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https://mailunicundiedu-my.sharepoint.com/personal/doris_ucundinamarca_edu_co/Documents/CALIDAD 2024/MATRIZ PELIGRO/"/>
    </mc:Choice>
  </mc:AlternateContent>
  <xr:revisionPtr revIDLastSave="26" documentId="13_ncr:1_{90FCA29A-FCD7-44F8-A7CF-FEB0F6D0C014}" xr6:coauthVersionLast="47" xr6:coauthVersionMax="47" xr10:uidLastSave="{BAF9D032-DB19-4BA4-9247-A1F7C43286D7}"/>
  <bookViews>
    <workbookView showSheetTabs="0" xWindow="-120" yWindow="-120" windowWidth="29040" windowHeight="15720" tabRatio="873" activeTab="4" xr2:uid="{00000000-000D-0000-FFFF-FFFF00000000}"/>
  </bookViews>
  <sheets>
    <sheet name="MENÚ" sheetId="9" r:id="rId1"/>
    <sheet name="MATRIZ" sheetId="1" r:id="rId2"/>
    <sheet name="Valoracion del riesgo" sheetId="2" r:id="rId3"/>
    <sheet name="Tabla de peligros" sheetId="3" r:id="rId4"/>
    <sheet name="PELIGROS HIGIENICOS" sheetId="4" r:id="rId5"/>
    <sheet name="Control Cambios Registro " sheetId="7" r:id="rId6"/>
  </sheets>
  <externalReferences>
    <externalReference r:id="rId7"/>
  </externalReferences>
  <definedNames>
    <definedName name="_xlnm._FilterDatabase" localSheetId="1" hidden="1">MATRIZ!$B$9:$AD$259</definedName>
    <definedName name="_xlnm.Print_Area" localSheetId="1">MATRIZ!$A$1:$AE$265</definedName>
    <definedName name="_xlnm.Print_Area" localSheetId="4">'PELIGROS HIGIENICOS'!$A$1:$D$87</definedName>
    <definedName name="_xlnm.Print_Area" localSheetId="3">'Tabla de peligros'!$A$1:$J$45</definedName>
    <definedName name="_xlnm.Print_Area" localSheetId="2">'Valoracion del riesgo'!$A$1:$L$57</definedName>
    <definedName name="Naturales">[1]Parametros!$A$2:$A$8</definedName>
    <definedName name="Sociales">[1]Parametros!$C$2:$C$8</definedName>
    <definedName name="Tecnologicos">[1]Parametros!$B$2:$B$13</definedName>
    <definedName name="_xlnm.Print_Titles" localSheetId="1">MATRIZ!$2:$5</definedName>
    <definedName name="_xlnm.Print_Titles" localSheetId="4">'PELIGROS HIGIENICOS'!$2:$5</definedName>
    <definedName name="_xlnm.Print_Titles" localSheetId="3">'Tabla de peligros'!$2:$5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252" i="1" l="1"/>
  <c r="V252" i="1"/>
  <c r="U152" i="1"/>
  <c r="V152" i="1"/>
  <c r="U251" i="1"/>
  <c r="V251" i="1"/>
  <c r="U250" i="1"/>
  <c r="V250" i="1"/>
  <c r="U249" i="1"/>
  <c r="V249" i="1"/>
  <c r="U248" i="1"/>
  <c r="V248" i="1"/>
  <c r="U247" i="1"/>
  <c r="V247" i="1"/>
  <c r="U246" i="1"/>
  <c r="V246" i="1"/>
  <c r="U245" i="1"/>
  <c r="V245" i="1"/>
  <c r="U244" i="1"/>
  <c r="V244" i="1"/>
  <c r="U243" i="1"/>
  <c r="V243" i="1"/>
  <c r="U242" i="1"/>
  <c r="V242" i="1"/>
  <c r="U154" i="1"/>
  <c r="V154" i="1"/>
  <c r="U153" i="1"/>
  <c r="V153" i="1"/>
  <c r="Q155" i="1"/>
  <c r="R155" i="1"/>
  <c r="Q147" i="1"/>
  <c r="R147" i="1"/>
  <c r="U241" i="1"/>
  <c r="V241" i="1"/>
  <c r="T155" i="1"/>
  <c r="U155" i="1"/>
  <c r="V155" i="1"/>
  <c r="T147" i="1"/>
  <c r="U147" i="1"/>
  <c r="V147" i="1"/>
  <c r="U146" i="1"/>
  <c r="V146" i="1"/>
  <c r="U143" i="1"/>
  <c r="V143" i="1"/>
  <c r="U142" i="1"/>
  <c r="V142" i="1"/>
  <c r="U141" i="1"/>
  <c r="V141" i="1"/>
  <c r="U140" i="1"/>
  <c r="V140" i="1"/>
  <c r="U139" i="1"/>
  <c r="V139" i="1"/>
  <c r="U138" i="1"/>
  <c r="V138" i="1"/>
  <c r="Q240" i="1"/>
  <c r="T240" i="1"/>
  <c r="U240" i="1"/>
  <c r="V240" i="1"/>
  <c r="Q239" i="1"/>
  <c r="T239" i="1"/>
  <c r="U239" i="1"/>
  <c r="V239" i="1"/>
  <c r="Q238" i="1"/>
  <c r="R238" i="1"/>
  <c r="Q237" i="1"/>
  <c r="R237" i="1"/>
  <c r="T238" i="1"/>
  <c r="U238" i="1"/>
  <c r="V238" i="1"/>
  <c r="T237" i="1"/>
  <c r="U237" i="1"/>
  <c r="V237" i="1"/>
  <c r="R240" i="1"/>
  <c r="R239" i="1"/>
  <c r="Q236" i="1"/>
  <c r="R236" i="1"/>
  <c r="Q235" i="1"/>
  <c r="T235" i="1"/>
  <c r="U235" i="1"/>
  <c r="V235" i="1"/>
  <c r="Q234" i="1"/>
  <c r="T234" i="1"/>
  <c r="U234" i="1"/>
  <c r="V234" i="1"/>
  <c r="Q233" i="1"/>
  <c r="R233" i="1"/>
  <c r="Q232" i="1"/>
  <c r="R232" i="1"/>
  <c r="Q231" i="1"/>
  <c r="T231" i="1"/>
  <c r="U231" i="1"/>
  <c r="V231" i="1"/>
  <c r="Q230" i="1"/>
  <c r="R230" i="1"/>
  <c r="Q229" i="1"/>
  <c r="T229" i="1"/>
  <c r="U229" i="1"/>
  <c r="V229" i="1"/>
  <c r="Q228" i="1"/>
  <c r="T228" i="1"/>
  <c r="U228" i="1"/>
  <c r="V228" i="1"/>
  <c r="Q224" i="1"/>
  <c r="T224" i="1"/>
  <c r="U224" i="1"/>
  <c r="V224" i="1"/>
  <c r="Q220" i="1"/>
  <c r="R220" i="1"/>
  <c r="Q219" i="1"/>
  <c r="R219" i="1"/>
  <c r="Q218" i="1"/>
  <c r="T218" i="1"/>
  <c r="U218" i="1"/>
  <c r="V218" i="1"/>
  <c r="Q217" i="1"/>
  <c r="Q216" i="1"/>
  <c r="Q215" i="1"/>
  <c r="T215" i="1"/>
  <c r="U215" i="1"/>
  <c r="V215" i="1"/>
  <c r="Q214" i="1"/>
  <c r="T214" i="1"/>
  <c r="U214" i="1"/>
  <c r="V214" i="1"/>
  <c r="Q213" i="1"/>
  <c r="R213" i="1"/>
  <c r="Q212" i="1"/>
  <c r="T212" i="1"/>
  <c r="U212" i="1"/>
  <c r="V212" i="1"/>
  <c r="Q211" i="1"/>
  <c r="R211" i="1"/>
  <c r="Q210" i="1"/>
  <c r="R210" i="1"/>
  <c r="Q209" i="1"/>
  <c r="T209" i="1"/>
  <c r="U209" i="1"/>
  <c r="V209" i="1"/>
  <c r="Q208" i="1"/>
  <c r="T208" i="1"/>
  <c r="U208" i="1"/>
  <c r="V208" i="1"/>
  <c r="Q207" i="1"/>
  <c r="R207" i="1"/>
  <c r="Q206" i="1"/>
  <c r="R206" i="1"/>
  <c r="Q205" i="1"/>
  <c r="T205" i="1"/>
  <c r="U205" i="1"/>
  <c r="V205" i="1"/>
  <c r="Q204" i="1"/>
  <c r="R204" i="1"/>
  <c r="Q203" i="1"/>
  <c r="T203" i="1"/>
  <c r="U203" i="1"/>
  <c r="V203" i="1"/>
  <c r="Q202" i="1"/>
  <c r="Q201" i="1"/>
  <c r="Q200" i="1"/>
  <c r="T200" i="1"/>
  <c r="U200" i="1"/>
  <c r="V200" i="1"/>
  <c r="Q199" i="1"/>
  <c r="T199" i="1"/>
  <c r="U199" i="1"/>
  <c r="V199" i="1"/>
  <c r="Q198" i="1"/>
  <c r="R198" i="1"/>
  <c r="Q197" i="1"/>
  <c r="T197" i="1"/>
  <c r="U197" i="1"/>
  <c r="V197" i="1"/>
  <c r="Q196" i="1"/>
  <c r="Q195" i="1"/>
  <c r="R195" i="1"/>
  <c r="Q194" i="1"/>
  <c r="T194" i="1"/>
  <c r="U194" i="1"/>
  <c r="V194" i="1"/>
  <c r="Q193" i="1"/>
  <c r="T193" i="1"/>
  <c r="U193" i="1"/>
  <c r="V193" i="1"/>
  <c r="Q192" i="1"/>
  <c r="T192" i="1"/>
  <c r="U192" i="1"/>
  <c r="V192" i="1"/>
  <c r="Q191" i="1"/>
  <c r="R191" i="1"/>
  <c r="Q190" i="1"/>
  <c r="T190" i="1"/>
  <c r="U190" i="1"/>
  <c r="V190" i="1"/>
  <c r="Q189" i="1"/>
  <c r="R189" i="1"/>
  <c r="Q188" i="1"/>
  <c r="T188" i="1"/>
  <c r="U188" i="1"/>
  <c r="V188" i="1"/>
  <c r="Q187" i="1"/>
  <c r="R187" i="1"/>
  <c r="Q186" i="1"/>
  <c r="T186" i="1"/>
  <c r="U186" i="1"/>
  <c r="V186" i="1"/>
  <c r="Q185" i="1"/>
  <c r="T185" i="1"/>
  <c r="U185" i="1"/>
  <c r="V185" i="1"/>
  <c r="Q184" i="1"/>
  <c r="Q183" i="1"/>
  <c r="R183" i="1"/>
  <c r="Q182" i="1"/>
  <c r="T182" i="1"/>
  <c r="U182" i="1"/>
  <c r="V182" i="1"/>
  <c r="Q181" i="1"/>
  <c r="T181" i="1"/>
  <c r="U181" i="1"/>
  <c r="V181" i="1"/>
  <c r="Q180" i="1"/>
  <c r="T180" i="1"/>
  <c r="U180" i="1"/>
  <c r="V180" i="1"/>
  <c r="Q179" i="1"/>
  <c r="T179" i="1"/>
  <c r="U179" i="1"/>
  <c r="V179" i="1"/>
  <c r="Q178" i="1"/>
  <c r="R178" i="1"/>
  <c r="Q177" i="1"/>
  <c r="T177" i="1"/>
  <c r="U177" i="1"/>
  <c r="V177" i="1"/>
  <c r="Q176" i="1"/>
  <c r="T176" i="1"/>
  <c r="U176" i="1"/>
  <c r="V176" i="1"/>
  <c r="Q175" i="1"/>
  <c r="T175" i="1"/>
  <c r="U175" i="1"/>
  <c r="V175" i="1"/>
  <c r="Q174" i="1"/>
  <c r="T174" i="1"/>
  <c r="U174" i="1"/>
  <c r="V174" i="1"/>
  <c r="Q173" i="1"/>
  <c r="T173" i="1"/>
  <c r="U173" i="1"/>
  <c r="V173" i="1"/>
  <c r="Q172" i="1"/>
  <c r="T172" i="1"/>
  <c r="U172" i="1"/>
  <c r="V172" i="1"/>
  <c r="Q171" i="1"/>
  <c r="R171" i="1"/>
  <c r="Q170" i="1"/>
  <c r="T170" i="1"/>
  <c r="U170" i="1"/>
  <c r="V170" i="1"/>
  <c r="Q169" i="1"/>
  <c r="Q168" i="1"/>
  <c r="Q167" i="1"/>
  <c r="Q166" i="1"/>
  <c r="T166" i="1"/>
  <c r="U166" i="1"/>
  <c r="V166" i="1"/>
  <c r="Q165" i="1"/>
  <c r="Q164" i="1"/>
  <c r="Q163" i="1"/>
  <c r="T163" i="1"/>
  <c r="U163" i="1"/>
  <c r="V163" i="1"/>
  <c r="Q162" i="1"/>
  <c r="Q161" i="1"/>
  <c r="R161" i="1"/>
  <c r="Q160" i="1"/>
  <c r="T160" i="1"/>
  <c r="U160" i="1"/>
  <c r="V160" i="1"/>
  <c r="Q159" i="1"/>
  <c r="R159" i="1"/>
  <c r="Q158" i="1"/>
  <c r="T158" i="1"/>
  <c r="U158" i="1"/>
  <c r="V158" i="1"/>
  <c r="Q157" i="1"/>
  <c r="T157" i="1"/>
  <c r="U157" i="1"/>
  <c r="V157" i="1"/>
  <c r="Q156" i="1"/>
  <c r="T156" i="1"/>
  <c r="U156" i="1"/>
  <c r="V156" i="1"/>
  <c r="Q151" i="1"/>
  <c r="T151" i="1"/>
  <c r="U151" i="1"/>
  <c r="V151" i="1"/>
  <c r="Q150" i="1"/>
  <c r="T150" i="1"/>
  <c r="U150" i="1"/>
  <c r="V150" i="1"/>
  <c r="Q149" i="1"/>
  <c r="T149" i="1"/>
  <c r="U149" i="1"/>
  <c r="V149" i="1"/>
  <c r="Q148" i="1"/>
  <c r="T148" i="1"/>
  <c r="U148" i="1"/>
  <c r="V148" i="1"/>
  <c r="Q137" i="1"/>
  <c r="R137" i="1"/>
  <c r="Q136" i="1"/>
  <c r="T136" i="1"/>
  <c r="U136" i="1"/>
  <c r="V136" i="1"/>
  <c r="Q135" i="1"/>
  <c r="T135" i="1"/>
  <c r="U135" i="1"/>
  <c r="V135" i="1"/>
  <c r="Q134" i="1"/>
  <c r="T134" i="1"/>
  <c r="U134" i="1"/>
  <c r="V134" i="1"/>
  <c r="Q133" i="1"/>
  <c r="T133" i="1"/>
  <c r="U133" i="1"/>
  <c r="V133" i="1"/>
  <c r="Q132" i="1"/>
  <c r="T132" i="1"/>
  <c r="U132" i="1"/>
  <c r="V132" i="1"/>
  <c r="Q131" i="1"/>
  <c r="Q130" i="1"/>
  <c r="T130" i="1"/>
  <c r="U130" i="1"/>
  <c r="V130" i="1"/>
  <c r="Q129" i="1"/>
  <c r="R129" i="1"/>
  <c r="Q128" i="1"/>
  <c r="T128" i="1"/>
  <c r="U128" i="1"/>
  <c r="V128" i="1"/>
  <c r="Q66" i="1"/>
  <c r="T66" i="1"/>
  <c r="U66" i="1"/>
  <c r="V66" i="1"/>
  <c r="Q44" i="1"/>
  <c r="T44" i="1"/>
  <c r="U44" i="1"/>
  <c r="V44" i="1"/>
  <c r="Q26" i="1"/>
  <c r="T26" i="1"/>
  <c r="U26" i="1"/>
  <c r="V26" i="1"/>
  <c r="Q86" i="1"/>
  <c r="Q85" i="1"/>
  <c r="T85" i="1"/>
  <c r="U85" i="1"/>
  <c r="V85" i="1"/>
  <c r="Q84" i="1"/>
  <c r="R84" i="1"/>
  <c r="Q83" i="1"/>
  <c r="R83" i="1"/>
  <c r="Q82" i="1"/>
  <c r="T82" i="1"/>
  <c r="U82" i="1"/>
  <c r="V82" i="1"/>
  <c r="Q81" i="1"/>
  <c r="T81" i="1"/>
  <c r="U81" i="1"/>
  <c r="V81" i="1"/>
  <c r="Q80" i="1"/>
  <c r="R80" i="1"/>
  <c r="Q79" i="1"/>
  <c r="R79" i="1"/>
  <c r="Q78" i="1"/>
  <c r="R78" i="1"/>
  <c r="Q77" i="1"/>
  <c r="T77" i="1"/>
  <c r="U77" i="1"/>
  <c r="V77" i="1"/>
  <c r="Q76" i="1"/>
  <c r="Q75" i="1"/>
  <c r="R75" i="1"/>
  <c r="Q74" i="1"/>
  <c r="R74" i="1"/>
  <c r="Q73" i="1"/>
  <c r="T73" i="1"/>
  <c r="U73" i="1"/>
  <c r="V73" i="1"/>
  <c r="Q72" i="1"/>
  <c r="R72" i="1"/>
  <c r="Q71" i="1"/>
  <c r="T71" i="1"/>
  <c r="U71" i="1"/>
  <c r="V71" i="1"/>
  <c r="Q70" i="1"/>
  <c r="R70" i="1"/>
  <c r="Q69" i="1"/>
  <c r="R69" i="1"/>
  <c r="Q68" i="1"/>
  <c r="T68" i="1"/>
  <c r="U68" i="1"/>
  <c r="V68" i="1"/>
  <c r="Q67" i="1"/>
  <c r="T67" i="1"/>
  <c r="U67" i="1"/>
  <c r="V67" i="1"/>
  <c r="Q65" i="1"/>
  <c r="T65" i="1"/>
  <c r="U65" i="1"/>
  <c r="V65" i="1"/>
  <c r="Q64" i="1"/>
  <c r="R64" i="1"/>
  <c r="Q63" i="1"/>
  <c r="T63" i="1"/>
  <c r="U63" i="1"/>
  <c r="V63" i="1"/>
  <c r="Q62" i="1"/>
  <c r="T62" i="1"/>
  <c r="U62" i="1"/>
  <c r="V62" i="1"/>
  <c r="Q61" i="1"/>
  <c r="T61" i="1"/>
  <c r="U61" i="1"/>
  <c r="V61" i="1"/>
  <c r="Q60" i="1"/>
  <c r="R60" i="1"/>
  <c r="Q59" i="1"/>
  <c r="R59" i="1"/>
  <c r="Q58" i="1"/>
  <c r="T58" i="1"/>
  <c r="U58" i="1"/>
  <c r="V58" i="1"/>
  <c r="Q57" i="1"/>
  <c r="T57" i="1"/>
  <c r="U57" i="1"/>
  <c r="V57" i="1"/>
  <c r="Q56" i="1"/>
  <c r="T56" i="1"/>
  <c r="U56" i="1"/>
  <c r="V56" i="1"/>
  <c r="Q55" i="1"/>
  <c r="T55" i="1"/>
  <c r="U55" i="1"/>
  <c r="V55" i="1"/>
  <c r="Q54" i="1"/>
  <c r="T54" i="1"/>
  <c r="U54" i="1"/>
  <c r="V54" i="1"/>
  <c r="Q53" i="1"/>
  <c r="R53" i="1"/>
  <c r="Q52" i="1"/>
  <c r="T52" i="1"/>
  <c r="U52" i="1"/>
  <c r="V52" i="1"/>
  <c r="Q51" i="1"/>
  <c r="Q50" i="1"/>
  <c r="T50" i="1"/>
  <c r="U50" i="1"/>
  <c r="V50" i="1"/>
  <c r="Q49" i="1"/>
  <c r="R49" i="1"/>
  <c r="Q48" i="1"/>
  <c r="R48" i="1"/>
  <c r="Q47" i="1"/>
  <c r="R47" i="1"/>
  <c r="Q46" i="1"/>
  <c r="T46" i="1"/>
  <c r="U46" i="1"/>
  <c r="V46" i="1"/>
  <c r="Q45" i="1"/>
  <c r="T45" i="1"/>
  <c r="U45" i="1"/>
  <c r="V45" i="1"/>
  <c r="Q43" i="1"/>
  <c r="T43" i="1"/>
  <c r="U43" i="1"/>
  <c r="V43" i="1"/>
  <c r="Q42" i="1"/>
  <c r="R42" i="1"/>
  <c r="Q41" i="1"/>
  <c r="R41" i="1"/>
  <c r="Q40" i="1"/>
  <c r="R40" i="1"/>
  <c r="Q39" i="1"/>
  <c r="T39" i="1"/>
  <c r="U39" i="1"/>
  <c r="V39" i="1"/>
  <c r="Q38" i="1"/>
  <c r="T38" i="1"/>
  <c r="U38" i="1"/>
  <c r="V38" i="1"/>
  <c r="Q37" i="1"/>
  <c r="T37" i="1"/>
  <c r="U37" i="1"/>
  <c r="V37" i="1"/>
  <c r="Q36" i="1"/>
  <c r="R36" i="1"/>
  <c r="Q35" i="1"/>
  <c r="T35" i="1"/>
  <c r="U35" i="1"/>
  <c r="V35" i="1"/>
  <c r="Q34" i="1"/>
  <c r="T34" i="1"/>
  <c r="U34" i="1"/>
  <c r="V34" i="1"/>
  <c r="Q33" i="1"/>
  <c r="T33" i="1"/>
  <c r="U33" i="1"/>
  <c r="V33" i="1"/>
  <c r="Q32" i="1"/>
  <c r="T32" i="1"/>
  <c r="U32" i="1"/>
  <c r="V32" i="1"/>
  <c r="Q31" i="1"/>
  <c r="T31" i="1"/>
  <c r="U31" i="1"/>
  <c r="V31" i="1"/>
  <c r="Q30" i="1"/>
  <c r="R30" i="1"/>
  <c r="Q29" i="1"/>
  <c r="T29" i="1"/>
  <c r="U29" i="1"/>
  <c r="V29" i="1"/>
  <c r="Q28" i="1"/>
  <c r="T28" i="1"/>
  <c r="U28" i="1"/>
  <c r="V28" i="1"/>
  <c r="Q27" i="1"/>
  <c r="T27" i="1"/>
  <c r="U27" i="1"/>
  <c r="V27" i="1"/>
  <c r="Q25" i="1"/>
  <c r="T25" i="1"/>
  <c r="U25" i="1"/>
  <c r="V25" i="1"/>
  <c r="Q24" i="1"/>
  <c r="T24" i="1"/>
  <c r="U24" i="1"/>
  <c r="V24" i="1"/>
  <c r="Q23" i="1"/>
  <c r="T23" i="1"/>
  <c r="U23" i="1"/>
  <c r="V23" i="1"/>
  <c r="Q22" i="1"/>
  <c r="T22" i="1"/>
  <c r="U22" i="1"/>
  <c r="V22" i="1"/>
  <c r="Q21" i="1"/>
  <c r="T21" i="1"/>
  <c r="U21" i="1"/>
  <c r="V21" i="1"/>
  <c r="Q20" i="1"/>
  <c r="R20" i="1"/>
  <c r="T236" i="1"/>
  <c r="U236" i="1"/>
  <c r="V236" i="1"/>
  <c r="R193" i="1"/>
  <c r="T70" i="1"/>
  <c r="U70" i="1"/>
  <c r="V70" i="1"/>
  <c r="R158" i="1"/>
  <c r="T210" i="1"/>
  <c r="U210" i="1"/>
  <c r="V210" i="1"/>
  <c r="R58" i="1"/>
  <c r="R197" i="1"/>
  <c r="T230" i="1"/>
  <c r="U230" i="1"/>
  <c r="V230" i="1"/>
  <c r="T41" i="1"/>
  <c r="U41" i="1"/>
  <c r="V41" i="1"/>
  <c r="R149" i="1"/>
  <c r="R151" i="1"/>
  <c r="T191" i="1"/>
  <c r="U191" i="1"/>
  <c r="V191" i="1"/>
  <c r="T59" i="1"/>
  <c r="U59" i="1"/>
  <c r="V59" i="1"/>
  <c r="R157" i="1"/>
  <c r="R182" i="1"/>
  <c r="R148" i="1"/>
  <c r="T159" i="1"/>
  <c r="U159" i="1"/>
  <c r="V159" i="1"/>
  <c r="T171" i="1"/>
  <c r="U171" i="1"/>
  <c r="V171" i="1"/>
  <c r="R181" i="1"/>
  <c r="T195" i="1"/>
  <c r="U195" i="1"/>
  <c r="V195" i="1"/>
  <c r="T198" i="1"/>
  <c r="U198" i="1"/>
  <c r="V198" i="1"/>
  <c r="R177" i="1"/>
  <c r="T206" i="1"/>
  <c r="U206" i="1"/>
  <c r="V206" i="1"/>
  <c r="T213" i="1"/>
  <c r="U213" i="1"/>
  <c r="V213" i="1"/>
  <c r="R28" i="1"/>
  <c r="T30" i="1"/>
  <c r="U30" i="1"/>
  <c r="V30" i="1"/>
  <c r="R39" i="1"/>
  <c r="R50" i="1"/>
  <c r="R71" i="1"/>
  <c r="T72" i="1"/>
  <c r="U72" i="1"/>
  <c r="V72" i="1"/>
  <c r="T74" i="1"/>
  <c r="U74" i="1"/>
  <c r="V74" i="1"/>
  <c r="R132" i="1"/>
  <c r="R174" i="1"/>
  <c r="R186" i="1"/>
  <c r="R188" i="1"/>
  <c r="T207" i="1"/>
  <c r="U207" i="1"/>
  <c r="V207" i="1"/>
  <c r="T220" i="1"/>
  <c r="U220" i="1"/>
  <c r="V220" i="1"/>
  <c r="R33" i="1"/>
  <c r="T80" i="1"/>
  <c r="U80" i="1"/>
  <c r="V80" i="1"/>
  <c r="R133" i="1"/>
  <c r="T137" i="1"/>
  <c r="U137" i="1"/>
  <c r="V137" i="1"/>
  <c r="T219" i="1"/>
  <c r="U219" i="1"/>
  <c r="V219" i="1"/>
  <c r="T232" i="1"/>
  <c r="U232" i="1"/>
  <c r="V232" i="1"/>
  <c r="T201" i="1"/>
  <c r="U201" i="1"/>
  <c r="V201" i="1"/>
  <c r="R201" i="1"/>
  <c r="T42" i="1"/>
  <c r="U42" i="1"/>
  <c r="V42" i="1"/>
  <c r="R45" i="1"/>
  <c r="T53" i="1"/>
  <c r="U53" i="1"/>
  <c r="V53" i="1"/>
  <c r="R56" i="1"/>
  <c r="R76" i="1"/>
  <c r="T76" i="1"/>
  <c r="U76" i="1"/>
  <c r="V76" i="1"/>
  <c r="T131" i="1"/>
  <c r="U131" i="1"/>
  <c r="V131" i="1"/>
  <c r="R131" i="1"/>
  <c r="R134" i="1"/>
  <c r="T161" i="1"/>
  <c r="U161" i="1"/>
  <c r="V161" i="1"/>
  <c r="T165" i="1"/>
  <c r="U165" i="1"/>
  <c r="V165" i="1"/>
  <c r="R165" i="1"/>
  <c r="R169" i="1"/>
  <c r="T169" i="1"/>
  <c r="U169" i="1"/>
  <c r="V169" i="1"/>
  <c r="R176" i="1"/>
  <c r="T178" i="1"/>
  <c r="U178" i="1"/>
  <c r="V178" i="1"/>
  <c r="R202" i="1"/>
  <c r="T202" i="1"/>
  <c r="U202" i="1"/>
  <c r="V202" i="1"/>
  <c r="R86" i="1"/>
  <c r="T86" i="1"/>
  <c r="U86" i="1"/>
  <c r="V86" i="1"/>
  <c r="T162" i="1"/>
  <c r="U162" i="1"/>
  <c r="V162" i="1"/>
  <c r="R162" i="1"/>
  <c r="T167" i="1"/>
  <c r="U167" i="1"/>
  <c r="V167" i="1"/>
  <c r="R167" i="1"/>
  <c r="R173" i="1"/>
  <c r="T184" i="1"/>
  <c r="U184" i="1"/>
  <c r="V184" i="1"/>
  <c r="R184" i="1"/>
  <c r="T216" i="1"/>
  <c r="U216" i="1"/>
  <c r="V216" i="1"/>
  <c r="R216" i="1"/>
  <c r="R51" i="1"/>
  <c r="T51" i="1"/>
  <c r="U51" i="1"/>
  <c r="V51" i="1"/>
  <c r="T164" i="1"/>
  <c r="U164" i="1"/>
  <c r="V164" i="1"/>
  <c r="R164" i="1"/>
  <c r="T168" i="1"/>
  <c r="U168" i="1"/>
  <c r="V168" i="1"/>
  <c r="R168" i="1"/>
  <c r="T196" i="1"/>
  <c r="U196" i="1"/>
  <c r="V196" i="1"/>
  <c r="R196" i="1"/>
  <c r="T217" i="1"/>
  <c r="U217" i="1"/>
  <c r="V217" i="1"/>
  <c r="R217" i="1"/>
  <c r="R199" i="1"/>
  <c r="R203" i="1"/>
  <c r="T204" i="1"/>
  <c r="U204" i="1"/>
  <c r="V204" i="1"/>
  <c r="R214" i="1"/>
  <c r="R229" i="1"/>
  <c r="R209" i="1"/>
  <c r="T211" i="1"/>
  <c r="U211" i="1"/>
  <c r="V211" i="1"/>
  <c r="R228" i="1"/>
  <c r="R234" i="1"/>
  <c r="R231" i="1"/>
  <c r="T233" i="1"/>
  <c r="U233" i="1"/>
  <c r="V233" i="1"/>
  <c r="R235" i="1"/>
  <c r="R224" i="1"/>
  <c r="R208" i="1"/>
  <c r="R212" i="1"/>
  <c r="R215" i="1"/>
  <c r="R218" i="1"/>
  <c r="R192" i="1"/>
  <c r="R194" i="1"/>
  <c r="R200" i="1"/>
  <c r="R205" i="1"/>
  <c r="T183" i="1"/>
  <c r="U183" i="1"/>
  <c r="V183" i="1"/>
  <c r="R185" i="1"/>
  <c r="T187" i="1"/>
  <c r="U187" i="1"/>
  <c r="V187" i="1"/>
  <c r="T189" i="1"/>
  <c r="U189" i="1"/>
  <c r="V189" i="1"/>
  <c r="R190" i="1"/>
  <c r="R175" i="1"/>
  <c r="R179" i="1"/>
  <c r="R180" i="1"/>
  <c r="R166" i="1"/>
  <c r="R170" i="1"/>
  <c r="R172" i="1"/>
  <c r="R156" i="1"/>
  <c r="R160" i="1"/>
  <c r="R163" i="1"/>
  <c r="R150" i="1"/>
  <c r="R135" i="1"/>
  <c r="R136" i="1"/>
  <c r="R128" i="1"/>
  <c r="T129" i="1"/>
  <c r="U129" i="1"/>
  <c r="V129" i="1"/>
  <c r="R130" i="1"/>
  <c r="R22" i="1"/>
  <c r="R24" i="1"/>
  <c r="R34" i="1"/>
  <c r="R46" i="1"/>
  <c r="R61" i="1"/>
  <c r="R81" i="1"/>
  <c r="T83" i="1"/>
  <c r="U83" i="1"/>
  <c r="V83" i="1"/>
  <c r="T20" i="1"/>
  <c r="U20" i="1"/>
  <c r="V20" i="1"/>
  <c r="T60" i="1"/>
  <c r="U60" i="1"/>
  <c r="V60" i="1"/>
  <c r="T69" i="1"/>
  <c r="U69" i="1"/>
  <c r="V69" i="1"/>
  <c r="T84" i="1"/>
  <c r="U84" i="1"/>
  <c r="V84" i="1"/>
  <c r="R66" i="1"/>
  <c r="R44" i="1"/>
  <c r="R26" i="1"/>
  <c r="T79" i="1"/>
  <c r="U79" i="1"/>
  <c r="V79" i="1"/>
  <c r="R85" i="1"/>
  <c r="R82" i="1"/>
  <c r="T75" i="1"/>
  <c r="U75" i="1"/>
  <c r="V75" i="1"/>
  <c r="T78" i="1"/>
  <c r="U78" i="1"/>
  <c r="V78" i="1"/>
  <c r="R77" i="1"/>
  <c r="R73" i="1"/>
  <c r="T64" i="1"/>
  <c r="U64" i="1"/>
  <c r="V64" i="1"/>
  <c r="R57" i="1"/>
  <c r="R65" i="1"/>
  <c r="R63" i="1"/>
  <c r="R68" i="1"/>
  <c r="R62" i="1"/>
  <c r="R67" i="1"/>
  <c r="T49" i="1"/>
  <c r="U49" i="1"/>
  <c r="V49" i="1"/>
  <c r="T48" i="1"/>
  <c r="U48" i="1"/>
  <c r="V48" i="1"/>
  <c r="R55" i="1"/>
  <c r="R52" i="1"/>
  <c r="R54" i="1"/>
  <c r="T36" i="1"/>
  <c r="U36" i="1"/>
  <c r="V36" i="1"/>
  <c r="R32" i="1"/>
  <c r="R35" i="1"/>
  <c r="R31" i="1"/>
  <c r="R37" i="1"/>
  <c r="T40" i="1"/>
  <c r="U40" i="1"/>
  <c r="V40" i="1"/>
  <c r="T47" i="1"/>
  <c r="U47" i="1"/>
  <c r="V47" i="1"/>
  <c r="R38" i="1"/>
  <c r="R43" i="1"/>
  <c r="R25" i="1"/>
  <c r="R23" i="1"/>
  <c r="R29" i="1"/>
  <c r="R21" i="1"/>
  <c r="R27" i="1"/>
  <c r="Q227" i="1"/>
  <c r="T227" i="1"/>
  <c r="U227" i="1"/>
  <c r="V227" i="1"/>
  <c r="Q226" i="1"/>
  <c r="T226" i="1"/>
  <c r="U226" i="1"/>
  <c r="V226" i="1"/>
  <c r="Q225" i="1"/>
  <c r="T225" i="1"/>
  <c r="U225" i="1"/>
  <c r="V225" i="1"/>
  <c r="Q223" i="1"/>
  <c r="T223" i="1"/>
  <c r="U223" i="1"/>
  <c r="V223" i="1"/>
  <c r="Q222" i="1"/>
  <c r="T222" i="1"/>
  <c r="U222" i="1"/>
  <c r="V222" i="1"/>
  <c r="Q221" i="1"/>
  <c r="T221" i="1"/>
  <c r="U221" i="1"/>
  <c r="V221" i="1"/>
  <c r="Q145" i="1"/>
  <c r="T145" i="1"/>
  <c r="U145" i="1"/>
  <c r="V145" i="1"/>
  <c r="Q144" i="1"/>
  <c r="R144" i="1"/>
  <c r="Q127" i="1"/>
  <c r="T127" i="1"/>
  <c r="U127" i="1"/>
  <c r="V127" i="1"/>
  <c r="Q126" i="1"/>
  <c r="R126" i="1"/>
  <c r="Q125" i="1"/>
  <c r="T125" i="1"/>
  <c r="U125" i="1"/>
  <c r="V125" i="1"/>
  <c r="Q124" i="1"/>
  <c r="T124" i="1"/>
  <c r="U124" i="1"/>
  <c r="V124" i="1"/>
  <c r="T123" i="1"/>
  <c r="U123" i="1"/>
  <c r="V123" i="1"/>
  <c r="R123" i="1"/>
  <c r="Q122" i="1"/>
  <c r="R122" i="1"/>
  <c r="Q121" i="1"/>
  <c r="T121" i="1"/>
  <c r="U121" i="1"/>
  <c r="V121" i="1"/>
  <c r="Q120" i="1"/>
  <c r="R120" i="1"/>
  <c r="Q119" i="1"/>
  <c r="R119" i="1"/>
  <c r="Q118" i="1"/>
  <c r="T118" i="1"/>
  <c r="U118" i="1"/>
  <c r="V118" i="1"/>
  <c r="Q117" i="1"/>
  <c r="R117" i="1"/>
  <c r="Q116" i="1"/>
  <c r="T116" i="1"/>
  <c r="U116" i="1"/>
  <c r="V116" i="1"/>
  <c r="Q115" i="1"/>
  <c r="R115" i="1"/>
  <c r="Q114" i="1"/>
  <c r="T114" i="1"/>
  <c r="U114" i="1"/>
  <c r="V114" i="1"/>
  <c r="Q113" i="1"/>
  <c r="R113" i="1"/>
  <c r="Q112" i="1"/>
  <c r="T112" i="1"/>
  <c r="U112" i="1"/>
  <c r="V112" i="1"/>
  <c r="Q111" i="1"/>
  <c r="R111" i="1"/>
  <c r="Q110" i="1"/>
  <c r="T110" i="1"/>
  <c r="U110" i="1"/>
  <c r="V110" i="1"/>
  <c r="Q109" i="1"/>
  <c r="R109" i="1"/>
  <c r="Q108" i="1"/>
  <c r="R108" i="1"/>
  <c r="Q107" i="1"/>
  <c r="T107" i="1"/>
  <c r="U107" i="1"/>
  <c r="V107" i="1"/>
  <c r="Q106" i="1"/>
  <c r="T106" i="1"/>
  <c r="U106" i="1"/>
  <c r="V106" i="1"/>
  <c r="Q105" i="1"/>
  <c r="T105" i="1"/>
  <c r="U105" i="1"/>
  <c r="V105" i="1"/>
  <c r="Q104" i="1"/>
  <c r="R104" i="1"/>
  <c r="Q103" i="1"/>
  <c r="R103" i="1"/>
  <c r="T102" i="1"/>
  <c r="U102" i="1"/>
  <c r="V102" i="1"/>
  <c r="R102" i="1"/>
  <c r="Q101" i="1"/>
  <c r="R101" i="1"/>
  <c r="Q100" i="1"/>
  <c r="T100" i="1"/>
  <c r="U100" i="1"/>
  <c r="V100" i="1"/>
  <c r="Q99" i="1"/>
  <c r="R99" i="1"/>
  <c r="Q98" i="1"/>
  <c r="T98" i="1"/>
  <c r="U98" i="1"/>
  <c r="V98" i="1"/>
  <c r="Q97" i="1"/>
  <c r="R97" i="1"/>
  <c r="Q96" i="1"/>
  <c r="R96" i="1"/>
  <c r="Q95" i="1"/>
  <c r="T95" i="1"/>
  <c r="U95" i="1"/>
  <c r="V95" i="1"/>
  <c r="Q94" i="1"/>
  <c r="T94" i="1"/>
  <c r="U94" i="1"/>
  <c r="V94" i="1"/>
  <c r="Q93" i="1"/>
  <c r="T93" i="1"/>
  <c r="U93" i="1"/>
  <c r="V93" i="1"/>
  <c r="Q92" i="1"/>
  <c r="R92" i="1"/>
  <c r="Q91" i="1"/>
  <c r="T91" i="1"/>
  <c r="U91" i="1"/>
  <c r="V91" i="1"/>
  <c r="Q90" i="1"/>
  <c r="T90" i="1"/>
  <c r="U90" i="1"/>
  <c r="V90" i="1"/>
  <c r="Q89" i="1"/>
  <c r="R89" i="1"/>
  <c r="Q88" i="1"/>
  <c r="T88" i="1"/>
  <c r="U88" i="1"/>
  <c r="V88" i="1"/>
  <c r="Q87" i="1"/>
  <c r="T87" i="1"/>
  <c r="U87" i="1"/>
  <c r="V87" i="1"/>
  <c r="Q19" i="1"/>
  <c r="T19" i="1"/>
  <c r="U19" i="1"/>
  <c r="V19" i="1"/>
  <c r="Q18" i="1"/>
  <c r="T18" i="1"/>
  <c r="U18" i="1"/>
  <c r="V18" i="1"/>
  <c r="Q17" i="1"/>
  <c r="T17" i="1"/>
  <c r="U17" i="1"/>
  <c r="V17" i="1"/>
  <c r="Q16" i="1"/>
  <c r="T16" i="1"/>
  <c r="U16" i="1"/>
  <c r="V16" i="1"/>
  <c r="Q15" i="1"/>
  <c r="R15" i="1"/>
  <c r="Q14" i="1"/>
  <c r="R14" i="1"/>
  <c r="Q13" i="1"/>
  <c r="T13" i="1"/>
  <c r="U13" i="1"/>
  <c r="V13" i="1"/>
  <c r="Q12" i="1"/>
  <c r="T12" i="1"/>
  <c r="U12" i="1"/>
  <c r="V12" i="1"/>
  <c r="Q11" i="1"/>
  <c r="T11" i="1"/>
  <c r="U11" i="1"/>
  <c r="V11" i="1"/>
  <c r="R226" i="1"/>
  <c r="R223" i="1"/>
  <c r="T122" i="1"/>
  <c r="U122" i="1"/>
  <c r="V122" i="1"/>
  <c r="T115" i="1"/>
  <c r="U115" i="1"/>
  <c r="V115" i="1"/>
  <c r="R221" i="1"/>
  <c r="T89" i="1"/>
  <c r="U89" i="1"/>
  <c r="V89" i="1"/>
  <c r="R93" i="1"/>
  <c r="R100" i="1"/>
  <c r="R114" i="1"/>
  <c r="R222" i="1"/>
  <c r="R13" i="1"/>
  <c r="R95" i="1"/>
  <c r="T126" i="1"/>
  <c r="U126" i="1"/>
  <c r="V126" i="1"/>
  <c r="T144" i="1"/>
  <c r="U144" i="1"/>
  <c r="V144" i="1"/>
  <c r="T120" i="1"/>
  <c r="U120" i="1"/>
  <c r="V120" i="1"/>
  <c r="T113" i="1"/>
  <c r="U113" i="1"/>
  <c r="V113" i="1"/>
  <c r="R87" i="1"/>
  <c r="R127" i="1"/>
  <c r="T117" i="1"/>
  <c r="U117" i="1"/>
  <c r="V117" i="1"/>
  <c r="R121" i="1"/>
  <c r="R90" i="1"/>
  <c r="R125" i="1"/>
  <c r="R11" i="1"/>
  <c r="T111" i="1"/>
  <c r="U111" i="1"/>
  <c r="V111" i="1"/>
  <c r="R110" i="1"/>
  <c r="T109" i="1"/>
  <c r="U109" i="1"/>
  <c r="V109" i="1"/>
  <c r="R105" i="1"/>
  <c r="T104" i="1"/>
  <c r="U104" i="1"/>
  <c r="V104" i="1"/>
  <c r="T99" i="1"/>
  <c r="U99" i="1"/>
  <c r="V99" i="1"/>
  <c r="R98" i="1"/>
  <c r="T97" i="1"/>
  <c r="U97" i="1"/>
  <c r="V97" i="1"/>
  <c r="R106" i="1"/>
  <c r="R94" i="1"/>
  <c r="R88" i="1"/>
  <c r="T101" i="1"/>
  <c r="U101" i="1"/>
  <c r="V101" i="1"/>
  <c r="T92" i="1"/>
  <c r="U92" i="1"/>
  <c r="V92" i="1"/>
  <c r="R118" i="1"/>
  <c r="R107" i="1"/>
  <c r="R18" i="1"/>
  <c r="R124" i="1"/>
  <c r="T103" i="1"/>
  <c r="U103" i="1"/>
  <c r="V103" i="1"/>
  <c r="R225" i="1"/>
  <c r="R19" i="1"/>
  <c r="R16" i="1"/>
  <c r="R112" i="1"/>
  <c r="R145" i="1"/>
  <c r="T96" i="1"/>
  <c r="U96" i="1"/>
  <c r="V96" i="1"/>
  <c r="T15" i="1"/>
  <c r="U15" i="1"/>
  <c r="V15" i="1"/>
  <c r="R116" i="1"/>
  <c r="R91" i="1"/>
  <c r="T14" i="1"/>
  <c r="U14" i="1"/>
  <c r="V14" i="1"/>
  <c r="T119" i="1"/>
  <c r="U119" i="1"/>
  <c r="V119" i="1"/>
  <c r="T108" i="1"/>
  <c r="U108" i="1"/>
  <c r="V108" i="1"/>
  <c r="R17" i="1"/>
  <c r="R227" i="1"/>
  <c r="R1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Edwin Julian Garzon Angarita</author>
    <author>Paolita y John</author>
    <author>anay</author>
  </authors>
  <commentList>
    <comment ref="B9" authorId="0" shapeId="0" xr:uid="{00000000-0006-0000-0100-000001000000}">
      <text>
        <r>
          <rPr>
            <b/>
            <sz val="9"/>
            <color indexed="10"/>
            <rFont val="Tahoma"/>
            <family val="2"/>
          </rPr>
          <t>ADMINISTRATIVO
OPERATIVO
ASISTENCIAL</t>
        </r>
        <r>
          <rPr>
            <b/>
            <sz val="9"/>
            <color indexed="81"/>
            <rFont val="Tahoma"/>
            <family val="2"/>
          </rPr>
          <t xml:space="preserve">
(ESTRATÉGICO 
MISIONAL
APOYO
SEGUIMIENTO Y MEDICIÓN)
</t>
        </r>
      </text>
    </comment>
    <comment ref="L9" authorId="1" shapeId="0" xr:uid="{00000000-0006-0000-0100-000002000000}">
      <text>
        <r>
          <rPr>
            <b/>
            <sz val="9"/>
            <color indexed="81"/>
            <rFont val="Tahoma"/>
            <family val="2"/>
          </rPr>
          <t>Describa los métodos de control actuales con los que cuenta la empresa para mitigar el riesgo evaluado.  Ejemplo
Riesgo: Ruido
Fuente:  Sistemas de amortiguación.
Medio:    Mediciones ambiental de ruido.
Persona: Elementos de protección personal. Protección auditiva.</t>
        </r>
        <r>
          <rPr>
            <sz val="9"/>
            <color indexed="81"/>
            <rFont val="Tahoma"/>
            <family val="2"/>
          </rPr>
          <t xml:space="preserve">
</t>
        </r>
      </text>
    </comment>
    <comment ref="O10" authorId="1" shapeId="0" xr:uid="{00000000-0006-0000-0100-000003000000}">
      <text>
        <r>
          <rPr>
            <b/>
            <sz val="12"/>
            <color indexed="81"/>
            <rFont val="Arial"/>
            <family val="2"/>
          </rPr>
          <t>10 - Muy Alto (MA): Se ha(n) detectado peligro(s) que determina(n) como posible la generación de incidentes o consecuencias muy significativas o la eficiencia del conjunto de medidas preventivas es nula o no existe.
6 - Alto (A):   Se ha(n) detectado algún(os) peligro(s) que pueden dar lugar a consecuencias significativa(s), o la eficacia del conjunto de medidas preventivas existentes es baja
2 - Medio (M): Se han detectado peligros que pueden dar lugar a consecuencias poco significativas o de menor importancia, o la eficacia del conjunto de medidas preventivas existentes es moderada.
No se ha detectado consecuencia alguna, o la eficacia del conjunto de medidas preventivas existentes es alta, o ambos. El riesgo está controlado.
No se asigna valor - Bajo(B): No se ha detectado consecuencia alguna, o la eficacia del conjunto de medidas preventivas existentes es alta, o ambos. El riesgo está controlado.</t>
        </r>
      </text>
    </comment>
    <comment ref="P10" authorId="1" shapeId="0" xr:uid="{00000000-0006-0000-0100-000004000000}">
      <text>
        <r>
          <rPr>
            <b/>
            <sz val="12"/>
            <color indexed="81"/>
            <rFont val="Arial"/>
            <family val="2"/>
          </rPr>
          <t>NIVEL DE EXPOSICIÓN
4 - Continua (EC): La situación de exposición se presenta sin interrupción o varias veces con tiempo prolongado durante la jornada laboral.
3 - Frecuente (EF): La situación de exposición se presenta varias veces durante la jornada laboral por tiempos cortos.
2 - Ocasional (EO): La situación de exposición se presenta alguna vez durante la jornada laboral y por un periodo de tiempo corto.
1 - Esporádica (EE): La situación de exposición se presenta de manera eventual.</t>
        </r>
        <r>
          <rPr>
            <sz val="9"/>
            <color indexed="81"/>
            <rFont val="Tahoma"/>
            <family val="2"/>
          </rPr>
          <t xml:space="preserve">
</t>
        </r>
      </text>
    </comment>
    <comment ref="Q10" authorId="1" shapeId="0" xr:uid="{00000000-0006-0000-0100-000005000000}">
      <text>
        <r>
          <rPr>
            <sz val="12"/>
            <color indexed="81"/>
            <rFont val="Arial"/>
            <family val="2"/>
          </rPr>
          <t xml:space="preserve">NIVELES DE DEFICIENCIA ( ND)
NIVEL DE EXPOSICIÓN (NE)
ND 10 - NE  4 = MA-40
ND  6 -  NE  3 = MA-30
ND  2 -  NE  2 = A-20
ND 10-  NE  1 = A-10
ND  6 -  NE  4 = MA-24
ND  6-   NE  3= A-18
ND  6-   NE  2=A-12
ND  6-   NE  1=M-6
ND  2-   NE  4=M-8
ND  2 -  NE  3 = M-6
ND  2 -  NE  2 =B-4
ND  2 -   NE 1 = B-2 </t>
        </r>
      </text>
    </comment>
    <comment ref="R10" authorId="1" shapeId="0" xr:uid="{00000000-0006-0000-0100-000006000000}">
      <text>
        <r>
          <rPr>
            <sz val="12"/>
            <color indexed="81"/>
            <rFont val="Arial"/>
            <family val="2"/>
          </rPr>
          <t>Muy Alto (MA) Entre 40 y 24: Situación deficiente con exposición continua, o muy deficiente con exposición frecuente. Normalmente la materialización del riesgo ocurre con frecuencia.
Alto (A) Entre 20 y 10: Situación deficiente con exposición frecuente u ocasional, o bien situación muy deficiente con exposición ocasional o esporádica.  La materialización del Riesgo es posible que suceda varias veces en la vida laboral.
Medio (M) Entre 8 y 6: Situación deficiente con exposición esporádica, o bien situación mejorable con exposición continuada o frecuente.  Es posible que suceda el daño alguna vez.
Bajo (B) Entre 4 y 2:  Situación mejorable con exposición ocasional o esporádica, o situación sin anomalía destacable con cualquier nivel de exposición. No es esperable que se materialice el riesgo, aunque puede ser concebibl</t>
        </r>
        <r>
          <rPr>
            <sz val="12"/>
            <color indexed="81"/>
            <rFont val="Tahoma"/>
            <family val="2"/>
          </rPr>
          <t>e.</t>
        </r>
      </text>
    </comment>
    <comment ref="S10" authorId="1" shapeId="0" xr:uid="{00000000-0006-0000-0100-000007000000}">
      <text>
        <r>
          <rPr>
            <sz val="12"/>
            <color indexed="81"/>
            <rFont val="Arial"/>
            <family val="2"/>
          </rPr>
          <t>100 -  Mortal o Catastrófico (M)  Muerte (s)
60 - Muy grave (MG): Lesiones o enfermedades graves irreparables (Incapacidad permanente parcial o invalidez).
25 - Grave (G): Lesiones o enfermedades con incapacidad laboral temporal (ILT).
10 - Leve (L): Lesiones o enfermedades que no requieren incapacidad.</t>
        </r>
      </text>
    </comment>
    <comment ref="T10" authorId="1" shapeId="0" xr:uid="{00000000-0006-0000-0100-000008000000}">
      <text>
        <r>
          <rPr>
            <b/>
            <sz val="12"/>
            <color indexed="81"/>
            <rFont val="Arial"/>
            <family val="2"/>
          </rPr>
          <t>NIVEL DEL RIESGO:
I   4000-600: Situación crítica, Suspender actividades hasta que el riesgo esté bajo control. Intervención urgente.
II   500 – 150: Corregir y adoptar medidas de control de inmediato. Sin embargo, suspenda actividades si el nivel de riesgo está por encima o igual de 360.
III  120 – 40:  Mejorar si es posible. Sería conveniente justificar la intervención y su rentabilidad.
IV 20:  Mantener las medidas de control existentes, pero se deberían considerar soluciones o mejoras y se deben hacer comprobaciones periódicas para asegurar que el riesgo aún es aceptable.</t>
        </r>
        <r>
          <rPr>
            <sz val="20"/>
            <color indexed="81"/>
            <rFont val="Tahoma"/>
            <family val="2"/>
          </rPr>
          <t xml:space="preserve">
</t>
        </r>
      </text>
    </comment>
    <comment ref="U10" authorId="1" shapeId="0" xr:uid="{00000000-0006-0000-0100-000009000000}">
      <text>
        <r>
          <rPr>
            <sz val="12"/>
            <color indexed="81"/>
            <rFont val="Arial"/>
            <family val="2"/>
          </rPr>
          <t>I No aceptable
II Aceptable con control especifico
III Mejorable
IV Aceptable</t>
        </r>
      </text>
    </comment>
    <comment ref="V10" authorId="1" shapeId="0" xr:uid="{00000000-0006-0000-0100-00000A000000}">
      <text>
        <r>
          <rPr>
            <sz val="12"/>
            <color indexed="81"/>
            <rFont val="Arial"/>
            <family val="2"/>
          </rPr>
          <t>I No aceptable
II Aceptable con control especifico
III Mejorable
IV Aceptable</t>
        </r>
      </text>
    </comment>
    <comment ref="W10" authorId="2" shapeId="0" xr:uid="{00000000-0006-0000-0100-00000B000000}">
      <text>
        <r>
          <rPr>
            <b/>
            <sz val="9"/>
            <color indexed="81"/>
            <rFont val="Tahoma"/>
            <family val="2"/>
          </rPr>
          <t>anay:</t>
        </r>
        <r>
          <rPr>
            <sz val="9"/>
            <color indexed="81"/>
            <rFont val="Tahoma"/>
            <family val="2"/>
          </rPr>
          <t xml:space="preserve">
F=Funcionarios
OPS= Orden de Prestación de Servicios 
V= Visitantes
E=Estudiantes</t>
        </r>
      </text>
    </comment>
    <comment ref="Z10" authorId="1" shapeId="0" xr:uid="{00000000-0006-0000-0100-00000C000000}">
      <text>
        <r>
          <rPr>
            <b/>
            <sz val="9"/>
            <color indexed="81"/>
            <rFont val="Tahoma"/>
            <family val="2"/>
          </rPr>
          <t>Eliminar total y definitivamente  un proceso, sustancia, procedimiento, instalación con lo cual el peligro desaparece. Por ejemplo: introducir dispositivos mecánicos de levantamiento para eliminar el peligro de manipulación manual.</t>
        </r>
        <r>
          <rPr>
            <sz val="9"/>
            <color indexed="81"/>
            <rFont val="Tahoma"/>
            <family val="2"/>
          </rPr>
          <t xml:space="preserve">
</t>
        </r>
      </text>
    </comment>
    <comment ref="AA10" authorId="1" shapeId="0" xr:uid="{00000000-0006-0000-0100-00000D000000}">
      <text>
        <r>
          <rPr>
            <b/>
            <sz val="9"/>
            <color indexed="81"/>
            <rFont val="Tahoma"/>
            <family val="2"/>
          </rPr>
          <t>Sustituir o modificar parcialmente un proceso, sustancia, procedimiento o instalación, con lo cual el peligro se minimiza o se cambia por uno de menor impacto reduciendo el potencial de daño. Por ejemplo: reducir la fuerza, el amperaje, la presión, la temperatura, sustituir un material por otro menos peligroso.</t>
        </r>
      </text>
    </comment>
    <comment ref="AB10" authorId="0" shapeId="0" xr:uid="{00000000-0006-0000-0100-00000E000000}">
      <text>
        <r>
          <rPr>
            <b/>
            <sz val="9"/>
            <color indexed="81"/>
            <rFont val="Tahoma"/>
            <family val="2"/>
          </rPr>
          <t>Implican el uso de tecnologías para limitar el contacto con la fuente del peligro o  la propagación del mismo, funcionan independientemente de las decisiones humanas. Por ejemplo: Instalar sistemas de ventilación, protección para las máquinas, enclavamiento, cerramiento acústico, etc.</t>
        </r>
      </text>
    </comment>
    <comment ref="AC10" authorId="1" shapeId="0" xr:uid="{00000000-0006-0000-0100-00000F000000}">
      <text>
        <r>
          <rPr>
            <b/>
            <sz val="9"/>
            <color indexed="81"/>
            <rFont val="Tahoma"/>
            <family val="2"/>
          </rPr>
          <t>Incluye la identificación y comunicación efectiva de los peligros, así como las advertencias necesarias para mejorar el nivel de alerta  y así evitar la materialización de los mismos, también se incluyen las iniciativas de la compañía mediante programas o medidas específicas para el seguimiento y/o administración de los controles necesarios. Por ejemplo: Señales de seguridad, instalación de alarmas, procedimientos de seguridad, inspecciones de los equipos, controles de acceso, capacitación del personal, permisos de trabajo y etiquetado.</t>
        </r>
      </text>
    </comment>
    <comment ref="AD10" authorId="1" shapeId="0" xr:uid="{00000000-0006-0000-0100-000010000000}">
      <text>
        <r>
          <rPr>
            <b/>
            <sz val="9"/>
            <color indexed="81"/>
            <rFont val="Tahoma"/>
            <family val="2"/>
          </rPr>
          <t>Protección puntual en las personas. Por ejemplo: Gafas de seguridad, protección auditiva, máscaras faciales, arneses y eslingas de seguridad, respiradores, guantes, etc.</t>
        </r>
      </text>
    </comment>
  </commentList>
</comments>
</file>

<file path=xl/sharedStrings.xml><?xml version="1.0" encoding="utf-8"?>
<sst xmlns="http://schemas.openxmlformats.org/spreadsheetml/2006/main" count="5139" uniqueCount="807">
  <si>
    <t>MENÚ DE NAVEGACIÓN</t>
  </si>
  <si>
    <t>GESTIÓN DE PELIGROS EN LA UNIVERSIDAD DE CUNDINAMARCA</t>
  </si>
  <si>
    <t xml:space="preserve">  </t>
  </si>
  <si>
    <t>MACROPROCESO ESTRATÉGICO</t>
  </si>
  <si>
    <t>CÓDIGO: ESG-SST-r008</t>
  </si>
  <si>
    <t>PÁGINA: 1 de 6</t>
  </si>
  <si>
    <t>MACRO
PROCESO</t>
  </si>
  <si>
    <t>PROCESO</t>
  </si>
  <si>
    <t>ACTIVIDADES</t>
  </si>
  <si>
    <t>TAREAS</t>
  </si>
  <si>
    <t>TAREAS
RUTINARIA</t>
  </si>
  <si>
    <t>PELIGRO</t>
  </si>
  <si>
    <t>EFECTOS POSIBLES</t>
  </si>
  <si>
    <t>EVALUACIÓN DEL RIESGO</t>
  </si>
  <si>
    <t>VALORACIÓN DEL RIESGO</t>
  </si>
  <si>
    <t>CRITERIOS PARA ESTABLECER CONTROLES</t>
  </si>
  <si>
    <t>MEDIDAS DE INTERVENCIÓN</t>
  </si>
  <si>
    <t>SI</t>
  </si>
  <si>
    <t>NO</t>
  </si>
  <si>
    <t>DESCRIPCIÓN</t>
  </si>
  <si>
    <t>CLASIFICACIÓN</t>
  </si>
  <si>
    <t xml:space="preserve">FUENTE </t>
  </si>
  <si>
    <t>MEDIO</t>
  </si>
  <si>
    <t>TRABAJADOR</t>
  </si>
  <si>
    <t>NIVEL DE DEFICIENCIA</t>
  </si>
  <si>
    <t>NIVEL DE EXPOSICIÓN</t>
  </si>
  <si>
    <t>NIVEL DE PROBABILIDAD (ND*NE)</t>
  </si>
  <si>
    <t>INTERPRETACIÓN NIVEL DE PROBABILIDAD</t>
  </si>
  <si>
    <t>NIVEL DE CONSECUENCIA</t>
  </si>
  <si>
    <t>NIVEL DE RIESGO (NR) E INTERVENCIÓN</t>
  </si>
  <si>
    <t>INTERPRETACIÓN DEL NR</t>
  </si>
  <si>
    <t>ACEPTABILIDAD DEL RIESGO</t>
  </si>
  <si>
    <t>No DE EXPUESTOS</t>
  </si>
  <si>
    <t>PEOR CONSECUENCIA</t>
  </si>
  <si>
    <t>EXISTENCIA DE REQUISITO LEGAL</t>
  </si>
  <si>
    <t>ELIMINACIÓN</t>
  </si>
  <si>
    <t>SUSTITUCIÓN</t>
  </si>
  <si>
    <t>CONTROLES DE INGENIERÍA</t>
  </si>
  <si>
    <t>CONTROLES ADMINISTRATIVOS, SEÑALIZACIÓN, ADVERTENCIA</t>
  </si>
  <si>
    <t>EQUIPOS / ELEMENTOS DE PROTECCIÓN PERSONAL</t>
  </si>
  <si>
    <t>APOYO</t>
  </si>
  <si>
    <t>TALENTO HUMANO</t>
  </si>
  <si>
    <t>X</t>
  </si>
  <si>
    <t xml:space="preserve">HONGOS VIRUS Y BACTERIAS
</t>
  </si>
  <si>
    <t>INFECCIÓN VIRAL, INFECCIÓN GASTROINTESTINAL, DOLOR ESTOMACAL</t>
  </si>
  <si>
    <t>NO OBSERVADOS</t>
  </si>
  <si>
    <t xml:space="preserve">USO DE ELEMENTO DE PROTECCIÓN (EPP) TAPABOCAS, GUANTES (CUANDO . SENSIBILIZACIONES DE AUTOCUIDADO Y CAMPAÑAS 
EVALUACIONES MÉDICAS PERIÓDICAS
 PROGRAMAS DE PROMOCIÓN Y DETECCIÓN  
</t>
  </si>
  <si>
    <t>Aceptable</t>
  </si>
  <si>
    <t>NINGUNO</t>
  </si>
  <si>
    <t>FATIGA AUDITIVA, DISMINUCIÓN AUDITIVA.</t>
  </si>
  <si>
    <t>FATIGA AUDITIVA, DISMINUCIÓN AUDITIVA, HIPOACUSIA NEUROSENSORIAL.</t>
  </si>
  <si>
    <t>NO SE REQUIERE</t>
  </si>
  <si>
    <t>TEMPERATURAS
(Disconfort Térmico)</t>
  </si>
  <si>
    <t>Mejorable</t>
  </si>
  <si>
    <t>RADIACIONES NO IONIZANTES
(Uso de Video Terminales  y exposición a la radiación solar)</t>
  </si>
  <si>
    <t>PANTALLAS DE COMPUTADORES CON FILTRO</t>
  </si>
  <si>
    <t xml:space="preserve">PROGRAMA DE PAUSAS ACTIVAS 
 EVALUACIONES DE PUESTOS DE TRABAJO </t>
  </si>
  <si>
    <t xml:space="preserve">TIEMPOS DE DESCANSO  O ACTIVIDADES QUE NO REQUIEREN SU USO DE VIDEO TERMINALES ENTRE LA JORNADA LABORAL </t>
  </si>
  <si>
    <t>CONJUNTIVITIS, FATIGA VISUAL, PROBLEMAS DE CORNEA, CANSANCIO</t>
  </si>
  <si>
    <t>CONDICIONES DE LA TAREA
(Demandas de carga mental, contenido de la tarea, demandas emocionales, nivel de responsabilidad)</t>
  </si>
  <si>
    <t>PSICOSOCIAL</t>
  </si>
  <si>
    <t xml:space="preserve">FATIGA, DOLOR DE CABEZA, HOMBROS, CUELLO, ESPALDA ESTRÉS, ALTERACIONES NERVIOSAS CANSANCIO, BAJO RENDIMIENTO EN EL TRABAJO, ESTRÉS, CARGA EMOCIONAL, CEFALEAS, CAMBIOS EN LA CONDUCTA, IRRITABILIDAD, ALTERACIONES MENTALES, ETC. </t>
  </si>
  <si>
    <t xml:space="preserve"> ACTIVIDADES DE  BIENESTAR</t>
  </si>
  <si>
    <t xml:space="preserve">PROGRAMA DE PAUSAS ACTIVAS
COMITÉ DE CONVIVENCIA
</t>
  </si>
  <si>
    <t xml:space="preserve">BUEN TRATO CON EL PERSONAL A SU CARGO
 APLICACIÓN DE BATERÍA DE RIESGO PSICOSOCIAL 
AUTORIZACIÓN PARA REALIZACIÓN DE PAUSAS ACTIVAS (PROGRAMA DE PAUSAS ACTIVAS)
ESPACIOS DE ESPARCIMIENTO, GIMNASIO, PROGRAMA LÚDICOS Y DE SENSIBILIZACIÓN
 PROGRAMA DE CAPACITACIONES  
</t>
  </si>
  <si>
    <t xml:space="preserve">NO APLICA EL USO DE EPP PARA ESTE PELIGRO. </t>
  </si>
  <si>
    <t>JORNADA DE TRABAJO</t>
  </si>
  <si>
    <t xml:space="preserve">
 PROGRAMA DE PAUSAS ACTIVAS
</t>
  </si>
  <si>
    <t xml:space="preserve">
 APLICACIÓN DE BATERÍA DE RIESGO PSICOSOCIAL 
 AUTORIZACIÓN PARA REALIZACIÓN DE PAUSAS ACTIVAS (PROGRAMA DE PAUSAS ACTIVAS)
  ESPACIOS DE ESPARCIMIENTO, GIMNASIO, PROGRAMA LÚDICOS Y DE SENSIBILIZACIÓN
 PROGRAMA DE CAPACITACIONES  
</t>
  </si>
  <si>
    <t>GESTIÓN ORGANIZACIONAL 
(Estilo de mando: autoritario y participativo, modalidades de pago y contratación, participación inducción, capacitación y entrenamiento, evaluación del desempeño, bienestar social, manejo de cambios)</t>
  </si>
  <si>
    <t xml:space="preserve">
PROGRAMA DE PAUSAS ACTIVAS
</t>
  </si>
  <si>
    <t xml:space="preserve">BUEN TRATO CON EL PERSONAL A SU CARGO
APLICACIÓN DE BATERÍA DE RIESGO PSICOSOCIAL 
AUTORIZACIÓN PARA REALIZACIÓN DE PAUSAS ACTIVAS (PROGRAMA DE PAUSAS ACTIVAS)
ESPACIOS DE ESPARCIMIENTO, GIMNASIO, PROGRAMA LÚDICOS Y DE SENSIBILIZACIÓN
PROGRAMA DE CAPACITACIONES  
</t>
  </si>
  <si>
    <t>POSTURA PROLONGADA, MANTENIDA, FORZADA, ANTIGRAVITACIONES</t>
  </si>
  <si>
    <t>MOVIMIENTOS REPETITIVOS
(Manejo de herramientas propias de la labor)</t>
  </si>
  <si>
    <t>ENFERMEDADES DE TRAUMA ACUMULATIVO, SÍNDROMES TÚNEL DEL CARPO</t>
  </si>
  <si>
    <t>CONDICIONES DE SEGURIDAD</t>
  </si>
  <si>
    <t>LESIONES COMO CONTUSIONES, HERIDAS</t>
  </si>
  <si>
    <t xml:space="preserve">NINGUNO </t>
  </si>
  <si>
    <t xml:space="preserve">INDUCCIÓN EN LAS ACTIVIDADES  
</t>
  </si>
  <si>
    <t xml:space="preserve">HERRAMIENTAS DE TRABAJO DE USO COTIDIANO DE MANEJO ESTÁNDAR CON BAJO RIESGO </t>
  </si>
  <si>
    <t>NO OBSERVADO</t>
  </si>
  <si>
    <t>PERDIDAS HUMANAS Y MATERIALES</t>
  </si>
  <si>
    <t>LOCATIVO
(Sistemas y medios de almacenamiento.)</t>
  </si>
  <si>
    <t xml:space="preserve">SISTEMAS DE ANCLAJES DE REPISAS Y ESTANTERÍAS </t>
  </si>
  <si>
    <t xml:space="preserve"> SISTEMAS DE ARCHIVOS POR CARPETAS
SISTEMA DE ARCHIVO CENTRAL  PARA DOCUMENTOS DE LA UNIVERSIDAD DE CUNDINAMARCA</t>
  </si>
  <si>
    <t>PERDIDAS DE CONCIENCIAS, TCE</t>
  </si>
  <si>
    <t xml:space="preserve">ESTANTERÍA ANCLADA, PARA FUTUROS ÁREAS DE ALMACENAMIENTO  </t>
  </si>
  <si>
    <t>LOCATIVO
(Superficies de trabajo irregulares, deslizantes, con diferencia de nivel)</t>
  </si>
  <si>
    <t>MANTENIMIENTO LOCATIVO PERMANENTE</t>
  </si>
  <si>
    <t>ESCALERAS CON BARANDAS (PASA MANOS) 
ILUMINACIÓN</t>
  </si>
  <si>
    <t xml:space="preserve"> VERIFICAR POR MEDIO DE INSPECCIONES DE SEGURIDAD Y EL MANTENIMIENTO DE ÁREAS DE TRABAJO.
 INSTALACIÓN DE CINTAS ANTIDESLIZANTES.
 INSPECCIONAR LAS ARES DE TRABAJO PERIÓDICAMENTE.
 MANTENER LOS PASILLOS Y ÁREAS DE CIRCULACIÓN LIBRES DE OBSTÁCULOS
</t>
  </si>
  <si>
    <t>LOCATIVO
(Caída de Objetos)</t>
  </si>
  <si>
    <t xml:space="preserve">GOLPES - FRACTURAS - LACERACIONES - </t>
  </si>
  <si>
    <t xml:space="preserve"> ARCHIVADORES ANCLADOS </t>
  </si>
  <si>
    <t>ESCALERILLAS</t>
  </si>
  <si>
    <t>LOCATIVO
(Condiciones de Orden y aseo)</t>
  </si>
  <si>
    <t xml:space="preserve">IMPLEMENTAR UN PROGRAMA DE ORDEN ASEO Y LIMPIEZA DONDE SE INVOLUCRE A TODO EL PERSONAL DE LA UDEC. 
CAPACITACIÓN DE ACTOS Y CONDICIONES DE SEGURIDAD 
</t>
  </si>
  <si>
    <t>NO SE REQUIERE PARA EL PERSONAL ADMINISTRATIVO USO DE EPP PARA ESTE PELIGRO.</t>
  </si>
  <si>
    <t xml:space="preserve">MUERTE </t>
  </si>
  <si>
    <t>EQUIPOS DE EMERGENCIA</t>
  </si>
  <si>
    <t>ACCIDENTES DE TRANSITO
(Accidentes de transito donde se ven involucrados peatones (Estudiantes y/o Funcionarios) y vehículos de transporte) Desplazamiento en vehículos propios de la UDEC y particulares en misión laboral Autorizada.</t>
  </si>
  <si>
    <t>PROGRAMA DE INSPECCIONES</t>
  </si>
  <si>
    <t>DAÑO A LA PROPIEDAD Y MUERTE.</t>
  </si>
  <si>
    <t>PRECIPITACIONES
(Lluvias fuertes)</t>
  </si>
  <si>
    <t xml:space="preserve"> SIMULACROS DE EMERGENCIA
 BOTIQUINES
 CAMILLAS 
 PLAN DE EMERGENCIAS</t>
  </si>
  <si>
    <t>TRAUMAS SEVEROS Y MUERTE</t>
  </si>
  <si>
    <t xml:space="preserve">VENDAVALES </t>
  </si>
  <si>
    <t xml:space="preserve"> CAMILLAS
SIMULACROS DE EMERGENCIA
 BOTIQUINES
 CAMILLAS 
 PLAN DE EMERGENCIAS</t>
  </si>
  <si>
    <t>SISMOS Y TERREMOTOS</t>
  </si>
  <si>
    <t xml:space="preserve">ESTRUCTURAS ADECUADAS PARA RESISTIR MOVIMIENTOS SÍSMICOS 
</t>
  </si>
  <si>
    <t>MISIONAL</t>
  </si>
  <si>
    <t>ADMISIONES Y REGISTROS</t>
  </si>
  <si>
    <t>LUGAR ESPECIFICO PARA ALMACENAMIENTOS SEGUROS.</t>
  </si>
  <si>
    <t xml:space="preserve">IMPLEMENTAR UN PROGRAMA DE ORDEN ASEO Y LIMPIEZA DONDE SE INVOLUCRE A TODO EL PERSONAL DE LA UDEC. 
CAPACITACIÓN DE ACTOS Y CONDICIONES DE SEGURIDAD 
</t>
  </si>
  <si>
    <t>FINANCIERA</t>
  </si>
  <si>
    <t>DOCUMENTAL</t>
  </si>
  <si>
    <t>BIENES Y SERVICIOS</t>
  </si>
  <si>
    <t>HONGOS VIRUS Y BACTERIAS
(Limpieza General y lavados de Baños)</t>
  </si>
  <si>
    <t>RADIACIONES NO IONIZANTES
(Exposición a la radiación solar)</t>
  </si>
  <si>
    <t>CONJUNTIVITIS, TERIGIOS, QUEMADURAS DE PIEL.</t>
  </si>
  <si>
    <t>MATERIAL PARTICULADO</t>
  </si>
  <si>
    <t>MANIPULACIÓN MANUAL DE CARGAS
(Movilización y levantamiento de cargas)</t>
  </si>
  <si>
    <t>LESIONES OSTEOMUSCULARES A NIVEL DE COLUMNA.</t>
  </si>
  <si>
    <t>1. SISTEMA  DE VIGILANCIA EPIDEMIOLÓGICA PARA EL RIESGO BIOMECÁNICO.</t>
  </si>
  <si>
    <t xml:space="preserve">1. PROGRAMA DE PAUSAS ACTIVAS 
2. EVALUACIONES DE PUESTOS DE TRABAJO </t>
  </si>
  <si>
    <t>CONTUSIONES, LACERACIONES, FRACTURAS, HERIDAS, Y POLITRAUMATISMOS.</t>
  </si>
  <si>
    <t>MANTENIMIENTO PREVENTIVO DE EQUIPOS Y HERRAMIENTAS MANUALES</t>
  </si>
  <si>
    <t xml:space="preserve">
CAPACITACIONES Y CHARLAS  SOBRE MANEJO DE HERRAMIENTAS MANUALES
USO DE EPP</t>
  </si>
  <si>
    <t>USO DE ROPA DE TRABAJO Y EPP PARA EL DESARROLLO DEL MISMO. ZAPATOS ANTIDESLIZANTES PARA PERSONAL SERVICIOS GENERALES Y BOTAS DE SEGURIDAD PARA EL PERSONAL DE MANTENIMIENTO</t>
  </si>
  <si>
    <t>PARA EL PERSONAL ADMINISTRATIVO NO SE REQUIERE EL USO DE EPP</t>
  </si>
  <si>
    <t xml:space="preserve">EQUIPOS DE EMERGENCIA </t>
  </si>
  <si>
    <t xml:space="preserve"> USO DE ELEMENTO DE PROTECCIÓN (EPP) TAPABOCAS, GUANTES (CUANDO 
SENSIBILIZACIONES DE AUTOCUIDADO Y CAMPAÑAS 
 EVALUACIONES MÉDICAS PERIÓDICAS
PROGRAMAS DE PROMOCIÓN Y DETECCIÓN  
</t>
  </si>
  <si>
    <t>RUIDO 
(Exposición continuo dentro de la jornada laboral por la utilización de herramientas manuales y  equipos)</t>
  </si>
  <si>
    <t xml:space="preserve"> HORMIGUEO, ENTUMECIMIENTO, CAMBIOS ARTICULARES </t>
  </si>
  <si>
    <t>MANTENIMIENTO A EQUIPOS  Y HERRAMIENTAS</t>
  </si>
  <si>
    <t>SÍNDROME DE DEDOS BLANCOS, DEGENERATIVOS, CAMBIOS EN LA DINÁMICA SANGUÍNEA.</t>
  </si>
  <si>
    <t xml:space="preserve">GASES Y VAPORES
(Monóxido de carbono por el uso de equipos con combustible)  </t>
  </si>
  <si>
    <t>ENFERMEDADES RESPIRATORIAS</t>
  </si>
  <si>
    <t xml:space="preserve">USO DE RESPIRADOR CON FILTRO PARA HUMO DE SOLDADURA
</t>
  </si>
  <si>
    <t>USO DE EPP REQUERIDOS PARA LA LABOR TALES COMO CASCO Y ZAPATOS O BOTAS DE SEGURIDAD.</t>
  </si>
  <si>
    <t xml:space="preserve">HONGOS VIRUS Y BACTERIAS
(Contacto con microrganismos, sustancias, residuos y desechos contaminados en las practicas)
</t>
  </si>
  <si>
    <t>INFECCIÓN VIRAL, INFECCIÓN GASTROINTESTINAL, DOLOR ESTOMACAL/ CUADROS VIRALES E INFECCIOSOS</t>
  </si>
  <si>
    <t>NORMAS DE SEGURIDAD Y BIOSEGURIDAD EN LABORATORIOS</t>
  </si>
  <si>
    <t>INFECCIÓN VIRAL, INFECCIÓN GASTROINTESTINAL, DOLOR ESTOMACAL
CUADROS VIRALES FUERTES.</t>
  </si>
  <si>
    <t xml:space="preserve">VERIFICACIÓN DE DISPONIBILIDAD DEL MATERIAL BIBLIOGRÁFICO EN EL OPAC,  UBICACIÓN DEL MISMO Y VERIFICACIÓN DE RESTRICCIÓN DE PRÉSTAMO; DILIGENCIAMIENTO DE FICHAS DE PRÉSTAMO Y VENCIMIENTO DE ENTREGA
VERIFICACIÓN DE ESTADO DEL ELEMENTO EDUCATIVO Y DISPONIBILIDAD PARA SU ENTREGA.
VERIFICAR EL INGRESO DEL MATERIAL BIBLIOGRÁFICO EN EL OPAC, DE NO SER ASÍ, REALIZAR EL REGISTRO DEL EJEMPLAR DE ACUERDO AL  SISTEMA DE CLASIFICACIÓN  DDC.
SOLICITUD DE INFORMACIÓN  O RESPUESTA A PETICIONES DE INFORMACIÓN PROPIAS DE LA  BIBLIOTECA.
RECEPCIÓN, CLASIFICACIÓN Y ORGANIZACIÓN DEL ARCHIVO DOCUMENTAL.
</t>
  </si>
  <si>
    <t xml:space="preserve">
 ELABORACIÓN DE CARTAS, CONSTANCIAS, CIRCULARES, ACTAS, CONSERVACIÓN DE DOCUMENTOS, SOLICITUD DE INFORMACIÓN Y /O DE SERVICIOS Y ATENCIÓN DE LLAMADAS TELEFÓNICAS.
COORDINAR, NOTIFICAR E INFORMAR AL PERSONAL ADMINISTRATIVO SOBRE LAS REUNIONES AGENDADAS POR EL DIRECTOR DE LA SECCIONAL.
APOYAR EL PROCESO DE PETICIONES, QUEJAS Y RECLAMOS DE LAS SOLICITUDES RADICADAS EN LA SECCIONAL, HACER SEGUIMIENTO Y ASESORAR AL CLIENTE SOBRE EL PROCEDIMIENTO.
ELABORACIÓN DE REGISTROS SOPORTE DE SOLICITUD DE CDP Y RP, RESOLUCIONES DE PAGO Y ARCHIVO DIGITAL DE DICHOS PROCESOS.
</t>
  </si>
  <si>
    <t xml:space="preserve">
 ELABORACIÓN DE CARTAS, CONSTANCIAS, CIRCULARES, ACTAS, CONSERVACIÓN DE DOCUMENTOS, SOLICITUD DE INFORMACIÓN Y /O DE SERVICIOS Y ATENCIÓN DE LLAMADAS TELEFÓNICAS.
COORDINAR, NOTIFICAR E INFORMAR AL PERSONAL ADMINISTRATIVO SOBRE LAS REUNIONES AGENDADAS POR EL DIRECTOR DE LA SECCIONAL.
APOYAR EL PROCESO DE PETICIONES, QUEJAS Y RECLAMOS DE LAS SOLICITUDES RADICADAS EN LA SECCIONAL, HACER SEGUIMIENTO Y ASESORAR AL CLIENTE SOBRE EL PROCEDIMIENTO.
ELABORACIÓN DE REGISTROS SOPORTE DE SOLICITUD DE CDP Y RP, RESOLUCIONES DE PAGO Y ARCHIVO DIGITAL DE DICHOS PROCESOS.
</t>
  </si>
  <si>
    <t>BIENESTAR UNIVERSITARIO</t>
  </si>
  <si>
    <t>CUADROS VIRALES E INFECCIOSOS</t>
  </si>
  <si>
    <t>INFECCIÓN VIRAL Y ADQUIRIR ALGUNA ENFERMEDAD CONTAGIOSA GRAVE</t>
  </si>
  <si>
    <t>Código Serie Documental (Ver Tabla de Retención Documental)</t>
  </si>
  <si>
    <t>Diagonal 18 No. 20-29 Fusagasugá – Cundinamarca</t>
  </si>
  <si>
    <t>Teléfono (091) 8281483 Línea Gratuita 018000180414</t>
  </si>
  <si>
    <r>
      <t xml:space="preserve">www.ucundinamarca.edu.co </t>
    </r>
    <r>
      <rPr>
        <sz val="8"/>
        <color indexed="8"/>
        <rFont val="Arial"/>
        <family val="2"/>
      </rPr>
      <t xml:space="preserve">E-mail: </t>
    </r>
    <r>
      <rPr>
        <sz val="8"/>
        <color indexed="12"/>
        <rFont val="Arial"/>
        <family val="2"/>
      </rPr>
      <t>info@ucundinamarca.edu.co</t>
    </r>
  </si>
  <si>
    <t>NIT: 890.680.062-2</t>
  </si>
  <si>
    <t>Documento controlado por el Sistema de Gestión de la Calidad</t>
  </si>
  <si>
    <t>Asegúrese que corresponde a la última versión consultando el Portal Institucional</t>
  </si>
  <si>
    <t>PÁGINA: 2 de 6</t>
  </si>
  <si>
    <t>Determinación del nivel de deficiencia</t>
  </si>
  <si>
    <t>Nivel de deficiencia</t>
  </si>
  <si>
    <t>Valor de</t>
  </si>
  <si>
    <t>Significado</t>
  </si>
  <si>
    <t>ND</t>
  </si>
  <si>
    <t>Niveles de probabilidad</t>
  </si>
  <si>
    <t>Nivel de exposición (NE)</t>
  </si>
  <si>
    <t>Muy Alto (MA)</t>
  </si>
  <si>
    <t>Se  ha(n)  detectado  peligro(s)  que  determina(n)  como  posible  la  generación  de incidentes o consecuencias muy significativas, o la eficacia del conjunto de medidas preventivas existentes respecto al riesgo es nula o no existe, o ambos.</t>
  </si>
  <si>
    <t>Alto (A)</t>
  </si>
  <si>
    <t>Se ha(n) detectado algún(os) peligro(s) que pueden dar lugar a consecuencias significativa(s), o la eficacia del conjunto de medidas preventivas existentes es baja, o ambos.</t>
  </si>
  <si>
    <t>MA - 40</t>
  </si>
  <si>
    <t>MA - 30</t>
  </si>
  <si>
    <t>A - 20</t>
  </si>
  <si>
    <t>A - 10</t>
  </si>
  <si>
    <t>Medio (M)</t>
  </si>
  <si>
    <t>Se han detectado peligros que pueden dar lugar a consecuencias poco significativas o  de  menor  importancia,  o  la  eficacia  del  conjunto  de  medidas  preventivas existentes es moderada, o ambos.</t>
  </si>
  <si>
    <t>(ND)</t>
  </si>
  <si>
    <t>MA - 24</t>
  </si>
  <si>
    <t>A - 18</t>
  </si>
  <si>
    <t>A - 12</t>
  </si>
  <si>
    <t>M - 6</t>
  </si>
  <si>
    <t>Bajo (B)</t>
  </si>
  <si>
    <t>No se</t>
  </si>
  <si>
    <t>No se ha detectado consecuencia alguna, o la eficacia del conjunto de medidas preventivas existentes es alta, o ambos. El riesgo está controlado. Estos peligros se clasifican directamente en el nivel de riesgo y de intervención cuatro (IV) Véase la Tabla 8.</t>
  </si>
  <si>
    <t>M - 8</t>
  </si>
  <si>
    <t>B - 4</t>
  </si>
  <si>
    <t>B - 2</t>
  </si>
  <si>
    <t>Asigna Valor</t>
  </si>
  <si>
    <t>Determinación del nivel de exposición</t>
  </si>
  <si>
    <t>Determinación del nivel de riesgo</t>
  </si>
  <si>
    <t>Nivel de Exposición</t>
  </si>
  <si>
    <t>Valor de NE</t>
  </si>
  <si>
    <t>Nivel de Riesgo</t>
  </si>
  <si>
    <t>Nivel de Probabilidad (NP)</t>
  </si>
  <si>
    <t>Continua (EC)</t>
  </si>
  <si>
    <t>La situación de exposición se presenta sin interrupción o varias veces con tiempo prolongado durante la jornada laboral.</t>
  </si>
  <si>
    <t>NR = NP x NC</t>
  </si>
  <si>
    <t>40 - 24</t>
  </si>
  <si>
    <t>Frecuente (EF)</t>
  </si>
  <si>
    <t>La situación de exposición se presenta varias veces durante la jornada laboral por tiempos cortos.</t>
  </si>
  <si>
    <t>Nivel de Consecuencia (NC)</t>
  </si>
  <si>
    <t>I</t>
  </si>
  <si>
    <t>II</t>
  </si>
  <si>
    <t>Ocasional (EO)</t>
  </si>
  <si>
    <t>La situación de exposición se presenta alguna vez durante la jornada laboral y por un periodo de tiempo corto.</t>
  </si>
  <si>
    <t>4000 - 2400</t>
  </si>
  <si>
    <t>2000 - 1200</t>
  </si>
  <si>
    <t>800 - 600</t>
  </si>
  <si>
    <t>400 - 200</t>
  </si>
  <si>
    <t>Esporádica (EE)</t>
  </si>
  <si>
    <t>La situación de exposición se presenta de manera eventual.</t>
  </si>
  <si>
    <t>II        200</t>
  </si>
  <si>
    <t>Nivel de Probabilidad</t>
  </si>
  <si>
    <t>2400 - 1440</t>
  </si>
  <si>
    <t>1200 - 600</t>
  </si>
  <si>
    <t>480 - 360</t>
  </si>
  <si>
    <t>120       III</t>
  </si>
  <si>
    <t>Valor de NP</t>
  </si>
  <si>
    <t>III</t>
  </si>
  <si>
    <t>Entre 40 y 24</t>
  </si>
  <si>
    <t>Situación deficiente con exposición continua, o muy deficiente con exposición frecuente. Normalmente la materialización del riesgo ocurre con frecuencia.</t>
  </si>
  <si>
    <t>1000 - 600</t>
  </si>
  <si>
    <t>500 - 250</t>
  </si>
  <si>
    <t>200 - 150</t>
  </si>
  <si>
    <t>100 - 50</t>
  </si>
  <si>
    <t>Entre 20 y 10</t>
  </si>
  <si>
    <t>Situación deficiente con exposición frecuente u ocasional, o bien situación muy deficiente con exposición ocasional o esporádica. La materialización del riesgo es posible que suceda varias veces en la vida laboral.</t>
  </si>
  <si>
    <t>III        40</t>
  </si>
  <si>
    <t>Entre 8 y 6</t>
  </si>
  <si>
    <t>Situación deficiente con exposición esporádica, o bien situación mejorable con exposición continuada o frecuente. Es posible que suceda el daño alguna vez.</t>
  </si>
  <si>
    <t>Entre 4 y 2</t>
  </si>
  <si>
    <t>Situación mejorable con exposición ocasional o esporádica, o situación sin anomalía destacable con cualquier nivel de exposición. No es esperable que se materialice el riesgo, aunque puede ser concebible.</t>
  </si>
  <si>
    <t>III       100</t>
  </si>
  <si>
    <t>80 - 60</t>
  </si>
  <si>
    <t>IV       20</t>
  </si>
  <si>
    <t>Determinación del nivel de consecuencias</t>
  </si>
  <si>
    <t>Aceptabilidad del riesgo</t>
  </si>
  <si>
    <t>Nivel de</t>
  </si>
  <si>
    <t>NC</t>
  </si>
  <si>
    <t>Consecuencias</t>
  </si>
  <si>
    <t>Daños personales</t>
  </si>
  <si>
    <t>No Aceptable</t>
  </si>
  <si>
    <t>Mortal o Catastrófico (M)</t>
  </si>
  <si>
    <t>Muerte(s).</t>
  </si>
  <si>
    <t>Aceptable con control específico</t>
  </si>
  <si>
    <t>Muy grave (MG)</t>
  </si>
  <si>
    <t>Lesiones o enfermedades graves irreparables (Incapacidad permanente parcial o invalidez).</t>
  </si>
  <si>
    <t>Grave (G)</t>
  </si>
  <si>
    <t>Lesiones o enfermedades con incapacidad laboral temporal (ILT).</t>
  </si>
  <si>
    <t>IV</t>
  </si>
  <si>
    <t>Leve (L)</t>
  </si>
  <si>
    <t>Lesiones o enfermedades que no requieren incapacidad.</t>
  </si>
  <si>
    <t>significado del nivel de Riesgos</t>
  </si>
  <si>
    <t>Nivel de riesgo</t>
  </si>
  <si>
    <t>Valor de NR</t>
  </si>
  <si>
    <t>4 000 - 600</t>
  </si>
  <si>
    <t>Situación crítica. Suspender actividades hasta que el riesgo esté bajo control. Intervención urgente.</t>
  </si>
  <si>
    <t>500 - 150</t>
  </si>
  <si>
    <t>Corregir y adoptar medidas de control de inmediato. Sin embargo, suspenda actividades si el nivel de riesgo está por encima o igual de 360.</t>
  </si>
  <si>
    <t>120 - 40</t>
  </si>
  <si>
    <t>Mejorar si es posible. Sería conveniente justificar la intervención y su rentabilidad.</t>
  </si>
  <si>
    <t>Mantener las medidas de control existentes, pero se deberían considerar soluciones o mejoras y se deben hacer comprobaciones periódicas para asegurar que el riesgo aún es aceptable.</t>
  </si>
  <si>
    <t>ANEXO 2 TABLA DE PELIGROS</t>
  </si>
  <si>
    <t>PÁGINA: 3 de 6</t>
  </si>
  <si>
    <t>Biológico</t>
  </si>
  <si>
    <t>Físico</t>
  </si>
  <si>
    <t>Químico</t>
  </si>
  <si>
    <t>Psicosocial</t>
  </si>
  <si>
    <t>Biomecánicos</t>
  </si>
  <si>
    <t>Condiciones de seguridad</t>
  </si>
  <si>
    <t>Fenómenos</t>
  </si>
  <si>
    <t>naturales*</t>
  </si>
  <si>
    <t>Ruido (de</t>
  </si>
  <si>
    <t>Polvos orgánicos</t>
  </si>
  <si>
    <t>Gestión organizacional (estilo de mando, pago,</t>
  </si>
  <si>
    <t>Postura (prolongada</t>
  </si>
  <si>
    <t>Mecánico (elementos o partes  de máquinas,  herramientas, equipos, piezas a trabajar, materiales</t>
  </si>
  <si>
    <t>Sismo</t>
  </si>
  <si>
    <t>Virus</t>
  </si>
  <si>
    <t>impacto, intermitente,</t>
  </si>
  <si>
    <t>inorgánicos</t>
  </si>
  <si>
    <t>contratación, participación, inducción y capacitación, bienestar social, evaluación del desempeño, manejo de cambios).</t>
  </si>
  <si>
    <t>mantenida,  forzada, anti gravitacional)</t>
  </si>
  <si>
    <t>proyectados sólidos o fluidos)</t>
  </si>
  <si>
    <t>continuo)</t>
  </si>
  <si>
    <t>Iluminación (luz</t>
  </si>
  <si>
    <t>Fibras</t>
  </si>
  <si>
    <t>Características   de   la   organización   del trabajo (comunicación, tecnología, organización del trabajo, demandas cualitativas y cuantitativas de la labor).</t>
  </si>
  <si>
    <t>Esfuerzo</t>
  </si>
  <si>
    <t>Eléctrico  (alta   y   baja  tensión,</t>
  </si>
  <si>
    <t>Terremoto</t>
  </si>
  <si>
    <t>Bacterias</t>
  </si>
  <si>
    <t>visible por exceso o deficiencia)</t>
  </si>
  <si>
    <t>estática)</t>
  </si>
  <si>
    <t>Vibración   (cuerpo</t>
  </si>
  <si>
    <t>Líquidos (nieblas y rocíos)</t>
  </si>
  <si>
    <t>Características del grupo social de trabajo</t>
  </si>
  <si>
    <t>Movimiento</t>
  </si>
  <si>
    <t>Locativo (sistemas y medios de</t>
  </si>
  <si>
    <t>Vendaval</t>
  </si>
  <si>
    <t>entero,  segmentaria)</t>
  </si>
  <si>
    <t>(relaciones, cohesión, calidad de interacciones, trabajo en equipo).</t>
  </si>
  <si>
    <t>repetitivo</t>
  </si>
  <si>
    <t>almacenamiento), superficies de trabajo  (irregulares,  deslizantes,</t>
  </si>
  <si>
    <t>Hongos</t>
  </si>
  <si>
    <t>con diferencia del nivel), condiciones de orden y aseo, (caídas de objeto)</t>
  </si>
  <si>
    <t>Temperaturas</t>
  </si>
  <si>
    <t>Gases y vapores</t>
  </si>
  <si>
    <t>Condiciones  de  la  tarea  (carga  mental,</t>
  </si>
  <si>
    <t>Manipulación</t>
  </si>
  <si>
    <t>Tecnológico (explosión, fuga,</t>
  </si>
  <si>
    <t>Inundación</t>
  </si>
  <si>
    <t>Ricketsias</t>
  </si>
  <si>
    <t>extremas  (calor  y frío)</t>
  </si>
  <si>
    <t>contenido de    la tarea, demandas emocionales, sistemas de control,</t>
  </si>
  <si>
    <t>manual de cargas</t>
  </si>
  <si>
    <t>derrame, incendio)</t>
  </si>
  <si>
    <t>Presión</t>
  </si>
  <si>
    <t>Humos    metálicos,</t>
  </si>
  <si>
    <t>Interface  persona  -  tarea  (conocimientos,</t>
  </si>
  <si>
    <t>Accidentes de tránsito</t>
  </si>
  <si>
    <t>Derrumbe</t>
  </si>
  <si>
    <t>atmosférica</t>
  </si>
  <si>
    <t>no metálicos</t>
  </si>
  <si>
    <t>habilidades en relación con la demanda de la tarea, iniciativa, autonomía y reconocimiento,</t>
  </si>
  <si>
    <t>Parásitos</t>
  </si>
  <si>
    <t>(normal y ajustada)</t>
  </si>
  <si>
    <t>identificación de la persona con la tarea y la organización).</t>
  </si>
  <si>
    <t>Radiaciones</t>
  </si>
  <si>
    <t>Material particulado</t>
  </si>
  <si>
    <t>Jornada de trabajo (pausas, trabajo nocturno,</t>
  </si>
  <si>
    <t>Públicos (robos, atracos, asaltos,</t>
  </si>
  <si>
    <t>Precipitaciones,</t>
  </si>
  <si>
    <t>Picaduras</t>
  </si>
  <si>
    <t>ionizantes   (rayos x,  gama,  beta  y alfa)</t>
  </si>
  <si>
    <t>rotación, horas extras, descansos)</t>
  </si>
  <si>
    <t>atentados, de  orden  público, etc.)</t>
  </si>
  <si>
    <t>(lluvias, granizadas, heladas)</t>
  </si>
  <si>
    <t>Radiaciones no</t>
  </si>
  <si>
    <t>Trabajo en alturas</t>
  </si>
  <si>
    <t>ionizantes    (láser, ultravioleta, infrarroja, radiofrecuencia, microondas)</t>
  </si>
  <si>
    <t>Mordeduras</t>
  </si>
  <si>
    <t>Fluidos o</t>
  </si>
  <si>
    <t>Espacios confinados</t>
  </si>
  <si>
    <t>excrementos</t>
  </si>
  <si>
    <t>* Tener en cuenta únicamente los peligros de fenómenos naturales que afectan la seguridad y bienestar de las personas en el desarrollo de una actividad. En el</t>
  </si>
  <si>
    <t>Plan de emergencia de cada empresa, se considerarán todos los fenómenos naturales que pudieran afectarla.</t>
  </si>
  <si>
    <t>PÁGINA: 4 de 6</t>
  </si>
  <si>
    <t xml:space="preserve">DETERMINACIÓN DE CUALITATIVA DEL NIVEL DE DEFICIENCIA DE LOS PELIGROS HIGIÉNICOS
GTC 45 - Actualización
</t>
  </si>
  <si>
    <t>No se asigna Valor</t>
  </si>
  <si>
    <t>Iluminación</t>
  </si>
  <si>
    <t>Muy Alto</t>
  </si>
  <si>
    <t>Ausencia de luz natural o artificial</t>
  </si>
  <si>
    <t>Alto</t>
  </si>
  <si>
    <t>Deficiencia de luz natural con sombras evidentes y dificultad para leer</t>
  </si>
  <si>
    <t>Medio</t>
  </si>
  <si>
    <t>Percepción de algunas sombras al ejecutar una actividad – escribir</t>
  </si>
  <si>
    <t>Bajo</t>
  </si>
  <si>
    <t>Ausencia de sombras</t>
  </si>
  <si>
    <t>Ruido</t>
  </si>
  <si>
    <t>No escuchar una conversación a tono normal o a una distancia menos de 50 cm</t>
  </si>
  <si>
    <t>Escuchar la Conversación a una distancia de 1 m en tono normal</t>
  </si>
  <si>
    <t>Escuchar la conversación a una distancia de 2 m en tono normal</t>
  </si>
  <si>
    <t>No hay dificultad para escuchar una conversación a tono normal a mas de 2 m</t>
  </si>
  <si>
    <t>Radiaciones Ionizantes</t>
  </si>
  <si>
    <t>Exposición frecuente (una o más veces por jornada o turno)</t>
  </si>
  <si>
    <t>Exposición regular (una o más veces en la semana)</t>
  </si>
  <si>
    <t>Ocasionalmente y/o vecindad</t>
  </si>
  <si>
    <t>Rara vez, casi nunca sucede la exposición</t>
  </si>
  <si>
    <t>Radiaciones No Ionizantes</t>
  </si>
  <si>
    <t>Ocho horas (8) o más de exposición por jornada de turno</t>
  </si>
  <si>
    <t>Entre seis (6) y ocho (8) horas por jornada o turno</t>
  </si>
  <si>
    <t>Entre dos (2) y seis (6) horas por jornada o turno</t>
  </si>
  <si>
    <t>Menos de dos (2) horas por jornada o turno</t>
  </si>
  <si>
    <t>Temperaturas extremas</t>
  </si>
  <si>
    <t>Percepción subjetiva de calor o frio en forma inmediata</t>
  </si>
  <si>
    <t>Percepción subjetiva de calor o frio luego de permanecer 5 min en el sitio</t>
  </si>
  <si>
    <t>Percepción de algún disconfort con la temperatura luego de permanecer 15 min en el área</t>
  </si>
  <si>
    <t>Sensación de confort térmico</t>
  </si>
  <si>
    <t>Vibraciones</t>
  </si>
  <si>
    <t>Percibir notoriamente vibraciones en el puesto de trabajo</t>
  </si>
  <si>
    <t>Percibir sensiblemente vibraciones en el puesto de trabajo</t>
  </si>
  <si>
    <t>Percibir moderadamente vibraciones en el puesto de trabajo</t>
  </si>
  <si>
    <t>Existencia de vibraciones que no son percibidas</t>
  </si>
  <si>
    <t>Agentes Biológicos (Virus, Bacterias, Hongos y otros)</t>
  </si>
  <si>
    <t>Provocan una enfermedad grave y constituye un serio peligro para los trabajadores, su riesgo de propagación es elevado y no se conoce tratamiento eficaz en la actualidad.</t>
  </si>
  <si>
    <t xml:space="preserve">Pueden provocar una enfermedad grave y constituir un serio peligro para los trabajadores. Su riesgo de propagación es probable y generalmente existe tratamiento eficaz. </t>
  </si>
  <si>
    <t>Pueden causar una enfermedad y constituir un peligro para los trabajadores, su riesgo de propagación es poco probable y generalmente existe tratamiento eficaz.</t>
  </si>
  <si>
    <t>Poco probable que cause una enfermedad. No hay riesgo de propagación y no se necesita tratamiento.</t>
  </si>
  <si>
    <t>Biomecánico – Postura</t>
  </si>
  <si>
    <t>Posturas con un riesgo extremo de lesión musculo esquelética. Deben tomarse medidas correctivas inmediatamente.</t>
  </si>
  <si>
    <t>Posturas de trabajo con riesgo probable de lesión, se deben modificar las condiciones de trabajo como sea posible.</t>
  </si>
  <si>
    <t>Posturas que se consideran normales, sin riesgo de lesiones musculo esqueléticas y en las que no es necesario ninguna acción.</t>
  </si>
  <si>
    <t>Biomecánico – Movimientos Repetitivos</t>
  </si>
  <si>
    <t xml:space="preserve">Actividad que exige movimientos rápidos y continuos de los miembros superiores, a un ritmo difícil de mantener (ciclos de trabajo menores  a 30 s ó 1 min, o concentración de movimientos que utiliza pocos músculos durante mas del 50%  del tiempo de trabajo. </t>
  </si>
  <si>
    <r>
      <t xml:space="preserve">Actividad que exige movimientos rápidos y continuos de los miembros superiores con la posibilidad de realizar pausas ocasionales (ciclos de trabajo menores a 30 </t>
    </r>
    <r>
      <rPr>
        <sz val="12"/>
        <rFont val="Arial"/>
        <family val="2"/>
      </rPr>
      <t>seg</t>
    </r>
    <r>
      <rPr>
        <sz val="11"/>
        <rFont val="Arial"/>
        <family val="2"/>
      </rPr>
      <t>. ó 1 min, o concentración de movimientos que utiliza pocos músculos mas del 50% del tiempo de trabajo.</t>
    </r>
  </si>
  <si>
    <t xml:space="preserve">Actividad que exige movimientos lentos y continuos de los miembros superiores, con la posibilidad de realizar pausas cortas. </t>
  </si>
  <si>
    <t>Actividad que involucra cualquier segmento corporal con exposición inferior al 50% del tiempo de trabajo, en el cual hay pausas programadas.</t>
  </si>
  <si>
    <t>Biomecánico – Esfuerzo</t>
  </si>
  <si>
    <t xml:space="preserve">Actividad intensa en donde el esfuerzo es visible en la expresión facial del trabajador y/o la contracción muscular es visible. </t>
  </si>
  <si>
    <t>Actividad pesada con resistencia</t>
  </si>
  <si>
    <t>Actividad con esfuerzo moderado</t>
  </si>
  <si>
    <t>No hay esfuerzo aparente, ni resistencia y existe libertad de movimientos.</t>
  </si>
  <si>
    <t>Biomecánico- Manipulación manual de cargas</t>
  </si>
  <si>
    <t>Manipulación manual de las cargas con un riesgo extremo de lesión musculo esquelética. Deben tomarse las medidas correctivas inmediatamente.</t>
  </si>
  <si>
    <t>Manipulación manual de cargas con riesgo significativo de lesión. Se deben modificar las condiciones del trabajo tan pronto como sea posible.</t>
  </si>
  <si>
    <t>Manipulación manual de cargas con riesgo moderado de lesión musculo esquelética sobre las que se precisa una modificación, aunque no inmediata.</t>
  </si>
  <si>
    <t>Manipulación manual de cargas con riesgo leve de lesiones musculo esqueléticas, puede ser necesaria alguna acción.</t>
  </si>
  <si>
    <t>Psicosociales</t>
  </si>
  <si>
    <t>Polvos y Humos</t>
  </si>
  <si>
    <t>Evidencia de material particulado depositado sobre una superficie previamente limpia al cabo de 5 min.</t>
  </si>
  <si>
    <t>Evidencia de material particulado depositado sobre una superficie previamente limpia al cabo de más de 5 min.</t>
  </si>
  <si>
    <t>Percepción subjetiva de emisión de polvo sin depósito sobre superficies pero si evidenciadle en luces, ventanas, rayos solares etc.</t>
  </si>
  <si>
    <t>Presencia de fuentes de emisión de polvos sin la percepción anterior</t>
  </si>
  <si>
    <t>Gases y Vapores</t>
  </si>
  <si>
    <t>Presencia de gases y/o vapores en espacios cerrados, se requiere protección respiratoria que suministre aire.</t>
  </si>
  <si>
    <t>Presencia de gases y/o vapores fuertes en espacios abiertos, se requiere protección respiratoria que purifique el aire.</t>
  </si>
  <si>
    <t>Presencia de gases y/o vapores suaves en espacios abiertos, se requiere protección respiratoria que purifique el aire.</t>
  </si>
  <si>
    <t xml:space="preserve">Percepción de olor suave, no requiere protección respiratoria. </t>
  </si>
  <si>
    <t>Manipulación de Productos químicos Líquidos - Sólidos</t>
  </si>
  <si>
    <t xml:space="preserve">Manipulación permanente (varias veces en la jornada o turno)de productos químicos que contenga como nivel de riesgos a la salud 4 según NFPA 704, </t>
  </si>
  <si>
    <t xml:space="preserve">Manipulación una vez por jornada o turno de productos químicos que contenga como nivel de riesgos a la salud 4 según NFPA 704, </t>
  </si>
  <si>
    <t xml:space="preserve">Manipulación ocasional de productos químicos que contenga como nivel de riesgos a la salud 2 según NFPA 704, </t>
  </si>
  <si>
    <t>Manipulación ocasional de productos químicos que contenga como nivel de riesgos a la salud 1 según NFPA 704,</t>
  </si>
  <si>
    <t xml:space="preserve">CONTROL DE CAMBIOS </t>
  </si>
  <si>
    <t>FECHA</t>
  </si>
  <si>
    <t>DESCRIPCIÓN DE LA ACTUALIZACIÓN</t>
  </si>
  <si>
    <t>RESPONSABLE</t>
  </si>
  <si>
    <t>CARGO</t>
  </si>
  <si>
    <t>Responsable de SST</t>
  </si>
  <si>
    <t xml:space="preserve">Directora de Talento humano </t>
  </si>
  <si>
    <t>Centro de trabajo:</t>
  </si>
  <si>
    <t>Sede Fusagasugá</t>
  </si>
  <si>
    <t>Seccional Ubaté</t>
  </si>
  <si>
    <t>Seccional Girardot</t>
  </si>
  <si>
    <t>Extensión Soacha</t>
  </si>
  <si>
    <t>Extensión Chía</t>
  </si>
  <si>
    <t>Extensión Facatativá</t>
  </si>
  <si>
    <t>Extensión Zipaquirá</t>
  </si>
  <si>
    <t>Unidad Agroambiental El Tíbar</t>
  </si>
  <si>
    <t>Unidad Agroambiental La Esperanza</t>
  </si>
  <si>
    <t>Unidad Agroambiental El Vergel</t>
  </si>
  <si>
    <t>Oficina Bogotá</t>
  </si>
  <si>
    <t>CAD</t>
  </si>
  <si>
    <t>RUIDO 
(por el ambiente de trabajo)</t>
  </si>
  <si>
    <t>USO DE BLOQUEADOR SOLAR</t>
  </si>
  <si>
    <t>ENFERMEDADES OSTEOMUSCULARES</t>
  </si>
  <si>
    <t>USO DE ESCURRIDOR</t>
  </si>
  <si>
    <t>USO DE PROTECTOR SOLAR</t>
  </si>
  <si>
    <t>TODOS LOS MACROPROCESOS</t>
  </si>
  <si>
    <t>DESPLAZAMIENTO POR ZONAS COMUNES DE LA UNIVERSIDAD</t>
  </si>
  <si>
    <t>TAREAS PROPIAS DE LA LABOR</t>
  </si>
  <si>
    <t>LOCATIVA ( Espacios en irregulares y en desnivel, presencia rejilla de desagüe)</t>
  </si>
  <si>
    <t>ESGUINCES</t>
  </si>
  <si>
    <t>PRESENCIA DE ASONADAS</t>
  </si>
  <si>
    <t>TRAUMAS, LESIONES</t>
  </si>
  <si>
    <t>ACCIDENTES DE TRANSITO</t>
  </si>
  <si>
    <t>TRAUMAS SEVEROS</t>
  </si>
  <si>
    <t>DEMARCAR LAS ZONAS PEATONALES</t>
  </si>
  <si>
    <t>Gestor SST</t>
  </si>
  <si>
    <t>Se incluyen riesgos que afectan a la comunidad universitaria (usuarios y visitantes)</t>
  </si>
  <si>
    <t>Edgar Bejarano</t>
  </si>
  <si>
    <t xml:space="preserve"> AUXILIAR DE OFICINA, SECRETARIA AUXILIAR </t>
  </si>
  <si>
    <t>CGCA</t>
  </si>
  <si>
    <t>PROFESIONAL</t>
  </si>
  <si>
    <t xml:space="preserve"> PROFESIONAL, AUXILIAR</t>
  </si>
  <si>
    <t>SEGURIDAD Y SALUD EN EL TRABAJO</t>
  </si>
  <si>
    <t xml:space="preserve"> ARCHIVO Y CORRESPONDENCIA</t>
  </si>
  <si>
    <t xml:space="preserve">SERVICIOS GENERALES </t>
  </si>
  <si>
    <t>PROFESIONAL, OPERARIO</t>
  </si>
  <si>
    <t>FORMACIÓN Y APRENDIZAJE</t>
  </si>
  <si>
    <t xml:space="preserve">SECRETARIAS PROGRAMAS </t>
  </si>
  <si>
    <t>SECRETARIAS DE PROGRAMA, AUXILIARES DE OFICINA</t>
  </si>
  <si>
    <t>CONTESTAR REQUERIMIENTOS , CORREOS , OFICIOS, CORRESPONDENCIA, ACTIVIDADES DE APOYO PARA LOS PROGRAMAS, ATENCIÓN DE USUARIOS</t>
  </si>
  <si>
    <t xml:space="preserve">VIRUS, BACTERIAS </t>
  </si>
  <si>
    <t>BIOLÓGICO</t>
  </si>
  <si>
    <t xml:space="preserve"> GASTROENTERITIS, DOLOR ESTOMACAL</t>
  </si>
  <si>
    <t>CULTURA DE LAVADO DE MANOS</t>
  </si>
  <si>
    <t>CAPACITACIÓN FRENTE A  MEDIDAS DE BIOSEGURIDAD</t>
  </si>
  <si>
    <t>BAJO</t>
  </si>
  <si>
    <t xml:space="preserve"> INFECCIONES VIRALES</t>
  </si>
  <si>
    <t>CAPACITACIÓN FRENTE AL RIESGO BIOLÓGICO</t>
  </si>
  <si>
    <t>EXPOSICIÓN A POSTURA SEDENTE PROLONGADA</t>
  </si>
  <si>
    <t>BIOMECÁNICO</t>
  </si>
  <si>
    <t>DOLOR LUMBAR, ESPASMOS MUSCULARES, VARICES, DOLOR EN MIEMBROS INFERIORES</t>
  </si>
  <si>
    <t>SILLA ERGONÓMICA, CAPACITACIÓN EN PAUSAS ACTIVAS</t>
  </si>
  <si>
    <t>LUMBALGIA</t>
  </si>
  <si>
    <t>BRINDAR CAPACITACIÓN FRENTE A HIGIENE POSTURAL Y FRENTE A LA IMPORTANCIA DE LA EJECUCIÓN DE PAUSAS ACTIVAS</t>
  </si>
  <si>
    <t>CONDICIONES DE LA TAREA
(Demandas de carga mental, contenido de la tarea, demandas emocionales, nivel de responsabilidad, jornada de trabajo)</t>
  </si>
  <si>
    <t>ESTRÉS ,IRRITABILIDAD</t>
  </si>
  <si>
    <t>1. ACTIVIDADES DE  BIENESTAR</t>
  </si>
  <si>
    <t xml:space="preserve">
1. PROGRAMA DE PAUSAS ACTIVAS
2. COMITÉ DE CONVIVENCIA
</t>
  </si>
  <si>
    <t xml:space="preserve">1. BUEN TRATO CON EL PERSONAL A SU CARGO
2. APLICACIÓN DE BATERÍA DE RIESGO PSICOSOCIAL 
3. AUTORIZACIÓN PARA REALIZACIÓN DE PAUSAS ACTIVAS (PROGRAMA DE PAUSAS ACTIVAS)
4. ESPACIOS DE ESPARCIMIENTO, GIMNASIO, PROGRAMA LÚDICOS Y DE SENSIBILIZACIÓN
5. PROGRAMA DE CAPACITACIONES  
</t>
  </si>
  <si>
    <t>ALTERACIONES EN LA TENSIÓN ARTERIAL, AFECCIONES CARDIACAS</t>
  </si>
  <si>
    <t>EXPOSICIÓN A MOVIMIENTOS REPETITIVOS</t>
  </si>
  <si>
    <t xml:space="preserve">DOLOR EN MIEMBROS SUPERIORES , ADORMECIMIENTO DE LAS MANOS Y DEDOS, EPICONDILITIS, TENDINITIS, HOMBRO DOLOROSO, MAGUITO ROTADOR </t>
  </si>
  <si>
    <t>EQUIPO DE COMPUTO DE MESA, CAPACITACIÓN EN PAUSAS ACTIVAS, CUENTA CON MOUSE</t>
  </si>
  <si>
    <t>SÍNDROME DEL TÚNEL CARPIANO</t>
  </si>
  <si>
    <t>BRINDAR CAPACITACIÓN  A LOS FUNCIONARIOS FRENTE AL RIESGO , EFECTOS POSIBLES, AUTOCUIDADO, IMPORTANCIA DE PAUSAS ACTIVAS</t>
  </si>
  <si>
    <t>SISMOS  Y TERREMOTOS</t>
  </si>
  <si>
    <t>FENÓMENOS NATURALES</t>
  </si>
  <si>
    <t>ATRAPAMIENTOS, CAÍDAS, TRAUMAS TEJIDOS BLANDOS, ESGUINCES, LUXACIONES, TORCEDURAS, FRACTURAS</t>
  </si>
  <si>
    <t> PLAN DE GESTIÓN DEL RIESGO DE DESASTRES PREPARACIÓN Y RESPUESTA ANTE EMERGENCIAS, CAMILLA DE EMERGENCIA, ENFERMERÍA DOTADA, EXTINTORES DE SEGURIDAD, BOTIQUÍN PARA BRIGADISTAS, CHALECO REFLECTIVO Y DISTINTIVO PARA LOS MISMOS.</t>
  </si>
  <si>
    <t>CONFORMACIÓN BRIGADA DE EMERGENCIAS. PLAN DE EMERGENCIAS CON PROTOCOLOS ESTABLECIDOS PARA ESTAS CONDICIONES CLIMÁTICAS ADVERSAS O FENÓMENOS NATURALES. SEÑALIZACIÓN DE RUTAS DE EVACUACIÓN Y REALIZACIÓN DE SIMULACROS DE EVACUACIÓN.</t>
  </si>
  <si>
    <t>REALIZAR SIMULACROS EN DONDE SE INTERVENGA EL CONTROL DE INCENDIOS, ATENCIÓN A PACIENTE, RESCATE EN ESTRUCTURAS COLAPSADAS Y DE EVACUACIÓN. RENTRENAMIENTO DE BRIGADISTAS Y CAPACITACIÓN CONTINUA A TODO EL PERSONAL DIRECTO, CONTRATISTA Y VISITANTES.</t>
  </si>
  <si>
    <t>CAÍDAS, TRAUMAS TEJIDOS BLANDOS, ESGUINCES, LUXACIONES, TORCEDURAS</t>
  </si>
  <si>
    <t>SECRETARIA AUXILIAR</t>
  </si>
  <si>
    <t xml:space="preserve">GESTORES DEL CONOCIMIENTO  </t>
  </si>
  <si>
    <t>GESTORES DEL CONOCIMIENTO  CON FUNCIONES ADMINISTRATIVAS</t>
  </si>
  <si>
    <t xml:space="preserve">PROFESIONAL </t>
  </si>
  <si>
    <t>COORDINADOR   BIENESTAR UNIVERSITARIO</t>
  </si>
  <si>
    <t>APOYO DE PROGRAMAS SOCIOECONÓMICOS, CONTRATACIÓN , PAGO PROVEEDORES,, APOYO FRENTE A INFORMACIÓN ESTADÍSTICA, TALLERES, SEGUIMIENTOS</t>
  </si>
  <si>
    <t>NINGUNA</t>
  </si>
  <si>
    <t xml:space="preserve">ESFUERZO 
</t>
  </si>
  <si>
    <t>PUESTO ADECUADO PARA EL DESARROLLO DE LA LABOR</t>
  </si>
  <si>
    <t xml:space="preserve">INSPECCIONES A PUESTOS DE TRABAJO </t>
  </si>
  <si>
    <t>QUEMADURAS D E TERCER GRADO</t>
  </si>
  <si>
    <t xml:space="preserve">MANTENIMIENTO DE LOS EQUIPOS </t>
  </si>
  <si>
    <t>QUEMADURAS</t>
  </si>
  <si>
    <t>HERIDA</t>
  </si>
  <si>
    <t>MEDICIONES AMBIENTALES</t>
  </si>
  <si>
    <t>TODAS  LAS ÁREAS QUE HACEN PARTE DE LOS MACROPROCESOS</t>
  </si>
  <si>
    <t>ACTIVIDADES ADMINISTRATIVAS, ACADÉMICAS, SERVICIOS GENERALES Y MANTENIMIENTO, DOCENCIA,</t>
  </si>
  <si>
    <t xml:space="preserve"> TODAS LAS TAREAS DERIVADAS DE CADA UNOS DE LOS CARGOS  DE LOS FUNCIONARIOS</t>
  </si>
  <si>
    <t>ANSIEDAD, BAJA AUTOESTIMA</t>
  </si>
  <si>
    <t>CAPACITACIONES FRENTE A RIESGO PSICOSOCIAL</t>
  </si>
  <si>
    <t>DEPRESIÓN</t>
  </si>
  <si>
    <t xml:space="preserve"> SI</t>
  </si>
  <si>
    <t>QUÍMICO</t>
  </si>
  <si>
    <t xml:space="preserve"> ALERGIAS, RESEQUEDAD EN LAS MANOS</t>
  </si>
  <si>
    <t>ROTULACIÓN DE LA SUSTANCIA, SE CUENTA  DISPONIBLE  LA  HOJA DE SEGURIDAD DE LAS SUSTANCIAS</t>
  </si>
  <si>
    <t>CAPACITACIÓN FRENTE  A HOJAS DE SEGURIDAD</t>
  </si>
  <si>
    <t>ALTO</t>
  </si>
  <si>
    <t>DERMATITIS</t>
  </si>
  <si>
    <t>si</t>
  </si>
  <si>
    <t>CAPACITACIÓN Y O SENSIBILIZACIÓN  FRENTE AL RIESGO Y HOJAS DE SEGURIDAD</t>
  </si>
  <si>
    <t>DERRAMES ( Utilización de sustancias químicas)</t>
  </si>
  <si>
    <t>TECNOLÓGICO</t>
  </si>
  <si>
    <t>IRRITACIÓN, QUEMADURAS</t>
  </si>
  <si>
    <t>KIT DE DERRAMES, PLAN DE GESTIÓN DE RIESGO  DE DESASTRES PREPARACIÓN Y RESPUESTA ANTE EMERGENCIAS, MATRIZ DE ALMACENAMIENTO DE SUSTANCIAS</t>
  </si>
  <si>
    <t xml:space="preserve">ELEMENTOS DE PROTECCIÓN PERSONAL, CAPACITACIÓN  FRENTE AL MANEJO DE SUSTANCIAS ,TARJETA  DE OBSERVACIÓN </t>
  </si>
  <si>
    <t xml:space="preserve">INTOXICACIÓN </t>
  </si>
  <si>
    <t>SENSIBILIZACIÓN FRENTE AL RIESGO</t>
  </si>
  <si>
    <t>INCENDIO ( Utilización de sustancias químicas)</t>
  </si>
  <si>
    <t>IRRITACIÓN OCULAR, IRRITACIÓN DE LAS VÍAS RESPIRATORIAS</t>
  </si>
  <si>
    <t>, EXTINTORES, PLAN DE GESTIÓN DE RIESGO  DE DESASTRES PREPARACIÓN Y RESPUESTA ANTE EMERGENCIAS, SOCIALIZACIÓN DE RIESGOS  AL INGRESO DE LA UNIVERSIDAD</t>
  </si>
  <si>
    <t xml:space="preserve">CAPACITACIÓN A BRIGADISTAS </t>
  </si>
  <si>
    <t xml:space="preserve">TODOS LOS PROCESOS DE LA UNIVERSIDAD </t>
  </si>
  <si>
    <t>VISITANTES Y USUARIOS</t>
  </si>
  <si>
    <t>VISITAR Y HACER USO  DE LAS ÁREAS DE LA UNIVERSIDAD DE CUNDINAMARCA</t>
  </si>
  <si>
    <t>LOCATIVO
(Superficies  irregulares, deslizantes, con diferencia de nivel)</t>
  </si>
  <si>
    <t xml:space="preserve"> PUBLICACIÓN  DE LOS RIESGOS  AL INGRESO DE LA UNIVERSIDAD  PROGRAMA DE INSPECCIONES LOCATIVAS 
CONSTANTE LIMPIEZA 
 ESCALERAS CON PASAMANOS
SEÑALIZACIÓN PREVENTIVA, INSPECCIONES DE SEGURIDAD</t>
  </si>
  <si>
    <t>TCE</t>
  </si>
  <si>
    <t xml:space="preserve">ACCIDENTES DE TRANSITO
</t>
  </si>
  <si>
    <t>TRAUMAS CONTUSIONES ,HERIDAS</t>
  </si>
  <si>
    <t>PUBLICACIÓN DE LOS RIESGOS AL INGRESO DE LA UNIVERSIDAD</t>
  </si>
  <si>
    <t>BRINDAR CAPACITACIÓN FRENTE AL RIESGO</t>
  </si>
  <si>
    <t xml:space="preserve">ESTRUCTURAS ADECUADAS Y MANTENIMIENTO PERIÓDICO DE LAS MISMAS.  </t>
  </si>
  <si>
    <t>SEÑALIZACIÓN DE RUTAS DE EVACUACIÓN, INSTALACIÓN DE EQUIPOS DE APOYO EN EMERGENCIAS.</t>
  </si>
  <si>
    <t xml:space="preserve">CONFORMACIÓN BRIGADA DE EMERGENCIAS. PLAN DE EMERGENCIAS ,SEÑALIZACIÓN DE RUTAS DE EVACUACIÓN Y REALIZACIÓN DE SIMULACROS DE EVACUACIÓN.  RECURSOS PARA EMERGENCIAS </t>
  </si>
  <si>
    <t>IMPLEMENTACIÓN PLAN DE PREPARACIÓN  DE RESPUESTA ANTE EMERGENCIAS - BRINDAR CAPACITACIÓN FRENTE AL RIESGO</t>
  </si>
  <si>
    <t xml:space="preserve">ESTRUCTURAS ADECUADAS PARA RESISTIR MOVIMIENTOS SÍSMICOS EN ALGUNAS EDIFICACIONES </t>
  </si>
  <si>
    <t xml:space="preserve">TRAUMAS SEVEROS </t>
  </si>
  <si>
    <t>VENDAVALES</t>
  </si>
  <si>
    <t>CAÍDAS , HERIDAS</t>
  </si>
  <si>
    <t>ESTRÉS, ANGUSTIA, HERIDAS, GOLPES</t>
  </si>
  <si>
    <t>PLAN DE GESTIÓN DE RIESGO DE DESASTRES, PREPARACIÓN Y RESPUESTA ANTE EMERGENCIAS</t>
  </si>
  <si>
    <t>TRAUMAS</t>
  </si>
  <si>
    <t>SOCIALIZAR  PLAN  OPERATIVO NORMALIZADO PARA ASONADAS</t>
  </si>
  <si>
    <t>COMUNIDAD UNIVERSITARIA</t>
  </si>
  <si>
    <t xml:space="preserve">ACTIVIDADES  PROPIAS DE LA LABOR </t>
  </si>
  <si>
    <t>LOCATIVA ( Espacios en irregulares y en desnivel, presencia rejilla de desagüe, rampas sin barandas)</t>
  </si>
  <si>
    <t>INSPECCIÓN</t>
  </si>
  <si>
    <t>SEÑALIZACIÓN EN ALGUNAS ÁREAS</t>
  </si>
  <si>
    <t>FRACTURA</t>
  </si>
  <si>
    <t>SEÑALIZACIÓN Y DEMARCACIÓN, SENSIBILIZACIÓN FRENTE AL RIESGO</t>
  </si>
  <si>
    <t>DESPLAZAMIENTO Y DESARROLLO DE ACTIVIDADES POR EL ÁREA</t>
  </si>
  <si>
    <t>INTERACCIÓN ENTRE  DIFERENTES OFICINAS</t>
  </si>
  <si>
    <t>TECNOLÓGICO ( Explosión de la subestación eléctrica)</t>
  </si>
  <si>
    <t>GOLPES, HERIDAS, CORTES</t>
  </si>
  <si>
    <t>CAPACITACIÓN A BRIGADISTAS</t>
  </si>
  <si>
    <t>SENSIBILIZACIÓN FRENTE AL RIESGO, INSPECCIÓN</t>
  </si>
  <si>
    <t xml:space="preserve">TODOS LOS PROCESOS DE LA UNIVERSIDAD INCLUYENDO USUARIOS Y VISITANTES </t>
  </si>
  <si>
    <t>INCENDIO (Derivado de la manipulación de las pipetas de gas)</t>
  </si>
  <si>
    <t>SEÑALIZACIÓN, PIPETAS ASEGURADAS</t>
  </si>
  <si>
    <t>INSPECCIÓN Y SENSIBILIZACIÓN FRENTE AL RIESGO, CAPACITACIÓN FRENTE A REPORTE DE CONDICIONES DE TRABAJO</t>
  </si>
  <si>
    <t xml:space="preserve">PLAN DE ATENCIÓN Y PREPARACIÓN DE EMERGENCIAS </t>
  </si>
  <si>
    <t>TODOS LOS PROCESOS DE LA UNIVERSIDAD QUE TRANSITAN POR EL ÁREA  INCLUYENDO USUARIOS Y VISITANTES</t>
  </si>
  <si>
    <t>TODAS  LAS ÁREAS DE LA UNIVERSIDAD</t>
  </si>
  <si>
    <t>SIMULACROS DE EMERGENCIA
 BOTIQUINES
 CAMILLAS 
 PLAN DE EMERGENCIAS
SEÑALIZACIÓN DE RUTAS DE EVACUACIÓN, INSTALACIÓN DE EQUIPOS DE APOYO EN EMERGENCIAS.</t>
  </si>
  <si>
    <t xml:space="preserve">
PARTICIPACIÓN DEL PERSONAL EN SIMULACROS
 BRIGADISTAS, CAPACITADOS DENTRO DEL ÁREA DE TRABAJO
SEÑALIZACIÓN DE RUTAS DE EVACUACIÓN
CONFORMACIÓN BRIGADA DE EMERGENCIAS. PLAN DE EMERGENCIAS CON PROTOCOLOS ESTABLECIDOS PARA ESTAS CONDICIONES CLIMÁTICAS ADVERSAS O FENÓMENOS NATURALES. SEÑALIZACIÓN DE RUTAS DE EVACUACIÓN Y REALIZACIÓN DE SIMULACROS DE EVACUACIÓN.
</t>
  </si>
  <si>
    <t xml:space="preserve">REALIZAR SOCIALIZACIÓN  DEL RIEGO Y DEL PAN DE GESTIÓN DEL  RIEGO DE DESASTRES PREPARACIÓN Y RESPUESTA ANTE EMERGENCIAS </t>
  </si>
  <si>
    <t xml:space="preserve">SEÑALIZACIÓN </t>
  </si>
  <si>
    <t>REDEFINIR LA RUTA DE TRANSITO PEATONAL ELIMINANDO LA EXPOSICIÓN POR LA ZONA DE PARQUEO</t>
  </si>
  <si>
    <t xml:space="preserve">BLOQUE A , ALMACÉN </t>
  </si>
  <si>
    <t>ASESOR  ARL  POSITIVA</t>
  </si>
  <si>
    <t>Nivel de exposición</t>
  </si>
  <si>
    <t>Definición de roles, monotonía, etc.).</t>
  </si>
  <si>
    <t>Posturas con riesgo moderado de lesión musculoesquelética sobre las que se precisa una modificación aunque no inmediata.</t>
  </si>
  <si>
    <t>Nivel de riesgo con alta probabilidad de asociarse a respuestas muy altas de estrés. Po consiguiente las dimensiones y dominios que se encuentran bajo esta categoría requieren intervención inmediata en el marco de un sistema de vigilancia epidemiológica.</t>
  </si>
  <si>
    <t>Nivel de riesgo que tiene una importante posibilidad de asociación con respuestas de estrés alto y por tanto, las dimensiones y dominios que se encuentran bajo esta categoría requieren intervención en el marco de sistema de vigilancia epidemiológica.</t>
  </si>
  <si>
    <t>Nivel de riesgo en el que se esperaría una respuesta de estrés moderada, las dimensiones y dominio que se encuentren bajo  esta categoría ameritan observación y acciones sistemáticas de intervención para prevenir efectos perjudiciales en la salud.</t>
  </si>
  <si>
    <t>No se espera que los factores psicosociales que contengan puntuaciones de este nivel estén relacionadas con síntomas o respuestas de estrés significativas . Las dimensiones y dominios que se encuentran  bajo esta categoría serán objeto de acciones o programas de intervención, con el fin de mantenerlos en los niveles de riesgo más bajos posibles.</t>
  </si>
  <si>
    <t>HERIDAS, CORTES</t>
  </si>
  <si>
    <t xml:space="preserve">GESTIÓN SISTEMAS INTEGRADOS - SEGURIDAD Y SALUD EN EL TRABAJO </t>
  </si>
  <si>
    <t>TABLA DE PELIGROS CLASIFICACIÓN</t>
  </si>
  <si>
    <t>Teléfono (601) 8281483 Línea Gratuita 018000180414</t>
  </si>
  <si>
    <t>Diagonal 18 No. 20-29 Fusagasugá – Cundinamarca                                                                                                   
  Teléfono (601) 8281483 Línea Gratuita 018000180414                                                                                                                              
www.ucundinamarca.edu.co   E-mail: info@ucundinamarca.edu.co 
    NIT: 890.680.062-2</t>
  </si>
  <si>
    <t>Documento controlado por el Sistema de Gestión de la Calidad
Asegúrese que corresponde a la última versión consultando el Portal Institucional</t>
  </si>
  <si>
    <t>PROCESO GESTIÓN SISTEMAS INTEGRADOS - SEGURIDAD Y SALUD EN EL TRABAJO</t>
  </si>
  <si>
    <t>MATRIZ DE IDENTIFICACIÓN Y CONTROL DE PELIGROS</t>
  </si>
  <si>
    <t>VERSIÓN: 5</t>
  </si>
  <si>
    <t>VIGENCIA: 2024-11-01</t>
  </si>
  <si>
    <t xml:space="preserve">VERSIÓN: 5	</t>
  </si>
  <si>
    <t>ÁREA</t>
  </si>
  <si>
    <t>REALIZAR PROCESO DE CONTRATACIÓN DE PERSONAL, CONTROL Y ENTREGA DE DOTACIÓN, EJECUCIÓN DE PLAN DE FORMACIÓN Y BIENESTAR LABORAL, GESTIONAR SOLICITUD DE PERMISOS LABORALES.</t>
  </si>
  <si>
    <t xml:space="preserve">LIMPIEZA Y DESINFECCIÓN CONTROL PERIÓDICO DE LOS BAÑOS </t>
  </si>
  <si>
    <t>BRINDAR CAPACITACIÓN Y O SENSIBILIZACIÓN FRENTE AL RIESGO</t>
  </si>
  <si>
    <t>FÍSICO</t>
  </si>
  <si>
    <t>CEFALEA. FATIGA, DISMINUCIÓN DE RENDIMIENTO LABORAL</t>
  </si>
  <si>
    <t xml:space="preserve"> ESPACIO PARA TOMA DE TINTO Y AROMÁTICA </t>
  </si>
  <si>
    <t>DESHIDRATACIÓN</t>
  </si>
  <si>
    <t xml:space="preserve">BRINDAR CAPACITACIÓN  Y O SENSIBILIZACIÓN FRENTE AL RIESGO </t>
  </si>
  <si>
    <t>BIOMECÁNICOS</t>
  </si>
  <si>
    <t>DESORDENES MUSCULOESQUELÉTICOS - ESTRÉS LABORAL - PROBLEMAS DE VARICES - CANSANCIO - FATIGA LABORAL</t>
  </si>
  <si>
    <t>ENFERMEDADES COMO TÚNEL DE CARPO,MANGITO ROTADOR TRAUMAS POR DOLOR ACUMULATIVO</t>
  </si>
  <si>
    <t>STC , TENDINITIS, HERNIAS O LESIÓN CERVICAL</t>
  </si>
  <si>
    <t>ELÉCTRICOS
(MANIPULACIÓN  DE CONEXIONES ELÉCTRICAS)</t>
  </si>
  <si>
    <t>CHOQUE ELÉCTRICO QUE PUEDE PRODUCIR AFECCIONES CARDIACAS Y EN EL SISTEMA NERVIOSO CENTRAL, QUEMADURAS DE I Y II GRADO</t>
  </si>
  <si>
    <t>CANALIZADO DE REDES , MANTENIMIENTO PREVENTIVO Y CORRECTIVO A INSTALACIONES ELÉCTRICAS.</t>
  </si>
  <si>
    <t>SEÑALIZACIÓN DE ÁREAS CON RIESGO ELÉCTRICO COMO GABINETES, CAJAS E INSTALACIONES.</t>
  </si>
  <si>
    <t xml:space="preserve">ESTRUCTURAS ADECUADAS Y MANTENIMIENTO PERIÓDICO DE LAS MISMAS.  
SISTEMAS PARA EL DESABASTECIMIENTO DE AGUA (REJILLAS). </t>
  </si>
  <si>
    <t>CAMILLA DE EMERGENCIA, ENFERMERÍA DOTADA, EXTINTORES DE SEGURIDAD, BOTIQUÍN PARA BRIGADISTAS, CHALECO REFLECTIVO Y DISTINTIVO PARA LOS MISMOS.</t>
  </si>
  <si>
    <t xml:space="preserve">BRINDAR CAPACITACIÓN FRENTE AL RIESGO    Y  CONTINUAR CON LA SOCIALIZACIÓN DEL PLAN DE GESTIÓN DE RIESGO DE DESASTRES PREPARACIÓN Y REPUESTA ANTE EMERGENCIAS </t>
  </si>
  <si>
    <t xml:space="preserve">ESTRATÉGICO </t>
  </si>
  <si>
    <t>SISTEMAS INTEGRADOS DE GESTIÓN</t>
  </si>
  <si>
    <t>Apoyar en
mantener la implementación
del Sistema de Gestión de
Seguridad y Salud en el
Trabajo, frente a los requisitos
establecido en el Decreto
1072 de 2015 Libro 2, Parte 2,
Titulo 4 Capitulo 6 y
Resolución 0312 de 2019.
Con el cual se cumplen
requisitos de la norma NTC
45001:2018, trabajando de
manera conjunta con los
procesos misionales y los
sistemas integrados</t>
  </si>
  <si>
    <t>OFICINAS CON VENTILACIÓN NATURAL</t>
  </si>
  <si>
    <t>TRASLADO EN VEHÍCULOS INSTITUCIONALES PARA LA REALIZACIÓN DE ACTIVIDADES MISIONALES O NO ORGANIZADAS POR EL EMPLEADOR</t>
  </si>
  <si>
    <t xml:space="preserve">TRAUMAS SEVEROS, TRAUMAS CRANEOENCEFÁLICOS, FRACTURAS, </t>
  </si>
  <si>
    <t>INSPECCIÓN DE VEHÍCULOS DE LA UDEC, MANTENIMIENTO PREVENTIVO Y CORRECTIVO, VERIFICACIÓN  DE DOCUMENTACIÓN LEGAL DE LOS VEHÍCULOS (REVISIÓN TECNO MECÁNICA, SOAT, LICENCIA DE CONDUCTOR Y CARTA DE PROPIEDAD DEL VEHÍCULO)</t>
  </si>
  <si>
    <t xml:space="preserve"> SENSIBILIZACIÓN EN TEMAS DE SEGURIDAD VIAL
CURSO DE MANEJO DEFENSIVO (CONDUCTORES)
CONDUCTORES CALIFICADOS Y CON EL DOCUMENTO QUE LO ACREDITA, USO  DE CINTURÓN DE SEGURIDAD
</t>
  </si>
  <si>
    <t>BRINDAR CAPACITACIÓN YO SENSIBILIZACIÓN FRENTE AL RIEGO</t>
  </si>
  <si>
    <t>TÉCNICO II, TÉCNICO</t>
  </si>
  <si>
    <t xml:space="preserve">LIDERAR LOS PROCESOS RELACIONADOS COEL REGISTRO Y CONTROL ACADÉMICO DE LA  EN TODAS LAS SEDE.
ADMINISTRAR, SISTEMATIZAR Y CUSTODIAR EN DEBIDA FORMA LA INFORMACIÓN INDIVIDUAL Y COLECTIVA DE LOS ESTUDIANTES.
ADMINISTRAR EL SISTEMAS DE INFORMACIÓN Y HERRAMIENTAS DE SOFTWARE Y HARDWARE ASIGNADOS A LA LABOR DE ADMISIONES, REGISTRO Y CONTROL ACADÉMICO. 
</t>
  </si>
  <si>
    <t xml:space="preserve">CANSANCIO VISUAL,  IRRITACIONES CONJUNTIVAL, CEFALEA, IRRITABILIDAD Y EN OCASIONES MAREOS. </t>
  </si>
  <si>
    <t>SEGUIMIENTO AL  PROGRAMA DE PAUSAS ACTIVAS DE TRABAJO DONDE SE INCLUYAN  EJERCICIOS DE RELAJACIÓN VISUAL.
IMPLEMENTAR PROGRAMA DE INSPECCIONES PLANEADAS Y VERIFICAR POSICIÓN DE VIDEO TERMINALES.
REALIZAR SENSIBILIZACIÓN EN USO DE PROTECTOR SOLAR CUANDO SEA NECESARIO.</t>
  </si>
  <si>
    <t>DISEÑAR E IMPLEMENTAR PROGRAMA DE VIGILANCIA EPIDEMIOLÓGICA DE RIESGO PSICOSOCIAL DONDE SE INCLUYA LA APLICACIÓN DE BATERÍA DISPUESTA POR EL MINISTERIO DE TRABAJO, MEDICIÓN DE CLIMA ORGANIZACIONAL.
CAPACITAR AL PERSONAL EN EL MANEJO DEL TIEMPO, MANEJO DEL ESTRÉS, TALLERES EN TRABAJO EN EQUIPO.
IMPLEMENTAR PROGRAMA DE PAUSAS ACTIVAS DE TRABAJO Y GIMNASIA LABORAL.</t>
  </si>
  <si>
    <t>MECÁNICOS
(Utilización de herramientas manuales de oficina como saca ganchos, cosedora, bisturí etc.)</t>
  </si>
  <si>
    <t xml:space="preserve">REPOSICIÓN DE ELEMENTOS </t>
  </si>
  <si>
    <t xml:space="preserve">HERIDA POR CORTE E INFECCIÓN </t>
  </si>
  <si>
    <t xml:space="preserve"> IMPLEMENTAR INSPECCIONES DE SEGURIDAD EN LOS PUESTOS DE TRABAJO Y DE LAS HERRAMIENTAS 
REALIZAR CAPACITACIONES SOBRE CUIDADO DE MANOS.
CAPACITACIONES Y CHARLAS  SOBRE MANEJO DE HERRAMIENTAS MANUALES
INSPECCIONES DE SEGURIDAD PLANEADAS O NO PLANEADAS REVISIÓN Y CAMBIO PERIÓDICO DE LAS HERRAMIENTAS ANTE SIGNOS DE DESGASTE NORMAS DE SEGURIDAD.
</t>
  </si>
  <si>
    <t>PARA EL ÁREA ADMINISTRATIVA NO SE REQUIERE EL USO DE EPP YA QUE LAS HERRAMIENTAS Y EQUIPOS SON DE BAJO RIESGO.</t>
  </si>
  <si>
    <t>TRAUMAS TEJIDOS BLANDOS, HERIDAS, TRAUMAS CRÁNEO ENCEFÁLICOS Y FRACTURAS</t>
  </si>
  <si>
    <t xml:space="preserve"> SEGUIMIENTO  INSPECCIONES DE SEGURIDAD Y SENSIBILIZAR AL PERSONAL SOBRE EL PELIGRO.
SEÑALIZACIÓN PERTINENTE AL RIESGO. 
 MANTENER LOS PASILLOS Y AÉREAS DE CIRCULACIÓN LIBRES DE OBSTÁCULOS
</t>
  </si>
  <si>
    <t>SEÑALIZACIÓN PREVENTIVA, INSPECCIONES DE SEGURIDAD
PROGRAMA DE INSPECCIONES LOCATIVAS 
 CONSTANTE LIMPIEZA 
 ESCALERAS CON PASAMANOS</t>
  </si>
  <si>
    <t>SENSIBILIZACIÓN DEL PELIGRO.</t>
  </si>
  <si>
    <t>PARA PERSONAL DE ÁREA ADMINISTRATIVA NO SE REQUIERE EL USO DE EPPS EN SUS ÁREAS DE TRABAJO.</t>
  </si>
  <si>
    <t xml:space="preserve">IMPLEMENTAR Y SEGUIMIENTO A LAS  INSPECCIONES DE SEGURIDAD Y SENSIBILIZAR AL PERSONAL SOBRE EL PELIGRO.
SEÑALIZACIÓN PERTINENTE AL RIESGO. 
MANTENER LOS PASILLOS Y AÉREAS DE CIRCULACIÓN LIBRES DE OBSTÁCULOS
</t>
  </si>
  <si>
    <t xml:space="preserve">PROGRAMA DE ORDEN Y ASEO </t>
  </si>
  <si>
    <t>PUNTOS ECOLÓGICOS.
PERSONAL PERMANENTE DE SERVICIOS GENERALES. INSPECCIONES DEL DE SEGURIDAD.</t>
  </si>
  <si>
    <t xml:space="preserve">
 SENSIBILIZACIÓN SOBRE ORDEN Y ASEO 
 PERSONAL CAPACITADO PARA REALIZAR ESTA ACTIVIDAD 
JORNADAS DE ASEO </t>
  </si>
  <si>
    <t>TECNOLÓGICO
( Incendios provocados por la reacción químico física por combustibles almacenados como papelería, mobiliario y equipos energizados)</t>
  </si>
  <si>
    <t>INTOXICACIÓN POR INHALACIÓN DE HUMOS, QUEMADURAS II Y III GRADO, PERDIDAS EN PROCESOS, PERDIDAS MATERIALES Y PERDIDAS HUMANAS</t>
  </si>
  <si>
    <t xml:space="preserve">INSPECCIONES DE SEGURIDAD Y SEÑALIZACIÓN PREVENTIVA Y DE SEGURIDAD.
EQUIPOS EXTINTORES EN LAS ÁREAS Y DE EMERGENCIA.
</t>
  </si>
  <si>
    <t xml:space="preserve"> EXTINTORES UBICADOS EN EL ÁREA DE TRABAJO
PROGRAMA DE INSPECCIONES
SIMULACROS DE EMERGENCIA 
 BOTIQUINES
 CAMILLAS 
PLAN DE EMERGENCIAS
ALARMAS 
</t>
  </si>
  <si>
    <t xml:space="preserve"> BRIGADISTAS, CAPACITADOS DENTRO DEL ÁREA DE TRABAJO
 SEÑALIZACIÓN DE RUTAS DE EVACUACIÓN </t>
  </si>
  <si>
    <t xml:space="preserve">CAPACITAR Y SENSIBILIZAR EN EL PLAN DE EMERGENCIA DE LA UDEC
REALIZAR MANTENIMIENTO  A EXTINTORES. 
PUBLICAR  LAS LÍNEAS DE EMERGENCIA PARA UNA RESPUESTA OPORTUNA EN CASO DE PRESENTARSE UN INCENDIO O EXPLOSIÓN.
</t>
  </si>
  <si>
    <t xml:space="preserve"> TÉCNICO, TÉCNICO, PROFESIONAL </t>
  </si>
  <si>
    <t xml:space="preserve">EJECUTAR LAS POLÍTICAS, PLANES, PROGRAMAS Y DEMAS ACCIONES RELACIONADAS CON LA GESTIÓN FINANCIERA, CONTABLE Y PRESUPUESTAL DE LA SEDE DE LA UNIVERSIDAD.
</t>
  </si>
  <si>
    <t>COORDINAR EL PROCESO DE GESTIÓN DOCUMENTAL, SUPERVISÁNDOLA RECEPCIÓN, RADICACIÓN, DISTRIBUCIÓN, CONSERVACIÓN Y TRAMITE DE LOS ARCHIVOS DE LA INSTITUCIÓN.
PROPONER NORMAS DE REGULACIÓN DE ORDENACIÓN, CLASIFICACIÓN Y ORDENAMIENTO DE LOS ARCHIVOS DE GESTIÓN DE CADA UNA DE LAS ÁREAS DE LA UNIVERSIDAD.</t>
  </si>
  <si>
    <t>SISTEMAS Y TECNOLOGÍA</t>
  </si>
  <si>
    <t xml:space="preserve">ELABORAR, ACTUALIZAR Y PERFECCIONAR EL PLAN ESTRATÉGICO DEL ÁREA Y ASEGURA  SU COHERENCIA CON EL PLAN ESTRATÉGICO INSTITUCIONAL; PREPARA LOS PLANES OPERATIVOS ANUALES EVALUANDO PERIÓDICAMENTE SU DESARROLLO Y CUMPLIMIENTO.
DEFINIR Y ADMINISTRAR UN ÚNICO SISTEMA DE INFORMACIÓN INSTITUCIONAL QUE INTEGRE LAS INTERFACES ENTRE ÁREAS Y CON LA CAPACIDAD DE ENTENDER REQUERIMIENTOS INTERNOS Y EXTERNOS.
GARANTIZAR, MEJORAR Y MANTENER LA CONECTIVIDAD EN LA SEDE  ACADÉMICA Y ADMINISTRATIVA. </t>
  </si>
  <si>
    <t xml:space="preserve">COMPRAS Y ALMACÉN </t>
  </si>
  <si>
    <t>TÉCNICO, TÉCNICO II</t>
  </si>
  <si>
    <t>EVALUAR EL DESEMPEÑO Y LOGRO DE OBJETIVOS DE LAS DISTINTAS ÁREAS A SU CARGO Y PRESENTAR LOS RESPECTIVOS INFORMES AL RECTOR U ÓRGANOS DIRECTIVOS DE LA UNIVERSIDAD CUANDO ESTOS LO REQUIERAN.
COORDINAR Y CONTROLAR LA ADECUADA PRESTACIÓN DE LOS SERVICIOS GENERALES PARA EL EFICIENTE FUNCIONAMIENTO DE LA SEDE
ADMINISTRAR LOS BIENES Y SERVICIOS INSTITUCIONALES SIGUIENDO PROCEDIMIENTOS ESTABLECIDOS, Y TENIENDO ENCUENTRA POLÍTICAS INSTITUCIONALES Y NORMATIVIDAD VIGENTE.</t>
  </si>
  <si>
    <t>RECURSOS FÍSICOS</t>
  </si>
  <si>
    <t>LIMPIEZA DE LAS ÁREAS COMUNES Y DE TODA LA UNIVERSIDAD BAÑOS ,SALONES, ETC.</t>
  </si>
  <si>
    <t>INSPECCIONES PERIÓDICAS, USO DE EPP TALES COMO GUANTES, PROTECCIÓN RESPIRATORIA, BOTAS Y ROPA DE TRABAJO.</t>
  </si>
  <si>
    <t>EXÁMENES MÉDICOS OCUPACIONALES Y SEGUIMIENTO A RESULTADOS Y/O RECOMENDACIONES
SENSIBILIZACIONES DE AUTOCUIDADO Y CAMPAÑAS 
USO DE TAPA OÍDOS</t>
  </si>
  <si>
    <t>REALIZAR CAPACITACIÓN Y O SENSIBILIZACIÓN FRENTE AL RIESGO</t>
  </si>
  <si>
    <t>REALIZAR SENSIBILIZACIÓN EN USO DE PROTECTOR SOLAR.</t>
  </si>
  <si>
    <t>USO DE DOTACIÓN</t>
  </si>
  <si>
    <t xml:space="preserve">LÍQUIDOS, NIEBLAS Y ROCÍOS
Exposición a productos químicos propios de las labores de limpieza y desinfección) </t>
  </si>
  <si>
    <t xml:space="preserve">QUÍMICO
</t>
  </si>
  <si>
    <t>ACCIDENTES DE DIVERSA GRAVEDAD:  QUEMADURAS LEVES O GRAVES,  MUERTE Y/O PERDIDA TOTAL DE LA PROPIEDAD
ALERGIAS RESPIRATORIAS, DERMATITIS, ASFIXIA</t>
  </si>
  <si>
    <t xml:space="preserve">HOJAS DE SEGURIDAD Y ETIQUETADO DE PRODUCTOS QUÍMICOS. ESPACIO PARA ALMACENAMIENTO SEGURO DE LOS PRODUCTOS.
PLAN DE EMERGENCIA IDENTIFICANDO EL MANEJO DE SUSTANCIAS </t>
  </si>
  <si>
    <t>USO DE ELEMENTOS DE PROTECCIÓN PERSONAL REQUERIDOS. 
CAPACITACIÓN Y SENSIBILIZACIÓN EN EL USO ADECUADO Y APLICACIÓN DE SUSTANCIAS QUÍMICAS</t>
  </si>
  <si>
    <t>LIMPIEZA DE LAS ÁREAS COMUNES CON USO DE HIDRO LAVADORA</t>
  </si>
  <si>
    <t xml:space="preserve">QUÍMICO
MECÁNICO
</t>
  </si>
  <si>
    <t>IRRITACIÓN DE VÍAS RESPIRATORIAS, OCULAR Y DÉRMICA
INGRESO DE MATERIAL PARTICULADO EN OJOS</t>
  </si>
  <si>
    <t>IRRITACIÓN DE VÍAS RESPIRATORIAS, OCULAR Y DÉRMICA</t>
  </si>
  <si>
    <t>DESARROLLO DEL PROGRAMA QUÍMICO
FORMACIÓN SOBRE FDS Y ETIQUETAS DE SEGURIDAD DE PRODUCTOS QUÍMICOS
PROGRAMA DE INSPECCIONES
ESTABLECER OPERACIÓN ESTÁNDAR DE LA HIDRO LAVADORA</t>
  </si>
  <si>
    <t xml:space="preserve">USO DE PROTECCIÓN RESPIRATORIA CON FILTRO PARA POLVOS Y/O MATERIAL PARTICULADO.
USO DE GAFAS DE SEGURIDAD
</t>
  </si>
  <si>
    <t>IMPLEMENTAR UN PROGRAMA DE VIGILANCIA EPIDEMIOLÓGICA PARA EL RIESGO BIOMECÁNICO.
IMPLEMENTACIÓN DE PAUSAS ACTIVAS DE TRABAJO TODOS LOS DÍAS DURANTE LA JORNADA LABORAL.
IMPLEMENTAR EXÁMENES OCUPACIONALES CON ÉNFASIS EN ERGONOMÍA. REALIZAR SEGUIMIENTO A LAS RECOMENDACIONES MEDICAS DE LOS EXÁMENES OCUPACIONALES.
REALIZAR CAPACITACIONES EN MANEJO SEGURO DE CARGAS E HIGIENE POSTURAL.</t>
  </si>
  <si>
    <t>LESIONES ÓSEO MUSCULARES, HERNIAS DISCALES, LESIONES DE COLUMNAS, SOBREESFUERZO, TRAUMAS ACUMULATIVOS.</t>
  </si>
  <si>
    <t>ENFERMEDADES COMO TÚNEL DE CARPO,MANGITO ROTADOR TRAUMAS POR DOLOR ACUMULATIVO
STC , TENDINITIS, HERNIAS O LESIÓN CERVICAL</t>
  </si>
  <si>
    <t xml:space="preserve">BRINDAR CAPACITACIÓN Y O SENSIBILIZACIÓN FRENTE AL RIESGO </t>
  </si>
  <si>
    <t>MECÁNICOS
(CORTADURAS, MACHUCONES)</t>
  </si>
  <si>
    <t>SEÑALIZACIÓN PREVENTIVA Y OBLIGATORIA DE CUMPLIMIENTO DE NORMAS DE SEGURIDAD Y USOS DE EPP. INSPECCIÓN DE HERRAMIENTAS MANUALES Y ÁREAS DE TRABAJO</t>
  </si>
  <si>
    <t>ATRAPAMIENTO Y/O AMPUTACIÓN DEL ALGÚN SEGMENTO CORPORAL</t>
  </si>
  <si>
    <t xml:space="preserve">
IMPLEMENTAR HOJAS DE OPERACIÓN ESTÁNDAR PARA MAQUINAS Y EQUIPOS PUNTUALES
 VERIFICACIÓN DE HOJA DE VIDA DE EQUIPOS Y HERRAMIENTAS
 INSPECCIONES PERIÓDICAS DE SEGURIDAD.
PUESTOS DE TRABAJO ADECUADOS PARA LA REALIZACIÓN DE LAS TAREAS, NO EJECUTAR LAS LABORES DE MANERA IMPROVISADA SI NO CON PLANEACIÓN.
 CAPACITACIONES Y CHARLAS  SOBRE MANEJO DE HERRAMIENTAS MANUALES
INSPECCIONES DE SEGURIDAD PLANEADAS O NO PLANEADAS REVISIÓN Y CAMBIO PERIÓDICO DE LAS HERRAMIENTAS ANTE SIGNOS DE DESGASTE NORMAS DE SEGURIDAD.
</t>
  </si>
  <si>
    <t xml:space="preserve">USO DE EPP: OVEROL Y/O ROPA DE TRABAJO , GAFAS Y  MONOGAFAS DE SEGURIDAD, BOTAS DE SEGURIDAD, GUANTES, PROTECCIÓN AUDITIVA, PROTECCIÓN RESPIRATORIA  Y CASCO DE SEGURIDAD. </t>
  </si>
  <si>
    <t>ENTREGA DE ELEMENTOS DE PROTECCIÓN PERSONAL</t>
  </si>
  <si>
    <t>SEÑALIZACIÓN PREVENTIVA, INSPECCIONES DE SEGURIDAD</t>
  </si>
  <si>
    <t>EN CASO DE ENCONTRARSE EN ÁREAS DE ALMACENAMIENTO DE MATERIAL DE MANTENIMIENTO SE REQUIERE EL USO DE CASCO DE SEGURIDAD Y EPPS REQUERIDOS PARA LA LABOR COMO BOTAS, GAFAS Y PROTECCIÓN DE MANOS.  PARA EL PERSONAL DE SERVICIOS GENERALES  SE DEBE DISPONER DE ZAPATOS DE SEGURIDAD,  GUANTES , GAFAS Y CACO DURANTE EL TIEMPO EN ESTA ÁREA.</t>
  </si>
  <si>
    <t xml:space="preserve">GUANTES DE SEGURIDAD, GAFAS, PROTECCIÓN RESPIRATORIA Y ROPA DE TRABAJO. </t>
  </si>
  <si>
    <t>TECNOLÓGICO
(Fuga, explosión, derrame e  Incendios provocados por la reacción químico física por químicos almacenados y combustibles como papelería, mobiliario y equipos energizados)</t>
  </si>
  <si>
    <t xml:space="preserve">INSPECCIONES DE SEGURIDAD Y SEÑALIZACIÓN PREVENTIVA Y DE SEGURIDAD.
EXTINTORES UBICADOS EN EL ÁREA DE TRABAJO
PROGRAMA DE INSPECCIONES
 SIMULACROS DE EMERGENCIA 
BOTIQUINES
 CAMILLAS 
 PLAN DE EMERGENCIAS
</t>
  </si>
  <si>
    <t xml:space="preserve">SENSIBILIZACIÓN EN EL PELIGRO. Y PLAN DE EMERGENCIA 
BRIGADISTAS, CAPACITADOS DENTRO DEL ÁREA DE TRABAJO
 SEÑALIZACIÓN DE RUTAS DE EVACUACIÓN
</t>
  </si>
  <si>
    <t>CAPACITAR Y SENSIBILIZAR EN EL PLAN DE EMERGENCIA DE LA UDEC, IMPLEMENTAR PROGRAMA DE INSPECCIONES DE SEGURIDAD, REALIZAR MANTENIMIENTO A EXTINTORES.  PUBLICAR  LAS LÍNEAS DE EMERGENCIA PARA UNA RESPUESTA OPORTUNA EN CASO DE PRESENTARSE UN INCENDIO O EXPLOSIÓN.</t>
  </si>
  <si>
    <t>MANTENIMIENTO</t>
  </si>
  <si>
    <t xml:space="preserve">ARREGLOS  EN LAS LOCACIONES AVERIADAS COMO PISO, PAREDES ETC.
</t>
  </si>
  <si>
    <t xml:space="preserve">ARREGLOS  EN LAS LOCACIONES AVERIADAS COMO PISO, , PAREDES ETC.; USO DE GUADAÑADORA
</t>
  </si>
  <si>
    <t xml:space="preserve">ARREGLOS  EN LAS LOCACIONES AVERIADAS COMO PISO,, PAREDES ETC.
</t>
  </si>
  <si>
    <t xml:space="preserve">ARREGLOS  EN LAS LOCACIONES AVERIADAS COMO PISO,  PAREDES ETC.;
</t>
  </si>
  <si>
    <t xml:space="preserve">ARREGLOS  EN LAS LOCACIONES AVERIADAS COMO PISO, , PAREDES ETC.
</t>
  </si>
  <si>
    <t>VIBRACIÓN 
(Uso de equipos, maquinaria y herramientas manuales)</t>
  </si>
  <si>
    <t>TIEMPOS DE DESCANSO EN LAS ACTIVIDADES CON USO DE EQUIPOS QUE PRODUCEN VIBRACIÓN.</t>
  </si>
  <si>
    <t>DURANTE EL TRABAJO SE DEBEN INCLUIR PERIODOS DE DESCANSO Y /O ROTACIONES DE 20 MINUTOS EN CADA UNA DE LAS ACTIVIDADES QUE INVOLUCREN EQUIPOS QUE GENEREN VIBRACIÓN .
REALIZACIÓN DE PAUSAS ACTIVAS DE TRABAJO.
CHARLA PARA EL REPORTE DE CUALQUIER CONDICIÓN O RIESGO QUE PRESENTEN LOS EQUIPOS DE TRABAJO</t>
  </si>
  <si>
    <t>USO DE OBLIGATORIO DE EPP PARA LA LABOR A REALIZAR, CASCO, PROTECCIÓN VISUAL, PROTECCIÓN RESPIRATORIA, GUANTES , ROPA DE TRABAJO Y BOTAS DE SEGURIDAD.</t>
  </si>
  <si>
    <t xml:space="preserve">ARREGLOS  EN LAS LOCACIONES AVERIADAS COMO PISO,, PAREDES ETC.;  Y 
REPARACIONES A NIVEL ELÉCTRICO.
</t>
  </si>
  <si>
    <t xml:space="preserve">LÍQUIDOS, NIEBLAS Y ROCÍOS
Exposición a productos químicos propios de las actividades) </t>
  </si>
  <si>
    <t>PROTECCIÓN VISUAL, PROTECCIÓN RESPIRATORIA, ROPA DE TRABAJO (BATAS) Y GUANTES</t>
  </si>
  <si>
    <t xml:space="preserve">ARREGLOS  EN LAS LOCACIONES AVERIADAS COMO PISO,, PAREDES  ETC.
</t>
  </si>
  <si>
    <t xml:space="preserve">IRRITACIÓN DE VÍAS RESPIRATORIAS  Y OCULAR. </t>
  </si>
  <si>
    <t xml:space="preserve">USO DE PROTECCIÓN RESPIRATORIA CON FILTRO PARA HUMOS </t>
  </si>
  <si>
    <t>ARREGLOS  EN LAS LOCACIONES AVERIADAS COMO PISO,, PAREDES ETC.</t>
  </si>
  <si>
    <t>HUMOS METÁLICOS
(Soldadura)</t>
  </si>
  <si>
    <t xml:space="preserve">SENSIBILIZACIÓN DE USO ADECUADO DE EPP Y MANEJO SEGURO DE SUSTANCIAS QUÍMICAS PELIGROSAS.
INSTALAR  SEÑALIZACIÓN DE NORMAS DE SEGURIDAD.
 CAPACITACIÓN CONSTANTE A LAS BRIGADAS EN PRIMEROS AUXILIOS Y EVACUACIÓN E INSTALAR SEÑALIZACIÓN Y DEMARCAR LAS ÁREAS.
IMPLEMENTACIÓN PROGRAMA DE RIESGO QUÍMICO, PROTOCOLOS DE USO Y ALMACENAMIENTO SEGURO. DEMARCACIÓN Y ETIQUETADO DE TODOS LOS PRODUCTOS. </t>
  </si>
  <si>
    <t xml:space="preserve">ARREGLOS  EN LAS LOCACIONES AVERIADAS COMO PISO,  PAREDES ETC.
</t>
  </si>
  <si>
    <t>ARREGLOS  EN LAS LOCACIONES AVERIADAS COMO PISO,  PAREDES ETC.</t>
  </si>
  <si>
    <t>ARREGLOS  EN LAS LOCACIONES AVERIADAS COMO PISO, PAREDES ETC.;</t>
  </si>
  <si>
    <t>MECÁNICOS
(Utilización de herramientas manuales, maquinaria y equipos)</t>
  </si>
  <si>
    <t xml:space="preserve">IMPLEMENTAR HOJAS DE TRABAJOS ESTÁNDAR PARA EL MANEJO DE EQUIPOS Y HERRAMIENTAS
 CAPACITACIONES Y CHARLAS  SOBRE MANEJO DE HERRAMIENTAS MANUALES
INSPECCIONES DE SEGURIDAD PLANEADAS O NO PLANEADAS REVISIÓN Y CAMBIO PERIÓDICO DE LAS HERRAMIENTAS ANTE SIGNOS DE DESGASTE NORMAS DE SEGURIDAD.
</t>
  </si>
  <si>
    <t xml:space="preserve">ARREGLOS  EN LAS LOCACIONES AVERIADAS COMO PISO,  PAREDES ETC.; </t>
  </si>
  <si>
    <t>ARREGLOS  EN LAS LOCACIONES AVERIADAS COMO PISO, PAREDES ETC.</t>
  </si>
  <si>
    <t xml:space="preserve">ARREGLOS  EN LAS LOCACIONES AVERIADAS COMO PISO, PAREDES ETC.,
</t>
  </si>
  <si>
    <t>COORDINAR Y GARANTIZAR LA ADECUADA PRESTACIÓN DE LOS SERVICIOS GENERALES Y  MANTENIMIENTO PARA EL EFICIENTE  FUNCIONAMIENTO  DE LA UNIVERSIDAD, DISEÑAR Y DESARROLLAR  EL PLAN DE MANTENIMIENTO PREVENTIVO  Y CORRECTIVO DE LA PLANTA FÍSICA Y DE SU INFRAESTRUCTURA TÉCNICA, ASÍ COMO DEL PARQUE AUTOMOTOR, GARANTIZAR EL SERVICIO  EL SERVICIO DE TRANSPORTE PARA LA REALIZACIÓN DE PRACTICAS  ACADÉMICAS , COORDINAR Y APOYAR PROYECTOS  Y PRESUPUESTOS PARA EL MEJORAMIENTO  DE LA  PLANTA FÍSICA Y EL PARQUE AUTOMOTOR</t>
  </si>
  <si>
    <t>REALIZAR CAPACITACIÓN Y SENSIBILIZACIÓN DEL  PELIGRO .
REALIZAR  ESTUDIO DE CONDICIONES DE SALUD PARA IDENTIFICAR LA IMPLEMENTACIÓN DE PROGRAMA DE VIGILANCIA EPIDEMIOLÓGICA. REALIZAR SEGUIMIENTO A LAS RECOMENDACIONES MEDICAS EMITIDAS EN LOS EXÁMENES OCUPACIONALES DE INGRESO Y/O PERIÓDICOS.</t>
  </si>
  <si>
    <t>APOYO ACADÉMICO</t>
  </si>
  <si>
    <t xml:space="preserve">LABORATORIOS (BIOLOGÍA , SUELOS, QUÍMICA, FÍSICA, MICROBIOLOGÍA) </t>
  </si>
  <si>
    <t>TÉCNICO II, AUXILIAR DE OFICINA I</t>
  </si>
  <si>
    <t xml:space="preserve"> CONTROL FRENTE AL INGRESO DE LOS ESTUDIANTES  AL LABORATORIO, ALISTAMIENTO DE PRACTICAS ACADEMICES , VERIFICACIÓN DEL MATERIAL NECESARIO   QUE SE NECESITA PARA CADA PRACTICA, CALIBRACIÓN Y LIMPIEZA DE EQUIPOS , VERIFICACIÓN  DEL FUNCIONAMIENTO DE LOS EQUIPOS</t>
  </si>
  <si>
    <t>LIMPIEZA, DESINFECCIÓN Y SEÑALIZACIÓN PREVENTIVA E INFORMATIVA.
ZONAS DE LAVADO DENTRO DE LOS LABORATORIOS.
BOTIQUÍN  Y EXTINTORES.</t>
  </si>
  <si>
    <t>DIVULGACIÓN DE NORMAS Y PROCEDIMIENTOS SEGUROS A PROFESORES Y ESTUDIANTES, USO OBLIGATORIO DE EPP REQUERIDOS EN CADA PRACTICA
IMPLEMENTACIÓN DE MANUAL DE BIOSEGURIDAD.</t>
  </si>
  <si>
    <t xml:space="preserve"> DERMATITIS, EDEMA</t>
  </si>
  <si>
    <t xml:space="preserve">BRINDAR CAPACITACIÓN  Y O  SENSIBILIZACIÓN FRENTE AL RIESGO, GENERAR INSTRUCTIVO  PARA EL MANEJO DE LAS MAQUINAS </t>
  </si>
  <si>
    <t>LÍQUIDOS, NIEBLAS Y ROCÍOS
Exposición a productos químicos propios de las actividades</t>
  </si>
  <si>
    <t>MOVIMIENTOS REPETITIVOS, MANIPULACIÓN MANUAL DE CARGAS 
(Manejo de herramientas propias de la labor, manipulación manual de cargas  )</t>
  </si>
  <si>
    <t xml:space="preserve">INSPECCIÓN  Y MANTENIENDO DE EQUIPOS </t>
  </si>
  <si>
    <t>LOCATIVO
(CAÍDA DE OBJETOS)</t>
  </si>
  <si>
    <t>TECNOLÓGICO
( Incendios provocados por la reacción químico física por reactivos del laboratorio)</t>
  </si>
  <si>
    <t>TÉCNICO I-TÉCNICO-AUXILIAR DE OFICINA</t>
  </si>
  <si>
    <t xml:space="preserve">DIRECTOR EXTENSIÓN </t>
  </si>
  <si>
    <t xml:space="preserve">EJECUTAR LAS POLÍTICAS, PLANES, PROGRAMAS Y DEMAS ACCIONES RELACIONADAS CON LA GESTIÓN DE LA SECCIONAL TANTO EN LOS MACROPROCESOS MISIONAL Y DE APOYO.
REALIZAR ANÁLISIS Y EVALUACIÓN DE LA SITUACIÓN FINANCIERA Y PRESUPUESTAL, Y PROYECTAR EL PLAN OPERATIVO ANUAL (POA), PROGRAMA ANUAL DE ADQUISICIÓN Y EVALUACIÓN PRESUPUESTAL DE LA SECCIONAL UBATÉ 
COORDINAR CON PLANEACIÓN INSTITUCIONAL LA ELABORACIÓN Y PRESENTACIÓN DEL PRESUPUESTO DE INGRESOS Y GASTOS DE LA SECCIONAL UBATÉ.
COORDINAR LA CONSECUCIÓN DE LOS RECURSOS DE CRÉDITOS NECESARIOS  PARA LA FINANCIACIÓN DE LOS PLANES, PROGRAMAS Y PROYECTOS DE LA SECCIONAL UBATÉ.
</t>
  </si>
  <si>
    <t>PLANEACIÓN INSTITUCIONAL</t>
  </si>
  <si>
    <t>SECRETARIA EXTENSIÓN</t>
  </si>
  <si>
    <t>ASESORAR Y PROPONER LAS ESTRATEGIAS NECESARIAS PARA LA CONSTRUCCIÓN DE LA POLÍTICA INSTITUCIONAL DE AUTOEVALUACIÓN Y ACREDITACIÓN DE PROGRAMAS DE ACUERDO A LOS LINEAMIENTOS DEL CNA( CONSEJO NACIONAL DE ACREDITACIÓN)
ASESORAR Y BRINDAR ACOMPAÑAMIENTO A LOS GRUPOS DE TRABAJO QUE SE ORGANICEN EN CADA UNA DE LAS FACULTADES O PROGRAMAS EN LOS PROCESOS DE AUTOEVALUACIÓN Y ELABORACIÓN DE DOCUMENTOS, EN FUNCIÓN DE LA OBTENCIÓN Y RENOVACIÓN DE REGISTROS CALIFICADOS, ACREDITACIÓN VOLUNTARIA Y EN LA ACREDITACIÓN INSTITUCIONAL.
COORDINAR LA IMPLEMENTACIÓN DE ESTRATEGIAS TENDIENTES A MEJORAR LA CALIDAD ACADÉMICA DE LA UNIVERSIDAD Y ELABORAR LOS INSTRUMENTOS DE EVALUACIÓN Y SEGUIMIENTO DEL MISMO.
LIDERAR LOS PROCESOS DE AUTOEVALUACIÓN AL INTERIOR DE LA UNIVERSIDAD TENIENDO EN CUENTA EL CUMPLIMIENTO DE LOS ESTÁNDARES DE CALIDAD EN LOS PROGRAMAS.</t>
  </si>
  <si>
    <t>PLANIFICACION,EJECUCION Y EVALUACIÓN DE ACTIVIDADES EDUCATIVAS, ORIENTACIÓN ESTUDIANTIL.</t>
  </si>
  <si>
    <t>DESARROLLO DE SALIDAS ACADÉMICAS SEGÚN LOS  REQUERIMIENTOS DE LOS PROGRAMAS</t>
  </si>
  <si>
    <t>COORDINAR LA FORMULACIÓN, DETERMINACIÓN Y CUMPLIMIENTO DE LOS PROGRAMAS Y/O PROYECTOS DE BIENESTAR UNIVERSITARIO EN LAS ÁREAS DE SALUD, DESARROLLO HUMANO, PROMOCIÓN SOCIOECONÓMICA, DEPORTES Y RECREACIÓN. 
DIRIGIR, COORDINAR  Y DESARROLLAR PROYECTOS QUE GARANTICEN LA CONVIVENCIA Y TOLERANCIA, EN EL DESARROLLO DE LAS ACTIVIDADES DE CADA UNO DE LOS MIEMBROS DE LA COMUNIDAD UNIVERSITARIA, ESTUDIANTES, PROFESORES Y PERSONAL ADMINISTRATIVO.
COORDINAR LA REPRESENTACIÓN DE LA UNIVERSIDAD ANTE LAS ENTIDADES QUE ORGANICEN EVENTOS DE BIENESTAR, DEPORTIVOS Y/O CULTURALES, EN LOS QUE PARTICIPE LA UNIVERSIDAD.
SOLICITAR Y  TRAMITAR ANTE LAS INSTANCIAS CORRESPONDIENTES, LOS RECURSOS NECESARIOS PARA ADELANTAR LOS PLANES, PROGRAMAS Y ACTIVIDADES DE CARÁCTER INSTITUCIONAL, RELACIONADOS CON EL BIENESTAR DEL ESTUDIANTE.</t>
  </si>
  <si>
    <t xml:space="preserve">Instalación de pasa manos en las áreas que no cuentan con ello </t>
  </si>
  <si>
    <t>COORDINACIÓN BIENESTAR, LIDERES DE BIENESTAR SALUDABLE</t>
  </si>
  <si>
    <t>PROFESIONAL, TÉCNICO</t>
  </si>
  <si>
    <t>PRESTAR SERVICIOS DE PRIMEROS AUXILIOS, ACTIVIDADES DE PROMOCIÓN Y PREVENCIÓN   Y ACCIONES SERVICIO DE ENFERMERÍA EN LAS INSTALACIONES DE LA UNIVERSIDAD</t>
  </si>
  <si>
    <t>BACTERIAS Y VIRUS
CONTACTO CON MICROORGANISMOS USUARIOS/PACIENTES AL MOMENTO DE LA ATENCIÓN.</t>
  </si>
  <si>
    <t>IMPLEMENTACIÓN MANUAL DE BIOSEGURIDAD</t>
  </si>
  <si>
    <t>PROCEDIMIENTOS DE BIOSEGURIDAD EN EL ÁREA
(LIMPIEZA Y DESINFECCIÓN)</t>
  </si>
  <si>
    <t>PRESTAR SERVICIOS DE PRIMEROS AUXILIOS, CUIDADO Y MANEJO DE PACIENTES QUE SOLICITEN EL SERVICIO DE ENFERMERÍA EN LAS INSTALACIONES DE LA UNIVERSIDAD</t>
  </si>
  <si>
    <t>PSICÓLOGA</t>
  </si>
  <si>
    <t>INSPECCIÓN LOCATIVA</t>
  </si>
  <si>
    <t xml:space="preserve">DEMARCACIÓN </t>
  </si>
  <si>
    <t>DEMARCACIÓN DE LOS DESNIVELES Y ZONAS COMO REJILLAS</t>
  </si>
  <si>
    <t>SOCIALIZACIÓN INDICACIONES DE SEGURIDAD EN CASO DE ASONADAS POR RIESGO PUBLICO</t>
  </si>
  <si>
    <t>EXPOSICIÓN A BULLYING Y MATONEO</t>
  </si>
  <si>
    <t>CAPACITACIÓN   Y O SENSIBILIZACIÓN FRENTE AL BULLYING Y MATONEO</t>
  </si>
  <si>
    <t xml:space="preserve">EXPOSICIÓN A JABÓN Y ALCOHOL GLICERINA DO </t>
  </si>
  <si>
    <t>BARADAS EN ALGUNAS ÁREAS</t>
  </si>
  <si>
    <t xml:space="preserve">RECURSOS FÍSICOS </t>
  </si>
  <si>
    <t>CAFETERÍA (PARTES INTERESADAS)</t>
  </si>
  <si>
    <t xml:space="preserve">PREPARACIÓN Y VENTA DE  ALIMENTOS </t>
  </si>
  <si>
    <t>TECNOLÓGICO ( INCENDIO Y EXPLOSIÓN )</t>
  </si>
  <si>
    <t xml:space="preserve">INSPECCIÓN   A  CAFETERÍA </t>
  </si>
  <si>
    <t xml:space="preserve">OBLIGACIONES CONTRACTUALES, BOTIQUÍN ,EXTINTOR  </t>
  </si>
  <si>
    <t>CURSO DE MANIPULACIÓN DE ALIMENTOS , PRIMEROS AUXILIOS</t>
  </si>
  <si>
    <t>HACER SEGUIMIENTO A LAS OBLIGACIONES DE LOS CONTRATISTAS</t>
  </si>
  <si>
    <t xml:space="preserve"> REALIZACIÓN DE PAUSAS ACTIVAS 
EVALUACIONES MÉDICAS CON ÉNFASIS EN OSTEOMUSCULARES
SEGUIMIENTO A LAS RECOMENDACIONES DE LAS EVALUACIONES MÉDICAS  
 ACTIVIDADES DE PREVENCIÓN PARA DE, 
 DISPONIBILIDAD DE ESPACIO Y SITIOS PARA REALIZAR PAUSA EN LAS ACTIVIDADES  FÍSICAS 
 ELEMENTOS DE APOYO (DESCANSA PIES)
</t>
  </si>
  <si>
    <t>NO SE REQUIERE USO DE EPP EN ÁREAS ADMÓN..</t>
  </si>
  <si>
    <t xml:space="preserve">1. AUTORIZACIÓN PARA REALIZACIÓN DE PAUSAS ACTIVAS (PROGRAMA DE PAUSAS ACTIVAS)
2. EVALUACIONES MÉDICAS CON ÉNFASIS EN OSTEOMUSCULARES
3. SEGUIMIENTO A LAS RECOMENDACIONES DE LAS EVALUACIONES MÉDICAS  
4. ACTIVIDADES DE PREVENCIÓN PARA DE, CON APOYO DE LA ARL (PROFESIONAL FISIOTERAPEUTA, ESPECIALISTA SST)
6. DISPONIBILIDAD DE ESPACIO Y SITIOS PARA REALIZAR PAUSA EN LAS ACTIVIDADES  FÍSICAS 
7. 1. ELEMENTOS DE APOYO (REPOSA  PIES,  PACK MOUSE)
</t>
  </si>
  <si>
    <t xml:space="preserve"> AUTORIZACIÓN PARA MANEJO DE CARGAS SOLITUD DE APOYO A UN COMPAÑERO 
 AUTORIZACIÓN PARA REALIZACIÓN DE PAUSAS ACTIVAS (PROGRAMA DE PAUSAS ACTIVAS)
 EVALUACIONES MEDICAS CON ÉNFASIS EN OSTEOMUSCULARES
 SEGUIMIENTO A LAS RECOMENDACIONES DE LAS EVALUACIONES MÉDICAS  
 ACTIVIDADES DE PREVENCIÓN PARA DE, CON APOYO DE LA ARL (PROFESIONAL FISIOTERAPEUTA, ESPECIALISTA SST)
 DISPONIBILIDAD DE ESPACIO Y SITIOS PARA REALIZAR PAUSA EN LAS ACTIVIDADES  
SENSIBILIZACIÓN EN MANEJO DE CARGAS
</t>
  </si>
  <si>
    <t>REALIZAR MANTENIMIENTO A LOS EQUIPOS DE LOS LABORATORIOS, MANTENER, UBICAR, ENVASAR, CLASIFICAR LOS PRODUCTOS QUÍMICOS ,DAR A LOS ESTUDIANTES Y GESTORES DEL CONOCIMIENTO LOS MATERIALES PARA SUS PRACTICAS EN EL LABORATORIO ,ENCARGADO DEL BUEN USO DE LOS MATERIALES Y RECURSOS DEL LABORATORIO</t>
  </si>
  <si>
    <t>EXPOSICIÓN A TEMPERATURAS EXTREMAS EN EL MOMENTO DEL MANEJO DE  LA MUFLA, HORNOS, ULTRAFRIZER, DESCALDADO, AUTOCLAVE, CABINA DE FLUJO LAMINAR, PLANCHAS DE CALENTAMIENTO, ESTUFA, DETERMINADOR DE GRASA, DETERMINADOR DE FIBRA, CABINA CLIMÁTICA</t>
  </si>
  <si>
    <t>REALIZAR MANTENIMIENTO A LOS EQUIPOS DE LOS LABORATORIOS, MANTENER, UBICAR, ENVASAR, CLASIFICAR LOS PRODUCTOS QUÍMICOS ,DAR A LOS ESTUDIANTES Y DOCENTES LOS MATERIALES PARA SUS PRACTICAS EN EL LABORATORIO ,ENCARGADO DEL BUEN USO DE LOS MATERIALES Y RECURSOS DEL LABORATORIO</t>
  </si>
  <si>
    <t>REALIZAR MANTENIMIENTO A LOS EQUIPOS DE LOS LABORATORIOS, MANTENER, UBICAR, ENVASAR, CLASIFICAR LOS PRODUCTOS QUÍMICOS ,DAR A LOS ESTUDIANTES Y GESTORES DEL CONOCIMIENTO  LOS MATERIALES PARA SUS PRACTICAS EN EL LABORATORIO ,ENCARGADO DEL BUEN USO DE LOS MATERIALES Y RECURSOS DEL LABORATORIO</t>
  </si>
  <si>
    <t>GESTORES DEL CONOCIMIENTO OCASIONALES- TIEMPO COMPLETO- DOCENTES DE CATEDRA</t>
  </si>
  <si>
    <t>SEÑALIZACIÓN, PLAN DE GESTIÓN DE RIESGO DE DESASTRES Y PREPARACIÓN Y RESPUESTA ANTE EMERGENCIAS</t>
  </si>
  <si>
    <t>ANEXO 1 VALORACIÓN DEL RIESGO</t>
  </si>
  <si>
    <t>ANEXO 3 PELIGROS HIGIÉNICOS</t>
  </si>
  <si>
    <t xml:space="preserve">Emisión del documento </t>
  </si>
  <si>
    <t xml:space="preserve">Actualización según requisitos legales </t>
  </si>
  <si>
    <t xml:space="preserve">Actualización del formato
Inclusión de riesgos químico </t>
  </si>
  <si>
    <t>Se actualizan niveles de riesgo de acuerdo al análisis de tareas</t>
  </si>
  <si>
    <t>Vilma Katherine Sánchez</t>
  </si>
  <si>
    <t>PÁGINA: 6 de 6</t>
  </si>
  <si>
    <t>PÁGINA: 5 de 6</t>
  </si>
  <si>
    <t>CONTROL DE CAMBIOS</t>
  </si>
  <si>
    <t xml:space="preserve">Ajuste  de procesos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</si>
</sst>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1" x14ac:knownFonts="1">
    <font>
      <sz val="11"/>
      <color theme="1"/>
      <name val="Calibri"/>
      <family val="2"/>
      <scheme val="minor"/>
    </font>
    <font>
      <sz val="11"/>
      <color theme="1"/>
      <name val="Arial"/>
      <family val="2"/>
    </font>
    <font>
      <sz val="11"/>
      <color rgb="FF000000"/>
      <name val="Arial"/>
      <family val="2"/>
    </font>
    <font>
      <sz val="10"/>
      <color theme="1"/>
      <name val="Arial"/>
      <family val="2"/>
    </font>
    <font>
      <sz val="11"/>
      <color theme="1"/>
      <name val="Calibri"/>
      <family val="2"/>
      <scheme val="minor"/>
    </font>
    <font>
      <b/>
      <sz val="9"/>
      <color indexed="81"/>
      <name val="Tahoma"/>
      <family val="2"/>
    </font>
    <font>
      <sz val="9"/>
      <color indexed="81"/>
      <name val="Tahoma"/>
      <family val="2"/>
    </font>
    <font>
      <b/>
      <sz val="12"/>
      <color indexed="81"/>
      <name val="Arial"/>
      <family val="2"/>
    </font>
    <font>
      <sz val="12"/>
      <color indexed="81"/>
      <name val="Arial"/>
      <family val="2"/>
    </font>
    <font>
      <sz val="12"/>
      <color indexed="81"/>
      <name val="Tahoma"/>
      <family val="2"/>
    </font>
    <font>
      <sz val="20"/>
      <color indexed="81"/>
      <name val="Tahoma"/>
      <family val="2"/>
    </font>
    <font>
      <b/>
      <sz val="11"/>
      <color rgb="FFFFFFFF"/>
      <name val="Arial"/>
      <family val="2"/>
    </font>
    <font>
      <sz val="11"/>
      <color rgb="FFFFFFFF"/>
      <name val="Arial"/>
      <family val="2"/>
    </font>
    <font>
      <b/>
      <sz val="11"/>
      <color theme="0"/>
      <name val="Arial"/>
      <family val="2"/>
    </font>
    <font>
      <b/>
      <sz val="12"/>
      <color theme="0"/>
      <name val="Arial"/>
      <family val="2"/>
    </font>
    <font>
      <sz val="12"/>
      <color theme="1"/>
      <name val="Arial"/>
      <family val="2"/>
    </font>
    <font>
      <b/>
      <sz val="11"/>
      <name val="Arial"/>
      <family val="2"/>
    </font>
    <font>
      <sz val="11"/>
      <name val="Arial"/>
      <family val="2"/>
    </font>
    <font>
      <sz val="12"/>
      <name val="Arial"/>
      <family val="2"/>
    </font>
    <font>
      <b/>
      <sz val="11"/>
      <color theme="0"/>
      <name val="Calibri"/>
      <family val="2"/>
      <scheme val="minor"/>
    </font>
    <font>
      <b/>
      <sz val="10"/>
      <color rgb="FF292929"/>
      <name val="Arial"/>
      <family val="2"/>
    </font>
    <font>
      <sz val="11"/>
      <color theme="0"/>
      <name val="Arial"/>
      <family val="2"/>
    </font>
    <font>
      <b/>
      <sz val="10"/>
      <color theme="0"/>
      <name val="Arial"/>
      <family val="2"/>
    </font>
    <font>
      <b/>
      <sz val="14"/>
      <color theme="0"/>
      <name val="Calibri"/>
      <family val="2"/>
      <scheme val="minor"/>
    </font>
    <font>
      <b/>
      <sz val="9"/>
      <color rgb="FF292929"/>
      <name val="Arial"/>
      <family val="2"/>
    </font>
    <font>
      <b/>
      <sz val="10"/>
      <color theme="1"/>
      <name val="Arial"/>
      <family val="2"/>
    </font>
    <font>
      <b/>
      <sz val="11"/>
      <color theme="1"/>
      <name val="Arial"/>
      <family val="2"/>
    </font>
    <font>
      <sz val="11"/>
      <color theme="0"/>
      <name val="Calibri"/>
      <family val="2"/>
      <scheme val="minor"/>
    </font>
    <font>
      <sz val="8"/>
      <color rgb="FF000000"/>
      <name val="Arial"/>
      <family val="2"/>
    </font>
    <font>
      <sz val="8"/>
      <color indexed="8"/>
      <name val="Arial"/>
      <family val="2"/>
    </font>
    <font>
      <sz val="8"/>
      <color indexed="12"/>
      <name val="Arial"/>
      <family val="2"/>
    </font>
    <font>
      <b/>
      <sz val="24"/>
      <color theme="0"/>
      <name val="Calibri"/>
      <family val="2"/>
      <scheme val="minor"/>
    </font>
    <font>
      <sz val="11"/>
      <name val="Calibri"/>
      <family val="2"/>
      <scheme val="minor"/>
    </font>
    <font>
      <b/>
      <sz val="9"/>
      <color theme="1"/>
      <name val="Arial"/>
      <family val="2"/>
    </font>
    <font>
      <b/>
      <sz val="8"/>
      <name val="Arial"/>
      <family val="2"/>
    </font>
    <font>
      <b/>
      <sz val="11"/>
      <color theme="1"/>
      <name val="Calibri"/>
      <family val="2"/>
      <scheme val="minor"/>
    </font>
    <font>
      <b/>
      <sz val="12"/>
      <name val="Arial"/>
      <family val="2"/>
    </font>
    <font>
      <b/>
      <sz val="11"/>
      <name val="Calibri"/>
      <family val="2"/>
      <scheme val="minor"/>
    </font>
    <font>
      <sz val="10"/>
      <name val="Arial"/>
      <family val="2"/>
    </font>
    <font>
      <b/>
      <sz val="10"/>
      <name val="Arial"/>
      <family val="2"/>
    </font>
    <font>
      <b/>
      <sz val="10"/>
      <name val="Calibri"/>
      <family val="2"/>
      <scheme val="minor"/>
    </font>
    <font>
      <sz val="10"/>
      <color theme="1"/>
      <name val="Calibri"/>
      <family val="2"/>
      <scheme val="minor"/>
    </font>
    <font>
      <b/>
      <u/>
      <sz val="11"/>
      <color theme="1"/>
      <name val="Calibri"/>
      <family val="2"/>
      <scheme val="minor"/>
    </font>
    <font>
      <u/>
      <sz val="11"/>
      <color theme="0"/>
      <name val="Calibri"/>
      <family val="2"/>
      <scheme val="minor"/>
    </font>
    <font>
      <b/>
      <sz val="9"/>
      <color indexed="10"/>
      <name val="Tahoma"/>
      <family val="2"/>
    </font>
    <font>
      <i/>
      <sz val="8"/>
      <color rgb="FF000000"/>
      <name val="Arial"/>
      <family val="2"/>
    </font>
    <font>
      <sz val="11"/>
      <color rgb="FFFF0000"/>
      <name val="Calibri"/>
      <family val="2"/>
      <scheme val="minor"/>
    </font>
    <font>
      <i/>
      <sz val="10"/>
      <name val="Arial"/>
      <family val="2"/>
    </font>
    <font>
      <sz val="8"/>
      <name val="Arial"/>
      <family val="2"/>
    </font>
    <font>
      <sz val="11"/>
      <color theme="0" tint="-4.9989318521683403E-2"/>
      <name val="Calibri"/>
      <family val="2"/>
      <scheme val="minor"/>
    </font>
    <font>
      <i/>
      <sz val="11"/>
      <color theme="1"/>
      <name val="Arial"/>
      <family val="2"/>
    </font>
  </fonts>
  <fills count="21">
    <fill>
      <patternFill patternType="none"/>
    </fill>
    <fill>
      <patternFill patternType="gray125"/>
    </fill>
    <fill>
      <patternFill patternType="solid">
        <fgColor theme="0"/>
        <bgColor indexed="64"/>
      </patternFill>
    </fill>
    <fill>
      <patternFill patternType="solid">
        <fgColor rgb="FF7F7F7F"/>
        <bgColor indexed="64"/>
      </patternFill>
    </fill>
    <fill>
      <patternFill patternType="solid">
        <fgColor rgb="FF808080"/>
        <bgColor indexed="64"/>
      </patternFill>
    </fill>
    <fill>
      <patternFill patternType="solid">
        <fgColor rgb="FFBFBFBF"/>
        <bgColor indexed="64"/>
      </patternFill>
    </fill>
    <fill>
      <patternFill patternType="solid">
        <fgColor rgb="FFF2F2F2"/>
        <bgColor indexed="64"/>
      </patternFill>
    </fill>
    <fill>
      <patternFill patternType="solid">
        <fgColor rgb="FFFF0000"/>
        <bgColor indexed="64"/>
      </patternFill>
    </fill>
    <fill>
      <patternFill patternType="solid">
        <fgColor rgb="FFFFFF00"/>
        <bgColor indexed="64"/>
      </patternFill>
    </fill>
    <fill>
      <patternFill patternType="solid">
        <fgColor rgb="FF33CC33"/>
        <bgColor indexed="64"/>
      </patternFill>
    </fill>
    <fill>
      <patternFill patternType="solid">
        <fgColor rgb="FF0066FF"/>
        <bgColor indexed="64"/>
      </patternFill>
    </fill>
    <fill>
      <patternFill patternType="solid">
        <fgColor rgb="FF66FF66"/>
        <bgColor indexed="64"/>
      </patternFill>
    </fill>
    <fill>
      <patternFill patternType="solid">
        <fgColor rgb="FF00B0F0"/>
        <bgColor indexed="64"/>
      </patternFill>
    </fill>
    <fill>
      <patternFill patternType="solid">
        <fgColor theme="6" tint="0.39997558519241921"/>
        <bgColor indexed="64"/>
      </patternFill>
    </fill>
    <fill>
      <patternFill patternType="solid">
        <fgColor rgb="FF92D050"/>
        <bgColor indexed="64"/>
      </patternFill>
    </fill>
    <fill>
      <patternFill patternType="solid">
        <fgColor rgb="FF00482B"/>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rgb="FF79C000"/>
        <bgColor indexed="64"/>
      </patternFill>
    </fill>
    <fill>
      <patternFill patternType="solid">
        <fgColor rgb="FF007B3E"/>
        <bgColor indexed="64"/>
      </patternFill>
    </fill>
    <fill>
      <patternFill patternType="solid">
        <fgColor rgb="FF00988C"/>
        <bgColor indexed="64"/>
      </patternFill>
    </fill>
  </fills>
  <borders count="72">
    <border>
      <left/>
      <right/>
      <top/>
      <bottom/>
      <diagonal/>
    </border>
    <border>
      <left style="thin">
        <color rgb="FF4B514E"/>
      </left>
      <right style="thin">
        <color rgb="FF4B514E"/>
      </right>
      <top style="thin">
        <color rgb="FF4B514E"/>
      </top>
      <bottom style="thin">
        <color rgb="FF4B514E"/>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rgb="FFFFFFFF"/>
      </right>
      <top style="medium">
        <color indexed="64"/>
      </top>
      <bottom/>
      <diagonal/>
    </border>
    <border>
      <left/>
      <right style="medium">
        <color rgb="FFFFFFFF"/>
      </right>
      <top style="medium">
        <color indexed="64"/>
      </top>
      <bottom/>
      <diagonal/>
    </border>
    <border>
      <left style="medium">
        <color rgb="FFFFFFFF"/>
      </left>
      <right style="medium">
        <color indexed="64"/>
      </right>
      <top style="medium">
        <color indexed="64"/>
      </top>
      <bottom/>
      <diagonal/>
    </border>
    <border>
      <left style="medium">
        <color indexed="64"/>
      </left>
      <right style="medium">
        <color rgb="FFFFFFFF"/>
      </right>
      <top/>
      <bottom style="medium">
        <color rgb="FFFFFFFF"/>
      </bottom>
      <diagonal/>
    </border>
    <border>
      <left/>
      <right style="medium">
        <color rgb="FFFFFFFF"/>
      </right>
      <top/>
      <bottom style="medium">
        <color rgb="FFFFFFFF"/>
      </bottom>
      <diagonal/>
    </border>
    <border>
      <left style="medium">
        <color rgb="FFFFFFFF"/>
      </left>
      <right style="medium">
        <color indexed="64"/>
      </right>
      <top/>
      <bottom style="medium">
        <color rgb="FFFFFFFF"/>
      </bottom>
      <diagonal/>
    </border>
    <border>
      <left style="medium">
        <color indexed="64"/>
      </left>
      <right/>
      <top style="medium">
        <color indexed="64"/>
      </top>
      <bottom/>
      <diagonal/>
    </border>
    <border>
      <left style="medium">
        <color rgb="FFFFFFFF"/>
      </left>
      <right/>
      <top style="medium">
        <color indexed="64"/>
      </top>
      <bottom style="medium">
        <color rgb="FFFFFFFF"/>
      </bottom>
      <diagonal/>
    </border>
    <border>
      <left/>
      <right/>
      <top style="medium">
        <color indexed="64"/>
      </top>
      <bottom style="medium">
        <color rgb="FFFFFFFF"/>
      </bottom>
      <diagonal/>
    </border>
    <border>
      <left/>
      <right style="medium">
        <color indexed="64"/>
      </right>
      <top style="medium">
        <color indexed="64"/>
      </top>
      <bottom style="medium">
        <color rgb="FFFFFFFF"/>
      </bottom>
      <diagonal/>
    </border>
    <border>
      <left/>
      <right style="medium">
        <color indexed="64"/>
      </right>
      <top/>
      <bottom style="medium">
        <color indexed="64"/>
      </bottom>
      <diagonal/>
    </border>
    <border>
      <left style="medium">
        <color indexed="64"/>
      </left>
      <right/>
      <top/>
      <bottom style="medium">
        <color rgb="FFFFFFFF"/>
      </bottom>
      <diagonal/>
    </border>
    <border>
      <left/>
      <right style="medium">
        <color rgb="FFFFFFFF"/>
      </right>
      <top/>
      <bottom style="medium">
        <color indexed="64"/>
      </bottom>
      <diagonal/>
    </border>
    <border>
      <left style="medium">
        <color indexed="64"/>
      </left>
      <right style="medium">
        <color rgb="FFFFFFFF"/>
      </right>
      <top/>
      <bottom/>
      <diagonal/>
    </border>
    <border>
      <left style="medium">
        <color indexed="64"/>
      </left>
      <right style="medium">
        <color rgb="FFFFFFFF"/>
      </right>
      <top style="medium">
        <color rgb="FFFFFFFF"/>
      </top>
      <bottom/>
      <diagonal/>
    </border>
    <border>
      <left/>
      <right style="medium">
        <color rgb="FFFFFFFF"/>
      </right>
      <top/>
      <bottom/>
      <diagonal/>
    </border>
    <border>
      <left style="medium">
        <color indexed="64"/>
      </left>
      <right style="medium">
        <color rgb="FFFFFFFF"/>
      </right>
      <top/>
      <bottom style="medium">
        <color indexed="64"/>
      </bottom>
      <diagonal/>
    </border>
    <border>
      <left style="medium">
        <color rgb="FFFFFFFF"/>
      </left>
      <right style="medium">
        <color indexed="64"/>
      </right>
      <top/>
      <bottom style="medium">
        <color indexed="64"/>
      </bottom>
      <diagonal/>
    </border>
    <border>
      <left style="medium">
        <color indexed="64"/>
      </left>
      <right style="medium">
        <color rgb="FFFFFFFF"/>
      </right>
      <top style="medium">
        <color indexed="64"/>
      </top>
      <bottom style="medium">
        <color rgb="FFFFFFFF"/>
      </bottom>
      <diagonal/>
    </border>
    <border>
      <left/>
      <right style="medium">
        <color rgb="FFFFFFFF"/>
      </right>
      <top style="medium">
        <color indexed="64"/>
      </top>
      <bottom style="medium">
        <color rgb="FFFFFFFF"/>
      </bottom>
      <diagonal/>
    </border>
    <border>
      <left style="medium">
        <color indexed="64"/>
      </left>
      <right/>
      <top style="medium">
        <color indexed="64"/>
      </top>
      <bottom style="medium">
        <color rgb="FFFFFFFF"/>
      </bottom>
      <diagonal/>
    </border>
    <border>
      <left style="medium">
        <color indexed="64"/>
      </left>
      <right/>
      <top style="medium">
        <color rgb="FFFFFFFF"/>
      </top>
      <bottom style="medium">
        <color rgb="FFFFFFFF"/>
      </bottom>
      <diagonal/>
    </border>
    <border>
      <left/>
      <right style="medium">
        <color rgb="FFFFFFFF"/>
      </right>
      <top style="medium">
        <color rgb="FFFFFFFF"/>
      </top>
      <bottom style="medium">
        <color rgb="FFFFFFFF"/>
      </bottom>
      <diagonal/>
    </border>
    <border>
      <left/>
      <right style="medium">
        <color indexed="64"/>
      </right>
      <top/>
      <bottom style="medium">
        <color rgb="FFFFFFFF"/>
      </bottom>
      <diagonal/>
    </border>
    <border>
      <left style="medium">
        <color rgb="FFFFFFFF"/>
      </left>
      <right style="medium">
        <color rgb="FFFFFFFF"/>
      </right>
      <top style="medium">
        <color rgb="FFFFFFFF"/>
      </top>
      <bottom/>
      <diagonal/>
    </border>
    <border>
      <left/>
      <right style="medium">
        <color indexed="64"/>
      </right>
      <top/>
      <bottom/>
      <diagonal/>
    </border>
    <border>
      <left style="medium">
        <color rgb="FFFFFFFF"/>
      </left>
      <right style="medium">
        <color rgb="FFFFFFFF"/>
      </right>
      <top/>
      <bottom style="medium">
        <color rgb="FFFFFFFF"/>
      </bottom>
      <diagonal/>
    </border>
    <border>
      <left style="medium">
        <color rgb="FFFFFFFF"/>
      </left>
      <right style="medium">
        <color rgb="FFFFFFFF"/>
      </right>
      <top/>
      <bottom/>
      <diagonal/>
    </border>
    <border diagonalUp="1">
      <left/>
      <right style="medium">
        <color indexed="64"/>
      </right>
      <top/>
      <bottom/>
      <diagonal style="thin">
        <color indexed="64"/>
      </diagonal>
    </border>
    <border diagonalUp="1">
      <left/>
      <right style="medium">
        <color indexed="64"/>
      </right>
      <top/>
      <bottom style="medium">
        <color indexed="64"/>
      </bottom>
      <diagonal style="thin">
        <color indexed="64"/>
      </diagonal>
    </border>
    <border>
      <left style="medium">
        <color rgb="FFFFFFFF"/>
      </left>
      <right style="medium">
        <color rgb="FFFFFFFF"/>
      </right>
      <top/>
      <bottom style="medium">
        <color indexed="64"/>
      </bottom>
      <diagonal/>
    </border>
    <border>
      <left style="medium">
        <color rgb="FFFFFFFF"/>
      </left>
      <right style="medium">
        <color rgb="FFFFFFFF"/>
      </right>
      <top style="medium">
        <color indexed="64"/>
      </top>
      <bottom/>
      <diagonal/>
    </border>
    <border>
      <left/>
      <right style="medium">
        <color indexed="64"/>
      </right>
      <top style="medium">
        <color indexed="64"/>
      </top>
      <bottom style="medium">
        <color rgb="FF000000"/>
      </bottom>
      <diagonal/>
    </border>
    <border>
      <left style="medium">
        <color indexed="64"/>
      </left>
      <right style="medium">
        <color rgb="FF000000"/>
      </right>
      <top/>
      <bottom style="medium">
        <color rgb="FFFFFFFF"/>
      </bottom>
      <diagonal/>
    </border>
    <border>
      <left/>
      <right style="medium">
        <color indexed="64"/>
      </right>
      <top/>
      <bottom style="medium">
        <color rgb="FF000000"/>
      </bottom>
      <diagonal/>
    </border>
    <border>
      <left style="medium">
        <color indexed="64"/>
      </left>
      <right style="medium">
        <color rgb="FF000000"/>
      </right>
      <top/>
      <bottom style="medium">
        <color indexed="64"/>
      </bottom>
      <diagonal/>
    </border>
    <border>
      <left style="medium">
        <color rgb="FFFFFFFF"/>
      </left>
      <right style="medium">
        <color indexed="64"/>
      </right>
      <top style="medium">
        <color rgb="FFFFFFFF"/>
      </top>
      <bottom/>
      <diagonal/>
    </border>
    <border>
      <left style="medium">
        <color rgb="FFFFFFFF"/>
      </left>
      <right style="medium">
        <color indexed="64"/>
      </right>
      <top/>
      <bottom style="medium">
        <color rgb="FF000000"/>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bottom/>
      <diagonal/>
    </border>
    <border>
      <left style="thin">
        <color rgb="FF4B514E"/>
      </left>
      <right/>
      <top style="thin">
        <color rgb="FF4B514E"/>
      </top>
      <bottom style="thin">
        <color rgb="FF4B514E"/>
      </bottom>
      <diagonal/>
    </border>
    <border>
      <left/>
      <right/>
      <top style="thin">
        <color rgb="FF4B514E"/>
      </top>
      <bottom style="thin">
        <color rgb="FF4B514E"/>
      </bottom>
      <diagonal/>
    </border>
    <border>
      <left/>
      <right style="thin">
        <color rgb="FF4B514E"/>
      </right>
      <top style="thin">
        <color rgb="FF4B514E"/>
      </top>
      <bottom style="thin">
        <color rgb="FF4B514E"/>
      </bottom>
      <diagonal/>
    </border>
    <border>
      <left style="thin">
        <color rgb="FF4B514E"/>
      </left>
      <right/>
      <top style="thin">
        <color rgb="FF4B514E"/>
      </top>
      <bottom/>
      <diagonal/>
    </border>
    <border>
      <left/>
      <right/>
      <top style="thin">
        <color rgb="FF4B514E"/>
      </top>
      <bottom/>
      <diagonal/>
    </border>
    <border>
      <left/>
      <right style="thin">
        <color rgb="FF4B514E"/>
      </right>
      <top style="thin">
        <color rgb="FF4B514E"/>
      </top>
      <bottom/>
      <diagonal/>
    </border>
    <border>
      <left style="thin">
        <color rgb="FF4B514E"/>
      </left>
      <right/>
      <top/>
      <bottom style="thin">
        <color rgb="FF4B514E"/>
      </bottom>
      <diagonal/>
    </border>
    <border>
      <left/>
      <right/>
      <top/>
      <bottom style="thin">
        <color rgb="FF4B514E"/>
      </bottom>
      <diagonal/>
    </border>
    <border>
      <left/>
      <right style="thin">
        <color rgb="FF4B514E"/>
      </right>
      <top/>
      <bottom style="thin">
        <color rgb="FF4B514E"/>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s>
  <cellStyleXfs count="2">
    <xf numFmtId="0" fontId="0" fillId="0" borderId="0"/>
    <xf numFmtId="0" fontId="4" fillId="0" borderId="0"/>
  </cellStyleXfs>
  <cellXfs count="311">
    <xf numFmtId="0" fontId="0" fillId="0" borderId="0" xfId="0"/>
    <xf numFmtId="0" fontId="0" fillId="2" borderId="0" xfId="0" applyFill="1"/>
    <xf numFmtId="0" fontId="1" fillId="2" borderId="0" xfId="0" applyFont="1" applyFill="1"/>
    <xf numFmtId="0" fontId="12" fillId="3" borderId="10" xfId="0" applyFont="1" applyFill="1" applyBorder="1" applyAlignment="1">
      <alignment horizontal="center" vertical="center" wrapText="1"/>
    </xf>
    <xf numFmtId="0" fontId="1" fillId="0" borderId="16" xfId="0" applyFont="1" applyBorder="1" applyAlignment="1">
      <alignment horizontal="center" vertical="center" wrapText="1"/>
    </xf>
    <xf numFmtId="0" fontId="1" fillId="4" borderId="16" xfId="0" applyFont="1" applyFill="1" applyBorder="1" applyAlignment="1">
      <alignment horizontal="center" vertical="center" wrapText="1"/>
    </xf>
    <xf numFmtId="0" fontId="1" fillId="3" borderId="16"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6" borderId="16" xfId="0" applyFont="1" applyFill="1" applyBorder="1" applyAlignment="1">
      <alignment horizontal="center" vertical="center" wrapText="1"/>
    </xf>
    <xf numFmtId="16" fontId="12" fillId="3" borderId="10" xfId="0" applyNumberFormat="1" applyFont="1" applyFill="1" applyBorder="1" applyAlignment="1">
      <alignment horizontal="center" vertical="center" wrapText="1"/>
    </xf>
    <xf numFmtId="16" fontId="12" fillId="3" borderId="29" xfId="0" applyNumberFormat="1" applyFont="1" applyFill="1" applyBorder="1" applyAlignment="1">
      <alignment horizontal="center" vertical="center" wrapText="1"/>
    </xf>
    <xf numFmtId="0" fontId="1" fillId="7" borderId="31" xfId="0" applyFont="1" applyFill="1" applyBorder="1" applyAlignment="1">
      <alignment horizontal="center" vertical="center" wrapText="1"/>
    </xf>
    <xf numFmtId="0" fontId="1" fillId="8" borderId="31" xfId="0" applyFont="1" applyFill="1" applyBorder="1" applyAlignment="1">
      <alignment horizontal="center" vertical="center" wrapText="1"/>
    </xf>
    <xf numFmtId="0" fontId="1" fillId="7" borderId="16" xfId="0" applyFont="1" applyFill="1" applyBorder="1" applyAlignment="1">
      <alignment horizontal="center" vertical="center" wrapText="1"/>
    </xf>
    <xf numFmtId="0" fontId="1" fillId="8" borderId="16" xfId="0" applyFont="1" applyFill="1" applyBorder="1" applyAlignment="1">
      <alignment horizontal="center" vertical="center" wrapText="1"/>
    </xf>
    <xf numFmtId="0" fontId="1" fillId="9" borderId="34" xfId="0" applyFont="1" applyFill="1" applyBorder="1" applyAlignment="1">
      <alignment horizontal="right" vertical="center" wrapText="1"/>
    </xf>
    <xf numFmtId="0" fontId="1" fillId="9" borderId="35" xfId="0" applyFont="1" applyFill="1" applyBorder="1" applyAlignment="1">
      <alignment horizontal="right" vertical="center" wrapText="1"/>
    </xf>
    <xf numFmtId="0" fontId="1" fillId="9" borderId="31" xfId="0" applyFont="1" applyFill="1" applyBorder="1" applyAlignment="1">
      <alignment horizontal="center" vertical="center" wrapText="1"/>
    </xf>
    <xf numFmtId="0" fontId="1" fillId="9" borderId="16" xfId="0" applyFont="1" applyFill="1" applyBorder="1" applyAlignment="1">
      <alignment horizontal="center" vertical="center" wrapText="1"/>
    </xf>
    <xf numFmtId="0" fontId="1" fillId="9" borderId="31" xfId="0" applyFont="1" applyFill="1" applyBorder="1" applyAlignment="1">
      <alignment vertical="center" wrapText="1"/>
    </xf>
    <xf numFmtId="0" fontId="1" fillId="10" borderId="34" xfId="0" applyFont="1" applyFill="1" applyBorder="1" applyAlignment="1">
      <alignment horizontal="right" vertical="center" wrapText="1"/>
    </xf>
    <xf numFmtId="0" fontId="1" fillId="10" borderId="35" xfId="0" applyFont="1" applyFill="1" applyBorder="1" applyAlignment="1">
      <alignment horizontal="right" vertical="center" wrapText="1"/>
    </xf>
    <xf numFmtId="0" fontId="1" fillId="7" borderId="40" xfId="0" applyFont="1" applyFill="1" applyBorder="1" applyAlignment="1">
      <alignment horizontal="center" vertical="center" wrapText="1"/>
    </xf>
    <xf numFmtId="0" fontId="1" fillId="8" borderId="40" xfId="0" applyFont="1" applyFill="1" applyBorder="1" applyAlignment="1">
      <alignment horizontal="center" vertical="center" wrapText="1"/>
    </xf>
    <xf numFmtId="0" fontId="1" fillId="11" borderId="40" xfId="0" applyFont="1" applyFill="1" applyBorder="1" applyAlignment="1">
      <alignment horizontal="center" vertical="center" wrapText="1"/>
    </xf>
    <xf numFmtId="0" fontId="1" fillId="12" borderId="16" xfId="0" applyFont="1" applyFill="1" applyBorder="1" applyAlignment="1">
      <alignment horizontal="center" vertical="center" wrapText="1"/>
    </xf>
    <xf numFmtId="0" fontId="1" fillId="0" borderId="40" xfId="0" applyFont="1" applyBorder="1" applyAlignment="1">
      <alignment horizontal="justify" vertical="center" wrapText="1"/>
    </xf>
    <xf numFmtId="0" fontId="1" fillId="0" borderId="40" xfId="0" applyFont="1" applyBorder="1" applyAlignment="1">
      <alignment vertical="center" wrapText="1"/>
    </xf>
    <xf numFmtId="0" fontId="17" fillId="7" borderId="2" xfId="1" applyFont="1" applyFill="1" applyBorder="1" applyAlignment="1">
      <alignment horizontal="center" vertical="center" wrapText="1"/>
    </xf>
    <xf numFmtId="0" fontId="17" fillId="8" borderId="2" xfId="1" applyFont="1" applyFill="1" applyBorder="1" applyAlignment="1">
      <alignment horizontal="center" vertical="center" wrapText="1"/>
    </xf>
    <xf numFmtId="0" fontId="17" fillId="14" borderId="2" xfId="1" applyFont="1" applyFill="1" applyBorder="1" applyAlignment="1">
      <alignment horizontal="center" vertical="center" wrapText="1"/>
    </xf>
    <xf numFmtId="0" fontId="17" fillId="12" borderId="2" xfId="1" applyFont="1" applyFill="1" applyBorder="1" applyAlignment="1">
      <alignment horizontal="center" vertical="center" wrapText="1"/>
    </xf>
    <xf numFmtId="0" fontId="17" fillId="0" borderId="2" xfId="1" applyFont="1" applyBorder="1" applyAlignment="1">
      <alignment vertical="center" wrapText="1"/>
    </xf>
    <xf numFmtId="0" fontId="13" fillId="15" borderId="2" xfId="1" applyFont="1" applyFill="1" applyBorder="1" applyAlignment="1">
      <alignment horizontal="center" vertical="center" wrapText="1"/>
    </xf>
    <xf numFmtId="0" fontId="3" fillId="0" borderId="2" xfId="0" applyFont="1" applyBorder="1" applyAlignment="1">
      <alignment horizontal="center" vertical="center" wrapText="1"/>
    </xf>
    <xf numFmtId="0" fontId="1" fillId="0" borderId="2" xfId="0" applyFont="1" applyBorder="1" applyAlignment="1">
      <alignment horizontal="center" vertical="center" wrapText="1"/>
    </xf>
    <xf numFmtId="0" fontId="1" fillId="2" borderId="0" xfId="0" applyFont="1" applyFill="1" applyAlignment="1">
      <alignment textRotation="90"/>
    </xf>
    <xf numFmtId="0" fontId="0" fillId="2" borderId="51" xfId="0" applyFill="1" applyBorder="1"/>
    <xf numFmtId="0" fontId="1" fillId="2" borderId="0" xfId="0" applyFont="1" applyFill="1" applyProtection="1">
      <protection locked="0"/>
    </xf>
    <xf numFmtId="0" fontId="0" fillId="2" borderId="0" xfId="0" applyFill="1" applyProtection="1">
      <protection locked="0"/>
    </xf>
    <xf numFmtId="0" fontId="28" fillId="2" borderId="0" xfId="0" applyFont="1" applyFill="1" applyProtection="1">
      <protection locked="0"/>
    </xf>
    <xf numFmtId="0" fontId="0" fillId="0" borderId="0" xfId="0" applyAlignment="1">
      <alignment horizontal="left"/>
    </xf>
    <xf numFmtId="0" fontId="0" fillId="16" borderId="0" xfId="0" applyFill="1"/>
    <xf numFmtId="0" fontId="1" fillId="2" borderId="0" xfId="0" applyFont="1" applyFill="1" applyAlignment="1">
      <alignment horizontal="center" vertical="center"/>
    </xf>
    <xf numFmtId="0" fontId="0" fillId="2" borderId="0" xfId="0" applyFill="1" applyAlignment="1">
      <alignment horizontal="center" vertical="center"/>
    </xf>
    <xf numFmtId="0" fontId="27" fillId="17" borderId="0" xfId="0" applyFont="1" applyFill="1"/>
    <xf numFmtId="0" fontId="19" fillId="17" borderId="0" xfId="0" applyFont="1" applyFill="1"/>
    <xf numFmtId="14" fontId="13" fillId="15" borderId="61" xfId="0" applyNumberFormat="1" applyFont="1" applyFill="1" applyBorder="1" applyAlignment="1">
      <alignment horizontal="center" vertical="center" wrapText="1"/>
    </xf>
    <xf numFmtId="0" fontId="13" fillId="15" borderId="61" xfId="0" applyFont="1" applyFill="1" applyBorder="1" applyAlignment="1">
      <alignment horizontal="center" vertical="center" wrapText="1"/>
    </xf>
    <xf numFmtId="0" fontId="3" fillId="2" borderId="0" xfId="0" applyFont="1" applyFill="1" applyAlignment="1">
      <alignment horizontal="center" vertical="center" wrapText="1"/>
    </xf>
    <xf numFmtId="0" fontId="25" fillId="2" borderId="0" xfId="0" applyFont="1" applyFill="1" applyAlignment="1">
      <alignment horizontal="center" vertical="center" wrapText="1"/>
    </xf>
    <xf numFmtId="2" fontId="3" fillId="2" borderId="0" xfId="0" applyNumberFormat="1" applyFont="1" applyFill="1" applyAlignment="1" applyProtection="1">
      <alignment horizontal="center" vertical="center" wrapText="1"/>
      <protection locked="0"/>
    </xf>
    <xf numFmtId="0" fontId="1" fillId="2" borderId="0" xfId="0" applyFont="1" applyFill="1" applyAlignment="1">
      <alignment horizontal="center" vertical="center" wrapText="1"/>
    </xf>
    <xf numFmtId="0" fontId="28" fillId="0" borderId="0" xfId="0" applyFont="1"/>
    <xf numFmtId="0" fontId="4" fillId="0" borderId="0" xfId="1"/>
    <xf numFmtId="0" fontId="0" fillId="0" borderId="0" xfId="1" applyFont="1"/>
    <xf numFmtId="0" fontId="38" fillId="0" borderId="2" xfId="0" applyFont="1" applyBorder="1" applyAlignment="1">
      <alignment horizontal="center" vertical="center" wrapText="1"/>
    </xf>
    <xf numFmtId="0" fontId="0" fillId="0" borderId="2" xfId="0" applyBorder="1" applyAlignment="1">
      <alignment horizontal="center" vertical="center"/>
    </xf>
    <xf numFmtId="0" fontId="39" fillId="0" borderId="2" xfId="0" applyFont="1" applyBorder="1" applyAlignment="1">
      <alignment horizontal="center" vertical="center" wrapText="1"/>
    </xf>
    <xf numFmtId="2" fontId="38" fillId="0" borderId="2" xfId="0" applyNumberFormat="1" applyFont="1" applyBorder="1" applyAlignment="1" applyProtection="1">
      <alignment horizontal="center" vertical="center" wrapText="1"/>
      <protection locked="0"/>
    </xf>
    <xf numFmtId="0" fontId="17" fillId="0" borderId="2" xfId="0" applyFont="1" applyBorder="1" applyAlignment="1">
      <alignment horizontal="center" vertical="center" wrapText="1"/>
    </xf>
    <xf numFmtId="0" fontId="38" fillId="0" borderId="62" xfId="0" applyFont="1" applyBorder="1" applyAlignment="1">
      <alignment horizontal="center" vertical="center" wrapText="1"/>
    </xf>
    <xf numFmtId="0" fontId="16" fillId="0" borderId="2" xfId="0" applyFont="1" applyBorder="1" applyAlignment="1">
      <alignment horizontal="center" vertical="center" wrapText="1"/>
    </xf>
    <xf numFmtId="2" fontId="17" fillId="0" borderId="2" xfId="0" applyNumberFormat="1" applyFont="1" applyBorder="1" applyAlignment="1" applyProtection="1">
      <alignment horizontal="center" vertical="center" wrapText="1"/>
      <protection locked="0"/>
    </xf>
    <xf numFmtId="2" fontId="38" fillId="0" borderId="62" xfId="0" applyNumberFormat="1" applyFont="1" applyBorder="1" applyAlignment="1" applyProtection="1">
      <alignment horizontal="center" vertical="center" wrapText="1"/>
      <protection locked="0"/>
    </xf>
    <xf numFmtId="0" fontId="0" fillId="0" borderId="2" xfId="0" applyBorder="1" applyAlignment="1">
      <alignment horizontal="center" vertical="center" wrapText="1"/>
    </xf>
    <xf numFmtId="0" fontId="32" fillId="0" borderId="2" xfId="0" applyFont="1" applyBorder="1" applyAlignment="1">
      <alignment horizontal="center" vertical="center" wrapText="1"/>
    </xf>
    <xf numFmtId="0" fontId="36" fillId="0" borderId="2" xfId="0" applyFont="1" applyBorder="1" applyAlignment="1">
      <alignment horizontal="center" vertical="center" textRotation="90" wrapText="1"/>
    </xf>
    <xf numFmtId="0" fontId="37" fillId="0" borderId="2" xfId="0" applyFont="1" applyBorder="1" applyAlignment="1">
      <alignment horizontal="center" vertical="center" textRotation="90" wrapText="1"/>
    </xf>
    <xf numFmtId="0" fontId="37" fillId="0" borderId="2" xfId="0" applyFont="1" applyBorder="1" applyAlignment="1">
      <alignment horizontal="center" vertical="center" textRotation="90"/>
    </xf>
    <xf numFmtId="0" fontId="39" fillId="0" borderId="2" xfId="0" applyFont="1" applyBorder="1" applyAlignment="1">
      <alignment horizontal="center" vertical="center" textRotation="90" wrapText="1"/>
    </xf>
    <xf numFmtId="0" fontId="39" fillId="0" borderId="2" xfId="1" applyFont="1" applyBorder="1" applyAlignment="1">
      <alignment horizontal="center" vertical="center" textRotation="90" wrapText="1"/>
    </xf>
    <xf numFmtId="0" fontId="16" fillId="0" borderId="2" xfId="0" applyFont="1" applyBorder="1" applyAlignment="1">
      <alignment horizontal="center" vertical="center" textRotation="90" wrapText="1"/>
    </xf>
    <xf numFmtId="0" fontId="1" fillId="0" borderId="16" xfId="0" applyFont="1" applyBorder="1" applyAlignment="1">
      <alignment horizontal="justify" vertical="center" wrapText="1"/>
    </xf>
    <xf numFmtId="0" fontId="17" fillId="0" borderId="2" xfId="1" applyFont="1" applyBorder="1" applyAlignment="1">
      <alignment horizontal="center" vertical="center" wrapText="1"/>
    </xf>
    <xf numFmtId="0" fontId="36" fillId="0" borderId="2" xfId="0" applyFont="1" applyBorder="1" applyAlignment="1">
      <alignment horizontal="center" vertical="center" wrapText="1"/>
    </xf>
    <xf numFmtId="2" fontId="1" fillId="2" borderId="2" xfId="0" applyNumberFormat="1" applyFont="1" applyFill="1" applyBorder="1" applyAlignment="1" applyProtection="1">
      <alignment horizontal="center" vertical="center" wrapText="1"/>
      <protection locked="0"/>
    </xf>
    <xf numFmtId="2" fontId="17" fillId="2" borderId="2" xfId="0" applyNumberFormat="1" applyFont="1" applyFill="1" applyBorder="1" applyAlignment="1" applyProtection="1">
      <alignment horizontal="center" vertical="center" wrapText="1"/>
      <protection locked="0"/>
    </xf>
    <xf numFmtId="0" fontId="15" fillId="0" borderId="2" xfId="0" applyFont="1" applyBorder="1" applyAlignment="1">
      <alignment horizontal="center" vertical="center" wrapText="1"/>
    </xf>
    <xf numFmtId="2" fontId="18" fillId="0" borderId="2" xfId="0" applyNumberFormat="1" applyFont="1" applyBorder="1" applyAlignment="1" applyProtection="1">
      <alignment horizontal="center" vertical="center" wrapText="1"/>
      <protection locked="0"/>
    </xf>
    <xf numFmtId="0" fontId="18" fillId="0" borderId="2" xfId="0" applyFont="1" applyBorder="1" applyAlignment="1">
      <alignment horizontal="center" vertical="center" wrapText="1"/>
    </xf>
    <xf numFmtId="2" fontId="38" fillId="0" borderId="61" xfId="0" applyNumberFormat="1" applyFont="1" applyBorder="1" applyAlignment="1" applyProtection="1">
      <alignment horizontal="center" vertical="center" wrapText="1"/>
      <protection locked="0"/>
    </xf>
    <xf numFmtId="0" fontId="15" fillId="0" borderId="2" xfId="0" applyFont="1" applyBorder="1" applyAlignment="1">
      <alignment horizontal="center" vertical="center"/>
    </xf>
    <xf numFmtId="0" fontId="41" fillId="0" borderId="2" xfId="0" applyFont="1" applyBorder="1" applyAlignment="1">
      <alignment horizontal="center" vertical="center"/>
    </xf>
    <xf numFmtId="0" fontId="41" fillId="0" borderId="2" xfId="0" applyFont="1" applyBorder="1" applyAlignment="1">
      <alignment horizontal="center" vertical="center" wrapText="1"/>
    </xf>
    <xf numFmtId="0" fontId="16" fillId="0" borderId="2" xfId="1" applyFont="1" applyBorder="1" applyAlignment="1">
      <alignment horizontal="center" vertical="center" textRotation="90" wrapText="1"/>
    </xf>
    <xf numFmtId="0" fontId="40" fillId="0" borderId="2" xfId="0" applyFont="1" applyBorder="1" applyAlignment="1">
      <alignment horizontal="center" vertical="center" textRotation="90" wrapText="1"/>
    </xf>
    <xf numFmtId="0" fontId="35" fillId="0" borderId="2" xfId="0" applyFont="1" applyBorder="1" applyAlignment="1">
      <alignment horizontal="center" vertical="center" textRotation="90" wrapText="1"/>
    </xf>
    <xf numFmtId="0" fontId="1" fillId="2" borderId="0" xfId="0" applyFont="1" applyFill="1" applyAlignment="1">
      <alignment horizontal="center" vertical="center" textRotation="90"/>
    </xf>
    <xf numFmtId="0" fontId="13" fillId="15" borderId="2" xfId="0" applyFont="1" applyFill="1" applyBorder="1" applyAlignment="1">
      <alignment horizontal="center" vertical="center" wrapText="1"/>
    </xf>
    <xf numFmtId="0" fontId="22" fillId="15" borderId="2" xfId="0" applyFont="1" applyFill="1" applyBorder="1" applyAlignment="1">
      <alignment horizontal="center" vertical="center" textRotation="90" wrapText="1"/>
    </xf>
    <xf numFmtId="0" fontId="22" fillId="15" borderId="2" xfId="0" applyFont="1" applyFill="1" applyBorder="1" applyAlignment="1">
      <alignment horizontal="center" vertical="center" wrapText="1"/>
    </xf>
    <xf numFmtId="0" fontId="20" fillId="0" borderId="1" xfId="0" applyFont="1" applyBorder="1" applyAlignment="1">
      <alignment horizontal="center" vertical="center" wrapText="1"/>
    </xf>
    <xf numFmtId="0" fontId="13" fillId="15" borderId="2" xfId="0" applyFont="1" applyFill="1" applyBorder="1" applyAlignment="1">
      <alignment horizontal="center" vertical="center" textRotation="90" wrapText="1"/>
    </xf>
    <xf numFmtId="0" fontId="24" fillId="0" borderId="2" xfId="0" applyFont="1" applyBorder="1" applyAlignment="1">
      <alignment horizontal="center" vertical="center" wrapText="1"/>
    </xf>
    <xf numFmtId="0" fontId="3" fillId="2" borderId="0" xfId="0" applyFont="1" applyFill="1" applyAlignment="1">
      <alignment horizontal="center"/>
    </xf>
    <xf numFmtId="0" fontId="46" fillId="2" borderId="0" xfId="0" applyFont="1" applyFill="1" applyAlignment="1">
      <alignment horizontal="center" vertical="center"/>
    </xf>
    <xf numFmtId="0" fontId="1" fillId="2" borderId="2" xfId="0" applyFont="1" applyFill="1" applyBorder="1" applyAlignment="1">
      <alignment horizontal="center" vertical="center" textRotation="90" wrapText="1"/>
    </xf>
    <xf numFmtId="0" fontId="1" fillId="2" borderId="2" xfId="0" applyFont="1" applyFill="1" applyBorder="1" applyAlignment="1">
      <alignment horizontal="center" vertical="center" wrapText="1"/>
    </xf>
    <xf numFmtId="0" fontId="1" fillId="2" borderId="2" xfId="0" applyFont="1" applyFill="1" applyBorder="1" applyAlignment="1">
      <alignment horizontal="center" vertical="center"/>
    </xf>
    <xf numFmtId="0" fontId="38" fillId="0" borderId="2" xfId="0" applyFont="1" applyBorder="1" applyAlignment="1">
      <alignment horizontal="center" vertical="center" textRotation="90" wrapText="1"/>
    </xf>
    <xf numFmtId="0" fontId="17" fillId="0" borderId="2" xfId="0" applyFont="1" applyBorder="1" applyAlignment="1">
      <alignment horizontal="center" vertical="center" textRotation="90" wrapText="1"/>
    </xf>
    <xf numFmtId="0" fontId="1" fillId="2" borderId="2" xfId="0" applyFont="1" applyFill="1" applyBorder="1" applyAlignment="1">
      <alignment horizontal="center" vertical="center" textRotation="90"/>
    </xf>
    <xf numFmtId="0" fontId="2" fillId="0" borderId="68" xfId="0" applyFont="1" applyBorder="1" applyAlignment="1">
      <alignment horizontal="center" vertical="center" wrapText="1"/>
    </xf>
    <xf numFmtId="0" fontId="2" fillId="0" borderId="61" xfId="0" applyFont="1" applyBorder="1" applyAlignment="1">
      <alignment horizontal="center" vertical="center" wrapText="1"/>
    </xf>
    <xf numFmtId="0" fontId="1" fillId="0" borderId="2" xfId="0" applyFont="1" applyBorder="1" applyAlignment="1">
      <alignment horizontal="center" vertical="center" textRotation="90" wrapText="1"/>
    </xf>
    <xf numFmtId="0" fontId="1" fillId="2" borderId="62" xfId="0" applyFont="1" applyFill="1" applyBorder="1" applyAlignment="1">
      <alignment horizontal="center" vertical="center" textRotation="90" wrapText="1"/>
    </xf>
    <xf numFmtId="0" fontId="1" fillId="2" borderId="62" xfId="0" applyFont="1" applyFill="1" applyBorder="1" applyAlignment="1">
      <alignment horizontal="center" vertical="center" wrapText="1"/>
    </xf>
    <xf numFmtId="0" fontId="1" fillId="2" borderId="62" xfId="0" applyFont="1" applyFill="1" applyBorder="1" applyAlignment="1">
      <alignment horizontal="center" vertical="center"/>
    </xf>
    <xf numFmtId="0" fontId="3" fillId="0" borderId="62" xfId="0" applyFont="1" applyBorder="1" applyAlignment="1">
      <alignment horizontal="center" vertical="center" wrapText="1"/>
    </xf>
    <xf numFmtId="0" fontId="17" fillId="0" borderId="62" xfId="0" applyFont="1" applyBorder="1" applyAlignment="1">
      <alignment horizontal="center" vertical="center" wrapText="1"/>
    </xf>
    <xf numFmtId="0" fontId="38" fillId="0" borderId="62" xfId="0" applyFont="1" applyBorder="1" applyAlignment="1">
      <alignment horizontal="center" vertical="center" textRotation="90" wrapText="1"/>
    </xf>
    <xf numFmtId="2" fontId="38" fillId="0" borderId="2" xfId="0" applyNumberFormat="1" applyFont="1" applyBorder="1" applyAlignment="1" applyProtection="1">
      <alignment horizontal="center" vertical="center" textRotation="90" wrapText="1"/>
      <protection locked="0"/>
    </xf>
    <xf numFmtId="0" fontId="0" fillId="0" borderId="2" xfId="0" applyBorder="1" applyAlignment="1">
      <alignment horizontal="center" vertical="center" textRotation="90" wrapText="1"/>
    </xf>
    <xf numFmtId="0" fontId="38" fillId="2" borderId="2" xfId="0" applyFont="1" applyFill="1" applyBorder="1" applyAlignment="1">
      <alignment horizontal="center" vertical="center" wrapText="1"/>
    </xf>
    <xf numFmtId="2" fontId="38" fillId="2" borderId="2" xfId="0" applyNumberFormat="1" applyFont="1" applyFill="1" applyBorder="1" applyAlignment="1" applyProtection="1">
      <alignment horizontal="center" vertical="center" wrapText="1"/>
      <protection locked="0"/>
    </xf>
    <xf numFmtId="0" fontId="17" fillId="2" borderId="2" xfId="0" applyFont="1" applyFill="1" applyBorder="1" applyAlignment="1">
      <alignment horizontal="center" vertical="center" wrapText="1"/>
    </xf>
    <xf numFmtId="0" fontId="3" fillId="2" borderId="2" xfId="0" applyFont="1" applyFill="1" applyBorder="1" applyAlignment="1">
      <alignment horizontal="center" vertical="center" wrapText="1"/>
    </xf>
    <xf numFmtId="2" fontId="3" fillId="2" borderId="2" xfId="0" applyNumberFormat="1" applyFont="1" applyFill="1" applyBorder="1" applyAlignment="1" applyProtection="1">
      <alignment horizontal="center" vertical="center" wrapText="1"/>
      <protection locked="0"/>
    </xf>
    <xf numFmtId="0" fontId="28" fillId="2" borderId="0" xfId="0" applyFont="1" applyFill="1" applyAlignment="1" applyProtection="1">
      <alignment horizontal="center"/>
      <protection locked="0"/>
    </xf>
    <xf numFmtId="0" fontId="24" fillId="0" borderId="1" xfId="0" applyFont="1" applyBorder="1" applyAlignment="1">
      <alignment horizontal="center" vertical="center" wrapText="1"/>
    </xf>
    <xf numFmtId="0" fontId="38" fillId="2" borderId="0" xfId="0" applyFont="1" applyFill="1" applyAlignment="1">
      <alignment wrapText="1"/>
    </xf>
    <xf numFmtId="0" fontId="47" fillId="2" borderId="0" xfId="0" applyFont="1" applyFill="1" applyAlignment="1">
      <alignment wrapText="1"/>
    </xf>
    <xf numFmtId="0" fontId="13" fillId="18" borderId="2" xfId="1" applyFont="1" applyFill="1" applyBorder="1" applyAlignment="1">
      <alignment horizontal="center" vertical="center" wrapText="1"/>
    </xf>
    <xf numFmtId="0" fontId="2" fillId="0" borderId="0" xfId="0" applyFont="1" applyAlignment="1">
      <alignment vertical="top" wrapText="1"/>
    </xf>
    <xf numFmtId="0" fontId="20" fillId="0" borderId="0" xfId="0" applyFont="1" applyAlignment="1">
      <alignment horizontal="center" vertical="center" wrapText="1"/>
    </xf>
    <xf numFmtId="0" fontId="11" fillId="18" borderId="7" xfId="0" applyFont="1" applyFill="1" applyBorder="1" applyAlignment="1">
      <alignment horizontal="center" vertical="center" wrapText="1"/>
    </xf>
    <xf numFmtId="0" fontId="11" fillId="18" borderId="10" xfId="0" applyFont="1" applyFill="1" applyBorder="1" applyAlignment="1">
      <alignment horizontal="center" vertical="center" wrapText="1"/>
    </xf>
    <xf numFmtId="0" fontId="12" fillId="18" borderId="18" xfId="0" applyFont="1" applyFill="1" applyBorder="1" applyAlignment="1">
      <alignment horizontal="center" vertical="center" wrapText="1"/>
    </xf>
    <xf numFmtId="0" fontId="12" fillId="18" borderId="16" xfId="0" applyFont="1" applyFill="1" applyBorder="1" applyAlignment="1">
      <alignment horizontal="center" vertical="center" wrapText="1"/>
    </xf>
    <xf numFmtId="0" fontId="12" fillId="18" borderId="19" xfId="0" applyFont="1" applyFill="1" applyBorder="1" applyAlignment="1">
      <alignment horizontal="center" vertical="center" wrapText="1"/>
    </xf>
    <xf numFmtId="0" fontId="0" fillId="18" borderId="22" xfId="0" applyFill="1" applyBorder="1" applyAlignment="1">
      <alignment vertical="center" wrapText="1"/>
    </xf>
    <xf numFmtId="0" fontId="11" fillId="18" borderId="24" xfId="0" applyFont="1" applyFill="1" applyBorder="1" applyAlignment="1">
      <alignment horizontal="center" vertical="center" wrapText="1"/>
    </xf>
    <xf numFmtId="0" fontId="11" fillId="18" borderId="25" xfId="0" applyFont="1" applyFill="1" applyBorder="1" applyAlignment="1">
      <alignment horizontal="center" vertical="center" wrapText="1"/>
    </xf>
    <xf numFmtId="0" fontId="11" fillId="18" borderId="15" xfId="0" applyFont="1" applyFill="1" applyBorder="1" applyAlignment="1">
      <alignment horizontal="center" vertical="center" wrapText="1"/>
    </xf>
    <xf numFmtId="0" fontId="13" fillId="18" borderId="24" xfId="0" applyFont="1" applyFill="1" applyBorder="1" applyAlignment="1">
      <alignment horizontal="center" vertical="center" wrapText="1"/>
    </xf>
    <xf numFmtId="0" fontId="13" fillId="18" borderId="25" xfId="0" applyFont="1" applyFill="1" applyBorder="1" applyAlignment="1">
      <alignment horizontal="center" vertical="center" wrapText="1"/>
    </xf>
    <xf numFmtId="0" fontId="13" fillId="18" borderId="15" xfId="0" applyFont="1" applyFill="1" applyBorder="1" applyAlignment="1">
      <alignment horizontal="center" vertical="center" wrapText="1"/>
    </xf>
    <xf numFmtId="0" fontId="11" fillId="18" borderId="6" xfId="0" applyFont="1" applyFill="1" applyBorder="1" applyAlignment="1">
      <alignment horizontal="center" vertical="center" wrapText="1"/>
    </xf>
    <xf numFmtId="0" fontId="11" fillId="18" borderId="9" xfId="0" applyFont="1" applyFill="1" applyBorder="1" applyAlignment="1">
      <alignment horizontal="center" vertical="center" wrapText="1"/>
    </xf>
    <xf numFmtId="0" fontId="11" fillId="18" borderId="29" xfId="0" applyFont="1" applyFill="1" applyBorder="1" applyAlignment="1">
      <alignment horizontal="center" vertical="center" wrapText="1"/>
    </xf>
    <xf numFmtId="0" fontId="11" fillId="18" borderId="38" xfId="0" applyFont="1" applyFill="1" applyBorder="1" applyAlignment="1">
      <alignment horizontal="center" vertical="center" wrapText="1"/>
    </xf>
    <xf numFmtId="0" fontId="12" fillId="19" borderId="9" xfId="0" applyFont="1" applyFill="1" applyBorder="1" applyAlignment="1">
      <alignment horizontal="center" vertical="center" wrapText="1"/>
    </xf>
    <xf numFmtId="0" fontId="12" fillId="19" borderId="10" xfId="0" applyFont="1" applyFill="1" applyBorder="1" applyAlignment="1">
      <alignment horizontal="center" vertical="center" wrapText="1"/>
    </xf>
    <xf numFmtId="0" fontId="12" fillId="19" borderId="22" xfId="0" applyFont="1" applyFill="1" applyBorder="1" applyAlignment="1">
      <alignment horizontal="center" vertical="center" wrapText="1"/>
    </xf>
    <xf numFmtId="0" fontId="12" fillId="19" borderId="18" xfId="0" applyFont="1" applyFill="1" applyBorder="1" applyAlignment="1">
      <alignment horizontal="center" vertical="center" wrapText="1"/>
    </xf>
    <xf numFmtId="0" fontId="1" fillId="19" borderId="39" xfId="0" applyFont="1" applyFill="1" applyBorder="1" applyAlignment="1">
      <alignment horizontal="center" vertical="center" wrapText="1"/>
    </xf>
    <xf numFmtId="0" fontId="1" fillId="19" borderId="41" xfId="0" applyFont="1" applyFill="1" applyBorder="1" applyAlignment="1">
      <alignment horizontal="center" vertical="center" wrapText="1"/>
    </xf>
    <xf numFmtId="0" fontId="12" fillId="19" borderId="21" xfId="0" applyFont="1" applyFill="1" applyBorder="1" applyAlignment="1">
      <alignment horizontal="center" vertical="center" wrapText="1"/>
    </xf>
    <xf numFmtId="0" fontId="1" fillId="0" borderId="16" xfId="0" applyFont="1" applyBorder="1" applyAlignment="1">
      <alignment vertical="center" wrapText="1"/>
    </xf>
    <xf numFmtId="0" fontId="0" fillId="17" borderId="0" xfId="0" applyFill="1"/>
    <xf numFmtId="0" fontId="0" fillId="16" borderId="0" xfId="0" applyFill="1" applyProtection="1">
      <protection locked="0"/>
    </xf>
    <xf numFmtId="0" fontId="27" fillId="16" borderId="0" xfId="0" applyFont="1" applyFill="1"/>
    <xf numFmtId="0" fontId="19" fillId="16" borderId="0" xfId="0" applyFont="1" applyFill="1"/>
    <xf numFmtId="0" fontId="42" fillId="16" borderId="0" xfId="0" applyFont="1" applyFill="1" applyProtection="1">
      <protection locked="0"/>
    </xf>
    <xf numFmtId="0" fontId="43" fillId="16" borderId="0" xfId="0" applyFont="1" applyFill="1" applyProtection="1">
      <protection locked="0"/>
    </xf>
    <xf numFmtId="0" fontId="0" fillId="16" borderId="65" xfId="0" applyFill="1" applyBorder="1" applyProtection="1">
      <protection locked="0"/>
    </xf>
    <xf numFmtId="0" fontId="27" fillId="16" borderId="0" xfId="0" applyFont="1" applyFill="1" applyProtection="1">
      <protection locked="0"/>
    </xf>
    <xf numFmtId="0" fontId="38" fillId="16" borderId="0" xfId="0" applyFont="1" applyFill="1" applyAlignment="1">
      <alignment wrapText="1"/>
    </xf>
    <xf numFmtId="0" fontId="48" fillId="16" borderId="0" xfId="0" applyFont="1" applyFill="1" applyAlignment="1">
      <alignment horizontal="center" wrapText="1"/>
    </xf>
    <xf numFmtId="0" fontId="49" fillId="17" borderId="0" xfId="0" applyFont="1" applyFill="1" applyAlignment="1">
      <alignment vertical="center"/>
    </xf>
    <xf numFmtId="0" fontId="49" fillId="17" borderId="0" xfId="0" applyFont="1" applyFill="1"/>
    <xf numFmtId="0" fontId="13" fillId="18" borderId="31" xfId="0" applyFont="1" applyFill="1" applyBorder="1" applyAlignment="1">
      <alignment vertical="center" wrapText="1"/>
    </xf>
    <xf numFmtId="0" fontId="13" fillId="18" borderId="16" xfId="0" applyFont="1" applyFill="1" applyBorder="1" applyAlignment="1">
      <alignment vertical="center" wrapText="1"/>
    </xf>
    <xf numFmtId="0" fontId="1" fillId="0" borderId="31" xfId="0" applyFont="1" applyBorder="1" applyAlignment="1">
      <alignment vertical="center" wrapText="1"/>
    </xf>
    <xf numFmtId="0" fontId="50" fillId="0" borderId="31" xfId="0" applyFont="1" applyBorder="1" applyAlignment="1">
      <alignment vertical="center" wrapText="1"/>
    </xf>
    <xf numFmtId="0" fontId="21" fillId="2" borderId="0" xfId="0" applyFont="1" applyFill="1" applyAlignment="1">
      <alignment vertical="center"/>
    </xf>
    <xf numFmtId="0" fontId="27" fillId="2" borderId="0" xfId="0" applyFont="1" applyFill="1" applyAlignment="1">
      <alignment vertical="center"/>
    </xf>
    <xf numFmtId="0" fontId="32" fillId="0" borderId="0" xfId="0" applyFont="1" applyAlignment="1">
      <alignment horizontal="center" vertical="center"/>
    </xf>
    <xf numFmtId="14" fontId="2" fillId="0" borderId="2" xfId="0" applyNumberFormat="1" applyFont="1" applyBorder="1" applyAlignment="1">
      <alignment horizontal="center" vertical="center"/>
    </xf>
    <xf numFmtId="0" fontId="2" fillId="0" borderId="63" xfId="0" applyFont="1" applyBorder="1" applyAlignment="1">
      <alignment vertical="center" wrapText="1"/>
    </xf>
    <xf numFmtId="14" fontId="2" fillId="0" borderId="61" xfId="0" applyNumberFormat="1" applyFont="1" applyBorder="1" applyAlignment="1">
      <alignment horizontal="center" vertical="center"/>
    </xf>
    <xf numFmtId="0" fontId="2" fillId="0" borderId="64" xfId="0" applyFont="1" applyBorder="1" applyAlignment="1">
      <alignment vertical="center" wrapText="1"/>
    </xf>
    <xf numFmtId="14" fontId="1" fillId="0" borderId="2" xfId="0" applyNumberFormat="1" applyFont="1" applyBorder="1" applyAlignment="1">
      <alignment horizontal="center" vertical="center"/>
    </xf>
    <xf numFmtId="0" fontId="1" fillId="0" borderId="2" xfId="0" applyFont="1" applyBorder="1" applyAlignment="1">
      <alignment vertical="center"/>
    </xf>
    <xf numFmtId="0" fontId="2" fillId="0" borderId="64" xfId="0" applyFont="1" applyBorder="1" applyAlignment="1">
      <alignment horizontal="center" vertical="center" wrapText="1"/>
    </xf>
    <xf numFmtId="0" fontId="0" fillId="0" borderId="2" xfId="0" applyBorder="1" applyAlignment="1">
      <alignment vertical="center"/>
    </xf>
    <xf numFmtId="0" fontId="0" fillId="2" borderId="0" xfId="0" applyFill="1" applyAlignment="1">
      <alignment vertical="center"/>
    </xf>
    <xf numFmtId="0" fontId="0" fillId="0" borderId="0" xfId="0" applyAlignment="1">
      <alignment vertical="center"/>
    </xf>
    <xf numFmtId="0" fontId="28" fillId="2" borderId="0" xfId="0" applyFont="1" applyFill="1" applyAlignment="1">
      <alignment vertical="center"/>
    </xf>
    <xf numFmtId="0" fontId="24" fillId="0" borderId="0" xfId="0" applyFont="1" applyAlignment="1">
      <alignment horizontal="center" vertical="center" wrapText="1"/>
    </xf>
    <xf numFmtId="0" fontId="2" fillId="0" borderId="63" xfId="0" applyFont="1" applyBorder="1" applyAlignment="1">
      <alignment horizontal="center" vertical="center" wrapText="1"/>
    </xf>
    <xf numFmtId="0" fontId="31" fillId="20" borderId="12" xfId="0" applyFont="1" applyFill="1" applyBorder="1" applyAlignment="1">
      <alignment horizontal="center" vertical="center"/>
    </xf>
    <xf numFmtId="0" fontId="31" fillId="20" borderId="47" xfId="0" applyFont="1" applyFill="1" applyBorder="1" applyAlignment="1">
      <alignment horizontal="center" vertical="center"/>
    </xf>
    <xf numFmtId="0" fontId="31" fillId="20" borderId="48" xfId="0" applyFont="1" applyFill="1" applyBorder="1" applyAlignment="1">
      <alignment horizontal="center" vertical="center"/>
    </xf>
    <xf numFmtId="0" fontId="31" fillId="20" borderId="51" xfId="0" applyFont="1" applyFill="1" applyBorder="1" applyAlignment="1">
      <alignment horizontal="center" vertical="center"/>
    </xf>
    <xf numFmtId="0" fontId="31" fillId="20" borderId="0" xfId="0" applyFont="1" applyFill="1" applyAlignment="1">
      <alignment horizontal="center" vertical="center"/>
    </xf>
    <xf numFmtId="0" fontId="31" fillId="20" borderId="31" xfId="0" applyFont="1" applyFill="1" applyBorder="1" applyAlignment="1">
      <alignment horizontal="center" vertical="center"/>
    </xf>
    <xf numFmtId="0" fontId="31" fillId="20" borderId="49" xfId="0" applyFont="1" applyFill="1" applyBorder="1" applyAlignment="1">
      <alignment horizontal="center" vertical="center"/>
    </xf>
    <xf numFmtId="0" fontId="31" fillId="20" borderId="50" xfId="0" applyFont="1" applyFill="1" applyBorder="1" applyAlignment="1">
      <alignment horizontal="center" vertical="center"/>
    </xf>
    <xf numFmtId="0" fontId="31" fillId="20" borderId="16" xfId="0" applyFont="1" applyFill="1" applyBorder="1" applyAlignment="1">
      <alignment horizontal="center" vertical="center"/>
    </xf>
    <xf numFmtId="0" fontId="48" fillId="16" borderId="0" xfId="0" applyFont="1" applyFill="1" applyAlignment="1" applyProtection="1">
      <alignment horizontal="center" wrapText="1"/>
      <protection locked="0"/>
    </xf>
    <xf numFmtId="0" fontId="48" fillId="16" borderId="0" xfId="0" applyFont="1" applyFill="1" applyAlignment="1">
      <alignment horizontal="right" vertical="center" wrapText="1"/>
    </xf>
    <xf numFmtId="0" fontId="2" fillId="0" borderId="52" xfId="0" applyFont="1" applyBorder="1" applyAlignment="1">
      <alignment vertical="top" wrapText="1"/>
    </xf>
    <xf numFmtId="0" fontId="20" fillId="0" borderId="2" xfId="0" applyFont="1" applyBorder="1" applyAlignment="1">
      <alignment horizontal="center" vertical="center" wrapText="1"/>
    </xf>
    <xf numFmtId="0" fontId="20" fillId="0" borderId="2" xfId="0" applyFont="1" applyBorder="1" applyAlignment="1" applyProtection="1">
      <alignment horizontal="center" vertical="center" wrapText="1"/>
      <protection locked="0"/>
    </xf>
    <xf numFmtId="0" fontId="13" fillId="15" borderId="66" xfId="0" applyFont="1" applyFill="1" applyBorder="1" applyAlignment="1">
      <alignment horizontal="center" vertical="center" wrapText="1"/>
    </xf>
    <xf numFmtId="0" fontId="13" fillId="15" borderId="67" xfId="0" applyFont="1" applyFill="1" applyBorder="1" applyAlignment="1">
      <alignment horizontal="center" vertical="center" wrapText="1"/>
    </xf>
    <xf numFmtId="0" fontId="13" fillId="15" borderId="63" xfId="0" applyFont="1" applyFill="1" applyBorder="1" applyAlignment="1">
      <alignment horizontal="center" vertical="center" wrapText="1"/>
    </xf>
    <xf numFmtId="0" fontId="1" fillId="0" borderId="1" xfId="0" applyFont="1" applyBorder="1" applyAlignment="1">
      <alignment vertical="top" textRotation="90" wrapText="1"/>
    </xf>
    <xf numFmtId="0" fontId="20" fillId="0" borderId="1" xfId="0" applyFont="1" applyBorder="1" applyAlignment="1">
      <alignment horizontal="center" vertical="center" wrapText="1"/>
    </xf>
    <xf numFmtId="0" fontId="26" fillId="0" borderId="52" xfId="0" applyFont="1" applyBorder="1" applyAlignment="1">
      <alignment horizontal="center" vertical="center"/>
    </xf>
    <xf numFmtId="0" fontId="26" fillId="0" borderId="53" xfId="0" applyFont="1" applyBorder="1" applyAlignment="1">
      <alignment horizontal="center" vertical="center"/>
    </xf>
    <xf numFmtId="0" fontId="26" fillId="0" borderId="54" xfId="0" applyFont="1" applyBorder="1" applyAlignment="1">
      <alignment horizontal="center" vertical="center"/>
    </xf>
    <xf numFmtId="0" fontId="26" fillId="0" borderId="55" xfId="0" applyFont="1" applyBorder="1" applyAlignment="1">
      <alignment horizontal="center" vertical="center" wrapText="1"/>
    </xf>
    <xf numFmtId="0" fontId="26" fillId="0" borderId="56" xfId="0" applyFont="1" applyBorder="1" applyAlignment="1">
      <alignment horizontal="center" vertical="center" wrapText="1"/>
    </xf>
    <xf numFmtId="0" fontId="26" fillId="0" borderId="57" xfId="0" applyFont="1" applyBorder="1" applyAlignment="1">
      <alignment horizontal="center" vertical="center" wrapText="1"/>
    </xf>
    <xf numFmtId="0" fontId="26" fillId="0" borderId="58" xfId="0" applyFont="1" applyBorder="1" applyAlignment="1">
      <alignment horizontal="center" vertical="center" wrapText="1"/>
    </xf>
    <xf numFmtId="0" fontId="26" fillId="0" borderId="59" xfId="0" applyFont="1" applyBorder="1" applyAlignment="1">
      <alignment horizontal="center" vertical="center" wrapText="1"/>
    </xf>
    <xf numFmtId="0" fontId="26" fillId="0" borderId="60" xfId="0" applyFont="1" applyBorder="1" applyAlignment="1">
      <alignment horizontal="center" vertical="center" wrapText="1"/>
    </xf>
    <xf numFmtId="0" fontId="13" fillId="15" borderId="62" xfId="0" applyFont="1" applyFill="1" applyBorder="1" applyAlignment="1">
      <alignment horizontal="center" vertical="center" textRotation="90" wrapText="1"/>
    </xf>
    <xf numFmtId="0" fontId="13" fillId="15" borderId="61" xfId="0" applyFont="1" applyFill="1" applyBorder="1" applyAlignment="1">
      <alignment horizontal="center" vertical="center" textRotation="90" wrapText="1"/>
    </xf>
    <xf numFmtId="0" fontId="13" fillId="15" borderId="62" xfId="0" applyFont="1" applyFill="1" applyBorder="1" applyAlignment="1">
      <alignment horizontal="center" vertical="center" wrapText="1"/>
    </xf>
    <xf numFmtId="0" fontId="13" fillId="15" borderId="61" xfId="0" applyFont="1" applyFill="1" applyBorder="1" applyAlignment="1">
      <alignment horizontal="center" vertical="center" wrapText="1"/>
    </xf>
    <xf numFmtId="0" fontId="33" fillId="2" borderId="0" xfId="0" applyFont="1" applyFill="1" applyAlignment="1">
      <alignment horizontal="left" vertical="center" wrapText="1"/>
    </xf>
    <xf numFmtId="0" fontId="22" fillId="15" borderId="62" xfId="0" applyFont="1" applyFill="1" applyBorder="1" applyAlignment="1">
      <alignment horizontal="center" vertical="center" textRotation="90" wrapText="1"/>
    </xf>
    <xf numFmtId="0" fontId="22" fillId="15" borderId="61" xfId="0" applyFont="1" applyFill="1" applyBorder="1" applyAlignment="1">
      <alignment horizontal="center" vertical="center" textRotation="90" wrapText="1"/>
    </xf>
    <xf numFmtId="0" fontId="22" fillId="15" borderId="66" xfId="0" applyFont="1" applyFill="1" applyBorder="1" applyAlignment="1">
      <alignment horizontal="center" vertical="center" wrapText="1"/>
    </xf>
    <xf numFmtId="0" fontId="22" fillId="15" borderId="67" xfId="0" applyFont="1" applyFill="1" applyBorder="1" applyAlignment="1">
      <alignment horizontal="center" vertical="center" wrapText="1"/>
    </xf>
    <xf numFmtId="0" fontId="22" fillId="15" borderId="63" xfId="0" applyFont="1" applyFill="1" applyBorder="1" applyAlignment="1">
      <alignment horizontal="center" vertical="center" wrapText="1"/>
    </xf>
    <xf numFmtId="0" fontId="47" fillId="2" borderId="0" xfId="0" applyFont="1" applyFill="1" applyAlignment="1">
      <alignment horizontal="right" wrapText="1"/>
    </xf>
    <xf numFmtId="0" fontId="28" fillId="2" borderId="0" xfId="0" applyFont="1" applyFill="1" applyAlignment="1" applyProtection="1">
      <alignment horizontal="center"/>
      <protection locked="0"/>
    </xf>
    <xf numFmtId="0" fontId="38" fillId="2" borderId="0" xfId="0" applyFont="1" applyFill="1" applyAlignment="1">
      <alignment horizontal="center" wrapText="1"/>
    </xf>
    <xf numFmtId="0" fontId="28" fillId="2" borderId="0" xfId="0" applyFont="1" applyFill="1" applyAlignment="1" applyProtection="1">
      <alignment horizontal="right"/>
      <protection locked="0"/>
    </xf>
    <xf numFmtId="0" fontId="13" fillId="15" borderId="0" xfId="0" applyFont="1" applyFill="1" applyAlignment="1">
      <alignment horizontal="center" vertical="center" wrapText="1"/>
    </xf>
    <xf numFmtId="0" fontId="2" fillId="0" borderId="1" xfId="0" applyFont="1" applyBorder="1" applyAlignment="1">
      <alignment vertical="top" wrapText="1"/>
    </xf>
    <xf numFmtId="0" fontId="24" fillId="0" borderId="52" xfId="0" applyFont="1" applyBorder="1" applyAlignment="1">
      <alignment horizontal="center" vertical="center" wrapText="1"/>
    </xf>
    <xf numFmtId="0" fontId="24" fillId="0" borderId="53" xfId="0" applyFont="1" applyBorder="1" applyAlignment="1">
      <alignment horizontal="center" vertical="center" wrapText="1"/>
    </xf>
    <xf numFmtId="0" fontId="24" fillId="0" borderId="54" xfId="0" applyFont="1" applyBorder="1" applyAlignment="1">
      <alignment horizontal="center" vertical="center" wrapText="1"/>
    </xf>
    <xf numFmtId="0" fontId="24" fillId="0" borderId="55" xfId="0" applyFont="1" applyBorder="1" applyAlignment="1">
      <alignment horizontal="center" vertical="center" wrapText="1"/>
    </xf>
    <xf numFmtId="0" fontId="24" fillId="0" borderId="56" xfId="0" applyFont="1" applyBorder="1" applyAlignment="1">
      <alignment horizontal="center" vertical="center" wrapText="1"/>
    </xf>
    <xf numFmtId="0" fontId="24" fillId="0" borderId="57" xfId="0" applyFont="1" applyBorder="1" applyAlignment="1">
      <alignment horizontal="center" vertical="center" wrapText="1"/>
    </xf>
    <xf numFmtId="0" fontId="24" fillId="0" borderId="58" xfId="0" applyFont="1" applyBorder="1" applyAlignment="1">
      <alignment horizontal="center" vertical="center" wrapText="1"/>
    </xf>
    <xf numFmtId="0" fontId="24" fillId="0" borderId="59" xfId="0" applyFont="1" applyBorder="1" applyAlignment="1">
      <alignment horizontal="center" vertical="center" wrapText="1"/>
    </xf>
    <xf numFmtId="0" fontId="24" fillId="0" borderId="60" xfId="0" applyFont="1" applyBorder="1" applyAlignment="1">
      <alignment horizontal="center" vertical="center" wrapText="1"/>
    </xf>
    <xf numFmtId="0" fontId="23" fillId="15" borderId="3" xfId="0" applyFont="1" applyFill="1" applyBorder="1" applyAlignment="1">
      <alignment horizontal="center"/>
    </xf>
    <xf numFmtId="0" fontId="23" fillId="15" borderId="4" xfId="0" applyFont="1" applyFill="1" applyBorder="1" applyAlignment="1">
      <alignment horizontal="center"/>
    </xf>
    <xf numFmtId="0" fontId="23" fillId="15" borderId="5" xfId="0" applyFont="1" applyFill="1" applyBorder="1" applyAlignment="1">
      <alignment horizontal="center"/>
    </xf>
    <xf numFmtId="0" fontId="11" fillId="18" borderId="6" xfId="0" applyFont="1" applyFill="1" applyBorder="1" applyAlignment="1">
      <alignment horizontal="center" vertical="center" wrapText="1"/>
    </xf>
    <xf numFmtId="0" fontId="11" fillId="18" borderId="9" xfId="0" applyFont="1" applyFill="1" applyBorder="1" applyAlignment="1">
      <alignment horizontal="center" vertical="center" wrapText="1"/>
    </xf>
    <xf numFmtId="0" fontId="11" fillId="18" borderId="8" xfId="0" applyFont="1" applyFill="1" applyBorder="1" applyAlignment="1">
      <alignment horizontal="center" vertical="center" wrapText="1"/>
    </xf>
    <xf numFmtId="0" fontId="11" fillId="18" borderId="11" xfId="0" applyFont="1" applyFill="1" applyBorder="1" applyAlignment="1">
      <alignment horizontal="center" vertical="center" wrapText="1"/>
    </xf>
    <xf numFmtId="0" fontId="12" fillId="18" borderId="12" xfId="0" applyFont="1" applyFill="1" applyBorder="1" applyAlignment="1">
      <alignment horizontal="center" vertical="center" wrapText="1"/>
    </xf>
    <xf numFmtId="0" fontId="12" fillId="18" borderId="7" xfId="0" applyFont="1" applyFill="1" applyBorder="1" applyAlignment="1">
      <alignment horizontal="center" vertical="center" wrapText="1"/>
    </xf>
    <xf numFmtId="0" fontId="12" fillId="18" borderId="17" xfId="0" applyFont="1" applyFill="1" applyBorder="1" applyAlignment="1">
      <alignment horizontal="center" vertical="center" wrapText="1"/>
    </xf>
    <xf numFmtId="0" fontId="12" fillId="18" borderId="10" xfId="0" applyFont="1" applyFill="1" applyBorder="1" applyAlignment="1">
      <alignment horizontal="center" vertical="center" wrapText="1"/>
    </xf>
    <xf numFmtId="0" fontId="12" fillId="18" borderId="13" xfId="0" applyFont="1" applyFill="1" applyBorder="1" applyAlignment="1">
      <alignment horizontal="center" vertical="center" wrapText="1"/>
    </xf>
    <xf numFmtId="0" fontId="12" fillId="18" borderId="14" xfId="0" applyFont="1" applyFill="1" applyBorder="1" applyAlignment="1">
      <alignment horizontal="center" vertical="center" wrapText="1"/>
    </xf>
    <xf numFmtId="0" fontId="12" fillId="18" borderId="15" xfId="0" applyFont="1" applyFill="1" applyBorder="1" applyAlignment="1">
      <alignment horizontal="center" vertical="center" wrapText="1"/>
    </xf>
    <xf numFmtId="0" fontId="12" fillId="19" borderId="20" xfId="0" applyFont="1" applyFill="1" applyBorder="1" applyAlignment="1">
      <alignment horizontal="center" vertical="center" wrapText="1"/>
    </xf>
    <xf numFmtId="0" fontId="12" fillId="19" borderId="22" xfId="0" applyFont="1" applyFill="1" applyBorder="1" applyAlignment="1">
      <alignment horizontal="center" vertical="center" wrapText="1"/>
    </xf>
    <xf numFmtId="0" fontId="1" fillId="0" borderId="8" xfId="0" applyFont="1" applyBorder="1" applyAlignment="1">
      <alignment horizontal="justify" vertical="center" wrapText="1"/>
    </xf>
    <xf numFmtId="0" fontId="1" fillId="0" borderId="23" xfId="0" applyFont="1" applyBorder="1" applyAlignment="1">
      <alignment horizontal="justify" vertical="center" wrapText="1"/>
    </xf>
    <xf numFmtId="0" fontId="12" fillId="18" borderId="26" xfId="0" applyFont="1" applyFill="1" applyBorder="1" applyAlignment="1">
      <alignment horizontal="center" vertical="center" wrapText="1"/>
    </xf>
    <xf numFmtId="0" fontId="12" fillId="18" borderId="25" xfId="0" applyFont="1" applyFill="1" applyBorder="1" applyAlignment="1">
      <alignment horizontal="center" vertical="center" wrapText="1"/>
    </xf>
    <xf numFmtId="0" fontId="12" fillId="18" borderId="27" xfId="0" applyFont="1" applyFill="1" applyBorder="1" applyAlignment="1">
      <alignment horizontal="center" vertical="center" wrapText="1"/>
    </xf>
    <xf numFmtId="0" fontId="12" fillId="18" borderId="28" xfId="0" applyFont="1" applyFill="1" applyBorder="1" applyAlignment="1">
      <alignment horizontal="center" vertical="center" wrapText="1"/>
    </xf>
    <xf numFmtId="0" fontId="12" fillId="18" borderId="20" xfId="0" applyFont="1" applyFill="1" applyBorder="1" applyAlignment="1">
      <alignment horizontal="center" vertical="center" wrapText="1"/>
    </xf>
    <xf numFmtId="0" fontId="12" fillId="18" borderId="19" xfId="0" applyFont="1" applyFill="1" applyBorder="1" applyAlignment="1">
      <alignment horizontal="center" vertical="center" wrapText="1"/>
    </xf>
    <xf numFmtId="0" fontId="12" fillId="18" borderId="22" xfId="0" applyFont="1" applyFill="1" applyBorder="1" applyAlignment="1">
      <alignment horizontal="center" vertical="center" wrapText="1"/>
    </xf>
    <xf numFmtId="0" fontId="12" fillId="3" borderId="30" xfId="0" applyFont="1" applyFill="1" applyBorder="1" applyAlignment="1">
      <alignment horizontal="center" vertical="center" wrapText="1"/>
    </xf>
    <xf numFmtId="0" fontId="12" fillId="3" borderId="32" xfId="0" applyFont="1" applyFill="1" applyBorder="1" applyAlignment="1">
      <alignment horizontal="center" vertical="center" wrapText="1"/>
    </xf>
    <xf numFmtId="0" fontId="12" fillId="3" borderId="33" xfId="0" applyFont="1" applyFill="1" applyBorder="1" applyAlignment="1">
      <alignment horizontal="center" vertical="center" wrapText="1"/>
    </xf>
    <xf numFmtId="0" fontId="12" fillId="3" borderId="36" xfId="0" applyFont="1" applyFill="1" applyBorder="1" applyAlignment="1">
      <alignment horizontal="center" vertical="center" wrapText="1"/>
    </xf>
    <xf numFmtId="0" fontId="19" fillId="15" borderId="3" xfId="0" applyFont="1" applyFill="1" applyBorder="1" applyAlignment="1">
      <alignment horizontal="center"/>
    </xf>
    <xf numFmtId="0" fontId="19" fillId="15" borderId="5" xfId="0" applyFont="1" applyFill="1" applyBorder="1" applyAlignment="1">
      <alignment horizontal="center"/>
    </xf>
    <xf numFmtId="0" fontId="11" fillId="18" borderId="37" xfId="0" applyFont="1" applyFill="1" applyBorder="1" applyAlignment="1">
      <alignment horizontal="center" vertical="center" wrapText="1"/>
    </xf>
    <xf numFmtId="0" fontId="11" fillId="18" borderId="32" xfId="0" applyFont="1" applyFill="1" applyBorder="1" applyAlignment="1">
      <alignment horizontal="center" vertical="center" wrapText="1"/>
    </xf>
    <xf numFmtId="0" fontId="12" fillId="19" borderId="9" xfId="0" applyFont="1" applyFill="1" applyBorder="1" applyAlignment="1">
      <alignment horizontal="center" vertical="center" wrapText="1"/>
    </xf>
    <xf numFmtId="0" fontId="12" fillId="19" borderId="30" xfId="0" applyFont="1" applyFill="1" applyBorder="1" applyAlignment="1">
      <alignment horizontal="center" vertical="center" wrapText="1"/>
    </xf>
    <xf numFmtId="0" fontId="12" fillId="19" borderId="32" xfId="0" applyFont="1" applyFill="1" applyBorder="1" applyAlignment="1">
      <alignment horizontal="center" vertical="center" wrapText="1"/>
    </xf>
    <xf numFmtId="0" fontId="1" fillId="0" borderId="42" xfId="0" applyFont="1" applyBorder="1" applyAlignment="1">
      <alignment horizontal="justify" vertical="center" wrapText="1"/>
    </xf>
    <xf numFmtId="0" fontId="1" fillId="0" borderId="43" xfId="0" applyFont="1" applyBorder="1" applyAlignment="1">
      <alignment horizontal="justify" vertical="center" wrapText="1"/>
    </xf>
    <xf numFmtId="0" fontId="28" fillId="0" borderId="0" xfId="0" applyFont="1" applyAlignment="1">
      <alignment horizontal="right"/>
    </xf>
    <xf numFmtId="0" fontId="34" fillId="2" borderId="0" xfId="0" applyFont="1" applyFill="1" applyAlignment="1">
      <alignment horizontal="left" wrapText="1"/>
    </xf>
    <xf numFmtId="0" fontId="28" fillId="0" borderId="0" xfId="0" applyFont="1" applyAlignment="1">
      <alignment horizontal="center"/>
    </xf>
    <xf numFmtId="0" fontId="26" fillId="0" borderId="50" xfId="0" applyFont="1" applyBorder="1" applyAlignment="1">
      <alignment horizontal="center"/>
    </xf>
    <xf numFmtId="0" fontId="24" fillId="0" borderId="1" xfId="0" applyFont="1" applyBorder="1" applyAlignment="1">
      <alignment horizontal="center" vertical="center" wrapText="1"/>
    </xf>
    <xf numFmtId="0" fontId="1" fillId="0" borderId="44" xfId="0" applyFont="1" applyBorder="1" applyAlignment="1">
      <alignment vertical="center" wrapText="1"/>
    </xf>
    <xf numFmtId="0" fontId="1" fillId="0" borderId="45" xfId="0" applyFont="1" applyBorder="1" applyAlignment="1">
      <alignment vertical="center" wrapText="1"/>
    </xf>
    <xf numFmtId="0" fontId="1" fillId="0" borderId="46" xfId="0" applyFont="1" applyBorder="1" applyAlignment="1">
      <alignment vertical="center" wrapText="1"/>
    </xf>
    <xf numFmtId="0" fontId="1" fillId="0" borderId="12" xfId="0" applyFont="1" applyBorder="1" applyAlignment="1">
      <alignment vertical="center" wrapText="1"/>
    </xf>
    <xf numFmtId="0" fontId="1" fillId="0" borderId="47" xfId="0" applyFont="1" applyBorder="1" applyAlignment="1">
      <alignment vertical="center" wrapText="1"/>
    </xf>
    <xf numFmtId="0" fontId="1" fillId="0" borderId="48" xfId="0" applyFont="1" applyBorder="1" applyAlignment="1">
      <alignment vertical="center" wrapText="1"/>
    </xf>
    <xf numFmtId="0" fontId="1" fillId="0" borderId="49" xfId="0" applyFont="1" applyBorder="1" applyAlignment="1">
      <alignment vertical="center" wrapText="1"/>
    </xf>
    <xf numFmtId="0" fontId="1" fillId="0" borderId="50" xfId="0" applyFont="1" applyBorder="1" applyAlignment="1">
      <alignment vertical="center" wrapText="1"/>
    </xf>
    <xf numFmtId="0" fontId="1" fillId="0" borderId="16" xfId="0" applyFont="1" applyBorder="1" applyAlignment="1">
      <alignment vertical="center" wrapText="1"/>
    </xf>
    <xf numFmtId="0" fontId="26" fillId="19" borderId="44" xfId="0" applyFont="1" applyFill="1" applyBorder="1" applyAlignment="1">
      <alignment horizontal="center" vertical="center" textRotation="90" wrapText="1"/>
    </xf>
    <xf numFmtId="0" fontId="26" fillId="19" borderId="45" xfId="0" applyFont="1" applyFill="1" applyBorder="1" applyAlignment="1">
      <alignment horizontal="center" vertical="center" textRotation="90" wrapText="1"/>
    </xf>
    <xf numFmtId="0" fontId="26" fillId="19" borderId="46" xfId="0" applyFont="1" applyFill="1" applyBorder="1" applyAlignment="1">
      <alignment horizontal="center" vertical="center" textRotation="90" wrapText="1"/>
    </xf>
    <xf numFmtId="0" fontId="13" fillId="15" borderId="3" xfId="0" applyFont="1" applyFill="1" applyBorder="1" applyAlignment="1">
      <alignment horizontal="center" vertical="center" wrapText="1"/>
    </xf>
    <xf numFmtId="0" fontId="13" fillId="15" borderId="4" xfId="0" applyFont="1" applyFill="1" applyBorder="1" applyAlignment="1">
      <alignment horizontal="center" vertical="center" wrapText="1"/>
    </xf>
    <xf numFmtId="0" fontId="13" fillId="15" borderId="5" xfId="0" applyFont="1" applyFill="1" applyBorder="1" applyAlignment="1">
      <alignment horizontal="center" vertical="center" wrapText="1"/>
    </xf>
    <xf numFmtId="0" fontId="13" fillId="18" borderId="44" xfId="0" applyFont="1" applyFill="1" applyBorder="1" applyAlignment="1">
      <alignment vertical="center" wrapText="1"/>
    </xf>
    <xf numFmtId="0" fontId="13" fillId="18" borderId="46" xfId="0" applyFont="1" applyFill="1" applyBorder="1" applyAlignment="1">
      <alignment vertical="center" wrapText="1"/>
    </xf>
    <xf numFmtId="0" fontId="17" fillId="0" borderId="2" xfId="1" applyFont="1" applyBorder="1" applyAlignment="1">
      <alignment horizontal="center" vertical="center" wrapText="1"/>
    </xf>
    <xf numFmtId="0" fontId="14" fillId="15" borderId="2" xfId="1" applyFont="1" applyFill="1" applyBorder="1" applyAlignment="1">
      <alignment horizontal="center" wrapText="1"/>
    </xf>
    <xf numFmtId="0" fontId="13" fillId="18" borderId="2" xfId="1" applyFont="1" applyFill="1" applyBorder="1" applyAlignment="1">
      <alignment horizontal="center" vertical="center" wrapText="1"/>
    </xf>
    <xf numFmtId="0" fontId="16" fillId="13" borderId="2" xfId="1" applyFont="1" applyFill="1" applyBorder="1" applyAlignment="1">
      <alignment horizontal="center" vertical="center" wrapText="1"/>
    </xf>
    <xf numFmtId="0" fontId="13" fillId="15" borderId="2" xfId="0" applyFont="1" applyFill="1" applyBorder="1" applyAlignment="1">
      <alignment horizontal="center" vertical="center" wrapText="1"/>
    </xf>
    <xf numFmtId="0" fontId="45" fillId="0" borderId="0" xfId="0" applyFont="1" applyAlignment="1">
      <alignment horizontal="right"/>
    </xf>
    <xf numFmtId="0" fontId="28" fillId="2" borderId="0" xfId="0" applyFont="1" applyFill="1" applyAlignment="1">
      <alignment horizontal="right" vertical="center"/>
    </xf>
    <xf numFmtId="0" fontId="2" fillId="0" borderId="2" xfId="0" applyFont="1" applyBorder="1" applyAlignment="1">
      <alignment vertical="center" wrapText="1"/>
    </xf>
    <xf numFmtId="0" fontId="24" fillId="0" borderId="2" xfId="0" applyFont="1" applyBorder="1" applyAlignment="1">
      <alignment horizontal="center" vertical="center" wrapText="1"/>
    </xf>
    <xf numFmtId="0" fontId="28" fillId="2" borderId="0" xfId="0" applyFont="1" applyFill="1" applyAlignment="1">
      <alignment horizontal="center" vertical="center"/>
    </xf>
    <xf numFmtId="14" fontId="13" fillId="15" borderId="69" xfId="0" applyNumberFormat="1" applyFont="1" applyFill="1" applyBorder="1" applyAlignment="1">
      <alignment horizontal="center" vertical="center" wrapText="1"/>
    </xf>
    <xf numFmtId="14" fontId="13" fillId="15" borderId="0" xfId="0" applyNumberFormat="1" applyFont="1" applyFill="1" applyAlignment="1">
      <alignment horizontal="center" vertical="center" wrapText="1"/>
    </xf>
    <xf numFmtId="14" fontId="13" fillId="15" borderId="70" xfId="0" applyNumberFormat="1" applyFont="1" applyFill="1" applyBorder="1" applyAlignment="1">
      <alignment horizontal="center" vertical="center" wrapText="1"/>
    </xf>
    <xf numFmtId="14" fontId="13" fillId="15" borderId="71" xfId="0" applyNumberFormat="1" applyFont="1" applyFill="1" applyBorder="1" applyAlignment="1">
      <alignment horizontal="center" vertical="center" wrapText="1"/>
    </xf>
    <xf numFmtId="14" fontId="13" fillId="15" borderId="65" xfId="0" applyNumberFormat="1" applyFont="1" applyFill="1" applyBorder="1" applyAlignment="1">
      <alignment horizontal="center" vertical="center" wrapText="1"/>
    </xf>
    <xf numFmtId="14" fontId="13" fillId="15" borderId="64" xfId="0" applyNumberFormat="1" applyFont="1" applyFill="1" applyBorder="1" applyAlignment="1">
      <alignment horizontal="center" vertical="center" wrapText="1"/>
    </xf>
  </cellXfs>
  <cellStyles count="2">
    <cellStyle name="Normal" xfId="0" builtinId="0"/>
    <cellStyle name="Normal 2" xfId="1" xr:uid="{00000000-0005-0000-0000-000001000000}"/>
  </cellStyles>
  <dxfs count="7">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s>
  <tableStyles count="0" defaultTableStyle="TableStyleMedium2" defaultPivotStyle="PivotStyleLight16"/>
  <colors>
    <mruColors>
      <color rgb="FF008080"/>
      <color rgb="FF447CEC"/>
      <color rgb="FF00482B"/>
      <color rgb="FF00FF00"/>
      <color rgb="FF0F3D38"/>
      <color rgb="FFEDE34E"/>
      <color rgb="FFD5CA3D"/>
      <color rgb="FF004846"/>
      <color rgb="FF4B514E"/>
      <color rgb="FF29292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2.png"/><Relationship Id="rId3" Type="http://schemas.openxmlformats.org/officeDocument/2006/relationships/hyperlink" Target="#'Control Cambios Registro '!A1"/><Relationship Id="rId7" Type="http://schemas.openxmlformats.org/officeDocument/2006/relationships/hyperlink" Target="#'PELIGROS HIGIENICOS'!A1"/><Relationship Id="rId2" Type="http://schemas.openxmlformats.org/officeDocument/2006/relationships/image" Target="../media/image1.png"/><Relationship Id="rId1" Type="http://schemas.openxmlformats.org/officeDocument/2006/relationships/hyperlink" Target="https://www.ucundinamarca.edu.co/index.php/servicios2022/sistema-de-gestion-de-seguridad-y-salud-en-el-trabajo" TargetMode="External"/><Relationship Id="rId6" Type="http://schemas.openxmlformats.org/officeDocument/2006/relationships/hyperlink" Target="#'Tabla de peligros'!A1"/><Relationship Id="rId5" Type="http://schemas.openxmlformats.org/officeDocument/2006/relationships/hyperlink" Target="#'Valoracion del riesgo'!A1"/><Relationship Id="rId4" Type="http://schemas.openxmlformats.org/officeDocument/2006/relationships/hyperlink" Target="#MATRIZ!A1"/></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MEN&#218;!A1"/></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MEN&#218;!A1"/></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MEN&#218;!A1"/></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MEN&#218;!A1"/></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MEN&#218;!A1"/></Relationships>
</file>

<file path=xl/drawings/drawing1.xml><?xml version="1.0" encoding="utf-8"?>
<xdr:wsDr xmlns:xdr="http://schemas.openxmlformats.org/drawingml/2006/spreadsheetDrawing" xmlns:a="http://schemas.openxmlformats.org/drawingml/2006/main">
  <xdr:twoCellAnchor editAs="oneCell">
    <xdr:from>
      <xdr:col>6</xdr:col>
      <xdr:colOff>400050</xdr:colOff>
      <xdr:row>13</xdr:row>
      <xdr:rowOff>95250</xdr:rowOff>
    </xdr:from>
    <xdr:to>
      <xdr:col>8</xdr:col>
      <xdr:colOff>361950</xdr:colOff>
      <xdr:row>21</xdr:row>
      <xdr:rowOff>19050</xdr:rowOff>
    </xdr:to>
    <xdr:pic>
      <xdr:nvPicPr>
        <xdr:cNvPr id="2" name="Imagen 1">
          <a:hlinkClick xmlns:r="http://schemas.openxmlformats.org/officeDocument/2006/relationships" r:id="rId1"/>
          <a:extLst>
            <a:ext uri="{FF2B5EF4-FFF2-40B4-BE49-F238E27FC236}">
              <a16:creationId xmlns:a16="http://schemas.microsoft.com/office/drawing/2014/main" id="{6C10528D-C1EF-4937-AE3D-AC1E04C02E8E}"/>
            </a:ext>
          </a:extLst>
        </xdr:cNvPr>
        <xdr:cNvPicPr>
          <a:picLocks noChangeAspect="1"/>
        </xdr:cNvPicPr>
      </xdr:nvPicPr>
      <xdr:blipFill rotWithShape="1">
        <a:blip xmlns:r="http://schemas.openxmlformats.org/officeDocument/2006/relationships" r:embed="rId2"/>
        <a:srcRect l="33833" t="24477" r="35189" b="21862"/>
        <a:stretch/>
      </xdr:blipFill>
      <xdr:spPr>
        <a:xfrm>
          <a:off x="4419600" y="2590800"/>
          <a:ext cx="1485900" cy="1447800"/>
        </a:xfrm>
        <a:prstGeom prst="rect">
          <a:avLst/>
        </a:prstGeom>
        <a:scene3d>
          <a:camera prst="orthographicFront"/>
          <a:lightRig rig="threePt" dir="t"/>
        </a:scene3d>
        <a:sp3d>
          <a:bevelT w="114300" prst="artDeco"/>
        </a:sp3d>
      </xdr:spPr>
    </xdr:pic>
    <xdr:clientData/>
  </xdr:twoCellAnchor>
  <xdr:twoCellAnchor>
    <xdr:from>
      <xdr:col>14</xdr:col>
      <xdr:colOff>295276</xdr:colOff>
      <xdr:row>35</xdr:row>
      <xdr:rowOff>180974</xdr:rowOff>
    </xdr:from>
    <xdr:to>
      <xdr:col>15</xdr:col>
      <xdr:colOff>342900</xdr:colOff>
      <xdr:row>40</xdr:row>
      <xdr:rowOff>152399</xdr:rowOff>
    </xdr:to>
    <xdr:sp macro="" textlink="">
      <xdr:nvSpPr>
        <xdr:cNvPr id="3" name="Diagrama de flujo: multidocumento 2">
          <a:hlinkClick xmlns:r="http://schemas.openxmlformats.org/officeDocument/2006/relationships" r:id="rId3"/>
          <a:extLst>
            <a:ext uri="{FF2B5EF4-FFF2-40B4-BE49-F238E27FC236}">
              <a16:creationId xmlns:a16="http://schemas.microsoft.com/office/drawing/2014/main" id="{5F288CC3-5EBE-432C-BCDC-07C490331D1A}"/>
            </a:ext>
          </a:extLst>
        </xdr:cNvPr>
        <xdr:cNvSpPr/>
      </xdr:nvSpPr>
      <xdr:spPr>
        <a:xfrm>
          <a:off x="10410826" y="6867524"/>
          <a:ext cx="809624" cy="923925"/>
        </a:xfrm>
        <a:prstGeom prst="flowChartMultidocument">
          <a:avLst/>
        </a:prstGeom>
        <a:solidFill>
          <a:srgbClr val="00482B"/>
        </a:solidFill>
        <a:ln>
          <a:solidFill>
            <a:srgbClr val="00482B"/>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800">
              <a:latin typeface="Arial" panose="020B0604020202020204" pitchFamily="34" charset="0"/>
              <a:cs typeface="Arial" panose="020B0604020202020204" pitchFamily="34" charset="0"/>
            </a:rPr>
            <a:t>CONTROL</a:t>
          </a:r>
          <a:r>
            <a:rPr lang="es-CO" sz="800" baseline="0">
              <a:latin typeface="Arial" panose="020B0604020202020204" pitchFamily="34" charset="0"/>
              <a:cs typeface="Arial" panose="020B0604020202020204" pitchFamily="34" charset="0"/>
            </a:rPr>
            <a:t> DE CAMBIOS </a:t>
          </a:r>
          <a:endParaRPr lang="es-CO" sz="800">
            <a:latin typeface="Arial" panose="020B0604020202020204" pitchFamily="34" charset="0"/>
            <a:cs typeface="Arial" panose="020B0604020202020204" pitchFamily="34" charset="0"/>
          </a:endParaRPr>
        </a:p>
      </xdr:txBody>
    </xdr:sp>
    <xdr:clientData/>
  </xdr:twoCellAnchor>
  <xdr:twoCellAnchor>
    <xdr:from>
      <xdr:col>1</xdr:col>
      <xdr:colOff>485775</xdr:colOff>
      <xdr:row>25</xdr:row>
      <xdr:rowOff>10392</xdr:rowOff>
    </xdr:from>
    <xdr:to>
      <xdr:col>4</xdr:col>
      <xdr:colOff>104775</xdr:colOff>
      <xdr:row>29</xdr:row>
      <xdr:rowOff>171451</xdr:rowOff>
    </xdr:to>
    <xdr:sp macro="" textlink="">
      <xdr:nvSpPr>
        <xdr:cNvPr id="4" name="Flecha: pentágono 3">
          <a:hlinkClick xmlns:r="http://schemas.openxmlformats.org/officeDocument/2006/relationships" r:id="rId4"/>
          <a:extLst>
            <a:ext uri="{FF2B5EF4-FFF2-40B4-BE49-F238E27FC236}">
              <a16:creationId xmlns:a16="http://schemas.microsoft.com/office/drawing/2014/main" id="{E7BD1D5F-6AF1-4409-84F9-0E944A1E8FA1}"/>
            </a:ext>
          </a:extLst>
        </xdr:cNvPr>
        <xdr:cNvSpPr/>
      </xdr:nvSpPr>
      <xdr:spPr>
        <a:xfrm>
          <a:off x="695325" y="4791942"/>
          <a:ext cx="1905000" cy="923059"/>
        </a:xfrm>
        <a:prstGeom prst="homePlate">
          <a:avLst/>
        </a:prstGeom>
        <a:solidFill>
          <a:srgbClr val="00988C"/>
        </a:solidFill>
        <a:scene3d>
          <a:camera prst="orthographicFront"/>
          <a:lightRig rig="threePt" dir="t"/>
        </a:scene3d>
        <a:sp3d>
          <a:bevelT w="114300" prst="artDeco"/>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1">
              <a:latin typeface="Arial" panose="020B0604020202020204" pitchFamily="34" charset="0"/>
              <a:cs typeface="Arial" panose="020B0604020202020204" pitchFamily="34" charset="0"/>
            </a:rPr>
            <a:t>PELIGROS</a:t>
          </a:r>
        </a:p>
      </xdr:txBody>
    </xdr:sp>
    <xdr:clientData/>
  </xdr:twoCellAnchor>
  <xdr:twoCellAnchor>
    <xdr:from>
      <xdr:col>4</xdr:col>
      <xdr:colOff>609600</xdr:colOff>
      <xdr:row>25</xdr:row>
      <xdr:rowOff>10392</xdr:rowOff>
    </xdr:from>
    <xdr:to>
      <xdr:col>7</xdr:col>
      <xdr:colOff>325056</xdr:colOff>
      <xdr:row>29</xdr:row>
      <xdr:rowOff>171451</xdr:rowOff>
    </xdr:to>
    <xdr:sp macro="" textlink="">
      <xdr:nvSpPr>
        <xdr:cNvPr id="5" name="Flecha: pentágono 4">
          <a:hlinkClick xmlns:r="http://schemas.openxmlformats.org/officeDocument/2006/relationships" r:id="rId5"/>
          <a:extLst>
            <a:ext uri="{FF2B5EF4-FFF2-40B4-BE49-F238E27FC236}">
              <a16:creationId xmlns:a16="http://schemas.microsoft.com/office/drawing/2014/main" id="{1DB5D61D-031A-46F4-A117-DFCDD1CD49FA}"/>
            </a:ext>
          </a:extLst>
        </xdr:cNvPr>
        <xdr:cNvSpPr/>
      </xdr:nvSpPr>
      <xdr:spPr>
        <a:xfrm>
          <a:off x="3105150" y="4791942"/>
          <a:ext cx="2001456" cy="923059"/>
        </a:xfrm>
        <a:prstGeom prst="homePlate">
          <a:avLst/>
        </a:prstGeom>
        <a:solidFill>
          <a:srgbClr val="00988C"/>
        </a:solidFill>
        <a:scene3d>
          <a:camera prst="orthographicFront"/>
          <a:lightRig rig="threePt" dir="t"/>
        </a:scene3d>
        <a:sp3d>
          <a:bevelT w="114300" prst="artDeco"/>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1">
              <a:latin typeface="Arial" panose="020B0604020202020204" pitchFamily="34" charset="0"/>
              <a:cs typeface="Arial" panose="020B0604020202020204" pitchFamily="34" charset="0"/>
            </a:rPr>
            <a:t>VALORACIÓN DEL RIESGO </a:t>
          </a:r>
        </a:p>
      </xdr:txBody>
    </xdr:sp>
    <xdr:clientData/>
  </xdr:twoCellAnchor>
  <xdr:twoCellAnchor>
    <xdr:from>
      <xdr:col>8</xdr:col>
      <xdr:colOff>57150</xdr:colOff>
      <xdr:row>25</xdr:row>
      <xdr:rowOff>5195</xdr:rowOff>
    </xdr:from>
    <xdr:to>
      <xdr:col>10</xdr:col>
      <xdr:colOff>438150</xdr:colOff>
      <xdr:row>30</xdr:row>
      <xdr:rowOff>9526</xdr:rowOff>
    </xdr:to>
    <xdr:sp macro="" textlink="">
      <xdr:nvSpPr>
        <xdr:cNvPr id="6" name="Flecha: pentágono 5">
          <a:hlinkClick xmlns:r="http://schemas.openxmlformats.org/officeDocument/2006/relationships" r:id="rId6"/>
          <a:extLst>
            <a:ext uri="{FF2B5EF4-FFF2-40B4-BE49-F238E27FC236}">
              <a16:creationId xmlns:a16="http://schemas.microsoft.com/office/drawing/2014/main" id="{2B2C118E-7170-427E-815F-3F55C8C3D62C}"/>
            </a:ext>
          </a:extLst>
        </xdr:cNvPr>
        <xdr:cNvSpPr/>
      </xdr:nvSpPr>
      <xdr:spPr>
        <a:xfrm>
          <a:off x="5600700" y="4786745"/>
          <a:ext cx="1905000" cy="956831"/>
        </a:xfrm>
        <a:prstGeom prst="homePlate">
          <a:avLst/>
        </a:prstGeom>
        <a:solidFill>
          <a:srgbClr val="00988C"/>
        </a:solidFill>
        <a:scene3d>
          <a:camera prst="orthographicFront"/>
          <a:lightRig rig="threePt" dir="t"/>
        </a:scene3d>
        <a:sp3d>
          <a:bevelT w="114300" prst="artDeco"/>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1">
              <a:latin typeface="Arial" panose="020B0604020202020204" pitchFamily="34" charset="0"/>
              <a:cs typeface="Arial" panose="020B0604020202020204" pitchFamily="34" charset="0"/>
            </a:rPr>
            <a:t>TABLA DE PELIGROS </a:t>
          </a:r>
        </a:p>
      </xdr:txBody>
    </xdr:sp>
    <xdr:clientData/>
  </xdr:twoCellAnchor>
  <xdr:twoCellAnchor>
    <xdr:from>
      <xdr:col>11</xdr:col>
      <xdr:colOff>295275</xdr:colOff>
      <xdr:row>24</xdr:row>
      <xdr:rowOff>161925</xdr:rowOff>
    </xdr:from>
    <xdr:to>
      <xdr:col>13</xdr:col>
      <xdr:colOff>676275</xdr:colOff>
      <xdr:row>30</xdr:row>
      <xdr:rowOff>28576</xdr:rowOff>
    </xdr:to>
    <xdr:sp macro="" textlink="">
      <xdr:nvSpPr>
        <xdr:cNvPr id="7" name="Flecha: pentágono 6">
          <a:hlinkClick xmlns:r="http://schemas.openxmlformats.org/officeDocument/2006/relationships" r:id="rId7"/>
          <a:extLst>
            <a:ext uri="{FF2B5EF4-FFF2-40B4-BE49-F238E27FC236}">
              <a16:creationId xmlns:a16="http://schemas.microsoft.com/office/drawing/2014/main" id="{028452A8-97B4-4588-B969-999129EFBA1D}"/>
            </a:ext>
          </a:extLst>
        </xdr:cNvPr>
        <xdr:cNvSpPr/>
      </xdr:nvSpPr>
      <xdr:spPr>
        <a:xfrm>
          <a:off x="8124825" y="4752975"/>
          <a:ext cx="1905000" cy="1009651"/>
        </a:xfrm>
        <a:prstGeom prst="homePlate">
          <a:avLst/>
        </a:prstGeom>
        <a:solidFill>
          <a:srgbClr val="00988C"/>
        </a:solidFill>
        <a:scene3d>
          <a:camera prst="orthographicFront"/>
          <a:lightRig rig="threePt" dir="t"/>
        </a:scene3d>
        <a:sp3d>
          <a:bevelT w="114300" prst="artDeco"/>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1">
              <a:latin typeface="Arial" panose="020B0604020202020204" pitchFamily="34" charset="0"/>
              <a:cs typeface="Arial" panose="020B0604020202020204" pitchFamily="34" charset="0"/>
            </a:rPr>
            <a:t>PELIGROS HIGIENICOS </a:t>
          </a:r>
        </a:p>
      </xdr:txBody>
    </xdr:sp>
    <xdr:clientData/>
  </xdr:twoCellAnchor>
  <xdr:twoCellAnchor editAs="oneCell">
    <xdr:from>
      <xdr:col>1</xdr:col>
      <xdr:colOff>136071</xdr:colOff>
      <xdr:row>1</xdr:row>
      <xdr:rowOff>87474</xdr:rowOff>
    </xdr:from>
    <xdr:to>
      <xdr:col>1</xdr:col>
      <xdr:colOff>602602</xdr:colOff>
      <xdr:row>4</xdr:row>
      <xdr:rowOff>183113</xdr:rowOff>
    </xdr:to>
    <xdr:pic>
      <xdr:nvPicPr>
        <xdr:cNvPr id="8" name="Imagen 7">
          <a:extLst>
            <a:ext uri="{FF2B5EF4-FFF2-40B4-BE49-F238E27FC236}">
              <a16:creationId xmlns:a16="http://schemas.microsoft.com/office/drawing/2014/main" id="{477E3F85-F023-4476-B3C3-3C06CDC4973A}"/>
            </a:ext>
          </a:extLst>
        </xdr:cNvPr>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345621" y="277974"/>
          <a:ext cx="466531" cy="66713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xdr:colOff>
      <xdr:row>1</xdr:row>
      <xdr:rowOff>28575</xdr:rowOff>
    </xdr:from>
    <xdr:to>
      <xdr:col>0</xdr:col>
      <xdr:colOff>723901</xdr:colOff>
      <xdr:row>2</xdr:row>
      <xdr:rowOff>86591</xdr:rowOff>
    </xdr:to>
    <xdr:sp macro="" textlink="">
      <xdr:nvSpPr>
        <xdr:cNvPr id="4" name="Flecha: hacia abajo 3">
          <a:hlinkClick xmlns:r="http://schemas.openxmlformats.org/officeDocument/2006/relationships" r:id="rId1"/>
          <a:extLst>
            <a:ext uri="{FF2B5EF4-FFF2-40B4-BE49-F238E27FC236}">
              <a16:creationId xmlns:a16="http://schemas.microsoft.com/office/drawing/2014/main" id="{3D7B280D-52B5-4E63-9DA1-B8670B1A1F66}"/>
            </a:ext>
          </a:extLst>
        </xdr:cNvPr>
        <xdr:cNvSpPr/>
      </xdr:nvSpPr>
      <xdr:spPr>
        <a:xfrm rot="5400000">
          <a:off x="12556" y="414338"/>
          <a:ext cx="698789" cy="723900"/>
        </a:xfrm>
        <a:prstGeom prst="downArrow">
          <a:avLst/>
        </a:prstGeom>
        <a:solidFill>
          <a:srgbClr val="008080"/>
        </a:solidFill>
        <a:scene3d>
          <a:camera prst="orthographicFront"/>
          <a:lightRig rig="threePt" dir="t"/>
        </a:scene3d>
        <a:sp3d>
          <a:bevelT w="139700" prst="cross"/>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270" rtlCol="0" anchor="t"/>
        <a:lstStyle/>
        <a:p>
          <a:pPr algn="ctr"/>
          <a:r>
            <a:rPr lang="es-CO" sz="600" b="1">
              <a:latin typeface="Arial" panose="020B0604020202020204" pitchFamily="34" charset="0"/>
              <a:cs typeface="Arial" panose="020B0604020202020204" pitchFamily="34" charset="0"/>
            </a:rPr>
            <a:t>REGRESAR</a:t>
          </a:r>
        </a:p>
      </xdr:txBody>
    </xdr:sp>
    <xdr:clientData/>
  </xdr:twoCellAnchor>
  <xdr:twoCellAnchor editAs="oneCell">
    <xdr:from>
      <xdr:col>1</xdr:col>
      <xdr:colOff>329045</xdr:colOff>
      <xdr:row>1</xdr:row>
      <xdr:rowOff>381000</xdr:rowOff>
    </xdr:from>
    <xdr:to>
      <xdr:col>1</xdr:col>
      <xdr:colOff>1108363</xdr:colOff>
      <xdr:row>3</xdr:row>
      <xdr:rowOff>372730</xdr:rowOff>
    </xdr:to>
    <xdr:pic>
      <xdr:nvPicPr>
        <xdr:cNvPr id="5" name="Imagen 4">
          <a:extLst>
            <a:ext uri="{FF2B5EF4-FFF2-40B4-BE49-F238E27FC236}">
              <a16:creationId xmlns:a16="http://schemas.microsoft.com/office/drawing/2014/main" id="{7684241E-592C-43F8-9D17-B6984AF1ADF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08363" y="779318"/>
          <a:ext cx="779318" cy="118668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114302</xdr:rowOff>
    </xdr:from>
    <xdr:to>
      <xdr:col>0</xdr:col>
      <xdr:colOff>714375</xdr:colOff>
      <xdr:row>4</xdr:row>
      <xdr:rowOff>80963</xdr:rowOff>
    </xdr:to>
    <xdr:sp macro="" textlink="">
      <xdr:nvSpPr>
        <xdr:cNvPr id="4" name="Flecha: hacia abajo 3">
          <a:hlinkClick xmlns:r="http://schemas.openxmlformats.org/officeDocument/2006/relationships" r:id="rId1"/>
          <a:extLst>
            <a:ext uri="{FF2B5EF4-FFF2-40B4-BE49-F238E27FC236}">
              <a16:creationId xmlns:a16="http://schemas.microsoft.com/office/drawing/2014/main" id="{C8C9BCEF-8556-471A-AFF3-033580A2B7B7}"/>
            </a:ext>
          </a:extLst>
        </xdr:cNvPr>
        <xdr:cNvSpPr/>
      </xdr:nvSpPr>
      <xdr:spPr>
        <a:xfrm rot="5400000">
          <a:off x="88107" y="216695"/>
          <a:ext cx="538161" cy="714375"/>
        </a:xfrm>
        <a:prstGeom prst="downArrow">
          <a:avLst/>
        </a:prstGeom>
        <a:solidFill>
          <a:srgbClr val="008080"/>
        </a:solidFill>
        <a:scene3d>
          <a:camera prst="orthographicFront"/>
          <a:lightRig rig="threePt" dir="t"/>
        </a:scene3d>
        <a:sp3d>
          <a:bevelT w="139700" prst="cross"/>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270" rtlCol="0" anchor="t"/>
        <a:lstStyle/>
        <a:p>
          <a:pPr algn="ctr"/>
          <a:r>
            <a:rPr lang="es-CO" sz="600" b="1">
              <a:latin typeface="Arial" panose="020B0604020202020204" pitchFamily="34" charset="0"/>
              <a:cs typeface="Arial" panose="020B0604020202020204" pitchFamily="34" charset="0"/>
            </a:rPr>
            <a:t>REGRESAR</a:t>
          </a:r>
        </a:p>
      </xdr:txBody>
    </xdr:sp>
    <xdr:clientData/>
  </xdr:twoCellAnchor>
  <xdr:twoCellAnchor editAs="oneCell">
    <xdr:from>
      <xdr:col>1</xdr:col>
      <xdr:colOff>214312</xdr:colOff>
      <xdr:row>1</xdr:row>
      <xdr:rowOff>59532</xdr:rowOff>
    </xdr:from>
    <xdr:to>
      <xdr:col>1</xdr:col>
      <xdr:colOff>680843</xdr:colOff>
      <xdr:row>4</xdr:row>
      <xdr:rowOff>155171</xdr:rowOff>
    </xdr:to>
    <xdr:pic>
      <xdr:nvPicPr>
        <xdr:cNvPr id="5" name="Imagen 4">
          <a:extLst>
            <a:ext uri="{FF2B5EF4-FFF2-40B4-BE49-F238E27FC236}">
              <a16:creationId xmlns:a16="http://schemas.microsoft.com/office/drawing/2014/main" id="{A2903F1B-AD9B-487F-8E41-DA9E3291F19B}"/>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40593" y="250032"/>
          <a:ext cx="466531" cy="66713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166689</xdr:rowOff>
    </xdr:from>
    <xdr:to>
      <xdr:col>0</xdr:col>
      <xdr:colOff>723900</xdr:colOff>
      <xdr:row>3</xdr:row>
      <xdr:rowOff>133350</xdr:rowOff>
    </xdr:to>
    <xdr:sp macro="" textlink="">
      <xdr:nvSpPr>
        <xdr:cNvPr id="4" name="Flecha: hacia abajo 3">
          <a:hlinkClick xmlns:r="http://schemas.openxmlformats.org/officeDocument/2006/relationships" r:id="rId1"/>
          <a:extLst>
            <a:ext uri="{FF2B5EF4-FFF2-40B4-BE49-F238E27FC236}">
              <a16:creationId xmlns:a16="http://schemas.microsoft.com/office/drawing/2014/main" id="{6FF4C8A4-2D5C-406B-AA2A-E4756BFEDA93}"/>
            </a:ext>
          </a:extLst>
        </xdr:cNvPr>
        <xdr:cNvSpPr/>
      </xdr:nvSpPr>
      <xdr:spPr>
        <a:xfrm rot="5400000">
          <a:off x="92869" y="73820"/>
          <a:ext cx="538161" cy="723900"/>
        </a:xfrm>
        <a:prstGeom prst="downArrow">
          <a:avLst/>
        </a:prstGeom>
        <a:solidFill>
          <a:srgbClr val="008080"/>
        </a:solidFill>
        <a:scene3d>
          <a:camera prst="orthographicFront"/>
          <a:lightRig rig="threePt" dir="t"/>
        </a:scene3d>
        <a:sp3d>
          <a:bevelT w="139700" prst="cross"/>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270" rtlCol="0" anchor="t"/>
        <a:lstStyle/>
        <a:p>
          <a:pPr algn="ctr"/>
          <a:r>
            <a:rPr lang="es-CO" sz="600" b="1">
              <a:latin typeface="Arial" panose="020B0604020202020204" pitchFamily="34" charset="0"/>
              <a:cs typeface="Arial" panose="020B0604020202020204" pitchFamily="34" charset="0"/>
            </a:rPr>
            <a:t>REGRESAR</a:t>
          </a:r>
        </a:p>
      </xdr:txBody>
    </xdr:sp>
    <xdr:clientData/>
  </xdr:twoCellAnchor>
  <xdr:twoCellAnchor editAs="oneCell">
    <xdr:from>
      <xdr:col>1</xdr:col>
      <xdr:colOff>116633</xdr:colOff>
      <xdr:row>1</xdr:row>
      <xdr:rowOff>58316</xdr:rowOff>
    </xdr:from>
    <xdr:to>
      <xdr:col>1</xdr:col>
      <xdr:colOff>583164</xdr:colOff>
      <xdr:row>4</xdr:row>
      <xdr:rowOff>142292</xdr:rowOff>
    </xdr:to>
    <xdr:pic>
      <xdr:nvPicPr>
        <xdr:cNvPr id="5" name="Imagen 4">
          <a:extLst>
            <a:ext uri="{FF2B5EF4-FFF2-40B4-BE49-F238E27FC236}">
              <a16:creationId xmlns:a16="http://schemas.microsoft.com/office/drawing/2014/main" id="{03014219-27BE-444A-9AF2-F70439E4DBA7}"/>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94184" y="252704"/>
          <a:ext cx="466531" cy="66713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1</xdr:row>
      <xdr:rowOff>95249</xdr:rowOff>
    </xdr:from>
    <xdr:to>
      <xdr:col>0</xdr:col>
      <xdr:colOff>723900</xdr:colOff>
      <xdr:row>4</xdr:row>
      <xdr:rowOff>61910</xdr:rowOff>
    </xdr:to>
    <xdr:sp macro="" textlink="">
      <xdr:nvSpPr>
        <xdr:cNvPr id="4" name="Flecha: hacia abajo 3">
          <a:hlinkClick xmlns:r="http://schemas.openxmlformats.org/officeDocument/2006/relationships" r:id="rId1"/>
          <a:extLst>
            <a:ext uri="{FF2B5EF4-FFF2-40B4-BE49-F238E27FC236}">
              <a16:creationId xmlns:a16="http://schemas.microsoft.com/office/drawing/2014/main" id="{D1276BC9-6C44-440C-8CEC-0D63A7F1E7FB}"/>
            </a:ext>
          </a:extLst>
        </xdr:cNvPr>
        <xdr:cNvSpPr/>
      </xdr:nvSpPr>
      <xdr:spPr>
        <a:xfrm rot="5400000">
          <a:off x="92869" y="192880"/>
          <a:ext cx="538161" cy="723900"/>
        </a:xfrm>
        <a:prstGeom prst="downArrow">
          <a:avLst/>
        </a:prstGeom>
        <a:solidFill>
          <a:srgbClr val="008080"/>
        </a:solidFill>
        <a:scene3d>
          <a:camera prst="orthographicFront"/>
          <a:lightRig rig="threePt" dir="t"/>
        </a:scene3d>
        <a:sp3d>
          <a:bevelT w="139700" prst="cross"/>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270" rtlCol="0" anchor="t"/>
        <a:lstStyle/>
        <a:p>
          <a:pPr algn="ctr"/>
          <a:r>
            <a:rPr lang="es-CO" sz="600" b="1">
              <a:latin typeface="Arial" panose="020B0604020202020204" pitchFamily="34" charset="0"/>
              <a:cs typeface="Arial" panose="020B0604020202020204" pitchFamily="34" charset="0"/>
            </a:rPr>
            <a:t>REGRESAR</a:t>
          </a:r>
        </a:p>
      </xdr:txBody>
    </xdr:sp>
    <xdr:clientData/>
  </xdr:twoCellAnchor>
  <xdr:twoCellAnchor editAs="oneCell">
    <xdr:from>
      <xdr:col>1</xdr:col>
      <xdr:colOff>533977</xdr:colOff>
      <xdr:row>1</xdr:row>
      <xdr:rowOff>86591</xdr:rowOff>
    </xdr:from>
    <xdr:to>
      <xdr:col>1</xdr:col>
      <xdr:colOff>1000508</xdr:colOff>
      <xdr:row>4</xdr:row>
      <xdr:rowOff>61003</xdr:rowOff>
    </xdr:to>
    <xdr:pic>
      <xdr:nvPicPr>
        <xdr:cNvPr id="5" name="Imagen 4">
          <a:extLst>
            <a:ext uri="{FF2B5EF4-FFF2-40B4-BE49-F238E27FC236}">
              <a16:creationId xmlns:a16="http://schemas.microsoft.com/office/drawing/2014/main" id="{FD81108D-2C4D-47D6-ADED-566B90E854B9}"/>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70000" y="274205"/>
          <a:ext cx="466531" cy="66713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1</xdr:row>
      <xdr:rowOff>185744</xdr:rowOff>
    </xdr:from>
    <xdr:to>
      <xdr:col>0</xdr:col>
      <xdr:colOff>723900</xdr:colOff>
      <xdr:row>4</xdr:row>
      <xdr:rowOff>152405</xdr:rowOff>
    </xdr:to>
    <xdr:sp macro="" textlink="">
      <xdr:nvSpPr>
        <xdr:cNvPr id="3" name="Flecha: hacia abajo 2">
          <a:hlinkClick xmlns:r="http://schemas.openxmlformats.org/officeDocument/2006/relationships" r:id="rId1"/>
          <a:extLst>
            <a:ext uri="{FF2B5EF4-FFF2-40B4-BE49-F238E27FC236}">
              <a16:creationId xmlns:a16="http://schemas.microsoft.com/office/drawing/2014/main" id="{4A134F2B-4FE1-4B63-A135-AC7093B5FA76}"/>
            </a:ext>
          </a:extLst>
        </xdr:cNvPr>
        <xdr:cNvSpPr/>
      </xdr:nvSpPr>
      <xdr:spPr>
        <a:xfrm rot="5400000">
          <a:off x="92869" y="92875"/>
          <a:ext cx="538161" cy="723900"/>
        </a:xfrm>
        <a:prstGeom prst="downArrow">
          <a:avLst/>
        </a:prstGeom>
        <a:solidFill>
          <a:srgbClr val="008080"/>
        </a:solidFill>
        <a:scene3d>
          <a:camera prst="orthographicFront"/>
          <a:lightRig rig="threePt" dir="t"/>
        </a:scene3d>
        <a:sp3d>
          <a:bevelT w="139700" prst="cross"/>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270" rtlCol="0" anchor="t"/>
        <a:lstStyle/>
        <a:p>
          <a:pPr algn="ctr"/>
          <a:r>
            <a:rPr lang="es-CO" sz="600" b="1">
              <a:latin typeface="Arial" panose="020B0604020202020204" pitchFamily="34" charset="0"/>
              <a:cs typeface="Arial" panose="020B0604020202020204" pitchFamily="34" charset="0"/>
            </a:rPr>
            <a:t>REGRESAR</a:t>
          </a:r>
        </a:p>
      </xdr:txBody>
    </xdr:sp>
    <xdr:clientData/>
  </xdr:twoCellAnchor>
  <xdr:twoCellAnchor editAs="oneCell">
    <xdr:from>
      <xdr:col>1</xdr:col>
      <xdr:colOff>257175</xdr:colOff>
      <xdr:row>1</xdr:row>
      <xdr:rowOff>57150</xdr:rowOff>
    </xdr:from>
    <xdr:to>
      <xdr:col>1</xdr:col>
      <xdr:colOff>723706</xdr:colOff>
      <xdr:row>4</xdr:row>
      <xdr:rowOff>152789</xdr:rowOff>
    </xdr:to>
    <xdr:pic>
      <xdr:nvPicPr>
        <xdr:cNvPr id="4" name="Imagen 3">
          <a:extLst>
            <a:ext uri="{FF2B5EF4-FFF2-40B4-BE49-F238E27FC236}">
              <a16:creationId xmlns:a16="http://schemas.microsoft.com/office/drawing/2014/main" id="{70959B64-3BDD-4022-B67A-2BC1455BC59F}"/>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19175" y="247650"/>
          <a:ext cx="466531" cy="66713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COMPENSAR%202015\agencias%20de%20colocacion\Agencia%20de%20colocaci&#243;n%20Mosquera\Plan%20de%20emergencia%20Agencia%20de%20colocaci&#243;n%20Mosquera.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nu Principal"/>
      <sheetName val="Esquema Sede Grande"/>
      <sheetName val="Esquema Sede Pequeña"/>
      <sheetName val="Esquema Jardines Sociales"/>
      <sheetName val="Esquema Sedes Enlace o Comedor"/>
      <sheetName val="Información General"/>
      <sheetName val="Análisis de Amenazas"/>
      <sheetName val="Análisis de Vulnerabilidad"/>
      <sheetName val="Vulnerabilidad Comedores"/>
      <sheetName val="Nivel del Riesgo"/>
      <sheetName val="Plan Acción Analisis de Riesgos"/>
      <sheetName val="Historico"/>
      <sheetName val="Recursos Para Emergencias"/>
      <sheetName val="Directorio Telefonico Grandes"/>
      <sheetName val="Directorio Telefonico Pequeñas"/>
      <sheetName val="Directorio Telefonico Jardines"/>
      <sheetName val="Preparación Simulacro"/>
      <sheetName val="Evaluación Simulacro"/>
      <sheetName val="Plan de Acción Grandes"/>
      <sheetName val="Plan de Acción Jardines"/>
      <sheetName val="Plan de Acción Pequeñas"/>
      <sheetName val="PONS"/>
      <sheetName val="PE Enlaces"/>
      <sheetName val="Plan Emergencias Vehiculos"/>
      <sheetName val="Plan de Contingencia"/>
      <sheetName val="Plan de Parques G"/>
      <sheetName val="Plan Parques J"/>
      <sheetName val="Plan de Piscinas"/>
      <sheetName val="Parametros"/>
      <sheetName val="Sedes"/>
      <sheetName val="Brigadistas 2014"/>
      <sheetName val="Reporte de Emergenci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ow r="2">
          <cell r="A2" t="str">
            <v>Sismo</v>
          </cell>
          <cell r="B2" t="str">
            <v>Incendios</v>
          </cell>
          <cell r="C2" t="str">
            <v>Hurto</v>
          </cell>
        </row>
        <row r="3">
          <cell r="A3" t="str">
            <v>Lluvias Torrenciales</v>
          </cell>
          <cell r="B3" t="str">
            <v>Derrames</v>
          </cell>
          <cell r="C3" t="str">
            <v>Asaltos</v>
          </cell>
        </row>
        <row r="4">
          <cell r="A4" t="str">
            <v>Granizadas</v>
          </cell>
          <cell r="B4" t="str">
            <v>Fugas</v>
          </cell>
          <cell r="C4" t="str">
            <v>Secuestros</v>
          </cell>
        </row>
        <row r="5">
          <cell r="A5" t="str">
            <v>Vendavales</v>
          </cell>
          <cell r="B5" t="str">
            <v>Explosion</v>
          </cell>
          <cell r="C5" t="str">
            <v>Asonadas</v>
          </cell>
        </row>
        <row r="6">
          <cell r="A6" t="str">
            <v>Anegación</v>
          </cell>
          <cell r="B6" t="str">
            <v xml:space="preserve">Intoxicaciones </v>
          </cell>
          <cell r="C6" t="str">
            <v>Terrorismo</v>
          </cell>
        </row>
        <row r="7">
          <cell r="A7" t="str">
            <v>Remoción en Masa</v>
          </cell>
          <cell r="B7" t="str">
            <v xml:space="preserve">Atrapamiento en ascensores </v>
          </cell>
          <cell r="C7" t="str">
            <v>Concentraciones masivas</v>
          </cell>
        </row>
        <row r="8">
          <cell r="A8" t="str">
            <v>Otros</v>
          </cell>
          <cell r="B8" t="str">
            <v>Inundaciones</v>
          </cell>
          <cell r="C8" t="str">
            <v>Otros</v>
          </cell>
        </row>
        <row r="9">
          <cell r="B9" t="str">
            <v>Trabajo el Alturas</v>
          </cell>
        </row>
        <row r="10">
          <cell r="B10" t="str">
            <v>Accidente vehicular</v>
          </cell>
        </row>
        <row r="11">
          <cell r="B11" t="str">
            <v>Emergencias Medicas</v>
          </cell>
        </row>
        <row r="12">
          <cell r="B12" t="str">
            <v>Emergencias Medicas Sedes de Salud</v>
          </cell>
        </row>
        <row r="13">
          <cell r="B13" t="str">
            <v>Otros</v>
          </cell>
        </row>
      </sheetData>
      <sheetData sheetId="29"/>
      <sheetData sheetId="30"/>
      <sheetData sheetId="3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6DDA8F-37B5-4E3C-912F-D956CEDAE96E}">
  <sheetPr>
    <tabColor rgb="FF00482B"/>
  </sheetPr>
  <dimension ref="A1:X73"/>
  <sheetViews>
    <sheetView showGridLines="0" workbookViewId="0"/>
  </sheetViews>
  <sheetFormatPr baseColWidth="10" defaultRowHeight="15" x14ac:dyDescent="0.25"/>
  <cols>
    <col min="1" max="1" width="3.140625" style="161" customWidth="1"/>
    <col min="2" max="15" width="11.42578125" style="161"/>
    <col min="16" max="16" width="8.42578125" style="161" customWidth="1"/>
    <col min="17" max="17" width="6.7109375" style="161" customWidth="1"/>
    <col min="18" max="18" width="1.7109375" style="45" hidden="1" customWidth="1"/>
    <col min="19" max="23" width="0" style="45" hidden="1" customWidth="1"/>
    <col min="24" max="24" width="11.42578125" style="45"/>
    <col min="25" max="16384" width="11.42578125" style="150"/>
  </cols>
  <sheetData>
    <row r="1" spans="1:24" x14ac:dyDescent="0.25">
      <c r="A1" s="1"/>
      <c r="B1" s="1"/>
      <c r="C1" s="1"/>
      <c r="D1" s="1"/>
      <c r="E1" s="1"/>
      <c r="F1" s="1"/>
      <c r="G1" s="1"/>
      <c r="H1" s="1"/>
      <c r="I1" s="1"/>
      <c r="J1" s="1"/>
      <c r="K1" s="1"/>
      <c r="L1" s="1"/>
      <c r="M1" s="1"/>
      <c r="N1" s="1"/>
      <c r="O1" s="1"/>
      <c r="P1" s="1"/>
      <c r="Q1" s="45"/>
    </row>
    <row r="2" spans="1:24" x14ac:dyDescent="0.25">
      <c r="A2" s="1"/>
      <c r="B2" s="193"/>
      <c r="C2" s="194" t="s">
        <v>3</v>
      </c>
      <c r="D2" s="194"/>
      <c r="E2" s="194"/>
      <c r="F2" s="194"/>
      <c r="G2" s="194"/>
      <c r="H2" s="194"/>
      <c r="I2" s="194"/>
      <c r="J2" s="194"/>
      <c r="K2" s="194"/>
      <c r="L2" s="194"/>
      <c r="M2" s="194"/>
      <c r="N2" s="194"/>
      <c r="O2" s="194" t="s">
        <v>4</v>
      </c>
      <c r="P2" s="194"/>
      <c r="Q2" s="194"/>
      <c r="R2" s="1"/>
      <c r="S2" s="1"/>
      <c r="T2" s="1"/>
      <c r="U2" s="1"/>
      <c r="V2" s="1"/>
      <c r="W2" s="1"/>
      <c r="X2" s="150"/>
    </row>
    <row r="3" spans="1:24" x14ac:dyDescent="0.25">
      <c r="A3" s="1"/>
      <c r="B3" s="193"/>
      <c r="C3" s="194" t="s">
        <v>608</v>
      </c>
      <c r="D3" s="194"/>
      <c r="E3" s="194"/>
      <c r="F3" s="194"/>
      <c r="G3" s="194"/>
      <c r="H3" s="194"/>
      <c r="I3" s="194"/>
      <c r="J3" s="194"/>
      <c r="K3" s="194"/>
      <c r="L3" s="194"/>
      <c r="M3" s="194"/>
      <c r="N3" s="194"/>
      <c r="O3" s="194" t="s">
        <v>610</v>
      </c>
      <c r="P3" s="194"/>
      <c r="Q3" s="194"/>
      <c r="R3" s="1"/>
      <c r="S3" s="1"/>
      <c r="T3" s="1"/>
      <c r="U3" s="1"/>
      <c r="V3" s="1"/>
      <c r="W3" s="1"/>
      <c r="X3" s="150"/>
    </row>
    <row r="4" spans="1:24" x14ac:dyDescent="0.25">
      <c r="A4" s="1"/>
      <c r="B4" s="193"/>
      <c r="C4" s="194" t="s">
        <v>609</v>
      </c>
      <c r="D4" s="194"/>
      <c r="E4" s="194"/>
      <c r="F4" s="194"/>
      <c r="G4" s="194"/>
      <c r="H4" s="194"/>
      <c r="I4" s="194"/>
      <c r="J4" s="194"/>
      <c r="K4" s="194"/>
      <c r="L4" s="194"/>
      <c r="M4" s="194"/>
      <c r="N4" s="194"/>
      <c r="O4" s="194" t="s">
        <v>611</v>
      </c>
      <c r="P4" s="194"/>
      <c r="Q4" s="194"/>
      <c r="R4" s="1"/>
      <c r="S4" s="1"/>
      <c r="T4" s="1"/>
      <c r="U4" s="1"/>
      <c r="V4" s="1"/>
      <c r="W4" s="1"/>
      <c r="X4" s="150"/>
    </row>
    <row r="5" spans="1:24" x14ac:dyDescent="0.25">
      <c r="A5" s="1"/>
      <c r="B5" s="193"/>
      <c r="C5" s="194"/>
      <c r="D5" s="194"/>
      <c r="E5" s="194"/>
      <c r="F5" s="194"/>
      <c r="G5" s="194"/>
      <c r="H5" s="194"/>
      <c r="I5" s="194"/>
      <c r="J5" s="194"/>
      <c r="K5" s="194"/>
      <c r="L5" s="194"/>
      <c r="M5" s="194"/>
      <c r="N5" s="194"/>
      <c r="O5" s="195" t="s">
        <v>5</v>
      </c>
      <c r="P5" s="195"/>
      <c r="Q5" s="195"/>
      <c r="R5" s="1"/>
      <c r="S5" s="1"/>
      <c r="T5" s="1"/>
      <c r="U5" s="1"/>
      <c r="V5" s="1"/>
      <c r="W5" s="1"/>
      <c r="X5" s="150"/>
    </row>
    <row r="6" spans="1:24" x14ac:dyDescent="0.25">
      <c r="A6" s="1"/>
      <c r="B6" s="1"/>
      <c r="C6" s="1"/>
      <c r="D6" s="1"/>
      <c r="E6" s="1"/>
      <c r="F6" s="1"/>
      <c r="G6" s="1"/>
      <c r="H6" s="1"/>
      <c r="I6" s="1"/>
      <c r="J6" s="1"/>
      <c r="K6" s="1"/>
      <c r="L6" s="1"/>
      <c r="M6" s="1"/>
      <c r="N6" s="1"/>
      <c r="O6" s="1"/>
      <c r="P6" s="1"/>
      <c r="Q6" s="45"/>
    </row>
    <row r="7" spans="1:24" ht="15.75" thickBot="1" x14ac:dyDescent="0.3">
      <c r="A7" s="151"/>
      <c r="B7" s="42"/>
      <c r="C7" s="42"/>
      <c r="D7" s="42"/>
      <c r="E7" s="42"/>
      <c r="F7" s="42"/>
      <c r="G7" s="42"/>
      <c r="H7" s="42"/>
      <c r="I7" s="42"/>
      <c r="J7" s="42"/>
      <c r="K7" s="42"/>
      <c r="L7" s="42"/>
      <c r="M7" s="42"/>
      <c r="N7" s="42"/>
      <c r="O7" s="42"/>
      <c r="P7" s="151"/>
      <c r="Q7" s="152"/>
    </row>
    <row r="8" spans="1:24" x14ac:dyDescent="0.25">
      <c r="A8" s="151"/>
      <c r="B8" s="182" t="s">
        <v>0</v>
      </c>
      <c r="C8" s="183"/>
      <c r="D8" s="183"/>
      <c r="E8" s="183"/>
      <c r="F8" s="183"/>
      <c r="G8" s="183"/>
      <c r="H8" s="183"/>
      <c r="I8" s="183"/>
      <c r="J8" s="183"/>
      <c r="K8" s="183"/>
      <c r="L8" s="183"/>
      <c r="M8" s="183"/>
      <c r="N8" s="183"/>
      <c r="O8" s="184"/>
      <c r="P8" s="151"/>
      <c r="Q8" s="152"/>
    </row>
    <row r="9" spans="1:24" x14ac:dyDescent="0.25">
      <c r="A9" s="151"/>
      <c r="B9" s="185"/>
      <c r="C9" s="186"/>
      <c r="D9" s="186"/>
      <c r="E9" s="186"/>
      <c r="F9" s="186"/>
      <c r="G9" s="186"/>
      <c r="H9" s="186"/>
      <c r="I9" s="186"/>
      <c r="J9" s="186"/>
      <c r="K9" s="186"/>
      <c r="L9" s="186"/>
      <c r="M9" s="186"/>
      <c r="N9" s="186"/>
      <c r="O9" s="187"/>
      <c r="P9" s="151"/>
      <c r="Q9" s="152"/>
    </row>
    <row r="10" spans="1:24" x14ac:dyDescent="0.25">
      <c r="A10" s="151"/>
      <c r="B10" s="185" t="s">
        <v>1</v>
      </c>
      <c r="C10" s="186"/>
      <c r="D10" s="186"/>
      <c r="E10" s="186"/>
      <c r="F10" s="186"/>
      <c r="G10" s="186"/>
      <c r="H10" s="186"/>
      <c r="I10" s="186"/>
      <c r="J10" s="186"/>
      <c r="K10" s="186"/>
      <c r="L10" s="186"/>
      <c r="M10" s="186"/>
      <c r="N10" s="186"/>
      <c r="O10" s="187"/>
      <c r="P10" s="151"/>
      <c r="Q10" s="152"/>
    </row>
    <row r="11" spans="1:24" ht="15.75" thickBot="1" x14ac:dyDescent="0.3">
      <c r="A11" s="151"/>
      <c r="B11" s="188"/>
      <c r="C11" s="189"/>
      <c r="D11" s="189"/>
      <c r="E11" s="189"/>
      <c r="F11" s="189"/>
      <c r="G11" s="189"/>
      <c r="H11" s="189"/>
      <c r="I11" s="189"/>
      <c r="J11" s="189"/>
      <c r="K11" s="189"/>
      <c r="L11" s="189"/>
      <c r="M11" s="189"/>
      <c r="N11" s="189"/>
      <c r="O11" s="190"/>
      <c r="P11" s="151"/>
      <c r="Q11" s="152"/>
    </row>
    <row r="12" spans="1:24" x14ac:dyDescent="0.25">
      <c r="A12" s="151"/>
      <c r="B12" s="42"/>
      <c r="C12" s="42"/>
      <c r="D12" s="42"/>
      <c r="E12" s="42"/>
      <c r="F12" s="42"/>
      <c r="G12" s="42"/>
      <c r="H12" s="42"/>
      <c r="I12" s="42"/>
      <c r="J12" s="42"/>
      <c r="K12" s="42"/>
      <c r="L12" s="42"/>
      <c r="M12" s="42"/>
      <c r="N12" s="42"/>
      <c r="O12" s="42"/>
      <c r="P12" s="151"/>
      <c r="Q12" s="152"/>
    </row>
    <row r="13" spans="1:24" x14ac:dyDescent="0.25">
      <c r="A13" s="151"/>
      <c r="B13" s="42"/>
      <c r="C13" s="42"/>
      <c r="D13" s="42"/>
      <c r="E13" s="42"/>
      <c r="F13" s="42"/>
      <c r="G13" s="42"/>
      <c r="H13" s="42"/>
      <c r="I13" s="42"/>
      <c r="J13" s="42"/>
      <c r="K13" s="42"/>
      <c r="L13" s="42"/>
      <c r="M13" s="42"/>
      <c r="N13" s="42"/>
      <c r="O13" s="42"/>
      <c r="P13" s="151"/>
      <c r="Q13" s="152"/>
    </row>
    <row r="14" spans="1:24" x14ac:dyDescent="0.25">
      <c r="A14" s="151"/>
      <c r="B14" s="42"/>
      <c r="C14" s="42"/>
      <c r="D14" s="42"/>
      <c r="E14" s="42"/>
      <c r="F14" s="42"/>
      <c r="G14" s="42"/>
      <c r="H14" s="42"/>
      <c r="I14" s="42"/>
      <c r="J14" s="42"/>
      <c r="K14" s="42"/>
      <c r="L14" s="42"/>
      <c r="M14" s="42"/>
      <c r="N14" s="42"/>
      <c r="O14" s="42"/>
      <c r="P14" s="151"/>
      <c r="Q14" s="152"/>
    </row>
    <row r="15" spans="1:24" x14ac:dyDescent="0.25">
      <c r="A15" s="151"/>
      <c r="B15" s="42"/>
      <c r="C15" s="42"/>
      <c r="D15" s="42"/>
      <c r="E15" s="42"/>
      <c r="F15" s="42"/>
      <c r="G15" s="42"/>
      <c r="H15" s="42"/>
      <c r="I15" s="42"/>
      <c r="J15" s="42"/>
      <c r="K15" s="42"/>
      <c r="L15" s="42"/>
      <c r="M15" s="42"/>
      <c r="N15" s="42"/>
      <c r="O15" s="42"/>
      <c r="P15" s="151"/>
      <c r="Q15" s="152"/>
    </row>
    <row r="16" spans="1:24" x14ac:dyDescent="0.25">
      <c r="A16" s="151"/>
      <c r="B16" s="42"/>
      <c r="C16" s="42"/>
      <c r="D16" s="42"/>
      <c r="E16" s="42"/>
      <c r="F16" s="42"/>
      <c r="G16" s="42"/>
      <c r="H16" s="42"/>
      <c r="I16" s="42"/>
      <c r="J16" s="42"/>
      <c r="K16" s="42"/>
      <c r="L16" s="42"/>
      <c r="M16" s="42"/>
      <c r="N16" s="42"/>
      <c r="O16" s="42"/>
      <c r="P16" s="151"/>
      <c r="Q16" s="152"/>
    </row>
    <row r="17" spans="1:18" x14ac:dyDescent="0.25">
      <c r="A17" s="151"/>
      <c r="B17" s="42"/>
      <c r="C17" s="42"/>
      <c r="D17" s="42"/>
      <c r="E17" s="42"/>
      <c r="F17" s="42"/>
      <c r="G17" s="42"/>
      <c r="H17" s="42"/>
      <c r="I17" s="42"/>
      <c r="J17" s="42"/>
      <c r="K17" s="42"/>
      <c r="L17" s="42"/>
      <c r="M17" s="42"/>
      <c r="N17" s="42"/>
      <c r="O17" s="42"/>
      <c r="P17" s="151"/>
      <c r="Q17" s="153"/>
      <c r="R17" s="46"/>
    </row>
    <row r="18" spans="1:18" x14ac:dyDescent="0.25">
      <c r="A18" s="151"/>
      <c r="B18" s="42"/>
      <c r="C18" s="42"/>
      <c r="D18" s="42"/>
      <c r="E18" s="42"/>
      <c r="F18" s="42"/>
      <c r="G18" s="42"/>
      <c r="H18" s="42"/>
      <c r="I18" s="42"/>
      <c r="J18" s="42"/>
      <c r="K18" s="42"/>
      <c r="L18" s="42"/>
      <c r="M18" s="42"/>
      <c r="N18" s="42"/>
      <c r="O18" s="42"/>
      <c r="P18" s="151"/>
      <c r="Q18" s="153"/>
      <c r="R18" s="46"/>
    </row>
    <row r="19" spans="1:18" x14ac:dyDescent="0.25">
      <c r="A19" s="151"/>
      <c r="B19" s="42"/>
      <c r="C19" s="42"/>
      <c r="D19" s="42"/>
      <c r="E19" s="42"/>
      <c r="F19" s="42"/>
      <c r="G19" s="42"/>
      <c r="H19" s="42"/>
      <c r="I19" s="42"/>
      <c r="J19" s="42"/>
      <c r="K19" s="42"/>
      <c r="L19" s="42"/>
      <c r="M19" s="42"/>
      <c r="N19" s="42"/>
      <c r="O19" s="42"/>
      <c r="P19" s="151"/>
      <c r="Q19" s="152"/>
    </row>
    <row r="20" spans="1:18" x14ac:dyDescent="0.25">
      <c r="A20" s="151"/>
      <c r="B20" s="42"/>
      <c r="C20" s="42"/>
      <c r="D20" s="42"/>
      <c r="E20" s="42"/>
      <c r="F20" s="42"/>
      <c r="G20" s="42"/>
      <c r="H20" s="42"/>
      <c r="I20" s="42"/>
      <c r="J20" s="42"/>
      <c r="K20" s="42"/>
      <c r="L20" s="42"/>
      <c r="M20" s="42"/>
      <c r="N20" s="42"/>
      <c r="O20" s="42"/>
      <c r="P20" s="151"/>
      <c r="Q20" s="152"/>
    </row>
    <row r="21" spans="1:18" x14ac:dyDescent="0.25">
      <c r="A21" s="151"/>
      <c r="B21" s="42"/>
      <c r="C21" s="42"/>
      <c r="D21" s="42"/>
      <c r="E21" s="42"/>
      <c r="F21" s="42"/>
      <c r="G21" s="42"/>
      <c r="H21" s="42"/>
      <c r="I21" s="42"/>
      <c r="J21" s="42"/>
      <c r="K21" s="42"/>
      <c r="L21" s="42"/>
      <c r="M21" s="42"/>
      <c r="N21" s="42"/>
      <c r="O21" s="42"/>
      <c r="P21" s="151"/>
      <c r="Q21" s="152"/>
    </row>
    <row r="22" spans="1:18" x14ac:dyDescent="0.25">
      <c r="A22" s="151"/>
      <c r="B22" s="42"/>
      <c r="C22" s="42"/>
      <c r="D22" s="42"/>
      <c r="E22" s="42"/>
      <c r="F22" s="42"/>
      <c r="G22" s="42"/>
      <c r="H22" s="42"/>
      <c r="I22" s="42"/>
      <c r="J22" s="42"/>
      <c r="K22" s="42"/>
      <c r="L22" s="42"/>
      <c r="M22" s="42"/>
      <c r="N22" s="42"/>
      <c r="O22" s="42"/>
      <c r="P22" s="151"/>
      <c r="Q22" s="152"/>
    </row>
    <row r="23" spans="1:18" x14ac:dyDescent="0.25">
      <c r="A23" s="151"/>
      <c r="B23" s="151"/>
      <c r="C23" s="151"/>
      <c r="D23" s="151"/>
      <c r="E23" s="151"/>
      <c r="F23" s="151"/>
      <c r="G23" s="151"/>
      <c r="H23" s="151"/>
      <c r="I23" s="151"/>
      <c r="J23" s="151"/>
      <c r="K23" s="151"/>
      <c r="L23" s="151"/>
      <c r="M23" s="151"/>
      <c r="N23" s="151"/>
      <c r="O23" s="151"/>
      <c r="P23" s="151"/>
      <c r="Q23" s="152"/>
    </row>
    <row r="24" spans="1:18" x14ac:dyDescent="0.25">
      <c r="A24" s="151"/>
      <c r="B24" s="151"/>
      <c r="C24" s="151"/>
      <c r="D24" s="151"/>
      <c r="E24" s="151"/>
      <c r="F24" s="151"/>
      <c r="G24" s="151"/>
      <c r="H24" s="151"/>
      <c r="I24" s="151"/>
      <c r="J24" s="151"/>
      <c r="K24" s="151"/>
      <c r="L24" s="151"/>
      <c r="M24" s="151"/>
      <c r="N24" s="151"/>
      <c r="O24" s="151"/>
      <c r="P24" s="151"/>
      <c r="Q24" s="152"/>
    </row>
    <row r="25" spans="1:18" x14ac:dyDescent="0.25">
      <c r="A25" s="151"/>
      <c r="B25" s="151"/>
      <c r="C25" s="151"/>
      <c r="D25" s="151"/>
      <c r="E25" s="151"/>
      <c r="F25" s="151"/>
      <c r="G25" s="151"/>
      <c r="H25" s="151"/>
      <c r="I25" s="151"/>
      <c r="J25" s="151"/>
      <c r="K25" s="151"/>
      <c r="L25" s="151"/>
      <c r="M25" s="151"/>
      <c r="N25" s="151"/>
      <c r="O25" s="151"/>
      <c r="P25" s="151"/>
      <c r="Q25" s="152"/>
    </row>
    <row r="26" spans="1:18" x14ac:dyDescent="0.25">
      <c r="A26" s="151"/>
      <c r="B26" s="151"/>
      <c r="C26" s="151"/>
      <c r="D26" s="151"/>
      <c r="E26" s="151"/>
      <c r="F26" s="151"/>
      <c r="G26" s="151"/>
      <c r="H26" s="151"/>
      <c r="I26" s="151"/>
      <c r="J26" s="151"/>
      <c r="K26" s="151"/>
      <c r="L26" s="151"/>
      <c r="M26" s="151"/>
      <c r="N26" s="151"/>
      <c r="O26" s="151"/>
      <c r="P26" s="151"/>
      <c r="Q26" s="152"/>
    </row>
    <row r="27" spans="1:18" x14ac:dyDescent="0.25">
      <c r="A27" s="151"/>
      <c r="B27" s="151"/>
      <c r="C27" s="151"/>
      <c r="D27" s="151"/>
      <c r="E27" s="151"/>
      <c r="F27" s="151"/>
      <c r="G27" s="151"/>
      <c r="H27" s="151"/>
      <c r="I27" s="151"/>
      <c r="J27" s="151"/>
      <c r="K27" s="151"/>
      <c r="L27" s="151"/>
      <c r="M27" s="151"/>
      <c r="N27" s="151"/>
      <c r="O27" s="151"/>
      <c r="P27" s="151"/>
      <c r="Q27" s="152"/>
    </row>
    <row r="28" spans="1:18" x14ac:dyDescent="0.25">
      <c r="A28" s="151"/>
      <c r="B28" s="151"/>
      <c r="C28" s="151"/>
      <c r="D28" s="151"/>
      <c r="E28" s="151"/>
      <c r="F28" s="151"/>
      <c r="G28" s="151"/>
      <c r="H28" s="151"/>
      <c r="I28" s="151"/>
      <c r="J28" s="151"/>
      <c r="K28" s="151"/>
      <c r="L28" s="151"/>
      <c r="M28" s="151"/>
      <c r="N28" s="151"/>
      <c r="O28" s="151"/>
      <c r="P28" s="151"/>
      <c r="Q28" s="152"/>
    </row>
    <row r="29" spans="1:18" x14ac:dyDescent="0.25">
      <c r="A29" s="151"/>
      <c r="B29" s="151"/>
      <c r="C29" s="151"/>
      <c r="D29" s="151"/>
      <c r="E29" s="151"/>
      <c r="F29" s="151"/>
      <c r="G29" s="151"/>
      <c r="H29" s="151"/>
      <c r="I29" s="151"/>
      <c r="J29" s="151"/>
      <c r="K29" s="151"/>
      <c r="L29" s="151"/>
      <c r="M29" s="151"/>
      <c r="N29" s="151"/>
      <c r="O29" s="151"/>
      <c r="P29" s="151"/>
      <c r="Q29" s="152"/>
    </row>
    <row r="30" spans="1:18" x14ac:dyDescent="0.25">
      <c r="A30" s="151"/>
      <c r="B30" s="151"/>
      <c r="C30" s="151"/>
      <c r="D30" s="151"/>
      <c r="E30" s="151"/>
      <c r="F30" s="151"/>
      <c r="G30" s="151"/>
      <c r="H30" s="151"/>
      <c r="I30" s="151"/>
      <c r="J30" s="151"/>
      <c r="K30" s="151"/>
      <c r="L30" s="151"/>
      <c r="M30" s="151"/>
      <c r="N30" s="151"/>
      <c r="O30" s="151"/>
      <c r="P30" s="151"/>
      <c r="Q30" s="152"/>
    </row>
    <row r="31" spans="1:18" x14ac:dyDescent="0.25">
      <c r="A31" s="151"/>
      <c r="B31" s="151"/>
      <c r="C31" s="151"/>
      <c r="D31" s="151"/>
      <c r="E31" s="151"/>
      <c r="F31" s="151"/>
      <c r="G31" s="151"/>
      <c r="H31" s="151"/>
      <c r="I31" s="151"/>
      <c r="J31" s="151"/>
      <c r="K31" s="151"/>
      <c r="L31" s="151"/>
      <c r="M31" s="151"/>
      <c r="N31" s="151"/>
      <c r="O31" s="151"/>
      <c r="P31" s="151"/>
      <c r="Q31" s="152"/>
    </row>
    <row r="32" spans="1:18" x14ac:dyDescent="0.25">
      <c r="A32" s="151"/>
      <c r="B32" s="151"/>
      <c r="C32" s="151"/>
      <c r="D32" s="151"/>
      <c r="E32" s="151"/>
      <c r="F32" s="151"/>
      <c r="G32" s="151"/>
      <c r="H32" s="151"/>
      <c r="I32" s="151"/>
      <c r="J32" s="151"/>
      <c r="K32" s="151"/>
      <c r="L32" s="151"/>
      <c r="M32" s="151"/>
      <c r="N32" s="151"/>
      <c r="O32" s="151"/>
      <c r="P32" s="151"/>
      <c r="Q32" s="152"/>
    </row>
    <row r="33" spans="1:22" x14ac:dyDescent="0.25">
      <c r="A33" s="151"/>
      <c r="B33" s="151"/>
      <c r="C33" s="151"/>
      <c r="D33" s="151"/>
      <c r="E33" s="151"/>
      <c r="F33" s="151"/>
      <c r="G33" s="151"/>
      <c r="H33" s="151"/>
      <c r="I33" s="151"/>
      <c r="J33" s="151"/>
      <c r="K33" s="151"/>
      <c r="L33" s="151"/>
      <c r="M33" s="151"/>
      <c r="N33" s="151"/>
      <c r="O33" s="151"/>
      <c r="P33" s="151"/>
      <c r="Q33" s="152"/>
    </row>
    <row r="34" spans="1:22" x14ac:dyDescent="0.25">
      <c r="A34" s="151"/>
      <c r="B34" s="151"/>
      <c r="C34" s="151"/>
      <c r="D34" s="151"/>
      <c r="E34" s="151"/>
      <c r="F34" s="151"/>
      <c r="G34" s="151"/>
      <c r="H34" s="151"/>
      <c r="I34" s="151"/>
      <c r="J34" s="151"/>
      <c r="K34" s="151"/>
      <c r="L34" s="151"/>
      <c r="M34" s="151"/>
      <c r="N34" s="151"/>
      <c r="O34" s="151"/>
      <c r="P34" s="151"/>
      <c r="Q34" s="152"/>
    </row>
    <row r="35" spans="1:22" x14ac:dyDescent="0.25">
      <c r="A35" s="151"/>
      <c r="B35" s="151"/>
      <c r="C35" s="151"/>
      <c r="D35" s="151"/>
      <c r="E35" s="151"/>
      <c r="F35" s="151"/>
      <c r="G35" s="151"/>
      <c r="H35" s="151"/>
      <c r="I35" s="151"/>
      <c r="J35" s="151"/>
      <c r="K35" s="151"/>
      <c r="L35" s="151"/>
      <c r="M35" s="151"/>
      <c r="N35" s="151"/>
      <c r="O35" s="151"/>
      <c r="P35" s="151"/>
      <c r="Q35" s="152"/>
    </row>
    <row r="36" spans="1:22" x14ac:dyDescent="0.25">
      <c r="A36" s="151"/>
      <c r="B36" s="151"/>
      <c r="C36" s="151"/>
      <c r="D36" s="151"/>
      <c r="E36" s="151"/>
      <c r="F36" s="151"/>
      <c r="G36" s="151"/>
      <c r="H36" s="151"/>
      <c r="I36" s="151"/>
      <c r="J36" s="151"/>
      <c r="K36" s="151"/>
      <c r="L36" s="151"/>
      <c r="M36" s="151"/>
      <c r="N36" s="151"/>
      <c r="O36" s="151"/>
      <c r="P36" s="151"/>
      <c r="Q36" s="152"/>
    </row>
    <row r="37" spans="1:22" x14ac:dyDescent="0.25">
      <c r="A37" s="151"/>
      <c r="B37" s="151"/>
      <c r="C37" s="151"/>
      <c r="D37" s="151"/>
      <c r="E37" s="151"/>
      <c r="F37" s="151"/>
      <c r="G37" s="151"/>
      <c r="H37" s="151"/>
      <c r="I37" s="151"/>
      <c r="J37" s="151"/>
      <c r="K37" s="151"/>
      <c r="L37" s="151"/>
      <c r="M37" s="151"/>
      <c r="N37" s="151"/>
      <c r="O37" s="151"/>
      <c r="P37" s="151"/>
      <c r="Q37" s="152"/>
    </row>
    <row r="38" spans="1:22" x14ac:dyDescent="0.25">
      <c r="A38" s="151"/>
      <c r="B38" s="151"/>
      <c r="C38" s="151"/>
      <c r="D38" s="151"/>
      <c r="E38" s="151"/>
      <c r="F38" s="151"/>
      <c r="G38" s="151"/>
      <c r="H38" s="151"/>
      <c r="I38" s="151"/>
      <c r="J38" s="151"/>
      <c r="K38" s="151"/>
      <c r="L38" s="151"/>
      <c r="M38" s="151"/>
      <c r="N38" s="151"/>
      <c r="O38" s="151"/>
      <c r="P38" s="151"/>
      <c r="Q38" s="152"/>
    </row>
    <row r="39" spans="1:22" x14ac:dyDescent="0.25">
      <c r="A39" s="151"/>
      <c r="B39" s="151"/>
      <c r="C39" s="151"/>
      <c r="D39" s="151"/>
      <c r="E39" s="151"/>
      <c r="F39" s="151"/>
      <c r="G39" s="151"/>
      <c r="H39" s="151"/>
      <c r="I39" s="151"/>
      <c r="J39" s="151"/>
      <c r="K39" s="151"/>
      <c r="L39" s="151"/>
      <c r="M39" s="151"/>
      <c r="N39" s="151"/>
      <c r="O39" s="151"/>
      <c r="P39" s="151"/>
      <c r="Q39" s="152"/>
    </row>
    <row r="40" spans="1:22" x14ac:dyDescent="0.25">
      <c r="A40" s="151"/>
      <c r="B40" s="151"/>
      <c r="C40" s="151"/>
      <c r="D40" s="151"/>
      <c r="E40" s="151"/>
      <c r="F40" s="151"/>
      <c r="G40" s="151"/>
      <c r="H40" s="151"/>
      <c r="I40" s="151"/>
      <c r="J40" s="151"/>
      <c r="K40" s="151"/>
      <c r="L40" s="151"/>
      <c r="M40" s="151"/>
      <c r="N40" s="151"/>
      <c r="O40" s="151"/>
      <c r="P40" s="151"/>
      <c r="Q40" s="152"/>
    </row>
    <row r="41" spans="1:22" x14ac:dyDescent="0.25">
      <c r="A41" s="151"/>
      <c r="B41" s="154" t="s">
        <v>430</v>
      </c>
      <c r="C41" s="155"/>
      <c r="D41" s="156" t="s">
        <v>436</v>
      </c>
      <c r="E41" s="157"/>
      <c r="F41" s="151"/>
      <c r="G41" s="151"/>
      <c r="H41" s="151"/>
      <c r="I41" s="151"/>
      <c r="J41" s="151"/>
      <c r="K41" s="151"/>
      <c r="L41" s="151"/>
      <c r="M41" s="151"/>
      <c r="N41" s="151"/>
      <c r="O41" s="151"/>
      <c r="P41" s="151"/>
      <c r="Q41" s="152"/>
    </row>
    <row r="42" spans="1:22" x14ac:dyDescent="0.25">
      <c r="A42" s="151"/>
      <c r="B42" s="151"/>
      <c r="C42" s="151"/>
      <c r="D42" s="151"/>
      <c r="E42" s="151"/>
      <c r="F42" s="151"/>
      <c r="G42" s="151"/>
      <c r="H42" s="151"/>
      <c r="I42" s="151"/>
      <c r="J42" s="151"/>
      <c r="K42" s="151"/>
      <c r="L42" s="151"/>
      <c r="M42" s="151"/>
      <c r="N42" s="151"/>
      <c r="O42" s="151"/>
      <c r="P42" s="151"/>
      <c r="Q42" s="152"/>
    </row>
    <row r="43" spans="1:22" ht="48" customHeight="1" x14ac:dyDescent="0.25">
      <c r="A43" s="191" t="s">
        <v>606</v>
      </c>
      <c r="B43" s="191"/>
      <c r="C43" s="191"/>
      <c r="D43" s="191"/>
      <c r="E43" s="191"/>
      <c r="F43" s="191"/>
      <c r="G43" s="191"/>
      <c r="H43" s="191"/>
      <c r="I43" s="191"/>
      <c r="J43" s="191"/>
      <c r="K43" s="191"/>
      <c r="L43" s="191"/>
      <c r="M43" s="191"/>
      <c r="N43" s="191"/>
      <c r="O43" s="191"/>
      <c r="P43" s="191"/>
      <c r="Q43" s="158"/>
      <c r="R43" s="121"/>
      <c r="S43" s="121"/>
      <c r="T43" s="121"/>
      <c r="U43" s="121"/>
      <c r="V43" s="121"/>
    </row>
    <row r="44" spans="1:22" ht="27" customHeight="1" x14ac:dyDescent="0.25">
      <c r="A44" s="159"/>
      <c r="B44" s="192" t="s">
        <v>607</v>
      </c>
      <c r="C44" s="192"/>
      <c r="D44" s="192"/>
      <c r="E44" s="192"/>
      <c r="F44" s="192"/>
      <c r="G44" s="192"/>
      <c r="H44" s="192"/>
      <c r="I44" s="192"/>
      <c r="J44" s="192"/>
      <c r="K44" s="192"/>
      <c r="L44" s="192"/>
      <c r="M44" s="192"/>
      <c r="N44" s="192"/>
      <c r="O44" s="192"/>
      <c r="P44" s="192"/>
      <c r="Q44" s="158"/>
      <c r="R44" s="121"/>
      <c r="S44" s="121"/>
      <c r="T44" s="121"/>
      <c r="U44" s="121"/>
      <c r="V44" s="121"/>
    </row>
    <row r="45" spans="1:22" x14ac:dyDescent="0.25">
      <c r="A45" s="42"/>
      <c r="B45" s="42"/>
      <c r="C45" s="42"/>
      <c r="D45" s="42"/>
      <c r="E45" s="42"/>
      <c r="F45" s="42"/>
      <c r="G45" s="42"/>
      <c r="H45" s="42"/>
      <c r="I45" s="42"/>
      <c r="J45" s="42"/>
      <c r="K45" s="42"/>
      <c r="L45" s="42"/>
      <c r="M45" s="42"/>
      <c r="N45" s="42"/>
      <c r="O45" s="42"/>
      <c r="P45" s="42"/>
      <c r="Q45" s="152"/>
    </row>
    <row r="62" spans="2:2" x14ac:dyDescent="0.25">
      <c r="B62" s="160" t="s">
        <v>431</v>
      </c>
    </row>
    <row r="63" spans="2:2" x14ac:dyDescent="0.25">
      <c r="B63" s="160" t="s">
        <v>432</v>
      </c>
    </row>
    <row r="64" spans="2:2" x14ac:dyDescent="0.25">
      <c r="B64" s="160" t="s">
        <v>433</v>
      </c>
    </row>
    <row r="65" spans="2:2" x14ac:dyDescent="0.25">
      <c r="B65" s="160" t="s">
        <v>434</v>
      </c>
    </row>
    <row r="66" spans="2:2" x14ac:dyDescent="0.25">
      <c r="B66" s="160" t="s">
        <v>435</v>
      </c>
    </row>
    <row r="67" spans="2:2" x14ac:dyDescent="0.25">
      <c r="B67" s="160" t="s">
        <v>436</v>
      </c>
    </row>
    <row r="68" spans="2:2" x14ac:dyDescent="0.25">
      <c r="B68" s="160" t="s">
        <v>437</v>
      </c>
    </row>
    <row r="69" spans="2:2" x14ac:dyDescent="0.25">
      <c r="B69" s="160" t="s">
        <v>438</v>
      </c>
    </row>
    <row r="70" spans="2:2" x14ac:dyDescent="0.25">
      <c r="B70" s="160" t="s">
        <v>439</v>
      </c>
    </row>
    <row r="71" spans="2:2" x14ac:dyDescent="0.25">
      <c r="B71" s="160" t="s">
        <v>440</v>
      </c>
    </row>
    <row r="72" spans="2:2" x14ac:dyDescent="0.25">
      <c r="B72" s="160" t="s">
        <v>441</v>
      </c>
    </row>
    <row r="73" spans="2:2" x14ac:dyDescent="0.25">
      <c r="B73" s="160" t="s">
        <v>442</v>
      </c>
    </row>
  </sheetData>
  <sheetProtection algorithmName="SHA-512" hashValue="G4GlVFIDmEwWfAW/bC0F7alQ54sBjEikrODSEEgCtv3fqaINpX+GQswcT13ZMDRrl0rVvElBjK2BkRXxLA642g==" saltValue="hSwA+SMZk8jIme7EuWHSVA==" spinCount="100000" sheet="1" objects="1" scenarios="1" formatCells="0" formatColumns="0" formatRows="0"/>
  <mergeCells count="12">
    <mergeCell ref="B8:O9"/>
    <mergeCell ref="B10:O11"/>
    <mergeCell ref="A43:P43"/>
    <mergeCell ref="B44:P44"/>
    <mergeCell ref="B2:B5"/>
    <mergeCell ref="C2:N2"/>
    <mergeCell ref="O2:Q2"/>
    <mergeCell ref="C3:N3"/>
    <mergeCell ref="O3:Q3"/>
    <mergeCell ref="C4:N5"/>
    <mergeCell ref="O4:Q4"/>
    <mergeCell ref="O5:Q5"/>
  </mergeCells>
  <dataValidations count="1">
    <dataValidation type="list" allowBlank="1" showInputMessage="1" showErrorMessage="1" sqref="D41" xr:uid="{0C020356-1BE4-4C5E-B193-6740688DEAF3}">
      <formula1>$B$62:$B$73</formula1>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I266"/>
  <sheetViews>
    <sheetView view="pageBreakPreview" zoomScale="55" zoomScaleNormal="55" zoomScaleSheetLayoutView="55" workbookViewId="0">
      <pane xSplit="6" ySplit="10" topLeftCell="Y178" activePane="bottomRight" state="frozen"/>
      <selection pane="topRight" activeCell="G1" sqref="G1"/>
      <selection pane="bottomLeft" activeCell="A11" sqref="A11"/>
      <selection pane="bottomRight"/>
    </sheetView>
  </sheetViews>
  <sheetFormatPr baseColWidth="10" defaultColWidth="11.42578125" defaultRowHeight="15" x14ac:dyDescent="0.25"/>
  <cols>
    <col min="1" max="1" width="11.5703125" style="37" customWidth="1"/>
    <col min="2" max="2" width="20" style="36" customWidth="1"/>
    <col min="3" max="3" width="17.28515625" style="36" customWidth="1"/>
    <col min="4" max="4" width="21.28515625" style="88" customWidth="1"/>
    <col min="5" max="5" width="25.7109375" style="2" customWidth="1"/>
    <col min="6" max="6" width="138.42578125" style="43" customWidth="1"/>
    <col min="7" max="7" width="25.42578125" style="2" customWidth="1"/>
    <col min="8" max="8" width="23.42578125" style="2" customWidth="1"/>
    <col min="9" max="9" width="32.7109375" style="2" customWidth="1"/>
    <col min="10" max="10" width="39.85546875" style="2" customWidth="1"/>
    <col min="11" max="11" width="41.42578125" style="2" customWidth="1"/>
    <col min="12" max="12" width="25.7109375" style="2" customWidth="1"/>
    <col min="13" max="13" width="34.5703125" style="2" customWidth="1"/>
    <col min="14" max="14" width="47.140625" style="2" customWidth="1"/>
    <col min="15" max="23" width="11.42578125" style="2"/>
    <col min="24" max="25" width="33.42578125" style="2" customWidth="1"/>
    <col min="26" max="26" width="21.28515625" style="2" customWidth="1"/>
    <col min="27" max="27" width="14.5703125" style="2" customWidth="1"/>
    <col min="28" max="28" width="15.5703125" style="2" customWidth="1"/>
    <col min="29" max="29" width="73.5703125" style="2" customWidth="1"/>
    <col min="30" max="30" width="47" style="2" customWidth="1"/>
    <col min="31" max="31" width="5.28515625" style="2" customWidth="1"/>
    <col min="32" max="32" width="11.42578125" style="2"/>
    <col min="33" max="16384" width="11.42578125" style="1"/>
  </cols>
  <sheetData>
    <row r="1" spans="1:32" ht="31.5" customHeight="1" x14ac:dyDescent="0.25">
      <c r="N1" s="2" t="s">
        <v>2</v>
      </c>
    </row>
    <row r="2" spans="1:32" ht="51" customHeight="1" x14ac:dyDescent="0.25">
      <c r="A2" s="1"/>
      <c r="B2" s="199"/>
      <c r="C2" s="201" t="s">
        <v>3</v>
      </c>
      <c r="D2" s="202"/>
      <c r="E2" s="202"/>
      <c r="F2" s="202"/>
      <c r="G2" s="202"/>
      <c r="H2" s="202"/>
      <c r="I2" s="202"/>
      <c r="J2" s="202"/>
      <c r="K2" s="202"/>
      <c r="L2" s="202"/>
      <c r="M2" s="202"/>
      <c r="N2" s="202"/>
      <c r="O2" s="202"/>
      <c r="P2" s="202"/>
      <c r="Q2" s="202"/>
      <c r="R2" s="202"/>
      <c r="S2" s="202"/>
      <c r="T2" s="202"/>
      <c r="U2" s="202"/>
      <c r="V2" s="202"/>
      <c r="W2" s="202"/>
      <c r="X2" s="202"/>
      <c r="Y2" s="202"/>
      <c r="Z2" s="202"/>
      <c r="AA2" s="202"/>
      <c r="AB2" s="203"/>
      <c r="AC2" s="200" t="s">
        <v>4</v>
      </c>
      <c r="AD2" s="200"/>
    </row>
    <row r="3" spans="1:32" ht="44.25" customHeight="1" x14ac:dyDescent="0.25">
      <c r="A3" s="1"/>
      <c r="B3" s="199"/>
      <c r="C3" s="201" t="s">
        <v>608</v>
      </c>
      <c r="D3" s="202"/>
      <c r="E3" s="202"/>
      <c r="F3" s="202"/>
      <c r="G3" s="202"/>
      <c r="H3" s="202"/>
      <c r="I3" s="202"/>
      <c r="J3" s="202"/>
      <c r="K3" s="202"/>
      <c r="L3" s="202"/>
      <c r="M3" s="202"/>
      <c r="N3" s="202"/>
      <c r="O3" s="202"/>
      <c r="P3" s="202"/>
      <c r="Q3" s="202"/>
      <c r="R3" s="202"/>
      <c r="S3" s="202"/>
      <c r="T3" s="202"/>
      <c r="U3" s="202"/>
      <c r="V3" s="202"/>
      <c r="W3" s="202"/>
      <c r="X3" s="202"/>
      <c r="Y3" s="202"/>
      <c r="Z3" s="202"/>
      <c r="AA3" s="202"/>
      <c r="AB3" s="203"/>
      <c r="AC3" s="200" t="s">
        <v>612</v>
      </c>
      <c r="AD3" s="200"/>
    </row>
    <row r="4" spans="1:32" ht="36.75" customHeight="1" x14ac:dyDescent="0.25">
      <c r="A4" s="1"/>
      <c r="B4" s="199"/>
      <c r="C4" s="204" t="s">
        <v>609</v>
      </c>
      <c r="D4" s="205"/>
      <c r="E4" s="205"/>
      <c r="F4" s="205"/>
      <c r="G4" s="205"/>
      <c r="H4" s="205"/>
      <c r="I4" s="205"/>
      <c r="J4" s="205"/>
      <c r="K4" s="205"/>
      <c r="L4" s="205"/>
      <c r="M4" s="205"/>
      <c r="N4" s="205"/>
      <c r="O4" s="205"/>
      <c r="P4" s="205"/>
      <c r="Q4" s="205"/>
      <c r="R4" s="205"/>
      <c r="S4" s="205"/>
      <c r="T4" s="205"/>
      <c r="U4" s="205"/>
      <c r="V4" s="205"/>
      <c r="W4" s="205"/>
      <c r="X4" s="205"/>
      <c r="Y4" s="205"/>
      <c r="Z4" s="205"/>
      <c r="AA4" s="205"/>
      <c r="AB4" s="206"/>
      <c r="AC4" s="200" t="s">
        <v>611</v>
      </c>
      <c r="AD4" s="200"/>
    </row>
    <row r="5" spans="1:32" ht="46.5" customHeight="1" x14ac:dyDescent="0.25">
      <c r="A5" s="1"/>
      <c r="B5" s="199"/>
      <c r="C5" s="207"/>
      <c r="D5" s="208"/>
      <c r="E5" s="208"/>
      <c r="F5" s="208"/>
      <c r="G5" s="208"/>
      <c r="H5" s="208"/>
      <c r="I5" s="208"/>
      <c r="J5" s="208"/>
      <c r="K5" s="208"/>
      <c r="L5" s="208"/>
      <c r="M5" s="208"/>
      <c r="N5" s="208"/>
      <c r="O5" s="208"/>
      <c r="P5" s="208"/>
      <c r="Q5" s="208"/>
      <c r="R5" s="208"/>
      <c r="S5" s="208"/>
      <c r="T5" s="208"/>
      <c r="U5" s="208"/>
      <c r="V5" s="208"/>
      <c r="W5" s="208"/>
      <c r="X5" s="208"/>
      <c r="Y5" s="208"/>
      <c r="Z5" s="208"/>
      <c r="AA5" s="208"/>
      <c r="AB5" s="209"/>
      <c r="AC5" s="200" t="s">
        <v>157</v>
      </c>
      <c r="AD5" s="200"/>
    </row>
    <row r="6" spans="1:32" ht="33.75" customHeight="1" x14ac:dyDescent="0.25"/>
    <row r="7" spans="1:32" ht="31.5" customHeight="1" x14ac:dyDescent="0.25">
      <c r="A7" s="1"/>
      <c r="B7" s="95">
        <v>33</v>
      </c>
    </row>
    <row r="8" spans="1:32" ht="32.25" customHeight="1" x14ac:dyDescent="0.25"/>
    <row r="9" spans="1:32" ht="87" customHeight="1" x14ac:dyDescent="0.25">
      <c r="A9" s="1"/>
      <c r="B9" s="210" t="s">
        <v>6</v>
      </c>
      <c r="C9" s="210" t="s">
        <v>7</v>
      </c>
      <c r="D9" s="210" t="s">
        <v>613</v>
      </c>
      <c r="E9" s="212" t="s">
        <v>8</v>
      </c>
      <c r="F9" s="212" t="s">
        <v>9</v>
      </c>
      <c r="G9" s="196" t="s">
        <v>10</v>
      </c>
      <c r="H9" s="198"/>
      <c r="I9" s="196" t="s">
        <v>11</v>
      </c>
      <c r="J9" s="198"/>
      <c r="K9" s="215" t="s">
        <v>12</v>
      </c>
      <c r="L9" s="217" t="s">
        <v>48</v>
      </c>
      <c r="M9" s="218"/>
      <c r="N9" s="219"/>
      <c r="O9" s="196" t="s">
        <v>13</v>
      </c>
      <c r="P9" s="197"/>
      <c r="Q9" s="197"/>
      <c r="R9" s="197"/>
      <c r="S9" s="197"/>
      <c r="T9" s="197"/>
      <c r="U9" s="198"/>
      <c r="V9" s="89" t="s">
        <v>14</v>
      </c>
      <c r="W9" s="196" t="s">
        <v>15</v>
      </c>
      <c r="X9" s="197"/>
      <c r="Y9" s="198"/>
      <c r="Z9" s="196" t="s">
        <v>16</v>
      </c>
      <c r="AA9" s="197"/>
      <c r="AB9" s="197"/>
      <c r="AC9" s="197"/>
      <c r="AD9" s="198"/>
      <c r="AE9" s="1"/>
      <c r="AF9" s="1"/>
    </row>
    <row r="10" spans="1:32" ht="115.9" hidden="1" customHeight="1" x14ac:dyDescent="0.25">
      <c r="A10" s="1"/>
      <c r="B10" s="211"/>
      <c r="C10" s="211"/>
      <c r="D10" s="211"/>
      <c r="E10" s="213"/>
      <c r="F10" s="213"/>
      <c r="G10" s="89" t="s">
        <v>17</v>
      </c>
      <c r="H10" s="89" t="s">
        <v>18</v>
      </c>
      <c r="I10" s="89" t="s">
        <v>19</v>
      </c>
      <c r="J10" s="89" t="s">
        <v>20</v>
      </c>
      <c r="K10" s="216"/>
      <c r="L10" s="91" t="s">
        <v>21</v>
      </c>
      <c r="M10" s="90" t="s">
        <v>22</v>
      </c>
      <c r="N10" s="91" t="s">
        <v>23</v>
      </c>
      <c r="O10" s="93" t="s">
        <v>24</v>
      </c>
      <c r="P10" s="93" t="s">
        <v>25</v>
      </c>
      <c r="Q10" s="93" t="s">
        <v>26</v>
      </c>
      <c r="R10" s="93" t="s">
        <v>27</v>
      </c>
      <c r="S10" s="93" t="s">
        <v>28</v>
      </c>
      <c r="T10" s="93" t="s">
        <v>29</v>
      </c>
      <c r="U10" s="93" t="s">
        <v>30</v>
      </c>
      <c r="V10" s="93" t="s">
        <v>31</v>
      </c>
      <c r="W10" s="93" t="s">
        <v>32</v>
      </c>
      <c r="X10" s="89" t="s">
        <v>33</v>
      </c>
      <c r="Y10" s="89" t="s">
        <v>34</v>
      </c>
      <c r="Z10" s="89" t="s">
        <v>35</v>
      </c>
      <c r="AA10" s="89" t="s">
        <v>36</v>
      </c>
      <c r="AB10" s="89" t="s">
        <v>37</v>
      </c>
      <c r="AC10" s="89" t="s">
        <v>38</v>
      </c>
      <c r="AD10" s="89" t="s">
        <v>39</v>
      </c>
      <c r="AE10" s="1"/>
      <c r="AF10" s="1"/>
    </row>
    <row r="11" spans="1:32" s="44" customFormat="1" ht="126" customHeight="1" x14ac:dyDescent="0.25">
      <c r="B11" s="72" t="s">
        <v>40</v>
      </c>
      <c r="C11" s="85" t="s">
        <v>41</v>
      </c>
      <c r="D11" s="85" t="s">
        <v>41</v>
      </c>
      <c r="E11" s="35" t="s">
        <v>464</v>
      </c>
      <c r="F11" s="98" t="s">
        <v>614</v>
      </c>
      <c r="G11" s="35" t="s">
        <v>42</v>
      </c>
      <c r="H11" s="35"/>
      <c r="I11" s="62" t="s">
        <v>43</v>
      </c>
      <c r="J11" s="62" t="s">
        <v>474</v>
      </c>
      <c r="K11" s="63" t="s">
        <v>44</v>
      </c>
      <c r="L11" s="60" t="s">
        <v>45</v>
      </c>
      <c r="M11" s="63" t="s">
        <v>615</v>
      </c>
      <c r="N11" s="35" t="s">
        <v>46</v>
      </c>
      <c r="O11" s="60">
        <v>2</v>
      </c>
      <c r="P11" s="60">
        <v>1</v>
      </c>
      <c r="Q11" s="60">
        <f>O11*P11</f>
        <v>2</v>
      </c>
      <c r="R11" s="60" t="str">
        <f>IF(Q11&lt;=4,"BAJO",IF(Q11&lt;=8,"MEDIO",IF(Q11&lt;=20,"ALTO","MUY ALTO")))</f>
        <v>BAJO</v>
      </c>
      <c r="S11" s="60">
        <v>10</v>
      </c>
      <c r="T11" s="60">
        <f>Q11*S11</f>
        <v>20</v>
      </c>
      <c r="U11" s="56" t="str">
        <f>IF(T11&lt;=20,"IV",IF(T11&lt;=120,"III",IF(T11&lt;=500,"II",IF(T11&lt;=4000,"I",FALSE))))</f>
        <v>IV</v>
      </c>
      <c r="V11" s="60" t="str">
        <f>IF(U11="IV","Aceptable",IF(U11="III","Mejorable",IF(U11="II","Aceptable con control especifico", IF(U11="I","No Aceptable",FALSE))))</f>
        <v>Aceptable</v>
      </c>
      <c r="W11" s="60">
        <v>2</v>
      </c>
      <c r="X11" s="63" t="s">
        <v>44</v>
      </c>
      <c r="Y11" s="60" t="s">
        <v>17</v>
      </c>
      <c r="Z11" s="60" t="s">
        <v>48</v>
      </c>
      <c r="AA11" s="60" t="s">
        <v>48</v>
      </c>
      <c r="AB11" s="60" t="s">
        <v>48</v>
      </c>
      <c r="AC11" s="60" t="s">
        <v>616</v>
      </c>
      <c r="AD11" s="60" t="s">
        <v>48</v>
      </c>
    </row>
    <row r="12" spans="1:32" s="44" customFormat="1" ht="152.25" customHeight="1" x14ac:dyDescent="0.25">
      <c r="B12" s="67" t="s">
        <v>40</v>
      </c>
      <c r="C12" s="85" t="s">
        <v>41</v>
      </c>
      <c r="D12" s="85" t="s">
        <v>41</v>
      </c>
      <c r="E12" s="35" t="s">
        <v>464</v>
      </c>
      <c r="F12" s="98" t="s">
        <v>614</v>
      </c>
      <c r="G12" s="34" t="s">
        <v>42</v>
      </c>
      <c r="H12" s="34"/>
      <c r="I12" s="58" t="s">
        <v>52</v>
      </c>
      <c r="J12" s="58" t="s">
        <v>617</v>
      </c>
      <c r="K12" s="59" t="s">
        <v>618</v>
      </c>
      <c r="L12" s="56" t="s">
        <v>48</v>
      </c>
      <c r="M12" s="59" t="s">
        <v>619</v>
      </c>
      <c r="N12" s="35" t="s">
        <v>48</v>
      </c>
      <c r="O12" s="56">
        <v>2</v>
      </c>
      <c r="P12" s="56">
        <v>3</v>
      </c>
      <c r="Q12" s="56">
        <f t="shared" ref="Q12:Q19" si="0">O12*P12</f>
        <v>6</v>
      </c>
      <c r="R12" s="56" t="str">
        <f t="shared" ref="R12:R19" si="1">IF(Q12&lt;=4,"BAJO",IF(Q12&lt;=8,"MEDIO",IF(Q12&lt;=20,"ALTO","MUY ALTO")))</f>
        <v>MEDIO</v>
      </c>
      <c r="S12" s="56">
        <v>10</v>
      </c>
      <c r="T12" s="56">
        <f t="shared" ref="T12:T19" si="2">Q12*S12</f>
        <v>60</v>
      </c>
      <c r="U12" s="56" t="str">
        <f t="shared" ref="U12:U19" si="3">IF(T12&lt;=20,"IV",IF(T12&lt;=120,"III",IF(T12&lt;=500,"II",IF(T12&lt;=4000,"I",FALSE))))</f>
        <v>III</v>
      </c>
      <c r="V12" s="60" t="str">
        <f t="shared" ref="V12:V19" si="4">IF(U12="IV","Aceptable",IF(U12="III","Mejorable",IF(U12="II","Aceptable con control especifico", IF(U12="I","No Aceptable",FALSE))))</f>
        <v>Mejorable</v>
      </c>
      <c r="W12" s="56">
        <v>2</v>
      </c>
      <c r="X12" s="60" t="s">
        <v>620</v>
      </c>
      <c r="Y12" s="56" t="s">
        <v>17</v>
      </c>
      <c r="Z12" s="56" t="s">
        <v>48</v>
      </c>
      <c r="AA12" s="56" t="s">
        <v>48</v>
      </c>
      <c r="AB12" s="56" t="s">
        <v>48</v>
      </c>
      <c r="AC12" s="56" t="s">
        <v>621</v>
      </c>
      <c r="AD12" s="56" t="s">
        <v>48</v>
      </c>
    </row>
    <row r="13" spans="1:32" s="44" customFormat="1" ht="174.75" customHeight="1" x14ac:dyDescent="0.25">
      <c r="B13" s="67" t="s">
        <v>40</v>
      </c>
      <c r="C13" s="85" t="s">
        <v>41</v>
      </c>
      <c r="D13" s="85" t="s">
        <v>41</v>
      </c>
      <c r="E13" s="35" t="s">
        <v>464</v>
      </c>
      <c r="F13" s="98" t="s">
        <v>614</v>
      </c>
      <c r="G13" s="34" t="s">
        <v>42</v>
      </c>
      <c r="H13" s="34"/>
      <c r="I13" s="58" t="s">
        <v>59</v>
      </c>
      <c r="J13" s="58" t="s">
        <v>60</v>
      </c>
      <c r="K13" s="59" t="s">
        <v>61</v>
      </c>
      <c r="L13" s="59" t="s">
        <v>62</v>
      </c>
      <c r="M13" s="59" t="s">
        <v>63</v>
      </c>
      <c r="N13" s="59" t="s">
        <v>64</v>
      </c>
      <c r="O13" s="56">
        <v>2</v>
      </c>
      <c r="P13" s="56">
        <v>3</v>
      </c>
      <c r="Q13" s="56">
        <f t="shared" si="0"/>
        <v>6</v>
      </c>
      <c r="R13" s="56" t="str">
        <f t="shared" si="1"/>
        <v>MEDIO</v>
      </c>
      <c r="S13" s="56">
        <v>10</v>
      </c>
      <c r="T13" s="56">
        <f t="shared" si="2"/>
        <v>60</v>
      </c>
      <c r="U13" s="56" t="str">
        <f t="shared" si="3"/>
        <v>III</v>
      </c>
      <c r="V13" s="60" t="str">
        <f t="shared" si="4"/>
        <v>Mejorable</v>
      </c>
      <c r="W13" s="56">
        <v>2</v>
      </c>
      <c r="X13" s="56" t="s">
        <v>492</v>
      </c>
      <c r="Y13" s="60" t="s">
        <v>17</v>
      </c>
      <c r="Z13" s="56" t="s">
        <v>48</v>
      </c>
      <c r="AA13" s="56" t="s">
        <v>48</v>
      </c>
      <c r="AB13" s="56" t="s">
        <v>48</v>
      </c>
      <c r="AC13" s="56" t="s">
        <v>621</v>
      </c>
      <c r="AD13" s="56" t="s">
        <v>48</v>
      </c>
    </row>
    <row r="14" spans="1:32" s="44" customFormat="1" ht="142.5" customHeight="1" x14ac:dyDescent="0.25">
      <c r="B14" s="72" t="s">
        <v>40</v>
      </c>
      <c r="C14" s="85" t="s">
        <v>41</v>
      </c>
      <c r="D14" s="85" t="s">
        <v>41</v>
      </c>
      <c r="E14" s="35" t="s">
        <v>464</v>
      </c>
      <c r="F14" s="98" t="s">
        <v>614</v>
      </c>
      <c r="G14" s="35" t="s">
        <v>42</v>
      </c>
      <c r="H14" s="35"/>
      <c r="I14" s="62" t="s">
        <v>72</v>
      </c>
      <c r="J14" s="62" t="s">
        <v>622</v>
      </c>
      <c r="K14" s="63" t="s">
        <v>623</v>
      </c>
      <c r="L14" s="60" t="s">
        <v>48</v>
      </c>
      <c r="M14" s="63" t="s">
        <v>514</v>
      </c>
      <c r="N14" s="63" t="s">
        <v>786</v>
      </c>
      <c r="O14" s="60">
        <v>2</v>
      </c>
      <c r="P14" s="60">
        <v>3</v>
      </c>
      <c r="Q14" s="60">
        <f t="shared" si="0"/>
        <v>6</v>
      </c>
      <c r="R14" s="60" t="str">
        <f t="shared" si="1"/>
        <v>MEDIO</v>
      </c>
      <c r="S14" s="60">
        <v>10</v>
      </c>
      <c r="T14" s="60">
        <f t="shared" si="2"/>
        <v>60</v>
      </c>
      <c r="U14" s="56" t="str">
        <f t="shared" si="3"/>
        <v>III</v>
      </c>
      <c r="V14" s="60" t="str">
        <f t="shared" si="4"/>
        <v>Mejorable</v>
      </c>
      <c r="W14" s="60">
        <v>2</v>
      </c>
      <c r="X14" s="60" t="s">
        <v>624</v>
      </c>
      <c r="Y14" s="60" t="s">
        <v>17</v>
      </c>
      <c r="Z14" s="60" t="s">
        <v>48</v>
      </c>
      <c r="AA14" s="60" t="s">
        <v>48</v>
      </c>
      <c r="AB14" s="60" t="s">
        <v>48</v>
      </c>
      <c r="AC14" s="60" t="s">
        <v>616</v>
      </c>
      <c r="AD14" s="60" t="s">
        <v>48</v>
      </c>
    </row>
    <row r="15" spans="1:32" s="44" customFormat="1" ht="174.75" customHeight="1" x14ac:dyDescent="0.25">
      <c r="B15" s="72" t="s">
        <v>40</v>
      </c>
      <c r="C15" s="85" t="s">
        <v>41</v>
      </c>
      <c r="D15" s="85" t="s">
        <v>41</v>
      </c>
      <c r="E15" s="35" t="s">
        <v>464</v>
      </c>
      <c r="F15" s="98" t="s">
        <v>614</v>
      </c>
      <c r="G15" s="35" t="s">
        <v>42</v>
      </c>
      <c r="H15" s="35"/>
      <c r="I15" s="62" t="s">
        <v>73</v>
      </c>
      <c r="J15" s="62" t="s">
        <v>622</v>
      </c>
      <c r="K15" s="63" t="s">
        <v>74</v>
      </c>
      <c r="L15" s="60" t="s">
        <v>48</v>
      </c>
      <c r="M15" s="63" t="s">
        <v>514</v>
      </c>
      <c r="N15" s="63" t="s">
        <v>786</v>
      </c>
      <c r="O15" s="60">
        <v>2</v>
      </c>
      <c r="P15" s="60">
        <v>3</v>
      </c>
      <c r="Q15" s="60">
        <f t="shared" si="0"/>
        <v>6</v>
      </c>
      <c r="R15" s="60" t="str">
        <f t="shared" si="1"/>
        <v>MEDIO</v>
      </c>
      <c r="S15" s="60">
        <v>10</v>
      </c>
      <c r="T15" s="60">
        <f t="shared" si="2"/>
        <v>60</v>
      </c>
      <c r="U15" s="56" t="str">
        <f t="shared" si="3"/>
        <v>III</v>
      </c>
      <c r="V15" s="60" t="str">
        <f t="shared" si="4"/>
        <v>Mejorable</v>
      </c>
      <c r="W15" s="60">
        <v>2</v>
      </c>
      <c r="X15" s="60" t="s">
        <v>625</v>
      </c>
      <c r="Y15" s="60" t="s">
        <v>17</v>
      </c>
      <c r="Z15" s="60" t="s">
        <v>48</v>
      </c>
      <c r="AA15" s="60" t="s">
        <v>48</v>
      </c>
      <c r="AB15" s="60" t="s">
        <v>48</v>
      </c>
      <c r="AC15" s="60" t="s">
        <v>616</v>
      </c>
      <c r="AD15" s="60" t="s">
        <v>48</v>
      </c>
    </row>
    <row r="16" spans="1:32" s="44" customFormat="1" ht="174.75" customHeight="1" x14ac:dyDescent="0.25">
      <c r="B16" s="67" t="s">
        <v>40</v>
      </c>
      <c r="C16" s="85" t="s">
        <v>41</v>
      </c>
      <c r="D16" s="85" t="s">
        <v>41</v>
      </c>
      <c r="E16" s="35" t="s">
        <v>464</v>
      </c>
      <c r="F16" s="98" t="s">
        <v>614</v>
      </c>
      <c r="G16" s="34" t="s">
        <v>42</v>
      </c>
      <c r="H16" s="34"/>
      <c r="I16" s="58" t="s">
        <v>626</v>
      </c>
      <c r="J16" s="58" t="s">
        <v>75</v>
      </c>
      <c r="K16" s="59" t="s">
        <v>627</v>
      </c>
      <c r="L16" s="56" t="s">
        <v>628</v>
      </c>
      <c r="M16" s="59" t="s">
        <v>629</v>
      </c>
      <c r="N16" s="59" t="s">
        <v>80</v>
      </c>
      <c r="O16" s="60">
        <v>2</v>
      </c>
      <c r="P16" s="60">
        <v>2</v>
      </c>
      <c r="Q16" s="60">
        <f t="shared" si="0"/>
        <v>4</v>
      </c>
      <c r="R16" s="56" t="str">
        <f t="shared" si="1"/>
        <v>BAJO</v>
      </c>
      <c r="S16" s="60">
        <v>25</v>
      </c>
      <c r="T16" s="60">
        <f t="shared" si="2"/>
        <v>100</v>
      </c>
      <c r="U16" s="56" t="str">
        <f t="shared" si="3"/>
        <v>III</v>
      </c>
      <c r="V16" s="60" t="str">
        <f t="shared" si="4"/>
        <v>Mejorable</v>
      </c>
      <c r="W16" s="56">
        <v>2</v>
      </c>
      <c r="X16" s="56" t="s">
        <v>81</v>
      </c>
      <c r="Y16" s="60" t="s">
        <v>17</v>
      </c>
      <c r="Z16" s="56" t="s">
        <v>48</v>
      </c>
      <c r="AA16" s="56" t="s">
        <v>48</v>
      </c>
      <c r="AB16" s="56" t="s">
        <v>48</v>
      </c>
      <c r="AC16" s="60" t="s">
        <v>616</v>
      </c>
      <c r="AD16" s="56" t="s">
        <v>48</v>
      </c>
    </row>
    <row r="17" spans="2:30" s="44" customFormat="1" ht="174.75" customHeight="1" x14ac:dyDescent="0.25">
      <c r="B17" s="67" t="s">
        <v>40</v>
      </c>
      <c r="C17" s="85" t="s">
        <v>41</v>
      </c>
      <c r="D17" s="85" t="s">
        <v>41</v>
      </c>
      <c r="E17" s="35" t="s">
        <v>464</v>
      </c>
      <c r="F17" s="98" t="s">
        <v>614</v>
      </c>
      <c r="G17" s="34" t="s">
        <v>42</v>
      </c>
      <c r="H17" s="34"/>
      <c r="I17" s="58" t="s">
        <v>103</v>
      </c>
      <c r="J17" s="58" t="s">
        <v>499</v>
      </c>
      <c r="K17" s="59" t="s">
        <v>504</v>
      </c>
      <c r="L17" s="56" t="s">
        <v>630</v>
      </c>
      <c r="M17" s="34" t="s">
        <v>104</v>
      </c>
      <c r="N17" s="64" t="s">
        <v>502</v>
      </c>
      <c r="O17" s="60">
        <v>2</v>
      </c>
      <c r="P17" s="60">
        <v>2</v>
      </c>
      <c r="Q17" s="60">
        <f t="shared" si="0"/>
        <v>4</v>
      </c>
      <c r="R17" s="56" t="str">
        <f t="shared" si="1"/>
        <v>BAJO</v>
      </c>
      <c r="S17" s="60">
        <v>25</v>
      </c>
      <c r="T17" s="60">
        <f t="shared" si="2"/>
        <v>100</v>
      </c>
      <c r="U17" s="56" t="str">
        <f t="shared" si="3"/>
        <v>III</v>
      </c>
      <c r="V17" s="60" t="str">
        <f t="shared" si="4"/>
        <v>Mejorable</v>
      </c>
      <c r="W17" s="56">
        <v>2</v>
      </c>
      <c r="X17" s="60" t="s">
        <v>105</v>
      </c>
      <c r="Y17" s="60" t="s">
        <v>17</v>
      </c>
      <c r="Z17" s="56" t="s">
        <v>48</v>
      </c>
      <c r="AA17" s="56" t="s">
        <v>48</v>
      </c>
      <c r="AB17" s="56" t="s">
        <v>48</v>
      </c>
      <c r="AC17" s="59" t="s">
        <v>503</v>
      </c>
      <c r="AD17" s="59" t="s">
        <v>631</v>
      </c>
    </row>
    <row r="18" spans="2:30" s="44" customFormat="1" ht="174.75" customHeight="1" x14ac:dyDescent="0.25">
      <c r="B18" s="67" t="s">
        <v>40</v>
      </c>
      <c r="C18" s="85" t="s">
        <v>41</v>
      </c>
      <c r="D18" s="85" t="s">
        <v>41</v>
      </c>
      <c r="E18" s="35" t="s">
        <v>464</v>
      </c>
      <c r="F18" s="98" t="s">
        <v>614</v>
      </c>
      <c r="G18" s="34" t="s">
        <v>42</v>
      </c>
      <c r="H18" s="34"/>
      <c r="I18" s="58" t="s">
        <v>106</v>
      </c>
      <c r="J18" s="58" t="s">
        <v>499</v>
      </c>
      <c r="K18" s="59" t="s">
        <v>504</v>
      </c>
      <c r="L18" s="61" t="s">
        <v>556</v>
      </c>
      <c r="M18" s="34" t="s">
        <v>107</v>
      </c>
      <c r="N18" s="64" t="s">
        <v>502</v>
      </c>
      <c r="O18" s="60">
        <v>2</v>
      </c>
      <c r="P18" s="60">
        <v>2</v>
      </c>
      <c r="Q18" s="60">
        <f t="shared" si="0"/>
        <v>4</v>
      </c>
      <c r="R18" s="56" t="str">
        <f t="shared" si="1"/>
        <v>BAJO</v>
      </c>
      <c r="S18" s="60">
        <v>25</v>
      </c>
      <c r="T18" s="60">
        <f t="shared" si="2"/>
        <v>100</v>
      </c>
      <c r="U18" s="56" t="str">
        <f t="shared" si="3"/>
        <v>III</v>
      </c>
      <c r="V18" s="60" t="str">
        <f t="shared" si="4"/>
        <v>Mejorable</v>
      </c>
      <c r="W18" s="56">
        <v>2</v>
      </c>
      <c r="X18" s="60" t="s">
        <v>105</v>
      </c>
      <c r="Y18" s="60" t="s">
        <v>17</v>
      </c>
      <c r="Z18" s="56" t="s">
        <v>48</v>
      </c>
      <c r="AA18" s="56" t="s">
        <v>48</v>
      </c>
      <c r="AB18" s="56" t="s">
        <v>48</v>
      </c>
      <c r="AC18" s="59" t="s">
        <v>632</v>
      </c>
      <c r="AD18" s="59" t="s">
        <v>48</v>
      </c>
    </row>
    <row r="19" spans="2:30" s="44" customFormat="1" ht="174.75" customHeight="1" x14ac:dyDescent="0.25">
      <c r="B19" s="67" t="s">
        <v>40</v>
      </c>
      <c r="C19" s="85" t="s">
        <v>41</v>
      </c>
      <c r="D19" s="85" t="s">
        <v>41</v>
      </c>
      <c r="E19" s="35" t="s">
        <v>464</v>
      </c>
      <c r="F19" s="98" t="s">
        <v>614</v>
      </c>
      <c r="G19" s="34" t="s">
        <v>42</v>
      </c>
      <c r="H19" s="34"/>
      <c r="I19" s="58" t="s">
        <v>108</v>
      </c>
      <c r="J19" s="58" t="s">
        <v>499</v>
      </c>
      <c r="K19" s="59" t="s">
        <v>500</v>
      </c>
      <c r="L19" s="56" t="s">
        <v>109</v>
      </c>
      <c r="M19" s="34" t="s">
        <v>588</v>
      </c>
      <c r="N19" s="59" t="s">
        <v>589</v>
      </c>
      <c r="O19" s="60">
        <v>2</v>
      </c>
      <c r="P19" s="60">
        <v>2</v>
      </c>
      <c r="Q19" s="60">
        <f t="shared" si="0"/>
        <v>4</v>
      </c>
      <c r="R19" s="56" t="str">
        <f t="shared" si="1"/>
        <v>BAJO</v>
      </c>
      <c r="S19" s="60">
        <v>60</v>
      </c>
      <c r="T19" s="60">
        <f t="shared" si="2"/>
        <v>240</v>
      </c>
      <c r="U19" s="56" t="str">
        <f t="shared" si="3"/>
        <v>II</v>
      </c>
      <c r="V19" s="60" t="str">
        <f t="shared" si="4"/>
        <v>Aceptable con control especifico</v>
      </c>
      <c r="W19" s="56">
        <v>2</v>
      </c>
      <c r="X19" s="60" t="s">
        <v>105</v>
      </c>
      <c r="Y19" s="60" t="s">
        <v>17</v>
      </c>
      <c r="Z19" s="56" t="s">
        <v>48</v>
      </c>
      <c r="AA19" s="56" t="s">
        <v>48</v>
      </c>
      <c r="AB19" s="56" t="s">
        <v>48</v>
      </c>
      <c r="AC19" s="59" t="s">
        <v>590</v>
      </c>
      <c r="AD19" s="59" t="s">
        <v>48</v>
      </c>
    </row>
    <row r="20" spans="2:30" s="44" customFormat="1" ht="174.75" customHeight="1" x14ac:dyDescent="0.25">
      <c r="B20" s="72" t="s">
        <v>633</v>
      </c>
      <c r="C20" s="85" t="s">
        <v>634</v>
      </c>
      <c r="D20" s="85" t="s">
        <v>465</v>
      </c>
      <c r="E20" s="35" t="s">
        <v>463</v>
      </c>
      <c r="F20" s="98" t="s">
        <v>635</v>
      </c>
      <c r="G20" s="35" t="s">
        <v>42</v>
      </c>
      <c r="H20" s="35"/>
      <c r="I20" s="62" t="s">
        <v>43</v>
      </c>
      <c r="J20" s="62" t="s">
        <v>474</v>
      </c>
      <c r="K20" s="63" t="s">
        <v>44</v>
      </c>
      <c r="L20" s="60" t="s">
        <v>45</v>
      </c>
      <c r="M20" s="63" t="s">
        <v>615</v>
      </c>
      <c r="N20" s="35" t="s">
        <v>46</v>
      </c>
      <c r="O20" s="60">
        <v>1</v>
      </c>
      <c r="P20" s="60">
        <v>1</v>
      </c>
      <c r="Q20" s="60">
        <f>O20*P20</f>
        <v>1</v>
      </c>
      <c r="R20" s="60" t="str">
        <f>IF(Q20&lt;=4,"BAJO",IF(Q20&lt;=8,"MEDIO",IF(Q20&lt;=20,"ALTO","MUY ALTO")))</f>
        <v>BAJO</v>
      </c>
      <c r="S20" s="60">
        <v>10</v>
      </c>
      <c r="T20" s="60">
        <f>Q20*S20</f>
        <v>10</v>
      </c>
      <c r="U20" s="56" t="str">
        <f>IF(T20&lt;=20,"IV",IF(T20&lt;=120,"III",IF(T20&lt;=500,"II",IF(T20&lt;=4000,"I",FALSE))))</f>
        <v>IV</v>
      </c>
      <c r="V20" s="60" t="str">
        <f>IF(U20="IV","Aceptable",IF(U20="III","Mejorable",IF(U20="II","Aceptable con control especifico", IF(U20="I","No Aceptable",FALSE))))</f>
        <v>Aceptable</v>
      </c>
      <c r="W20" s="60">
        <v>1</v>
      </c>
      <c r="X20" s="63" t="s">
        <v>44</v>
      </c>
      <c r="Y20" s="60" t="s">
        <v>17</v>
      </c>
      <c r="Z20" s="60" t="s">
        <v>48</v>
      </c>
      <c r="AA20" s="60" t="s">
        <v>48</v>
      </c>
      <c r="AB20" s="60" t="s">
        <v>48</v>
      </c>
      <c r="AC20" s="60" t="s">
        <v>616</v>
      </c>
      <c r="AD20" s="60" t="s">
        <v>48</v>
      </c>
    </row>
    <row r="21" spans="2:30" s="44" customFormat="1" ht="174.75" customHeight="1" x14ac:dyDescent="0.25">
      <c r="B21" s="72" t="s">
        <v>633</v>
      </c>
      <c r="C21" s="85" t="s">
        <v>634</v>
      </c>
      <c r="D21" s="85" t="s">
        <v>465</v>
      </c>
      <c r="E21" s="35" t="s">
        <v>463</v>
      </c>
      <c r="F21" s="98" t="s">
        <v>635</v>
      </c>
      <c r="G21" s="34" t="s">
        <v>42</v>
      </c>
      <c r="H21" s="34"/>
      <c r="I21" s="58" t="s">
        <v>52</v>
      </c>
      <c r="J21" s="58" t="s">
        <v>617</v>
      </c>
      <c r="K21" s="59" t="s">
        <v>618</v>
      </c>
      <c r="L21" s="56" t="s">
        <v>48</v>
      </c>
      <c r="M21" s="59" t="s">
        <v>619</v>
      </c>
      <c r="N21" s="35" t="s">
        <v>48</v>
      </c>
      <c r="O21" s="56">
        <v>2</v>
      </c>
      <c r="P21" s="56">
        <v>3</v>
      </c>
      <c r="Q21" s="56">
        <f t="shared" ref="Q21:Q29" si="5">O21*P21</f>
        <v>6</v>
      </c>
      <c r="R21" s="56" t="str">
        <f t="shared" ref="R21:R29" si="6">IF(Q21&lt;=4,"BAJO",IF(Q21&lt;=8,"MEDIO",IF(Q21&lt;=20,"ALTO","MUY ALTO")))</f>
        <v>MEDIO</v>
      </c>
      <c r="S21" s="56">
        <v>10</v>
      </c>
      <c r="T21" s="56">
        <f t="shared" ref="T21:T25" si="7">Q21*S21</f>
        <v>60</v>
      </c>
      <c r="U21" s="56" t="str">
        <f t="shared" ref="U21:U25" si="8">IF(T21&lt;=20,"IV",IF(T21&lt;=120,"III",IF(T21&lt;=500,"II",IF(T21&lt;=4000,"I",FALSE))))</f>
        <v>III</v>
      </c>
      <c r="V21" s="60" t="str">
        <f t="shared" ref="V21:V29" si="9">IF(U21="IV","Aceptable",IF(U21="III","Mejorable",IF(U21="II","Aceptable con control especifico", IF(U21="I","No Aceptable",FALSE))))</f>
        <v>Mejorable</v>
      </c>
      <c r="W21" s="56">
        <v>1</v>
      </c>
      <c r="X21" s="60" t="s">
        <v>620</v>
      </c>
      <c r="Y21" s="56" t="s">
        <v>17</v>
      </c>
      <c r="Z21" s="56" t="s">
        <v>48</v>
      </c>
      <c r="AA21" s="56" t="s">
        <v>48</v>
      </c>
      <c r="AB21" s="56" t="s">
        <v>636</v>
      </c>
      <c r="AC21" s="56" t="s">
        <v>621</v>
      </c>
      <c r="AD21" s="56" t="s">
        <v>48</v>
      </c>
    </row>
    <row r="22" spans="2:30" s="44" customFormat="1" ht="174.75" customHeight="1" x14ac:dyDescent="0.25">
      <c r="B22" s="72" t="s">
        <v>633</v>
      </c>
      <c r="C22" s="85" t="s">
        <v>634</v>
      </c>
      <c r="D22" s="85" t="s">
        <v>465</v>
      </c>
      <c r="E22" s="35" t="s">
        <v>463</v>
      </c>
      <c r="F22" s="98" t="s">
        <v>635</v>
      </c>
      <c r="G22" s="34" t="s">
        <v>42</v>
      </c>
      <c r="H22" s="34"/>
      <c r="I22" s="58" t="s">
        <v>59</v>
      </c>
      <c r="J22" s="58" t="s">
        <v>60</v>
      </c>
      <c r="K22" s="59" t="s">
        <v>61</v>
      </c>
      <c r="L22" s="59" t="s">
        <v>62</v>
      </c>
      <c r="M22" s="59" t="s">
        <v>63</v>
      </c>
      <c r="N22" s="59" t="s">
        <v>64</v>
      </c>
      <c r="O22" s="56">
        <v>2</v>
      </c>
      <c r="P22" s="56">
        <v>3</v>
      </c>
      <c r="Q22" s="56">
        <f t="shared" si="5"/>
        <v>6</v>
      </c>
      <c r="R22" s="56" t="str">
        <f t="shared" si="6"/>
        <v>MEDIO</v>
      </c>
      <c r="S22" s="56">
        <v>10</v>
      </c>
      <c r="T22" s="56">
        <f t="shared" si="7"/>
        <v>60</v>
      </c>
      <c r="U22" s="56" t="str">
        <f t="shared" si="8"/>
        <v>III</v>
      </c>
      <c r="V22" s="60" t="str">
        <f t="shared" si="9"/>
        <v>Mejorable</v>
      </c>
      <c r="W22" s="56">
        <v>1</v>
      </c>
      <c r="X22" s="56" t="s">
        <v>492</v>
      </c>
      <c r="Y22" s="60" t="s">
        <v>17</v>
      </c>
      <c r="Z22" s="56" t="s">
        <v>48</v>
      </c>
      <c r="AA22" s="56" t="s">
        <v>48</v>
      </c>
      <c r="AB22" s="56" t="s">
        <v>48</v>
      </c>
      <c r="AC22" s="56" t="s">
        <v>621</v>
      </c>
      <c r="AD22" s="56" t="s">
        <v>48</v>
      </c>
    </row>
    <row r="23" spans="2:30" s="44" customFormat="1" ht="174.75" customHeight="1" x14ac:dyDescent="0.25">
      <c r="B23" s="72" t="s">
        <v>633</v>
      </c>
      <c r="C23" s="85" t="s">
        <v>634</v>
      </c>
      <c r="D23" s="85" t="s">
        <v>465</v>
      </c>
      <c r="E23" s="35" t="s">
        <v>463</v>
      </c>
      <c r="F23" s="98" t="s">
        <v>635</v>
      </c>
      <c r="G23" s="35" t="s">
        <v>42</v>
      </c>
      <c r="H23" s="35"/>
      <c r="I23" s="62" t="s">
        <v>72</v>
      </c>
      <c r="J23" s="62" t="s">
        <v>622</v>
      </c>
      <c r="K23" s="63" t="s">
        <v>623</v>
      </c>
      <c r="L23" s="60" t="s">
        <v>48</v>
      </c>
      <c r="M23" s="63" t="s">
        <v>514</v>
      </c>
      <c r="N23" s="63" t="s">
        <v>786</v>
      </c>
      <c r="O23" s="60">
        <v>2</v>
      </c>
      <c r="P23" s="60">
        <v>3</v>
      </c>
      <c r="Q23" s="60">
        <f t="shared" si="5"/>
        <v>6</v>
      </c>
      <c r="R23" s="60" t="str">
        <f t="shared" si="6"/>
        <v>MEDIO</v>
      </c>
      <c r="S23" s="60">
        <v>10</v>
      </c>
      <c r="T23" s="60">
        <f t="shared" si="7"/>
        <v>60</v>
      </c>
      <c r="U23" s="56" t="str">
        <f t="shared" si="8"/>
        <v>III</v>
      </c>
      <c r="V23" s="60" t="str">
        <f t="shared" si="9"/>
        <v>Mejorable</v>
      </c>
      <c r="W23" s="60">
        <v>1</v>
      </c>
      <c r="X23" s="60" t="s">
        <v>624</v>
      </c>
      <c r="Y23" s="60" t="s">
        <v>17</v>
      </c>
      <c r="Z23" s="60" t="s">
        <v>48</v>
      </c>
      <c r="AA23" s="60" t="s">
        <v>48</v>
      </c>
      <c r="AB23" s="60" t="s">
        <v>48</v>
      </c>
      <c r="AC23" s="60" t="s">
        <v>616</v>
      </c>
      <c r="AD23" s="60" t="s">
        <v>48</v>
      </c>
    </row>
    <row r="24" spans="2:30" s="44" customFormat="1" ht="174.75" customHeight="1" x14ac:dyDescent="0.25">
      <c r="B24" s="72" t="s">
        <v>633</v>
      </c>
      <c r="C24" s="85" t="s">
        <v>634</v>
      </c>
      <c r="D24" s="85" t="s">
        <v>465</v>
      </c>
      <c r="E24" s="35" t="s">
        <v>463</v>
      </c>
      <c r="F24" s="98" t="s">
        <v>635</v>
      </c>
      <c r="G24" s="35" t="s">
        <v>42</v>
      </c>
      <c r="H24" s="35"/>
      <c r="I24" s="62" t="s">
        <v>73</v>
      </c>
      <c r="J24" s="62" t="s">
        <v>622</v>
      </c>
      <c r="K24" s="63" t="s">
        <v>74</v>
      </c>
      <c r="L24" s="60" t="s">
        <v>48</v>
      </c>
      <c r="M24" s="63" t="s">
        <v>514</v>
      </c>
      <c r="N24" s="63" t="s">
        <v>786</v>
      </c>
      <c r="O24" s="60">
        <v>2</v>
      </c>
      <c r="P24" s="60">
        <v>3</v>
      </c>
      <c r="Q24" s="60">
        <f t="shared" si="5"/>
        <v>6</v>
      </c>
      <c r="R24" s="60" t="str">
        <f t="shared" si="6"/>
        <v>MEDIO</v>
      </c>
      <c r="S24" s="60">
        <v>10</v>
      </c>
      <c r="T24" s="60">
        <f t="shared" si="7"/>
        <v>60</v>
      </c>
      <c r="U24" s="56" t="str">
        <f t="shared" si="8"/>
        <v>III</v>
      </c>
      <c r="V24" s="60" t="str">
        <f t="shared" si="9"/>
        <v>Mejorable</v>
      </c>
      <c r="W24" s="60">
        <v>1</v>
      </c>
      <c r="X24" s="60" t="s">
        <v>625</v>
      </c>
      <c r="Y24" s="60" t="s">
        <v>17</v>
      </c>
      <c r="Z24" s="60" t="s">
        <v>48</v>
      </c>
      <c r="AA24" s="60" t="s">
        <v>48</v>
      </c>
      <c r="AB24" s="60" t="s">
        <v>48</v>
      </c>
      <c r="AC24" s="60" t="s">
        <v>616</v>
      </c>
      <c r="AD24" s="60" t="s">
        <v>48</v>
      </c>
    </row>
    <row r="25" spans="2:30" s="44" customFormat="1" ht="174.75" customHeight="1" x14ac:dyDescent="0.25">
      <c r="B25" s="72" t="s">
        <v>633</v>
      </c>
      <c r="C25" s="85" t="s">
        <v>634</v>
      </c>
      <c r="D25" s="85" t="s">
        <v>465</v>
      </c>
      <c r="E25" s="35" t="s">
        <v>463</v>
      </c>
      <c r="F25" s="98" t="s">
        <v>635</v>
      </c>
      <c r="G25" s="34" t="s">
        <v>42</v>
      </c>
      <c r="H25" s="34"/>
      <c r="I25" s="58" t="s">
        <v>626</v>
      </c>
      <c r="J25" s="58" t="s">
        <v>75</v>
      </c>
      <c r="K25" s="59" t="s">
        <v>627</v>
      </c>
      <c r="L25" s="56" t="s">
        <v>628</v>
      </c>
      <c r="M25" s="59" t="s">
        <v>629</v>
      </c>
      <c r="N25" s="59" t="s">
        <v>80</v>
      </c>
      <c r="O25" s="60">
        <v>2</v>
      </c>
      <c r="P25" s="60">
        <v>2</v>
      </c>
      <c r="Q25" s="60">
        <f t="shared" si="5"/>
        <v>4</v>
      </c>
      <c r="R25" s="56" t="str">
        <f t="shared" si="6"/>
        <v>BAJO</v>
      </c>
      <c r="S25" s="60">
        <v>25</v>
      </c>
      <c r="T25" s="60">
        <f t="shared" si="7"/>
        <v>100</v>
      </c>
      <c r="U25" s="56" t="str">
        <f t="shared" si="8"/>
        <v>III</v>
      </c>
      <c r="V25" s="60" t="str">
        <f t="shared" si="9"/>
        <v>Mejorable</v>
      </c>
      <c r="W25" s="56">
        <v>1</v>
      </c>
      <c r="X25" s="56" t="s">
        <v>81</v>
      </c>
      <c r="Y25" s="60" t="s">
        <v>17</v>
      </c>
      <c r="Z25" s="56" t="s">
        <v>48</v>
      </c>
      <c r="AA25" s="56" t="s">
        <v>48</v>
      </c>
      <c r="AB25" s="56" t="s">
        <v>48</v>
      </c>
      <c r="AC25" s="60" t="s">
        <v>616</v>
      </c>
      <c r="AD25" s="56" t="s">
        <v>48</v>
      </c>
    </row>
    <row r="26" spans="2:30" s="44" customFormat="1" ht="174.75" customHeight="1" x14ac:dyDescent="0.25">
      <c r="B26" s="72" t="s">
        <v>633</v>
      </c>
      <c r="C26" s="85" t="s">
        <v>634</v>
      </c>
      <c r="D26" s="85" t="s">
        <v>465</v>
      </c>
      <c r="E26" s="35" t="s">
        <v>463</v>
      </c>
      <c r="F26" s="117" t="s">
        <v>637</v>
      </c>
      <c r="G26" s="34"/>
      <c r="H26" s="34" t="s">
        <v>42</v>
      </c>
      <c r="I26" s="58" t="s">
        <v>100</v>
      </c>
      <c r="J26" s="58" t="s">
        <v>75</v>
      </c>
      <c r="K26" s="59" t="s">
        <v>638</v>
      </c>
      <c r="L26" s="56" t="s">
        <v>639</v>
      </c>
      <c r="M26" s="57" t="s">
        <v>101</v>
      </c>
      <c r="N26" s="81" t="s">
        <v>640</v>
      </c>
      <c r="O26" s="56">
        <v>2</v>
      </c>
      <c r="P26" s="56">
        <v>1</v>
      </c>
      <c r="Q26" s="56">
        <f t="shared" si="5"/>
        <v>2</v>
      </c>
      <c r="R26" s="56" t="str">
        <f t="shared" si="6"/>
        <v>BAJO</v>
      </c>
      <c r="S26" s="56">
        <v>100</v>
      </c>
      <c r="T26" s="56">
        <f>Q26*S26</f>
        <v>200</v>
      </c>
      <c r="U26" s="56" t="str">
        <f>IF(T26&lt;=20,"IV",IF(T26&lt;=120,"III",IF(T26&lt;=500,"II",IF(T26&lt;=4000,"I",FALSE))))</f>
        <v>II</v>
      </c>
      <c r="V26" s="60" t="str">
        <f t="shared" si="9"/>
        <v>Aceptable con control especifico</v>
      </c>
      <c r="W26" s="56">
        <v>1</v>
      </c>
      <c r="X26" s="56" t="s">
        <v>102</v>
      </c>
      <c r="Y26" s="56" t="s">
        <v>17</v>
      </c>
      <c r="Z26" s="56" t="s">
        <v>48</v>
      </c>
      <c r="AA26" s="56" t="s">
        <v>48</v>
      </c>
      <c r="AB26" s="56" t="s">
        <v>48</v>
      </c>
      <c r="AC26" s="59" t="s">
        <v>641</v>
      </c>
      <c r="AD26" s="56" t="s">
        <v>511</v>
      </c>
    </row>
    <row r="27" spans="2:30" s="44" customFormat="1" ht="219.75" customHeight="1" x14ac:dyDescent="0.25">
      <c r="B27" s="72" t="s">
        <v>633</v>
      </c>
      <c r="C27" s="85" t="s">
        <v>634</v>
      </c>
      <c r="D27" s="85" t="s">
        <v>465</v>
      </c>
      <c r="E27" s="35" t="s">
        <v>463</v>
      </c>
      <c r="F27" s="35" t="s">
        <v>635</v>
      </c>
      <c r="G27" s="34" t="s">
        <v>42</v>
      </c>
      <c r="H27" s="34"/>
      <c r="I27" s="58" t="s">
        <v>103</v>
      </c>
      <c r="J27" s="58" t="s">
        <v>499</v>
      </c>
      <c r="K27" s="59" t="s">
        <v>504</v>
      </c>
      <c r="L27" s="56" t="s">
        <v>630</v>
      </c>
      <c r="M27" s="34" t="s">
        <v>104</v>
      </c>
      <c r="N27" s="64" t="s">
        <v>502</v>
      </c>
      <c r="O27" s="60">
        <v>2</v>
      </c>
      <c r="P27" s="60">
        <v>2</v>
      </c>
      <c r="Q27" s="60">
        <f t="shared" si="5"/>
        <v>4</v>
      </c>
      <c r="R27" s="56" t="str">
        <f t="shared" si="6"/>
        <v>BAJO</v>
      </c>
      <c r="S27" s="60">
        <v>25</v>
      </c>
      <c r="T27" s="60">
        <f t="shared" ref="T27:T29" si="10">Q27*S27</f>
        <v>100</v>
      </c>
      <c r="U27" s="56" t="str">
        <f t="shared" ref="U27:U29" si="11">IF(T27&lt;=20,"IV",IF(T27&lt;=120,"III",IF(T27&lt;=500,"II",IF(T27&lt;=4000,"I",FALSE))))</f>
        <v>III</v>
      </c>
      <c r="V27" s="60" t="str">
        <f t="shared" si="9"/>
        <v>Mejorable</v>
      </c>
      <c r="W27" s="56">
        <v>1</v>
      </c>
      <c r="X27" s="60" t="s">
        <v>105</v>
      </c>
      <c r="Y27" s="60" t="s">
        <v>17</v>
      </c>
      <c r="Z27" s="56" t="s">
        <v>48</v>
      </c>
      <c r="AA27" s="56" t="s">
        <v>48</v>
      </c>
      <c r="AB27" s="56" t="s">
        <v>48</v>
      </c>
      <c r="AC27" s="59" t="s">
        <v>503</v>
      </c>
      <c r="AD27" s="59" t="s">
        <v>631</v>
      </c>
    </row>
    <row r="28" spans="2:30" s="44" customFormat="1" ht="222.75" customHeight="1" x14ac:dyDescent="0.25">
      <c r="B28" s="72" t="s">
        <v>633</v>
      </c>
      <c r="C28" s="85" t="s">
        <v>634</v>
      </c>
      <c r="D28" s="85" t="s">
        <v>465</v>
      </c>
      <c r="E28" s="35" t="s">
        <v>463</v>
      </c>
      <c r="F28" s="35" t="s">
        <v>635</v>
      </c>
      <c r="G28" s="34" t="s">
        <v>42</v>
      </c>
      <c r="H28" s="34"/>
      <c r="I28" s="58" t="s">
        <v>106</v>
      </c>
      <c r="J28" s="58" t="s">
        <v>499</v>
      </c>
      <c r="K28" s="59" t="s">
        <v>504</v>
      </c>
      <c r="L28" s="61" t="s">
        <v>556</v>
      </c>
      <c r="M28" s="34" t="s">
        <v>107</v>
      </c>
      <c r="N28" s="64" t="s">
        <v>502</v>
      </c>
      <c r="O28" s="60">
        <v>2</v>
      </c>
      <c r="P28" s="60">
        <v>2</v>
      </c>
      <c r="Q28" s="60">
        <f t="shared" si="5"/>
        <v>4</v>
      </c>
      <c r="R28" s="56" t="str">
        <f t="shared" si="6"/>
        <v>BAJO</v>
      </c>
      <c r="S28" s="60">
        <v>25</v>
      </c>
      <c r="T28" s="60">
        <f t="shared" si="10"/>
        <v>100</v>
      </c>
      <c r="U28" s="56" t="str">
        <f t="shared" si="11"/>
        <v>III</v>
      </c>
      <c r="V28" s="60" t="str">
        <f t="shared" si="9"/>
        <v>Mejorable</v>
      </c>
      <c r="W28" s="56">
        <v>1</v>
      </c>
      <c r="X28" s="60" t="s">
        <v>105</v>
      </c>
      <c r="Y28" s="60" t="s">
        <v>17</v>
      </c>
      <c r="Z28" s="56" t="s">
        <v>48</v>
      </c>
      <c r="AA28" s="56" t="s">
        <v>48</v>
      </c>
      <c r="AB28" s="56" t="s">
        <v>48</v>
      </c>
      <c r="AC28" s="59" t="s">
        <v>632</v>
      </c>
      <c r="AD28" s="59" t="s">
        <v>48</v>
      </c>
    </row>
    <row r="29" spans="2:30" s="44" customFormat="1" ht="277.5" customHeight="1" x14ac:dyDescent="0.25">
      <c r="B29" s="72" t="s">
        <v>633</v>
      </c>
      <c r="C29" s="85" t="s">
        <v>634</v>
      </c>
      <c r="D29" s="85" t="s">
        <v>465</v>
      </c>
      <c r="E29" s="35" t="s">
        <v>463</v>
      </c>
      <c r="F29" s="35" t="s">
        <v>635</v>
      </c>
      <c r="G29" s="34" t="s">
        <v>42</v>
      </c>
      <c r="H29" s="34"/>
      <c r="I29" s="58" t="s">
        <v>108</v>
      </c>
      <c r="J29" s="58" t="s">
        <v>499</v>
      </c>
      <c r="K29" s="59" t="s">
        <v>500</v>
      </c>
      <c r="L29" s="56" t="s">
        <v>109</v>
      </c>
      <c r="M29" s="34" t="s">
        <v>588</v>
      </c>
      <c r="N29" s="59" t="s">
        <v>589</v>
      </c>
      <c r="O29" s="60">
        <v>2</v>
      </c>
      <c r="P29" s="60">
        <v>2</v>
      </c>
      <c r="Q29" s="60">
        <f t="shared" si="5"/>
        <v>4</v>
      </c>
      <c r="R29" s="56" t="str">
        <f t="shared" si="6"/>
        <v>BAJO</v>
      </c>
      <c r="S29" s="60">
        <v>60</v>
      </c>
      <c r="T29" s="60">
        <f t="shared" si="10"/>
        <v>240</v>
      </c>
      <c r="U29" s="56" t="str">
        <f t="shared" si="11"/>
        <v>II</v>
      </c>
      <c r="V29" s="60" t="str">
        <f t="shared" si="9"/>
        <v>Aceptable con control especifico</v>
      </c>
      <c r="W29" s="56">
        <v>1</v>
      </c>
      <c r="X29" s="60" t="s">
        <v>105</v>
      </c>
      <c r="Y29" s="60" t="s">
        <v>17</v>
      </c>
      <c r="Z29" s="56" t="s">
        <v>48</v>
      </c>
      <c r="AA29" s="56" t="s">
        <v>48</v>
      </c>
      <c r="AB29" s="56" t="s">
        <v>48</v>
      </c>
      <c r="AC29" s="59" t="s">
        <v>590</v>
      </c>
      <c r="AD29" s="59" t="s">
        <v>48</v>
      </c>
    </row>
    <row r="30" spans="2:30" s="44" customFormat="1" ht="220.5" customHeight="1" x14ac:dyDescent="0.25">
      <c r="B30" s="72" t="s">
        <v>110</v>
      </c>
      <c r="C30" s="68" t="s">
        <v>111</v>
      </c>
      <c r="D30" s="68" t="s">
        <v>111</v>
      </c>
      <c r="E30" s="35" t="s">
        <v>642</v>
      </c>
      <c r="F30" s="35" t="s">
        <v>643</v>
      </c>
      <c r="G30" s="57" t="s">
        <v>42</v>
      </c>
      <c r="H30" s="57"/>
      <c r="I30" s="62" t="s">
        <v>43</v>
      </c>
      <c r="J30" s="62" t="s">
        <v>474</v>
      </c>
      <c r="K30" s="63" t="s">
        <v>44</v>
      </c>
      <c r="L30" s="60" t="s">
        <v>45</v>
      </c>
      <c r="M30" s="63" t="s">
        <v>615</v>
      </c>
      <c r="N30" s="35" t="s">
        <v>46</v>
      </c>
      <c r="O30" s="60">
        <v>1</v>
      </c>
      <c r="P30" s="60">
        <v>1</v>
      </c>
      <c r="Q30" s="60">
        <f>O30*P30</f>
        <v>1</v>
      </c>
      <c r="R30" s="60" t="str">
        <f>IF(Q30&lt;=4,"BAJO",IF(Q30&lt;=8,"MEDIO",IF(Q30&lt;=20,"ALTO","MUY ALTO")))</f>
        <v>BAJO</v>
      </c>
      <c r="S30" s="60">
        <v>10</v>
      </c>
      <c r="T30" s="60">
        <f>Q30*S30</f>
        <v>10</v>
      </c>
      <c r="U30" s="56" t="str">
        <f>IF(T30&lt;=20,"IV",IF(T30&lt;=120,"III",IF(T30&lt;=500,"II",IF(T30&lt;=4000,"I",FALSE))))</f>
        <v>IV</v>
      </c>
      <c r="V30" s="60" t="str">
        <f>IF(U30="IV","Aceptable",IF(U30="III","Mejorable",IF(U30="II","Aceptable con control especifico", IF(U30="I","No Aceptable",FALSE))))</f>
        <v>Aceptable</v>
      </c>
      <c r="W30" s="60">
        <v>2</v>
      </c>
      <c r="X30" s="63" t="s">
        <v>44</v>
      </c>
      <c r="Y30" s="60" t="s">
        <v>17</v>
      </c>
      <c r="Z30" s="60" t="s">
        <v>48</v>
      </c>
      <c r="AA30" s="60" t="s">
        <v>48</v>
      </c>
      <c r="AB30" s="60" t="s">
        <v>48</v>
      </c>
      <c r="AC30" s="60" t="s">
        <v>616</v>
      </c>
      <c r="AD30" s="60" t="s">
        <v>48</v>
      </c>
    </row>
    <row r="31" spans="2:30" s="44" customFormat="1" ht="174.75" customHeight="1" x14ac:dyDescent="0.25">
      <c r="B31" s="72" t="s">
        <v>110</v>
      </c>
      <c r="C31" s="68" t="s">
        <v>111</v>
      </c>
      <c r="D31" s="68" t="s">
        <v>111</v>
      </c>
      <c r="E31" s="35" t="s">
        <v>642</v>
      </c>
      <c r="F31" s="34" t="s">
        <v>643</v>
      </c>
      <c r="G31" s="57" t="s">
        <v>42</v>
      </c>
      <c r="H31" s="57"/>
      <c r="I31" s="58" t="s">
        <v>52</v>
      </c>
      <c r="J31" s="58" t="s">
        <v>617</v>
      </c>
      <c r="K31" s="59" t="s">
        <v>618</v>
      </c>
      <c r="L31" s="56" t="s">
        <v>48</v>
      </c>
      <c r="M31" s="59" t="s">
        <v>619</v>
      </c>
      <c r="N31" s="35" t="s">
        <v>48</v>
      </c>
      <c r="O31" s="56">
        <v>2</v>
      </c>
      <c r="P31" s="56">
        <v>3</v>
      </c>
      <c r="Q31" s="56">
        <f t="shared" ref="Q31:Q47" si="12">O31*P31</f>
        <v>6</v>
      </c>
      <c r="R31" s="56" t="str">
        <f t="shared" ref="R31:R47" si="13">IF(Q31&lt;=4,"BAJO",IF(Q31&lt;=8,"MEDIO",IF(Q31&lt;=20,"ALTO","MUY ALTO")))</f>
        <v>MEDIO</v>
      </c>
      <c r="S31" s="56">
        <v>10</v>
      </c>
      <c r="T31" s="56">
        <f t="shared" ref="T31:T43" si="14">Q31*S31</f>
        <v>60</v>
      </c>
      <c r="U31" s="56" t="str">
        <f t="shared" ref="U31:U43" si="15">IF(T31&lt;=20,"IV",IF(T31&lt;=120,"III",IF(T31&lt;=500,"II",IF(T31&lt;=4000,"I",FALSE))))</f>
        <v>III</v>
      </c>
      <c r="V31" s="60" t="str">
        <f t="shared" ref="V31:V47" si="16">IF(U31="IV","Aceptable",IF(U31="III","Mejorable",IF(U31="II","Aceptable con control especifico", IF(U31="I","No Aceptable",FALSE))))</f>
        <v>Mejorable</v>
      </c>
      <c r="W31" s="56">
        <v>2</v>
      </c>
      <c r="X31" s="60" t="s">
        <v>620</v>
      </c>
      <c r="Y31" s="56" t="s">
        <v>17</v>
      </c>
      <c r="Z31" s="56" t="s">
        <v>48</v>
      </c>
      <c r="AA31" s="56" t="s">
        <v>48</v>
      </c>
      <c r="AB31" s="56" t="s">
        <v>636</v>
      </c>
      <c r="AC31" s="56" t="s">
        <v>621</v>
      </c>
      <c r="AD31" s="56" t="s">
        <v>48</v>
      </c>
    </row>
    <row r="32" spans="2:30" s="44" customFormat="1" ht="174.75" customHeight="1" x14ac:dyDescent="0.25">
      <c r="B32" s="72" t="s">
        <v>110</v>
      </c>
      <c r="C32" s="68" t="s">
        <v>111</v>
      </c>
      <c r="D32" s="68" t="s">
        <v>111</v>
      </c>
      <c r="E32" s="35" t="s">
        <v>642</v>
      </c>
      <c r="F32" s="34" t="s">
        <v>643</v>
      </c>
      <c r="G32" s="57" t="s">
        <v>42</v>
      </c>
      <c r="H32" s="57"/>
      <c r="I32" s="58" t="s">
        <v>54</v>
      </c>
      <c r="J32" s="58" t="s">
        <v>617</v>
      </c>
      <c r="K32" s="59" t="s">
        <v>644</v>
      </c>
      <c r="L32" s="56" t="s">
        <v>55</v>
      </c>
      <c r="M32" s="59" t="s">
        <v>56</v>
      </c>
      <c r="N32" s="59" t="s">
        <v>57</v>
      </c>
      <c r="O32" s="56">
        <v>2</v>
      </c>
      <c r="P32" s="56">
        <v>3</v>
      </c>
      <c r="Q32" s="56">
        <f t="shared" si="12"/>
        <v>6</v>
      </c>
      <c r="R32" s="56" t="str">
        <f t="shared" si="13"/>
        <v>MEDIO</v>
      </c>
      <c r="S32" s="56">
        <v>10</v>
      </c>
      <c r="T32" s="56">
        <f t="shared" si="14"/>
        <v>60</v>
      </c>
      <c r="U32" s="56" t="str">
        <f t="shared" si="15"/>
        <v>III</v>
      </c>
      <c r="V32" s="60" t="str">
        <f t="shared" si="16"/>
        <v>Mejorable</v>
      </c>
      <c r="W32" s="56">
        <v>2</v>
      </c>
      <c r="X32" s="56" t="s">
        <v>58</v>
      </c>
      <c r="Y32" s="56" t="s">
        <v>17</v>
      </c>
      <c r="Z32" s="56" t="s">
        <v>48</v>
      </c>
      <c r="AA32" s="56" t="s">
        <v>48</v>
      </c>
      <c r="AB32" s="56" t="s">
        <v>48</v>
      </c>
      <c r="AC32" s="56" t="s">
        <v>645</v>
      </c>
      <c r="AD32" s="56" t="s">
        <v>51</v>
      </c>
    </row>
    <row r="33" spans="2:30" s="44" customFormat="1" ht="174.75" customHeight="1" x14ac:dyDescent="0.25">
      <c r="B33" s="72" t="s">
        <v>110</v>
      </c>
      <c r="C33" s="68" t="s">
        <v>111</v>
      </c>
      <c r="D33" s="68" t="s">
        <v>111</v>
      </c>
      <c r="E33" s="35" t="s">
        <v>642</v>
      </c>
      <c r="F33" s="34" t="s">
        <v>643</v>
      </c>
      <c r="G33" s="57" t="s">
        <v>42</v>
      </c>
      <c r="H33" s="57"/>
      <c r="I33" s="58" t="s">
        <v>59</v>
      </c>
      <c r="J33" s="58" t="s">
        <v>60</v>
      </c>
      <c r="K33" s="59" t="s">
        <v>61</v>
      </c>
      <c r="L33" s="59" t="s">
        <v>62</v>
      </c>
      <c r="M33" s="59" t="s">
        <v>63</v>
      </c>
      <c r="N33" s="59" t="s">
        <v>64</v>
      </c>
      <c r="O33" s="56">
        <v>2</v>
      </c>
      <c r="P33" s="56">
        <v>3</v>
      </c>
      <c r="Q33" s="56">
        <f t="shared" si="12"/>
        <v>6</v>
      </c>
      <c r="R33" s="56" t="str">
        <f t="shared" si="13"/>
        <v>MEDIO</v>
      </c>
      <c r="S33" s="56">
        <v>10</v>
      </c>
      <c r="T33" s="56">
        <f t="shared" si="14"/>
        <v>60</v>
      </c>
      <c r="U33" s="56" t="str">
        <f t="shared" si="15"/>
        <v>III</v>
      </c>
      <c r="V33" s="60" t="str">
        <f t="shared" si="16"/>
        <v>Mejorable</v>
      </c>
      <c r="W33" s="56">
        <v>2</v>
      </c>
      <c r="X33" s="56" t="s">
        <v>492</v>
      </c>
      <c r="Y33" s="60" t="s">
        <v>17</v>
      </c>
      <c r="Z33" s="56" t="s">
        <v>48</v>
      </c>
      <c r="AA33" s="56" t="s">
        <v>48</v>
      </c>
      <c r="AB33" s="56" t="s">
        <v>48</v>
      </c>
      <c r="AC33" s="56" t="s">
        <v>621</v>
      </c>
      <c r="AD33" s="56" t="s">
        <v>48</v>
      </c>
    </row>
    <row r="34" spans="2:30" s="44" customFormat="1" ht="174.75" customHeight="1" x14ac:dyDescent="0.25">
      <c r="B34" s="72" t="s">
        <v>110</v>
      </c>
      <c r="C34" s="68" t="s">
        <v>111</v>
      </c>
      <c r="D34" s="68" t="s">
        <v>111</v>
      </c>
      <c r="E34" s="35" t="s">
        <v>642</v>
      </c>
      <c r="F34" s="34" t="s">
        <v>643</v>
      </c>
      <c r="G34" s="57" t="s">
        <v>42</v>
      </c>
      <c r="H34" s="57"/>
      <c r="I34" s="58" t="s">
        <v>69</v>
      </c>
      <c r="J34" s="58" t="s">
        <v>60</v>
      </c>
      <c r="K34" s="59" t="s">
        <v>61</v>
      </c>
      <c r="L34" s="59" t="s">
        <v>62</v>
      </c>
      <c r="M34" s="59" t="s">
        <v>70</v>
      </c>
      <c r="N34" s="59" t="s">
        <v>71</v>
      </c>
      <c r="O34" s="56">
        <v>2</v>
      </c>
      <c r="P34" s="56">
        <v>3</v>
      </c>
      <c r="Q34" s="56">
        <f t="shared" si="12"/>
        <v>6</v>
      </c>
      <c r="R34" s="56" t="str">
        <f t="shared" si="13"/>
        <v>MEDIO</v>
      </c>
      <c r="S34" s="56">
        <v>10</v>
      </c>
      <c r="T34" s="56">
        <f t="shared" si="14"/>
        <v>60</v>
      </c>
      <c r="U34" s="56" t="str">
        <f t="shared" si="15"/>
        <v>III</v>
      </c>
      <c r="V34" s="60" t="str">
        <f t="shared" si="16"/>
        <v>Mejorable</v>
      </c>
      <c r="W34" s="56">
        <v>2</v>
      </c>
      <c r="X34" s="56" t="s">
        <v>492</v>
      </c>
      <c r="Y34" s="60" t="s">
        <v>17</v>
      </c>
      <c r="Z34" s="56" t="s">
        <v>48</v>
      </c>
      <c r="AA34" s="56" t="s">
        <v>48</v>
      </c>
      <c r="AB34" s="56" t="s">
        <v>48</v>
      </c>
      <c r="AC34" s="56" t="s">
        <v>646</v>
      </c>
      <c r="AD34" s="56" t="s">
        <v>65</v>
      </c>
    </row>
    <row r="35" spans="2:30" s="44" customFormat="1" ht="174.75" customHeight="1" x14ac:dyDescent="0.25">
      <c r="B35" s="72" t="s">
        <v>110</v>
      </c>
      <c r="C35" s="68" t="s">
        <v>111</v>
      </c>
      <c r="D35" s="68" t="s">
        <v>111</v>
      </c>
      <c r="E35" s="35" t="s">
        <v>642</v>
      </c>
      <c r="F35" s="35" t="s">
        <v>643</v>
      </c>
      <c r="G35" s="57" t="s">
        <v>42</v>
      </c>
      <c r="H35" s="57"/>
      <c r="I35" s="62" t="s">
        <v>72</v>
      </c>
      <c r="J35" s="62" t="s">
        <v>622</v>
      </c>
      <c r="K35" s="63" t="s">
        <v>623</v>
      </c>
      <c r="L35" s="60" t="s">
        <v>48</v>
      </c>
      <c r="M35" s="63" t="s">
        <v>514</v>
      </c>
      <c r="N35" s="63" t="s">
        <v>786</v>
      </c>
      <c r="O35" s="60">
        <v>2</v>
      </c>
      <c r="P35" s="60">
        <v>3</v>
      </c>
      <c r="Q35" s="60">
        <f t="shared" si="12"/>
        <v>6</v>
      </c>
      <c r="R35" s="60" t="str">
        <f t="shared" si="13"/>
        <v>MEDIO</v>
      </c>
      <c r="S35" s="60">
        <v>10</v>
      </c>
      <c r="T35" s="60">
        <f t="shared" si="14"/>
        <v>60</v>
      </c>
      <c r="U35" s="56" t="str">
        <f t="shared" si="15"/>
        <v>III</v>
      </c>
      <c r="V35" s="60" t="str">
        <f t="shared" si="16"/>
        <v>Mejorable</v>
      </c>
      <c r="W35" s="60">
        <v>2</v>
      </c>
      <c r="X35" s="60" t="s">
        <v>624</v>
      </c>
      <c r="Y35" s="60" t="s">
        <v>17</v>
      </c>
      <c r="Z35" s="60" t="s">
        <v>48</v>
      </c>
      <c r="AA35" s="60" t="s">
        <v>48</v>
      </c>
      <c r="AB35" s="60" t="s">
        <v>48</v>
      </c>
      <c r="AC35" s="60" t="s">
        <v>616</v>
      </c>
      <c r="AD35" s="60" t="s">
        <v>48</v>
      </c>
    </row>
    <row r="36" spans="2:30" s="44" customFormat="1" ht="174.75" customHeight="1" x14ac:dyDescent="0.25">
      <c r="B36" s="72" t="s">
        <v>110</v>
      </c>
      <c r="C36" s="68" t="s">
        <v>111</v>
      </c>
      <c r="D36" s="68" t="s">
        <v>111</v>
      </c>
      <c r="E36" s="35" t="s">
        <v>642</v>
      </c>
      <c r="F36" s="35" t="s">
        <v>643</v>
      </c>
      <c r="G36" s="57" t="s">
        <v>42</v>
      </c>
      <c r="H36" s="57"/>
      <c r="I36" s="62" t="s">
        <v>73</v>
      </c>
      <c r="J36" s="62" t="s">
        <v>622</v>
      </c>
      <c r="K36" s="63" t="s">
        <v>74</v>
      </c>
      <c r="L36" s="60" t="s">
        <v>48</v>
      </c>
      <c r="M36" s="63" t="s">
        <v>514</v>
      </c>
      <c r="N36" s="63" t="s">
        <v>786</v>
      </c>
      <c r="O36" s="60">
        <v>2</v>
      </c>
      <c r="P36" s="60">
        <v>3</v>
      </c>
      <c r="Q36" s="60">
        <f t="shared" si="12"/>
        <v>6</v>
      </c>
      <c r="R36" s="60" t="str">
        <f t="shared" si="13"/>
        <v>MEDIO</v>
      </c>
      <c r="S36" s="60">
        <v>10</v>
      </c>
      <c r="T36" s="60">
        <f t="shared" si="14"/>
        <v>60</v>
      </c>
      <c r="U36" s="56" t="str">
        <f t="shared" si="15"/>
        <v>III</v>
      </c>
      <c r="V36" s="60" t="str">
        <f t="shared" si="16"/>
        <v>Mejorable</v>
      </c>
      <c r="W36" s="60">
        <v>2</v>
      </c>
      <c r="X36" s="60" t="s">
        <v>625</v>
      </c>
      <c r="Y36" s="60" t="s">
        <v>17</v>
      </c>
      <c r="Z36" s="60" t="s">
        <v>48</v>
      </c>
      <c r="AA36" s="60" t="s">
        <v>48</v>
      </c>
      <c r="AB36" s="60" t="s">
        <v>48</v>
      </c>
      <c r="AC36" s="60" t="s">
        <v>616</v>
      </c>
      <c r="AD36" s="60" t="s">
        <v>48</v>
      </c>
    </row>
    <row r="37" spans="2:30" s="44" customFormat="1" ht="174.75" customHeight="1" x14ac:dyDescent="0.25">
      <c r="B37" s="72" t="s">
        <v>110</v>
      </c>
      <c r="C37" s="68" t="s">
        <v>111</v>
      </c>
      <c r="D37" s="68" t="s">
        <v>111</v>
      </c>
      <c r="E37" s="35" t="s">
        <v>642</v>
      </c>
      <c r="F37" s="34" t="s">
        <v>643</v>
      </c>
      <c r="G37" s="57" t="s">
        <v>42</v>
      </c>
      <c r="H37" s="57"/>
      <c r="I37" s="58" t="s">
        <v>647</v>
      </c>
      <c r="J37" s="58" t="s">
        <v>75</v>
      </c>
      <c r="K37" s="59" t="s">
        <v>76</v>
      </c>
      <c r="L37" s="56" t="s">
        <v>77</v>
      </c>
      <c r="M37" s="63" t="s">
        <v>648</v>
      </c>
      <c r="N37" s="63" t="s">
        <v>78</v>
      </c>
      <c r="O37" s="60"/>
      <c r="P37" s="60">
        <v>3</v>
      </c>
      <c r="Q37" s="60">
        <f t="shared" si="12"/>
        <v>0</v>
      </c>
      <c r="R37" s="56" t="str">
        <f t="shared" si="13"/>
        <v>BAJO</v>
      </c>
      <c r="S37" s="60">
        <v>10</v>
      </c>
      <c r="T37" s="60">
        <f t="shared" si="14"/>
        <v>0</v>
      </c>
      <c r="U37" s="56" t="str">
        <f t="shared" si="15"/>
        <v>IV</v>
      </c>
      <c r="V37" s="60" t="str">
        <f t="shared" si="16"/>
        <v>Aceptable</v>
      </c>
      <c r="W37" s="56">
        <v>2</v>
      </c>
      <c r="X37" s="56" t="s">
        <v>649</v>
      </c>
      <c r="Y37" s="60" t="s">
        <v>17</v>
      </c>
      <c r="Z37" s="56" t="s">
        <v>79</v>
      </c>
      <c r="AA37" s="60" t="s">
        <v>48</v>
      </c>
      <c r="AB37" s="56" t="s">
        <v>48</v>
      </c>
      <c r="AC37" s="56" t="s">
        <v>650</v>
      </c>
      <c r="AD37" s="56" t="s">
        <v>651</v>
      </c>
    </row>
    <row r="38" spans="2:30" s="44" customFormat="1" ht="174.75" customHeight="1" x14ac:dyDescent="0.25">
      <c r="B38" s="72" t="s">
        <v>110</v>
      </c>
      <c r="C38" s="68" t="s">
        <v>111</v>
      </c>
      <c r="D38" s="68" t="s">
        <v>111</v>
      </c>
      <c r="E38" s="35" t="s">
        <v>642</v>
      </c>
      <c r="F38" s="34" t="s">
        <v>643</v>
      </c>
      <c r="G38" s="57" t="s">
        <v>42</v>
      </c>
      <c r="H38" s="57"/>
      <c r="I38" s="58" t="s">
        <v>626</v>
      </c>
      <c r="J38" s="58" t="s">
        <v>75</v>
      </c>
      <c r="K38" s="59" t="s">
        <v>627</v>
      </c>
      <c r="L38" s="56" t="s">
        <v>628</v>
      </c>
      <c r="M38" s="59" t="s">
        <v>629</v>
      </c>
      <c r="N38" s="59" t="s">
        <v>80</v>
      </c>
      <c r="O38" s="60">
        <v>2</v>
      </c>
      <c r="P38" s="60">
        <v>2</v>
      </c>
      <c r="Q38" s="60">
        <f t="shared" si="12"/>
        <v>4</v>
      </c>
      <c r="R38" s="56" t="str">
        <f t="shared" si="13"/>
        <v>BAJO</v>
      </c>
      <c r="S38" s="60">
        <v>25</v>
      </c>
      <c r="T38" s="60">
        <f t="shared" si="14"/>
        <v>100</v>
      </c>
      <c r="U38" s="56" t="str">
        <f t="shared" si="15"/>
        <v>III</v>
      </c>
      <c r="V38" s="60" t="str">
        <f t="shared" si="16"/>
        <v>Mejorable</v>
      </c>
      <c r="W38" s="56">
        <v>2</v>
      </c>
      <c r="X38" s="56" t="s">
        <v>81</v>
      </c>
      <c r="Y38" s="60" t="s">
        <v>17</v>
      </c>
      <c r="Z38" s="56" t="s">
        <v>48</v>
      </c>
      <c r="AA38" s="56" t="s">
        <v>48</v>
      </c>
      <c r="AB38" s="56" t="s">
        <v>48</v>
      </c>
      <c r="AC38" s="60" t="s">
        <v>616</v>
      </c>
      <c r="AD38" s="56" t="s">
        <v>48</v>
      </c>
    </row>
    <row r="39" spans="2:30" s="44" customFormat="1" ht="174.75" customHeight="1" x14ac:dyDescent="0.25">
      <c r="B39" s="72" t="s">
        <v>110</v>
      </c>
      <c r="C39" s="68" t="s">
        <v>111</v>
      </c>
      <c r="D39" s="68" t="s">
        <v>111</v>
      </c>
      <c r="E39" s="35" t="s">
        <v>642</v>
      </c>
      <c r="F39" s="34" t="s">
        <v>643</v>
      </c>
      <c r="G39" s="57" t="s">
        <v>42</v>
      </c>
      <c r="H39" s="57"/>
      <c r="I39" s="58" t="s">
        <v>82</v>
      </c>
      <c r="J39" s="58" t="s">
        <v>75</v>
      </c>
      <c r="K39" s="59" t="s">
        <v>652</v>
      </c>
      <c r="L39" s="56" t="s">
        <v>83</v>
      </c>
      <c r="M39" s="59" t="s">
        <v>84</v>
      </c>
      <c r="N39" s="59" t="s">
        <v>48</v>
      </c>
      <c r="O39" s="60">
        <v>1</v>
      </c>
      <c r="P39" s="60">
        <v>2</v>
      </c>
      <c r="Q39" s="60">
        <f t="shared" si="12"/>
        <v>2</v>
      </c>
      <c r="R39" s="56" t="str">
        <f t="shared" si="13"/>
        <v>BAJO</v>
      </c>
      <c r="S39" s="60">
        <v>10</v>
      </c>
      <c r="T39" s="60">
        <f t="shared" si="14"/>
        <v>20</v>
      </c>
      <c r="U39" s="56" t="str">
        <f t="shared" si="15"/>
        <v>IV</v>
      </c>
      <c r="V39" s="60" t="str">
        <f t="shared" si="16"/>
        <v>Aceptable</v>
      </c>
      <c r="W39" s="56">
        <v>2</v>
      </c>
      <c r="X39" s="56" t="s">
        <v>85</v>
      </c>
      <c r="Y39" s="60" t="s">
        <v>17</v>
      </c>
      <c r="Z39" s="56" t="s">
        <v>48</v>
      </c>
      <c r="AA39" s="56" t="s">
        <v>48</v>
      </c>
      <c r="AB39" s="56" t="s">
        <v>48</v>
      </c>
      <c r="AC39" s="56" t="s">
        <v>653</v>
      </c>
      <c r="AD39" s="56" t="s">
        <v>65</v>
      </c>
    </row>
    <row r="40" spans="2:30" s="44" customFormat="1" ht="174.75" customHeight="1" x14ac:dyDescent="0.25">
      <c r="B40" s="72" t="s">
        <v>110</v>
      </c>
      <c r="C40" s="68" t="s">
        <v>111</v>
      </c>
      <c r="D40" s="68" t="s">
        <v>111</v>
      </c>
      <c r="E40" s="35" t="s">
        <v>642</v>
      </c>
      <c r="F40" s="34" t="s">
        <v>643</v>
      </c>
      <c r="G40" s="57" t="s">
        <v>42</v>
      </c>
      <c r="H40" s="57"/>
      <c r="I40" s="58" t="s">
        <v>87</v>
      </c>
      <c r="J40" s="58" t="s">
        <v>75</v>
      </c>
      <c r="K40" s="59" t="s">
        <v>504</v>
      </c>
      <c r="L40" s="56" t="s">
        <v>88</v>
      </c>
      <c r="M40" s="59" t="s">
        <v>654</v>
      </c>
      <c r="N40" s="59" t="s">
        <v>655</v>
      </c>
      <c r="O40" s="60">
        <v>1</v>
      </c>
      <c r="P40" s="60">
        <v>3</v>
      </c>
      <c r="Q40" s="60">
        <f t="shared" si="12"/>
        <v>3</v>
      </c>
      <c r="R40" s="56" t="str">
        <f t="shared" si="13"/>
        <v>BAJO</v>
      </c>
      <c r="S40" s="60">
        <v>25</v>
      </c>
      <c r="T40" s="60">
        <f t="shared" si="14"/>
        <v>75</v>
      </c>
      <c r="U40" s="56" t="str">
        <f t="shared" si="15"/>
        <v>III</v>
      </c>
      <c r="V40" s="60" t="str">
        <f t="shared" si="16"/>
        <v>Mejorable</v>
      </c>
      <c r="W40" s="56">
        <v>2</v>
      </c>
      <c r="X40" s="56" t="s">
        <v>85</v>
      </c>
      <c r="Y40" s="60" t="s">
        <v>17</v>
      </c>
      <c r="Z40" s="56" t="s">
        <v>48</v>
      </c>
      <c r="AA40" s="56" t="s">
        <v>48</v>
      </c>
      <c r="AB40" s="56" t="s">
        <v>48</v>
      </c>
      <c r="AC40" s="56" t="s">
        <v>90</v>
      </c>
      <c r="AD40" s="56" t="s">
        <v>656</v>
      </c>
    </row>
    <row r="41" spans="2:30" s="44" customFormat="1" ht="174.75" customHeight="1" x14ac:dyDescent="0.25">
      <c r="B41" s="72" t="s">
        <v>110</v>
      </c>
      <c r="C41" s="68" t="s">
        <v>111</v>
      </c>
      <c r="D41" s="68" t="s">
        <v>111</v>
      </c>
      <c r="E41" s="35" t="s">
        <v>642</v>
      </c>
      <c r="F41" s="34" t="s">
        <v>643</v>
      </c>
      <c r="G41" s="57" t="s">
        <v>42</v>
      </c>
      <c r="H41" s="57"/>
      <c r="I41" s="58" t="s">
        <v>91</v>
      </c>
      <c r="J41" s="58" t="s">
        <v>75</v>
      </c>
      <c r="K41" s="59" t="s">
        <v>92</v>
      </c>
      <c r="L41" s="76" t="s">
        <v>93</v>
      </c>
      <c r="M41" s="77" t="s">
        <v>94</v>
      </c>
      <c r="N41" s="76" t="s">
        <v>48</v>
      </c>
      <c r="O41" s="60">
        <v>1</v>
      </c>
      <c r="P41" s="60">
        <v>2</v>
      </c>
      <c r="Q41" s="60">
        <f t="shared" si="12"/>
        <v>2</v>
      </c>
      <c r="R41" s="56" t="str">
        <f t="shared" si="13"/>
        <v>BAJO</v>
      </c>
      <c r="S41" s="60">
        <v>10</v>
      </c>
      <c r="T41" s="60">
        <f t="shared" si="14"/>
        <v>20</v>
      </c>
      <c r="U41" s="56" t="str">
        <f t="shared" si="15"/>
        <v>IV</v>
      </c>
      <c r="V41" s="60" t="str">
        <f t="shared" si="16"/>
        <v>Aceptable</v>
      </c>
      <c r="W41" s="56">
        <v>2</v>
      </c>
      <c r="X41" s="56" t="s">
        <v>85</v>
      </c>
      <c r="Y41" s="60" t="s">
        <v>17</v>
      </c>
      <c r="Z41" s="56" t="s">
        <v>48</v>
      </c>
      <c r="AA41" s="56" t="s">
        <v>48</v>
      </c>
      <c r="AB41" s="56" t="s">
        <v>48</v>
      </c>
      <c r="AC41" s="56" t="s">
        <v>657</v>
      </c>
      <c r="AD41" s="56" t="s">
        <v>787</v>
      </c>
    </row>
    <row r="42" spans="2:30" s="44" customFormat="1" ht="174.75" customHeight="1" x14ac:dyDescent="0.25">
      <c r="B42" s="72" t="s">
        <v>110</v>
      </c>
      <c r="C42" s="68" t="s">
        <v>111</v>
      </c>
      <c r="D42" s="68" t="s">
        <v>111</v>
      </c>
      <c r="E42" s="35" t="s">
        <v>642</v>
      </c>
      <c r="F42" s="34" t="s">
        <v>643</v>
      </c>
      <c r="G42" s="57" t="s">
        <v>42</v>
      </c>
      <c r="H42" s="57"/>
      <c r="I42" s="58" t="s">
        <v>95</v>
      </c>
      <c r="J42" s="58" t="s">
        <v>75</v>
      </c>
      <c r="K42" s="59" t="s">
        <v>652</v>
      </c>
      <c r="L42" s="56" t="s">
        <v>658</v>
      </c>
      <c r="M42" s="63" t="s">
        <v>659</v>
      </c>
      <c r="N42" s="63" t="s">
        <v>660</v>
      </c>
      <c r="O42" s="60">
        <v>1</v>
      </c>
      <c r="P42" s="60">
        <v>2</v>
      </c>
      <c r="Q42" s="60">
        <f t="shared" si="12"/>
        <v>2</v>
      </c>
      <c r="R42" s="56" t="str">
        <f t="shared" si="13"/>
        <v>BAJO</v>
      </c>
      <c r="S42" s="60">
        <v>10</v>
      </c>
      <c r="T42" s="60">
        <f t="shared" si="14"/>
        <v>20</v>
      </c>
      <c r="U42" s="56" t="str">
        <f t="shared" si="15"/>
        <v>IV</v>
      </c>
      <c r="V42" s="60" t="str">
        <f t="shared" si="16"/>
        <v>Aceptable</v>
      </c>
      <c r="W42" s="56">
        <v>2</v>
      </c>
      <c r="X42" s="56" t="s">
        <v>85</v>
      </c>
      <c r="Y42" s="60" t="s">
        <v>17</v>
      </c>
      <c r="Z42" s="56" t="s">
        <v>48</v>
      </c>
      <c r="AA42" s="56" t="s">
        <v>48</v>
      </c>
      <c r="AB42" s="56" t="s">
        <v>48</v>
      </c>
      <c r="AC42" s="56" t="s">
        <v>96</v>
      </c>
      <c r="AD42" s="56" t="s">
        <v>97</v>
      </c>
    </row>
    <row r="43" spans="2:30" s="44" customFormat="1" ht="174.75" customHeight="1" x14ac:dyDescent="0.25">
      <c r="B43" s="72" t="s">
        <v>110</v>
      </c>
      <c r="C43" s="67" t="s">
        <v>111</v>
      </c>
      <c r="D43" s="68" t="s">
        <v>111</v>
      </c>
      <c r="E43" s="35" t="s">
        <v>642</v>
      </c>
      <c r="F43" s="78" t="s">
        <v>643</v>
      </c>
      <c r="G43" s="82" t="s">
        <v>42</v>
      </c>
      <c r="H43" s="82"/>
      <c r="I43" s="75" t="s">
        <v>661</v>
      </c>
      <c r="J43" s="75" t="s">
        <v>75</v>
      </c>
      <c r="K43" s="79" t="s">
        <v>662</v>
      </c>
      <c r="L43" s="79" t="s">
        <v>663</v>
      </c>
      <c r="M43" s="78" t="s">
        <v>664</v>
      </c>
      <c r="N43" s="79" t="s">
        <v>665</v>
      </c>
      <c r="O43" s="80">
        <v>1</v>
      </c>
      <c r="P43" s="80">
        <v>1</v>
      </c>
      <c r="Q43" s="80">
        <f t="shared" si="12"/>
        <v>1</v>
      </c>
      <c r="R43" s="80" t="str">
        <f t="shared" si="13"/>
        <v>BAJO</v>
      </c>
      <c r="S43" s="80">
        <v>25</v>
      </c>
      <c r="T43" s="80">
        <f t="shared" si="14"/>
        <v>25</v>
      </c>
      <c r="U43" s="56" t="str">
        <f t="shared" si="15"/>
        <v>III</v>
      </c>
      <c r="V43" s="60" t="str">
        <f t="shared" si="16"/>
        <v>Mejorable</v>
      </c>
      <c r="W43" s="80">
        <v>2</v>
      </c>
      <c r="X43" s="80" t="s">
        <v>98</v>
      </c>
      <c r="Y43" s="80" t="s">
        <v>17</v>
      </c>
      <c r="Z43" s="80" t="s">
        <v>48</v>
      </c>
      <c r="AA43" s="80" t="s">
        <v>48</v>
      </c>
      <c r="AB43" s="80" t="s">
        <v>48</v>
      </c>
      <c r="AC43" s="80" t="s">
        <v>666</v>
      </c>
      <c r="AD43" s="80" t="s">
        <v>99</v>
      </c>
    </row>
    <row r="44" spans="2:30" s="44" customFormat="1" ht="174.75" customHeight="1" x14ac:dyDescent="0.25">
      <c r="B44" s="72" t="s">
        <v>110</v>
      </c>
      <c r="C44" s="86" t="s">
        <v>111</v>
      </c>
      <c r="D44" s="68" t="s">
        <v>111</v>
      </c>
      <c r="E44" s="35" t="s">
        <v>642</v>
      </c>
      <c r="F44" s="34" t="s">
        <v>637</v>
      </c>
      <c r="G44" s="34"/>
      <c r="H44" s="34" t="s">
        <v>42</v>
      </c>
      <c r="I44" s="58" t="s">
        <v>100</v>
      </c>
      <c r="J44" s="58" t="s">
        <v>75</v>
      </c>
      <c r="K44" s="59" t="s">
        <v>638</v>
      </c>
      <c r="L44" s="56" t="s">
        <v>639</v>
      </c>
      <c r="M44" s="57" t="s">
        <v>101</v>
      </c>
      <c r="N44" s="81" t="s">
        <v>640</v>
      </c>
      <c r="O44" s="56">
        <v>2</v>
      </c>
      <c r="P44" s="56">
        <v>1</v>
      </c>
      <c r="Q44" s="56">
        <f t="shared" si="12"/>
        <v>2</v>
      </c>
      <c r="R44" s="56" t="str">
        <f t="shared" si="13"/>
        <v>BAJO</v>
      </c>
      <c r="S44" s="56">
        <v>100</v>
      </c>
      <c r="T44" s="56">
        <f>Q44*S44</f>
        <v>200</v>
      </c>
      <c r="U44" s="56" t="str">
        <f>IF(T44&lt;=20,"IV",IF(T44&lt;=120,"III",IF(T44&lt;=500,"II",IF(T44&lt;=4000,"I",FALSE))))</f>
        <v>II</v>
      </c>
      <c r="V44" s="60" t="str">
        <f t="shared" si="16"/>
        <v>Aceptable con control especifico</v>
      </c>
      <c r="W44" s="56">
        <v>2</v>
      </c>
      <c r="X44" s="56" t="s">
        <v>102</v>
      </c>
      <c r="Y44" s="56" t="s">
        <v>17</v>
      </c>
      <c r="Z44" s="56" t="s">
        <v>48</v>
      </c>
      <c r="AA44" s="56" t="s">
        <v>48</v>
      </c>
      <c r="AB44" s="56" t="s">
        <v>48</v>
      </c>
      <c r="AC44" s="59" t="s">
        <v>641</v>
      </c>
      <c r="AD44" s="56" t="s">
        <v>511</v>
      </c>
    </row>
    <row r="45" spans="2:30" s="44" customFormat="1" ht="174.75" customHeight="1" x14ac:dyDescent="0.25">
      <c r="B45" s="72" t="s">
        <v>110</v>
      </c>
      <c r="C45" s="68" t="s">
        <v>111</v>
      </c>
      <c r="D45" s="68" t="s">
        <v>111</v>
      </c>
      <c r="E45" s="35" t="s">
        <v>642</v>
      </c>
      <c r="F45" s="34" t="s">
        <v>643</v>
      </c>
      <c r="G45" s="57" t="s">
        <v>42</v>
      </c>
      <c r="H45" s="57"/>
      <c r="I45" s="58" t="s">
        <v>103</v>
      </c>
      <c r="J45" s="58" t="s">
        <v>499</v>
      </c>
      <c r="K45" s="59" t="s">
        <v>504</v>
      </c>
      <c r="L45" s="56" t="s">
        <v>630</v>
      </c>
      <c r="M45" s="34" t="s">
        <v>104</v>
      </c>
      <c r="N45" s="64" t="s">
        <v>502</v>
      </c>
      <c r="O45" s="60">
        <v>2</v>
      </c>
      <c r="P45" s="60">
        <v>2</v>
      </c>
      <c r="Q45" s="60">
        <f t="shared" si="12"/>
        <v>4</v>
      </c>
      <c r="R45" s="56" t="str">
        <f t="shared" si="13"/>
        <v>BAJO</v>
      </c>
      <c r="S45" s="60">
        <v>25</v>
      </c>
      <c r="T45" s="60">
        <f t="shared" ref="T45:T47" si="17">Q45*S45</f>
        <v>100</v>
      </c>
      <c r="U45" s="56" t="str">
        <f t="shared" ref="U45:U47" si="18">IF(T45&lt;=20,"IV",IF(T45&lt;=120,"III",IF(T45&lt;=500,"II",IF(T45&lt;=4000,"I",FALSE))))</f>
        <v>III</v>
      </c>
      <c r="V45" s="60" t="str">
        <f t="shared" si="16"/>
        <v>Mejorable</v>
      </c>
      <c r="W45" s="56">
        <v>2</v>
      </c>
      <c r="X45" s="60" t="s">
        <v>105</v>
      </c>
      <c r="Y45" s="60" t="s">
        <v>17</v>
      </c>
      <c r="Z45" s="56" t="s">
        <v>48</v>
      </c>
      <c r="AA45" s="56" t="s">
        <v>48</v>
      </c>
      <c r="AB45" s="56" t="s">
        <v>48</v>
      </c>
      <c r="AC45" s="59" t="s">
        <v>503</v>
      </c>
      <c r="AD45" s="59" t="s">
        <v>631</v>
      </c>
    </row>
    <row r="46" spans="2:30" s="44" customFormat="1" ht="174.75" customHeight="1" x14ac:dyDescent="0.25">
      <c r="B46" s="72" t="s">
        <v>110</v>
      </c>
      <c r="C46" s="68" t="s">
        <v>111</v>
      </c>
      <c r="D46" s="68" t="s">
        <v>111</v>
      </c>
      <c r="E46" s="35" t="s">
        <v>642</v>
      </c>
      <c r="F46" s="34" t="s">
        <v>643</v>
      </c>
      <c r="G46" s="57" t="s">
        <v>42</v>
      </c>
      <c r="H46" s="57"/>
      <c r="I46" s="58" t="s">
        <v>106</v>
      </c>
      <c r="J46" s="58" t="s">
        <v>499</v>
      </c>
      <c r="K46" s="59" t="s">
        <v>504</v>
      </c>
      <c r="L46" s="61" t="s">
        <v>556</v>
      </c>
      <c r="M46" s="34" t="s">
        <v>107</v>
      </c>
      <c r="N46" s="64" t="s">
        <v>502</v>
      </c>
      <c r="O46" s="60">
        <v>2</v>
      </c>
      <c r="P46" s="60">
        <v>2</v>
      </c>
      <c r="Q46" s="60">
        <f t="shared" si="12"/>
        <v>4</v>
      </c>
      <c r="R46" s="56" t="str">
        <f t="shared" si="13"/>
        <v>BAJO</v>
      </c>
      <c r="S46" s="60">
        <v>25</v>
      </c>
      <c r="T46" s="60">
        <f t="shared" si="17"/>
        <v>100</v>
      </c>
      <c r="U46" s="56" t="str">
        <f t="shared" si="18"/>
        <v>III</v>
      </c>
      <c r="V46" s="60" t="str">
        <f t="shared" si="16"/>
        <v>Mejorable</v>
      </c>
      <c r="W46" s="56">
        <v>2</v>
      </c>
      <c r="X46" s="60" t="s">
        <v>105</v>
      </c>
      <c r="Y46" s="60" t="s">
        <v>17</v>
      </c>
      <c r="Z46" s="56" t="s">
        <v>48</v>
      </c>
      <c r="AA46" s="56" t="s">
        <v>48</v>
      </c>
      <c r="AB46" s="56" t="s">
        <v>48</v>
      </c>
      <c r="AC46" s="59" t="s">
        <v>632</v>
      </c>
      <c r="AD46" s="59" t="s">
        <v>48</v>
      </c>
    </row>
    <row r="47" spans="2:30" s="44" customFormat="1" ht="174.75" customHeight="1" x14ac:dyDescent="0.25">
      <c r="B47" s="72" t="s">
        <v>110</v>
      </c>
      <c r="C47" s="68" t="s">
        <v>111</v>
      </c>
      <c r="D47" s="68" t="s">
        <v>111</v>
      </c>
      <c r="E47" s="35" t="s">
        <v>642</v>
      </c>
      <c r="F47" s="34" t="s">
        <v>643</v>
      </c>
      <c r="G47" s="57" t="s">
        <v>42</v>
      </c>
      <c r="H47" s="57"/>
      <c r="I47" s="58" t="s">
        <v>108</v>
      </c>
      <c r="J47" s="58" t="s">
        <v>499</v>
      </c>
      <c r="K47" s="59" t="s">
        <v>500</v>
      </c>
      <c r="L47" s="56" t="s">
        <v>109</v>
      </c>
      <c r="M47" s="34" t="s">
        <v>588</v>
      </c>
      <c r="N47" s="59" t="s">
        <v>589</v>
      </c>
      <c r="O47" s="60">
        <v>2</v>
      </c>
      <c r="P47" s="60">
        <v>2</v>
      </c>
      <c r="Q47" s="60">
        <f t="shared" si="12"/>
        <v>4</v>
      </c>
      <c r="R47" s="56" t="str">
        <f t="shared" si="13"/>
        <v>BAJO</v>
      </c>
      <c r="S47" s="60">
        <v>60</v>
      </c>
      <c r="T47" s="60">
        <f t="shared" si="17"/>
        <v>240</v>
      </c>
      <c r="U47" s="56" t="str">
        <f t="shared" si="18"/>
        <v>II</v>
      </c>
      <c r="V47" s="60" t="str">
        <f t="shared" si="16"/>
        <v>Aceptable con control especifico</v>
      </c>
      <c r="W47" s="56">
        <v>2</v>
      </c>
      <c r="X47" s="60" t="s">
        <v>105</v>
      </c>
      <c r="Y47" s="60" t="s">
        <v>17</v>
      </c>
      <c r="Z47" s="56" t="s">
        <v>48</v>
      </c>
      <c r="AA47" s="56" t="s">
        <v>48</v>
      </c>
      <c r="AB47" s="56" t="s">
        <v>48</v>
      </c>
      <c r="AC47" s="59" t="s">
        <v>590</v>
      </c>
      <c r="AD47" s="59" t="s">
        <v>48</v>
      </c>
    </row>
    <row r="48" spans="2:30" s="44" customFormat="1" ht="174.75" customHeight="1" x14ac:dyDescent="0.25">
      <c r="B48" s="72" t="s">
        <v>40</v>
      </c>
      <c r="C48" s="69" t="s">
        <v>114</v>
      </c>
      <c r="D48" s="69" t="s">
        <v>114</v>
      </c>
      <c r="E48" s="35" t="s">
        <v>667</v>
      </c>
      <c r="F48" s="35" t="s">
        <v>668</v>
      </c>
      <c r="G48" s="57" t="s">
        <v>42</v>
      </c>
      <c r="H48" s="57"/>
      <c r="I48" s="62" t="s">
        <v>43</v>
      </c>
      <c r="J48" s="62" t="s">
        <v>474</v>
      </c>
      <c r="K48" s="63" t="s">
        <v>44</v>
      </c>
      <c r="L48" s="60" t="s">
        <v>45</v>
      </c>
      <c r="M48" s="63" t="s">
        <v>615</v>
      </c>
      <c r="N48" s="35" t="s">
        <v>46</v>
      </c>
      <c r="O48" s="60">
        <v>1</v>
      </c>
      <c r="P48" s="60">
        <v>1</v>
      </c>
      <c r="Q48" s="60">
        <f>O48*P48</f>
        <v>1</v>
      </c>
      <c r="R48" s="60" t="str">
        <f>IF(Q48&lt;=4,"BAJO",IF(Q48&lt;=8,"MEDIO",IF(Q48&lt;=20,"ALTO","MUY ALTO")))</f>
        <v>BAJO</v>
      </c>
      <c r="S48" s="60">
        <v>10</v>
      </c>
      <c r="T48" s="60">
        <f>Q48*S48</f>
        <v>10</v>
      </c>
      <c r="U48" s="56" t="str">
        <f>IF(T48&lt;=20,"IV",IF(T48&lt;=120,"III",IF(T48&lt;=500,"II",IF(T48&lt;=4000,"I",FALSE))))</f>
        <v>IV</v>
      </c>
      <c r="V48" s="60" t="str">
        <f>IF(U48="IV","Aceptable",IF(U48="III","Mejorable",IF(U48="II","Aceptable con control especifico", IF(U48="I","No Aceptable",FALSE))))</f>
        <v>Aceptable</v>
      </c>
      <c r="W48" s="60">
        <v>5</v>
      </c>
      <c r="X48" s="63" t="s">
        <v>44</v>
      </c>
      <c r="Y48" s="60" t="s">
        <v>17</v>
      </c>
      <c r="Z48" s="60" t="s">
        <v>48</v>
      </c>
      <c r="AA48" s="60" t="s">
        <v>48</v>
      </c>
      <c r="AB48" s="60" t="s">
        <v>48</v>
      </c>
      <c r="AC48" s="60" t="s">
        <v>616</v>
      </c>
      <c r="AD48" s="60" t="s">
        <v>48</v>
      </c>
    </row>
    <row r="49" spans="2:30" s="44" customFormat="1" ht="174.75" customHeight="1" x14ac:dyDescent="0.25">
      <c r="B49" s="67" t="s">
        <v>40</v>
      </c>
      <c r="C49" s="69" t="s">
        <v>114</v>
      </c>
      <c r="D49" s="69" t="s">
        <v>114</v>
      </c>
      <c r="E49" s="35" t="s">
        <v>667</v>
      </c>
      <c r="F49" s="34" t="s">
        <v>668</v>
      </c>
      <c r="G49" s="57" t="s">
        <v>42</v>
      </c>
      <c r="H49" s="57"/>
      <c r="I49" s="58" t="s">
        <v>52</v>
      </c>
      <c r="J49" s="58" t="s">
        <v>617</v>
      </c>
      <c r="K49" s="59" t="s">
        <v>618</v>
      </c>
      <c r="L49" s="56" t="s">
        <v>48</v>
      </c>
      <c r="M49" s="59" t="s">
        <v>619</v>
      </c>
      <c r="N49" s="35" t="s">
        <v>48</v>
      </c>
      <c r="O49" s="56">
        <v>2</v>
      </c>
      <c r="P49" s="56">
        <v>3</v>
      </c>
      <c r="Q49" s="56">
        <f t="shared" ref="Q49:Q56" si="19">O49*P49</f>
        <v>6</v>
      </c>
      <c r="R49" s="56" t="str">
        <f t="shared" ref="R49:R56" si="20">IF(Q49&lt;=4,"BAJO",IF(Q49&lt;=8,"MEDIO",IF(Q49&lt;=20,"ALTO","MUY ALTO")))</f>
        <v>MEDIO</v>
      </c>
      <c r="S49" s="56">
        <v>10</v>
      </c>
      <c r="T49" s="56">
        <f t="shared" ref="T49:T53" si="21">Q49*S49</f>
        <v>60</v>
      </c>
      <c r="U49" s="56" t="str">
        <f t="shared" ref="U49:U53" si="22">IF(T49&lt;=20,"IV",IF(T49&lt;=120,"III",IF(T49&lt;=500,"II",IF(T49&lt;=4000,"I",FALSE))))</f>
        <v>III</v>
      </c>
      <c r="V49" s="60" t="str">
        <f t="shared" ref="V49:V56" si="23">IF(U49="IV","Aceptable",IF(U49="III","Mejorable",IF(U49="II","Aceptable con control especifico", IF(U49="I","No Aceptable",FALSE))))</f>
        <v>Mejorable</v>
      </c>
      <c r="W49" s="56">
        <v>5</v>
      </c>
      <c r="X49" s="60" t="s">
        <v>620</v>
      </c>
      <c r="Y49" s="56" t="s">
        <v>17</v>
      </c>
      <c r="Z49" s="56" t="s">
        <v>48</v>
      </c>
      <c r="AA49" s="56" t="s">
        <v>48</v>
      </c>
      <c r="AB49" s="56" t="s">
        <v>636</v>
      </c>
      <c r="AC49" s="56" t="s">
        <v>621</v>
      </c>
      <c r="AD49" s="56" t="s">
        <v>48</v>
      </c>
    </row>
    <row r="50" spans="2:30" s="44" customFormat="1" ht="174.75" customHeight="1" x14ac:dyDescent="0.25">
      <c r="B50" s="72" t="s">
        <v>40</v>
      </c>
      <c r="C50" s="69" t="s">
        <v>114</v>
      </c>
      <c r="D50" s="69" t="s">
        <v>114</v>
      </c>
      <c r="E50" s="35" t="s">
        <v>667</v>
      </c>
      <c r="F50" s="35" t="s">
        <v>668</v>
      </c>
      <c r="G50" s="57" t="s">
        <v>42</v>
      </c>
      <c r="H50" s="57"/>
      <c r="I50" s="62" t="s">
        <v>72</v>
      </c>
      <c r="J50" s="62" t="s">
        <v>622</v>
      </c>
      <c r="K50" s="63" t="s">
        <v>623</v>
      </c>
      <c r="L50" s="60" t="s">
        <v>48</v>
      </c>
      <c r="M50" s="63" t="s">
        <v>514</v>
      </c>
      <c r="N50" s="63" t="s">
        <v>786</v>
      </c>
      <c r="O50" s="60">
        <v>2</v>
      </c>
      <c r="P50" s="60">
        <v>3</v>
      </c>
      <c r="Q50" s="60">
        <f t="shared" si="19"/>
        <v>6</v>
      </c>
      <c r="R50" s="60" t="str">
        <f t="shared" si="20"/>
        <v>MEDIO</v>
      </c>
      <c r="S50" s="60">
        <v>10</v>
      </c>
      <c r="T50" s="60">
        <f t="shared" si="21"/>
        <v>60</v>
      </c>
      <c r="U50" s="56" t="str">
        <f t="shared" si="22"/>
        <v>III</v>
      </c>
      <c r="V50" s="60" t="str">
        <f t="shared" si="23"/>
        <v>Mejorable</v>
      </c>
      <c r="W50" s="60">
        <v>5</v>
      </c>
      <c r="X50" s="60" t="s">
        <v>624</v>
      </c>
      <c r="Y50" s="60" t="s">
        <v>17</v>
      </c>
      <c r="Z50" s="60" t="s">
        <v>48</v>
      </c>
      <c r="AA50" s="60" t="s">
        <v>48</v>
      </c>
      <c r="AB50" s="60" t="s">
        <v>48</v>
      </c>
      <c r="AC50" s="60" t="s">
        <v>616</v>
      </c>
      <c r="AD50" s="60" t="s">
        <v>48</v>
      </c>
    </row>
    <row r="51" spans="2:30" s="44" customFormat="1" ht="174.75" customHeight="1" x14ac:dyDescent="0.25">
      <c r="B51" s="72" t="s">
        <v>40</v>
      </c>
      <c r="C51" s="69" t="s">
        <v>114</v>
      </c>
      <c r="D51" s="69" t="s">
        <v>114</v>
      </c>
      <c r="E51" s="35" t="s">
        <v>667</v>
      </c>
      <c r="F51" s="35" t="s">
        <v>668</v>
      </c>
      <c r="G51" s="57" t="s">
        <v>42</v>
      </c>
      <c r="H51" s="57"/>
      <c r="I51" s="62" t="s">
        <v>73</v>
      </c>
      <c r="J51" s="62" t="s">
        <v>622</v>
      </c>
      <c r="K51" s="63" t="s">
        <v>74</v>
      </c>
      <c r="L51" s="60" t="s">
        <v>48</v>
      </c>
      <c r="M51" s="63" t="s">
        <v>514</v>
      </c>
      <c r="N51" s="63" t="s">
        <v>786</v>
      </c>
      <c r="O51" s="60">
        <v>2</v>
      </c>
      <c r="P51" s="60">
        <v>3</v>
      </c>
      <c r="Q51" s="60">
        <f t="shared" si="19"/>
        <v>6</v>
      </c>
      <c r="R51" s="60" t="str">
        <f t="shared" si="20"/>
        <v>MEDIO</v>
      </c>
      <c r="S51" s="60">
        <v>10</v>
      </c>
      <c r="T51" s="60">
        <f t="shared" si="21"/>
        <v>60</v>
      </c>
      <c r="U51" s="56" t="str">
        <f t="shared" si="22"/>
        <v>III</v>
      </c>
      <c r="V51" s="60" t="str">
        <f t="shared" si="23"/>
        <v>Mejorable</v>
      </c>
      <c r="W51" s="60">
        <v>5</v>
      </c>
      <c r="X51" s="60" t="s">
        <v>625</v>
      </c>
      <c r="Y51" s="60" t="s">
        <v>17</v>
      </c>
      <c r="Z51" s="60" t="s">
        <v>48</v>
      </c>
      <c r="AA51" s="60" t="s">
        <v>48</v>
      </c>
      <c r="AB51" s="60" t="s">
        <v>48</v>
      </c>
      <c r="AC51" s="60" t="s">
        <v>616</v>
      </c>
      <c r="AD51" s="60" t="s">
        <v>48</v>
      </c>
    </row>
    <row r="52" spans="2:30" s="44" customFormat="1" ht="174.75" customHeight="1" x14ac:dyDescent="0.25">
      <c r="B52" s="67" t="s">
        <v>40</v>
      </c>
      <c r="C52" s="69" t="s">
        <v>114</v>
      </c>
      <c r="D52" s="69" t="s">
        <v>114</v>
      </c>
      <c r="E52" s="35" t="s">
        <v>667</v>
      </c>
      <c r="F52" s="34" t="s">
        <v>668</v>
      </c>
      <c r="G52" s="57" t="s">
        <v>42</v>
      </c>
      <c r="H52" s="57"/>
      <c r="I52" s="58" t="s">
        <v>626</v>
      </c>
      <c r="J52" s="58" t="s">
        <v>75</v>
      </c>
      <c r="K52" s="59" t="s">
        <v>627</v>
      </c>
      <c r="L52" s="56" t="s">
        <v>628</v>
      </c>
      <c r="M52" s="59" t="s">
        <v>629</v>
      </c>
      <c r="N52" s="59" t="s">
        <v>80</v>
      </c>
      <c r="O52" s="60">
        <v>2</v>
      </c>
      <c r="P52" s="60">
        <v>2</v>
      </c>
      <c r="Q52" s="60">
        <f t="shared" si="19"/>
        <v>4</v>
      </c>
      <c r="R52" s="56" t="str">
        <f t="shared" si="20"/>
        <v>BAJO</v>
      </c>
      <c r="S52" s="60">
        <v>25</v>
      </c>
      <c r="T52" s="60">
        <f t="shared" si="21"/>
        <v>100</v>
      </c>
      <c r="U52" s="56" t="str">
        <f t="shared" si="22"/>
        <v>III</v>
      </c>
      <c r="V52" s="60" t="str">
        <f t="shared" si="23"/>
        <v>Mejorable</v>
      </c>
      <c r="W52" s="56">
        <v>5</v>
      </c>
      <c r="X52" s="56" t="s">
        <v>81</v>
      </c>
      <c r="Y52" s="60" t="s">
        <v>17</v>
      </c>
      <c r="Z52" s="56" t="s">
        <v>48</v>
      </c>
      <c r="AA52" s="56" t="s">
        <v>48</v>
      </c>
      <c r="AB52" s="56" t="s">
        <v>48</v>
      </c>
      <c r="AC52" s="60" t="s">
        <v>616</v>
      </c>
      <c r="AD52" s="56" t="s">
        <v>48</v>
      </c>
    </row>
    <row r="53" spans="2:30" s="44" customFormat="1" ht="174.75" customHeight="1" x14ac:dyDescent="0.25">
      <c r="B53" s="67" t="s">
        <v>40</v>
      </c>
      <c r="C53" s="69" t="s">
        <v>114</v>
      </c>
      <c r="D53" s="69" t="s">
        <v>114</v>
      </c>
      <c r="E53" s="35" t="s">
        <v>667</v>
      </c>
      <c r="F53" s="34" t="s">
        <v>668</v>
      </c>
      <c r="G53" s="57" t="s">
        <v>42</v>
      </c>
      <c r="H53" s="57"/>
      <c r="I53" s="58" t="s">
        <v>87</v>
      </c>
      <c r="J53" s="58" t="s">
        <v>75</v>
      </c>
      <c r="K53" s="59" t="s">
        <v>504</v>
      </c>
      <c r="L53" s="56" t="s">
        <v>88</v>
      </c>
      <c r="M53" s="59" t="s">
        <v>654</v>
      </c>
      <c r="N53" s="59" t="s">
        <v>655</v>
      </c>
      <c r="O53" s="60">
        <v>1</v>
      </c>
      <c r="P53" s="60">
        <v>3</v>
      </c>
      <c r="Q53" s="60">
        <f t="shared" si="19"/>
        <v>3</v>
      </c>
      <c r="R53" s="56" t="str">
        <f t="shared" si="20"/>
        <v>BAJO</v>
      </c>
      <c r="S53" s="60">
        <v>25</v>
      </c>
      <c r="T53" s="60">
        <f t="shared" si="21"/>
        <v>75</v>
      </c>
      <c r="U53" s="56" t="str">
        <f t="shared" si="22"/>
        <v>III</v>
      </c>
      <c r="V53" s="60" t="str">
        <f t="shared" si="23"/>
        <v>Mejorable</v>
      </c>
      <c r="W53" s="56">
        <v>5</v>
      </c>
      <c r="X53" s="56" t="s">
        <v>85</v>
      </c>
      <c r="Y53" s="60" t="s">
        <v>17</v>
      </c>
      <c r="Z53" s="56" t="s">
        <v>48</v>
      </c>
      <c r="AA53" s="56" t="s">
        <v>48</v>
      </c>
      <c r="AB53" s="56" t="s">
        <v>48</v>
      </c>
      <c r="AC53" s="56" t="s">
        <v>90</v>
      </c>
      <c r="AD53" s="56" t="s">
        <v>656</v>
      </c>
    </row>
    <row r="54" spans="2:30" s="44" customFormat="1" ht="174.75" customHeight="1" x14ac:dyDescent="0.25">
      <c r="B54" s="67" t="s">
        <v>40</v>
      </c>
      <c r="C54" s="69" t="s">
        <v>114</v>
      </c>
      <c r="D54" s="69" t="s">
        <v>114</v>
      </c>
      <c r="E54" s="35" t="s">
        <v>667</v>
      </c>
      <c r="F54" s="34" t="s">
        <v>668</v>
      </c>
      <c r="G54" s="57" t="s">
        <v>42</v>
      </c>
      <c r="H54" s="57"/>
      <c r="I54" s="58" t="s">
        <v>103</v>
      </c>
      <c r="J54" s="58" t="s">
        <v>499</v>
      </c>
      <c r="K54" s="59" t="s">
        <v>504</v>
      </c>
      <c r="L54" s="56" t="s">
        <v>630</v>
      </c>
      <c r="M54" s="34" t="s">
        <v>104</v>
      </c>
      <c r="N54" s="64" t="s">
        <v>502</v>
      </c>
      <c r="O54" s="60">
        <v>2</v>
      </c>
      <c r="P54" s="60">
        <v>2</v>
      </c>
      <c r="Q54" s="60">
        <f t="shared" si="19"/>
        <v>4</v>
      </c>
      <c r="R54" s="56" t="str">
        <f t="shared" si="20"/>
        <v>BAJO</v>
      </c>
      <c r="S54" s="60">
        <v>25</v>
      </c>
      <c r="T54" s="60">
        <f t="shared" ref="T54:T56" si="24">Q54*S54</f>
        <v>100</v>
      </c>
      <c r="U54" s="56" t="str">
        <f t="shared" ref="U54:U56" si="25">IF(T54&lt;=20,"IV",IF(T54&lt;=120,"III",IF(T54&lt;=500,"II",IF(T54&lt;=4000,"I",FALSE))))</f>
        <v>III</v>
      </c>
      <c r="V54" s="60" t="str">
        <f t="shared" si="23"/>
        <v>Mejorable</v>
      </c>
      <c r="W54" s="56">
        <v>5</v>
      </c>
      <c r="X54" s="60" t="s">
        <v>105</v>
      </c>
      <c r="Y54" s="60" t="s">
        <v>17</v>
      </c>
      <c r="Z54" s="56" t="s">
        <v>48</v>
      </c>
      <c r="AA54" s="56" t="s">
        <v>48</v>
      </c>
      <c r="AB54" s="56" t="s">
        <v>48</v>
      </c>
      <c r="AC54" s="59" t="s">
        <v>503</v>
      </c>
      <c r="AD54" s="59" t="s">
        <v>631</v>
      </c>
    </row>
    <row r="55" spans="2:30" s="44" customFormat="1" ht="174.75" customHeight="1" x14ac:dyDescent="0.25">
      <c r="B55" s="67" t="s">
        <v>40</v>
      </c>
      <c r="C55" s="69" t="s">
        <v>114</v>
      </c>
      <c r="D55" s="69" t="s">
        <v>114</v>
      </c>
      <c r="E55" s="35" t="s">
        <v>667</v>
      </c>
      <c r="F55" s="34" t="s">
        <v>668</v>
      </c>
      <c r="G55" s="57" t="s">
        <v>42</v>
      </c>
      <c r="H55" s="57"/>
      <c r="I55" s="58" t="s">
        <v>106</v>
      </c>
      <c r="J55" s="58" t="s">
        <v>499</v>
      </c>
      <c r="K55" s="59" t="s">
        <v>504</v>
      </c>
      <c r="L55" s="61" t="s">
        <v>556</v>
      </c>
      <c r="M55" s="34" t="s">
        <v>107</v>
      </c>
      <c r="N55" s="64" t="s">
        <v>502</v>
      </c>
      <c r="O55" s="60">
        <v>2</v>
      </c>
      <c r="P55" s="60">
        <v>2</v>
      </c>
      <c r="Q55" s="60">
        <f t="shared" si="19"/>
        <v>4</v>
      </c>
      <c r="R55" s="56" t="str">
        <f t="shared" si="20"/>
        <v>BAJO</v>
      </c>
      <c r="S55" s="60">
        <v>25</v>
      </c>
      <c r="T55" s="60">
        <f t="shared" si="24"/>
        <v>100</v>
      </c>
      <c r="U55" s="56" t="str">
        <f t="shared" si="25"/>
        <v>III</v>
      </c>
      <c r="V55" s="60" t="str">
        <f t="shared" si="23"/>
        <v>Mejorable</v>
      </c>
      <c r="W55" s="56">
        <v>5</v>
      </c>
      <c r="X55" s="60" t="s">
        <v>105</v>
      </c>
      <c r="Y55" s="60" t="s">
        <v>17</v>
      </c>
      <c r="Z55" s="56" t="s">
        <v>48</v>
      </c>
      <c r="AA55" s="56" t="s">
        <v>48</v>
      </c>
      <c r="AB55" s="56" t="s">
        <v>48</v>
      </c>
      <c r="AC55" s="59" t="s">
        <v>632</v>
      </c>
      <c r="AD55" s="59" t="s">
        <v>48</v>
      </c>
    </row>
    <row r="56" spans="2:30" s="44" customFormat="1" ht="174.75" customHeight="1" x14ac:dyDescent="0.25">
      <c r="B56" s="67" t="s">
        <v>40</v>
      </c>
      <c r="C56" s="69" t="s">
        <v>114</v>
      </c>
      <c r="D56" s="69" t="s">
        <v>114</v>
      </c>
      <c r="E56" s="35" t="s">
        <v>667</v>
      </c>
      <c r="F56" s="34" t="s">
        <v>668</v>
      </c>
      <c r="G56" s="57" t="s">
        <v>42</v>
      </c>
      <c r="H56" s="57"/>
      <c r="I56" s="58" t="s">
        <v>108</v>
      </c>
      <c r="J56" s="58" t="s">
        <v>499</v>
      </c>
      <c r="K56" s="59" t="s">
        <v>500</v>
      </c>
      <c r="L56" s="56" t="s">
        <v>109</v>
      </c>
      <c r="M56" s="34" t="s">
        <v>588</v>
      </c>
      <c r="N56" s="59" t="s">
        <v>589</v>
      </c>
      <c r="O56" s="60">
        <v>2</v>
      </c>
      <c r="P56" s="60">
        <v>2</v>
      </c>
      <c r="Q56" s="60">
        <f t="shared" si="19"/>
        <v>4</v>
      </c>
      <c r="R56" s="56" t="str">
        <f t="shared" si="20"/>
        <v>BAJO</v>
      </c>
      <c r="S56" s="60">
        <v>60</v>
      </c>
      <c r="T56" s="60">
        <f t="shared" si="24"/>
        <v>240</v>
      </c>
      <c r="U56" s="56" t="str">
        <f t="shared" si="25"/>
        <v>II</v>
      </c>
      <c r="V56" s="60" t="str">
        <f t="shared" si="23"/>
        <v>Aceptable con control especifico</v>
      </c>
      <c r="W56" s="56">
        <v>5</v>
      </c>
      <c r="X56" s="60" t="s">
        <v>105</v>
      </c>
      <c r="Y56" s="60" t="s">
        <v>17</v>
      </c>
      <c r="Z56" s="56" t="s">
        <v>48</v>
      </c>
      <c r="AA56" s="56" t="s">
        <v>48</v>
      </c>
      <c r="AB56" s="56" t="s">
        <v>48</v>
      </c>
      <c r="AC56" s="59" t="s">
        <v>590</v>
      </c>
      <c r="AD56" s="59" t="s">
        <v>48</v>
      </c>
    </row>
    <row r="57" spans="2:30" s="44" customFormat="1" ht="174.75" customHeight="1" x14ac:dyDescent="0.25">
      <c r="B57" s="72" t="s">
        <v>40</v>
      </c>
      <c r="C57" s="68" t="s">
        <v>115</v>
      </c>
      <c r="D57" s="68" t="s">
        <v>466</v>
      </c>
      <c r="E57" s="60" t="s">
        <v>461</v>
      </c>
      <c r="F57" s="60" t="s">
        <v>669</v>
      </c>
      <c r="G57" s="57" t="s">
        <v>42</v>
      </c>
      <c r="H57" s="57"/>
      <c r="I57" s="62" t="s">
        <v>43</v>
      </c>
      <c r="J57" s="62" t="s">
        <v>474</v>
      </c>
      <c r="K57" s="63" t="s">
        <v>44</v>
      </c>
      <c r="L57" s="60" t="s">
        <v>45</v>
      </c>
      <c r="M57" s="63" t="s">
        <v>615</v>
      </c>
      <c r="N57" s="35" t="s">
        <v>46</v>
      </c>
      <c r="O57" s="60">
        <v>1</v>
      </c>
      <c r="P57" s="60">
        <v>1</v>
      </c>
      <c r="Q57" s="60">
        <f>O57*P57</f>
        <v>1</v>
      </c>
      <c r="R57" s="60" t="str">
        <f>IF(Q57&lt;=4,"BAJO",IF(Q57&lt;=8,"MEDIO",IF(Q57&lt;=20,"ALTO","MUY ALTO")))</f>
        <v>BAJO</v>
      </c>
      <c r="S57" s="60">
        <v>10</v>
      </c>
      <c r="T57" s="60">
        <f>Q57*S57</f>
        <v>10</v>
      </c>
      <c r="U57" s="56" t="str">
        <f>IF(T57&lt;=20,"IV",IF(T57&lt;=120,"III",IF(T57&lt;=500,"II",IF(T57&lt;=4000,"I",FALSE))))</f>
        <v>IV</v>
      </c>
      <c r="V57" s="60" t="str">
        <f>IF(U57="IV","Aceptable",IF(U57="III","Mejorable",IF(U57="II","Aceptable con control especifico", IF(U57="I","No Aceptable",FALSE))))</f>
        <v>Aceptable</v>
      </c>
      <c r="W57" s="60">
        <v>2</v>
      </c>
      <c r="X57" s="63" t="s">
        <v>44</v>
      </c>
      <c r="Y57" s="60" t="s">
        <v>17</v>
      </c>
      <c r="Z57" s="60" t="s">
        <v>48</v>
      </c>
      <c r="AA57" s="60" t="s">
        <v>48</v>
      </c>
      <c r="AB57" s="60" t="s">
        <v>48</v>
      </c>
      <c r="AC57" s="60" t="s">
        <v>616</v>
      </c>
      <c r="AD57" s="60" t="s">
        <v>48</v>
      </c>
    </row>
    <row r="58" spans="2:30" s="44" customFormat="1" ht="174.75" customHeight="1" x14ac:dyDescent="0.25">
      <c r="B58" s="67"/>
      <c r="C58" s="68" t="s">
        <v>115</v>
      </c>
      <c r="D58" s="68" t="s">
        <v>466</v>
      </c>
      <c r="E58" s="60" t="s">
        <v>461</v>
      </c>
      <c r="F58" s="34" t="s">
        <v>669</v>
      </c>
      <c r="G58" s="57" t="s">
        <v>42</v>
      </c>
      <c r="H58" s="57"/>
      <c r="I58" s="58" t="s">
        <v>52</v>
      </c>
      <c r="J58" s="58" t="s">
        <v>617</v>
      </c>
      <c r="K58" s="59" t="s">
        <v>618</v>
      </c>
      <c r="L58" s="56" t="s">
        <v>48</v>
      </c>
      <c r="M58" s="59" t="s">
        <v>619</v>
      </c>
      <c r="N58" s="35" t="s">
        <v>48</v>
      </c>
      <c r="O58" s="56">
        <v>2</v>
      </c>
      <c r="P58" s="56">
        <v>3</v>
      </c>
      <c r="Q58" s="56">
        <f t="shared" ref="Q58:Q69" si="26">O58*P58</f>
        <v>6</v>
      </c>
      <c r="R58" s="56" t="str">
        <f t="shared" ref="R58:R69" si="27">IF(Q58&lt;=4,"BAJO",IF(Q58&lt;=8,"MEDIO",IF(Q58&lt;=20,"ALTO","MUY ALTO")))</f>
        <v>MEDIO</v>
      </c>
      <c r="S58" s="56">
        <v>10</v>
      </c>
      <c r="T58" s="56">
        <f t="shared" ref="T58:T65" si="28">Q58*S58</f>
        <v>60</v>
      </c>
      <c r="U58" s="56" t="str">
        <f t="shared" ref="U58:U65" si="29">IF(T58&lt;=20,"IV",IF(T58&lt;=120,"III",IF(T58&lt;=500,"II",IF(T58&lt;=4000,"I",FALSE))))</f>
        <v>III</v>
      </c>
      <c r="V58" s="60" t="str">
        <f t="shared" ref="V58:V69" si="30">IF(U58="IV","Aceptable",IF(U58="III","Mejorable",IF(U58="II","Aceptable con control especifico", IF(U58="I","No Aceptable",FALSE))))</f>
        <v>Mejorable</v>
      </c>
      <c r="W58" s="56">
        <v>2</v>
      </c>
      <c r="X58" s="60" t="s">
        <v>620</v>
      </c>
      <c r="Y58" s="56" t="s">
        <v>17</v>
      </c>
      <c r="Z58" s="56" t="s">
        <v>48</v>
      </c>
      <c r="AA58" s="56" t="s">
        <v>48</v>
      </c>
      <c r="AB58" s="56" t="s">
        <v>48</v>
      </c>
      <c r="AC58" s="56" t="s">
        <v>621</v>
      </c>
      <c r="AD58" s="56" t="s">
        <v>48</v>
      </c>
    </row>
    <row r="59" spans="2:30" s="44" customFormat="1" ht="174.75" customHeight="1" x14ac:dyDescent="0.25">
      <c r="B59" s="72" t="s">
        <v>40</v>
      </c>
      <c r="C59" s="68" t="s">
        <v>115</v>
      </c>
      <c r="D59" s="68" t="s">
        <v>466</v>
      </c>
      <c r="E59" s="60" t="s">
        <v>461</v>
      </c>
      <c r="F59" s="35" t="s">
        <v>669</v>
      </c>
      <c r="G59" s="57" t="s">
        <v>42</v>
      </c>
      <c r="H59" s="57"/>
      <c r="I59" s="62" t="s">
        <v>72</v>
      </c>
      <c r="J59" s="62" t="s">
        <v>622</v>
      </c>
      <c r="K59" s="63" t="s">
        <v>623</v>
      </c>
      <c r="L59" s="60" t="s">
        <v>48</v>
      </c>
      <c r="M59" s="63" t="s">
        <v>514</v>
      </c>
      <c r="N59" s="63" t="s">
        <v>786</v>
      </c>
      <c r="O59" s="60">
        <v>2</v>
      </c>
      <c r="P59" s="60">
        <v>3</v>
      </c>
      <c r="Q59" s="60">
        <f t="shared" si="26"/>
        <v>6</v>
      </c>
      <c r="R59" s="60" t="str">
        <f t="shared" si="27"/>
        <v>MEDIO</v>
      </c>
      <c r="S59" s="60">
        <v>10</v>
      </c>
      <c r="T59" s="60">
        <f t="shared" si="28"/>
        <v>60</v>
      </c>
      <c r="U59" s="56" t="str">
        <f t="shared" si="29"/>
        <v>III</v>
      </c>
      <c r="V59" s="60" t="str">
        <f t="shared" si="30"/>
        <v>Mejorable</v>
      </c>
      <c r="W59" s="60">
        <v>2</v>
      </c>
      <c r="X59" s="60" t="s">
        <v>624</v>
      </c>
      <c r="Y59" s="60" t="s">
        <v>17</v>
      </c>
      <c r="Z59" s="60" t="s">
        <v>48</v>
      </c>
      <c r="AA59" s="60" t="s">
        <v>48</v>
      </c>
      <c r="AB59" s="60" t="s">
        <v>48</v>
      </c>
      <c r="AC59" s="60" t="s">
        <v>616</v>
      </c>
      <c r="AD59" s="60" t="s">
        <v>48</v>
      </c>
    </row>
    <row r="60" spans="2:30" s="44" customFormat="1" ht="174.75" customHeight="1" x14ac:dyDescent="0.25">
      <c r="B60" s="72" t="s">
        <v>40</v>
      </c>
      <c r="C60" s="68" t="s">
        <v>115</v>
      </c>
      <c r="D60" s="68" t="s">
        <v>466</v>
      </c>
      <c r="E60" s="60" t="s">
        <v>461</v>
      </c>
      <c r="F60" s="35" t="s">
        <v>669</v>
      </c>
      <c r="G60" s="57" t="s">
        <v>42</v>
      </c>
      <c r="H60" s="57"/>
      <c r="I60" s="62" t="s">
        <v>73</v>
      </c>
      <c r="J60" s="62" t="s">
        <v>622</v>
      </c>
      <c r="K60" s="63" t="s">
        <v>74</v>
      </c>
      <c r="L60" s="60" t="s">
        <v>48</v>
      </c>
      <c r="M60" s="63" t="s">
        <v>514</v>
      </c>
      <c r="N60" s="63" t="s">
        <v>786</v>
      </c>
      <c r="O60" s="60">
        <v>2</v>
      </c>
      <c r="P60" s="60">
        <v>3</v>
      </c>
      <c r="Q60" s="60">
        <f t="shared" si="26"/>
        <v>6</v>
      </c>
      <c r="R60" s="60" t="str">
        <f t="shared" si="27"/>
        <v>MEDIO</v>
      </c>
      <c r="S60" s="60">
        <v>10</v>
      </c>
      <c r="T60" s="60">
        <f t="shared" si="28"/>
        <v>60</v>
      </c>
      <c r="U60" s="56" t="str">
        <f t="shared" si="29"/>
        <v>III</v>
      </c>
      <c r="V60" s="60" t="str">
        <f t="shared" si="30"/>
        <v>Mejorable</v>
      </c>
      <c r="W60" s="60">
        <v>2</v>
      </c>
      <c r="X60" s="60" t="s">
        <v>625</v>
      </c>
      <c r="Y60" s="60" t="s">
        <v>17</v>
      </c>
      <c r="Z60" s="60" t="s">
        <v>48</v>
      </c>
      <c r="AA60" s="60" t="s">
        <v>48</v>
      </c>
      <c r="AB60" s="60" t="s">
        <v>48</v>
      </c>
      <c r="AC60" s="60" t="s">
        <v>616</v>
      </c>
      <c r="AD60" s="60" t="s">
        <v>48</v>
      </c>
    </row>
    <row r="61" spans="2:30" s="44" customFormat="1" ht="174.75" customHeight="1" x14ac:dyDescent="0.25">
      <c r="B61" s="67" t="s">
        <v>40</v>
      </c>
      <c r="C61" s="68" t="s">
        <v>115</v>
      </c>
      <c r="D61" s="68" t="s">
        <v>466</v>
      </c>
      <c r="E61" s="60" t="s">
        <v>461</v>
      </c>
      <c r="F61" s="34" t="s">
        <v>669</v>
      </c>
      <c r="G61" s="57" t="s">
        <v>42</v>
      </c>
      <c r="H61" s="57"/>
      <c r="I61" s="58" t="s">
        <v>647</v>
      </c>
      <c r="J61" s="58" t="s">
        <v>75</v>
      </c>
      <c r="K61" s="59" t="s">
        <v>76</v>
      </c>
      <c r="L61" s="56" t="s">
        <v>77</v>
      </c>
      <c r="M61" s="63" t="s">
        <v>648</v>
      </c>
      <c r="N61" s="63" t="s">
        <v>78</v>
      </c>
      <c r="O61" s="60"/>
      <c r="P61" s="60">
        <v>3</v>
      </c>
      <c r="Q61" s="60">
        <f t="shared" si="26"/>
        <v>0</v>
      </c>
      <c r="R61" s="56" t="str">
        <f t="shared" si="27"/>
        <v>BAJO</v>
      </c>
      <c r="S61" s="60">
        <v>10</v>
      </c>
      <c r="T61" s="60">
        <f t="shared" si="28"/>
        <v>0</v>
      </c>
      <c r="U61" s="56" t="str">
        <f t="shared" si="29"/>
        <v>IV</v>
      </c>
      <c r="V61" s="60" t="str">
        <f t="shared" si="30"/>
        <v>Aceptable</v>
      </c>
      <c r="W61" s="56">
        <v>2</v>
      </c>
      <c r="X61" s="56" t="s">
        <v>649</v>
      </c>
      <c r="Y61" s="60" t="s">
        <v>17</v>
      </c>
      <c r="Z61" s="56" t="s">
        <v>79</v>
      </c>
      <c r="AA61" s="60" t="s">
        <v>48</v>
      </c>
      <c r="AB61" s="56" t="s">
        <v>48</v>
      </c>
      <c r="AC61" s="56" t="s">
        <v>650</v>
      </c>
      <c r="AD61" s="56" t="s">
        <v>651</v>
      </c>
    </row>
    <row r="62" spans="2:30" s="44" customFormat="1" ht="174.75" customHeight="1" x14ac:dyDescent="0.25">
      <c r="B62" s="67" t="s">
        <v>40</v>
      </c>
      <c r="C62" s="69" t="s">
        <v>114</v>
      </c>
      <c r="D62" s="68" t="s">
        <v>466</v>
      </c>
      <c r="E62" s="60" t="s">
        <v>461</v>
      </c>
      <c r="F62" s="34" t="s">
        <v>668</v>
      </c>
      <c r="G62" s="57" t="s">
        <v>42</v>
      </c>
      <c r="H62" s="57"/>
      <c r="I62" s="58" t="s">
        <v>626</v>
      </c>
      <c r="J62" s="58" t="s">
        <v>75</v>
      </c>
      <c r="K62" s="59" t="s">
        <v>627</v>
      </c>
      <c r="L62" s="56" t="s">
        <v>628</v>
      </c>
      <c r="M62" s="59" t="s">
        <v>629</v>
      </c>
      <c r="N62" s="59" t="s">
        <v>80</v>
      </c>
      <c r="O62" s="60">
        <v>2</v>
      </c>
      <c r="P62" s="60">
        <v>2</v>
      </c>
      <c r="Q62" s="60">
        <f t="shared" si="26"/>
        <v>4</v>
      </c>
      <c r="R62" s="56" t="str">
        <f t="shared" si="27"/>
        <v>BAJO</v>
      </c>
      <c r="S62" s="60">
        <v>25</v>
      </c>
      <c r="T62" s="60">
        <f t="shared" si="28"/>
        <v>100</v>
      </c>
      <c r="U62" s="56" t="str">
        <f t="shared" si="29"/>
        <v>III</v>
      </c>
      <c r="V62" s="60" t="str">
        <f t="shared" si="30"/>
        <v>Mejorable</v>
      </c>
      <c r="W62" s="56">
        <v>2</v>
      </c>
      <c r="X62" s="56" t="s">
        <v>81</v>
      </c>
      <c r="Y62" s="60" t="s">
        <v>17</v>
      </c>
      <c r="Z62" s="56" t="s">
        <v>48</v>
      </c>
      <c r="AA62" s="56" t="s">
        <v>48</v>
      </c>
      <c r="AB62" s="56" t="s">
        <v>48</v>
      </c>
      <c r="AC62" s="60" t="s">
        <v>616</v>
      </c>
      <c r="AD62" s="56" t="s">
        <v>48</v>
      </c>
    </row>
    <row r="63" spans="2:30" s="44" customFormat="1" ht="174.75" customHeight="1" x14ac:dyDescent="0.25">
      <c r="B63" s="67" t="s">
        <v>40</v>
      </c>
      <c r="C63" s="68" t="s">
        <v>115</v>
      </c>
      <c r="D63" s="68" t="s">
        <v>466</v>
      </c>
      <c r="E63" s="60" t="s">
        <v>461</v>
      </c>
      <c r="F63" s="34" t="s">
        <v>669</v>
      </c>
      <c r="G63" s="57" t="s">
        <v>42</v>
      </c>
      <c r="H63" s="57"/>
      <c r="I63" s="58" t="s">
        <v>82</v>
      </c>
      <c r="J63" s="58" t="s">
        <v>75</v>
      </c>
      <c r="K63" s="59" t="s">
        <v>652</v>
      </c>
      <c r="L63" s="56" t="s">
        <v>83</v>
      </c>
      <c r="M63" s="59" t="s">
        <v>84</v>
      </c>
      <c r="N63" s="59" t="s">
        <v>48</v>
      </c>
      <c r="O63" s="60">
        <v>1</v>
      </c>
      <c r="P63" s="60">
        <v>2</v>
      </c>
      <c r="Q63" s="60">
        <f t="shared" si="26"/>
        <v>2</v>
      </c>
      <c r="R63" s="56" t="str">
        <f t="shared" si="27"/>
        <v>BAJO</v>
      </c>
      <c r="S63" s="60">
        <v>10</v>
      </c>
      <c r="T63" s="60">
        <f t="shared" si="28"/>
        <v>20</v>
      </c>
      <c r="U63" s="56" t="str">
        <f t="shared" si="29"/>
        <v>IV</v>
      </c>
      <c r="V63" s="60" t="str">
        <f t="shared" si="30"/>
        <v>Aceptable</v>
      </c>
      <c r="W63" s="56">
        <v>2</v>
      </c>
      <c r="X63" s="56" t="s">
        <v>85</v>
      </c>
      <c r="Y63" s="60" t="s">
        <v>17</v>
      </c>
      <c r="Z63" s="56" t="s">
        <v>48</v>
      </c>
      <c r="AA63" s="56" t="s">
        <v>48</v>
      </c>
      <c r="AB63" s="56" t="s">
        <v>86</v>
      </c>
      <c r="AC63" s="56" t="s">
        <v>653</v>
      </c>
      <c r="AD63" s="56" t="s">
        <v>65</v>
      </c>
    </row>
    <row r="64" spans="2:30" s="44" customFormat="1" ht="174.75" customHeight="1" x14ac:dyDescent="0.25">
      <c r="B64" s="67" t="s">
        <v>40</v>
      </c>
      <c r="C64" s="68" t="s">
        <v>115</v>
      </c>
      <c r="D64" s="68" t="s">
        <v>466</v>
      </c>
      <c r="E64" s="60" t="s">
        <v>461</v>
      </c>
      <c r="F64" s="34" t="s">
        <v>669</v>
      </c>
      <c r="G64" s="57" t="s">
        <v>42</v>
      </c>
      <c r="H64" s="57"/>
      <c r="I64" s="58" t="s">
        <v>87</v>
      </c>
      <c r="J64" s="58" t="s">
        <v>75</v>
      </c>
      <c r="K64" s="59" t="s">
        <v>504</v>
      </c>
      <c r="L64" s="56" t="s">
        <v>88</v>
      </c>
      <c r="M64" s="59" t="s">
        <v>654</v>
      </c>
      <c r="N64" s="59" t="s">
        <v>655</v>
      </c>
      <c r="O64" s="60">
        <v>1</v>
      </c>
      <c r="P64" s="60">
        <v>3</v>
      </c>
      <c r="Q64" s="60">
        <f t="shared" si="26"/>
        <v>3</v>
      </c>
      <c r="R64" s="56" t="str">
        <f t="shared" si="27"/>
        <v>BAJO</v>
      </c>
      <c r="S64" s="60">
        <v>25</v>
      </c>
      <c r="T64" s="60">
        <f t="shared" si="28"/>
        <v>75</v>
      </c>
      <c r="U64" s="56" t="str">
        <f t="shared" si="29"/>
        <v>III</v>
      </c>
      <c r="V64" s="60" t="str">
        <f t="shared" si="30"/>
        <v>Mejorable</v>
      </c>
      <c r="W64" s="56">
        <v>2</v>
      </c>
      <c r="X64" s="56" t="s">
        <v>85</v>
      </c>
      <c r="Y64" s="60" t="s">
        <v>17</v>
      </c>
      <c r="Z64" s="56" t="s">
        <v>48</v>
      </c>
      <c r="AA64" s="56" t="s">
        <v>48</v>
      </c>
      <c r="AB64" s="56" t="s">
        <v>89</v>
      </c>
      <c r="AC64" s="56" t="s">
        <v>90</v>
      </c>
      <c r="AD64" s="56" t="s">
        <v>656</v>
      </c>
    </row>
    <row r="65" spans="2:30" s="44" customFormat="1" ht="174.75" customHeight="1" x14ac:dyDescent="0.25">
      <c r="B65" s="67" t="s">
        <v>40</v>
      </c>
      <c r="C65" s="68" t="s">
        <v>115</v>
      </c>
      <c r="D65" s="68" t="s">
        <v>466</v>
      </c>
      <c r="E65" s="60" t="s">
        <v>461</v>
      </c>
      <c r="F65" s="34" t="s">
        <v>669</v>
      </c>
      <c r="G65" s="57" t="s">
        <v>42</v>
      </c>
      <c r="H65" s="57"/>
      <c r="I65" s="58" t="s">
        <v>95</v>
      </c>
      <c r="J65" s="58" t="s">
        <v>75</v>
      </c>
      <c r="K65" s="59" t="s">
        <v>652</v>
      </c>
      <c r="L65" s="56" t="s">
        <v>658</v>
      </c>
      <c r="M65" s="63" t="s">
        <v>659</v>
      </c>
      <c r="N65" s="63" t="s">
        <v>660</v>
      </c>
      <c r="O65" s="60">
        <v>1</v>
      </c>
      <c r="P65" s="60">
        <v>2</v>
      </c>
      <c r="Q65" s="60">
        <f t="shared" si="26"/>
        <v>2</v>
      </c>
      <c r="R65" s="56" t="str">
        <f t="shared" si="27"/>
        <v>BAJO</v>
      </c>
      <c r="S65" s="60">
        <v>10</v>
      </c>
      <c r="T65" s="60">
        <f t="shared" si="28"/>
        <v>20</v>
      </c>
      <c r="U65" s="56" t="str">
        <f t="shared" si="29"/>
        <v>IV</v>
      </c>
      <c r="V65" s="60" t="str">
        <f t="shared" si="30"/>
        <v>Aceptable</v>
      </c>
      <c r="W65" s="56">
        <v>2</v>
      </c>
      <c r="X65" s="56" t="s">
        <v>85</v>
      </c>
      <c r="Y65" s="60" t="s">
        <v>17</v>
      </c>
      <c r="Z65" s="56" t="s">
        <v>48</v>
      </c>
      <c r="AA65" s="56" t="s">
        <v>48</v>
      </c>
      <c r="AB65" s="56" t="s">
        <v>48</v>
      </c>
      <c r="AC65" s="56" t="s">
        <v>96</v>
      </c>
      <c r="AD65" s="56" t="s">
        <v>97</v>
      </c>
    </row>
    <row r="66" spans="2:30" s="44" customFormat="1" ht="174.75" customHeight="1" x14ac:dyDescent="0.25">
      <c r="B66" s="70" t="s">
        <v>40</v>
      </c>
      <c r="C66" s="86" t="s">
        <v>115</v>
      </c>
      <c r="D66" s="68" t="s">
        <v>466</v>
      </c>
      <c r="E66" s="60" t="s">
        <v>461</v>
      </c>
      <c r="F66" s="34" t="s">
        <v>637</v>
      </c>
      <c r="G66" s="34"/>
      <c r="H66" s="34" t="s">
        <v>42</v>
      </c>
      <c r="I66" s="58" t="s">
        <v>100</v>
      </c>
      <c r="J66" s="58" t="s">
        <v>75</v>
      </c>
      <c r="K66" s="59" t="s">
        <v>638</v>
      </c>
      <c r="L66" s="56" t="s">
        <v>639</v>
      </c>
      <c r="M66" s="57" t="s">
        <v>101</v>
      </c>
      <c r="N66" s="81" t="s">
        <v>640</v>
      </c>
      <c r="O66" s="56">
        <v>2</v>
      </c>
      <c r="P66" s="56">
        <v>1</v>
      </c>
      <c r="Q66" s="56">
        <f t="shared" si="26"/>
        <v>2</v>
      </c>
      <c r="R66" s="56" t="str">
        <f t="shared" si="27"/>
        <v>BAJO</v>
      </c>
      <c r="S66" s="56">
        <v>100</v>
      </c>
      <c r="T66" s="56">
        <f>Q66*S66</f>
        <v>200</v>
      </c>
      <c r="U66" s="56" t="str">
        <f>IF(T66&lt;=20,"IV",IF(T66&lt;=120,"III",IF(T66&lt;=500,"II",IF(T66&lt;=4000,"I",FALSE))))</f>
        <v>II</v>
      </c>
      <c r="V66" s="60" t="str">
        <f t="shared" si="30"/>
        <v>Aceptable con control especifico</v>
      </c>
      <c r="W66" s="56">
        <v>2</v>
      </c>
      <c r="X66" s="56" t="s">
        <v>102</v>
      </c>
      <c r="Y66" s="56" t="s">
        <v>17</v>
      </c>
      <c r="Z66" s="56" t="s">
        <v>48</v>
      </c>
      <c r="AA66" s="56" t="s">
        <v>48</v>
      </c>
      <c r="AB66" s="56" t="s">
        <v>48</v>
      </c>
      <c r="AC66" s="59" t="s">
        <v>641</v>
      </c>
      <c r="AD66" s="56" t="s">
        <v>511</v>
      </c>
    </row>
    <row r="67" spans="2:30" s="44" customFormat="1" ht="174.75" customHeight="1" x14ac:dyDescent="0.25">
      <c r="B67" s="67" t="s">
        <v>40</v>
      </c>
      <c r="C67" s="68" t="s">
        <v>115</v>
      </c>
      <c r="D67" s="68" t="s">
        <v>466</v>
      </c>
      <c r="E67" s="60" t="s">
        <v>461</v>
      </c>
      <c r="F67" s="34" t="s">
        <v>669</v>
      </c>
      <c r="G67" s="57" t="s">
        <v>42</v>
      </c>
      <c r="H67" s="57"/>
      <c r="I67" s="58" t="s">
        <v>103</v>
      </c>
      <c r="J67" s="58" t="s">
        <v>499</v>
      </c>
      <c r="K67" s="59" t="s">
        <v>504</v>
      </c>
      <c r="L67" s="56" t="s">
        <v>630</v>
      </c>
      <c r="M67" s="34" t="s">
        <v>104</v>
      </c>
      <c r="N67" s="64" t="s">
        <v>502</v>
      </c>
      <c r="O67" s="60">
        <v>2</v>
      </c>
      <c r="P67" s="60">
        <v>2</v>
      </c>
      <c r="Q67" s="60">
        <f t="shared" si="26"/>
        <v>4</v>
      </c>
      <c r="R67" s="56" t="str">
        <f t="shared" si="27"/>
        <v>BAJO</v>
      </c>
      <c r="S67" s="60">
        <v>25</v>
      </c>
      <c r="T67" s="60">
        <f t="shared" ref="T67:T69" si="31">Q67*S67</f>
        <v>100</v>
      </c>
      <c r="U67" s="56" t="str">
        <f t="shared" ref="U67:U69" si="32">IF(T67&lt;=20,"IV",IF(T67&lt;=120,"III",IF(T67&lt;=500,"II",IF(T67&lt;=4000,"I",FALSE))))</f>
        <v>III</v>
      </c>
      <c r="V67" s="60" t="str">
        <f t="shared" si="30"/>
        <v>Mejorable</v>
      </c>
      <c r="W67" s="56">
        <v>2</v>
      </c>
      <c r="X67" s="60" t="s">
        <v>105</v>
      </c>
      <c r="Y67" s="60" t="s">
        <v>17</v>
      </c>
      <c r="Z67" s="56" t="s">
        <v>48</v>
      </c>
      <c r="AA67" s="56" t="s">
        <v>48</v>
      </c>
      <c r="AB67" s="56" t="s">
        <v>48</v>
      </c>
      <c r="AC67" s="59" t="s">
        <v>503</v>
      </c>
      <c r="AD67" s="59" t="s">
        <v>631</v>
      </c>
    </row>
    <row r="68" spans="2:30" s="44" customFormat="1" ht="174.75" customHeight="1" x14ac:dyDescent="0.25">
      <c r="B68" s="67" t="s">
        <v>40</v>
      </c>
      <c r="C68" s="68" t="s">
        <v>115</v>
      </c>
      <c r="D68" s="68" t="s">
        <v>466</v>
      </c>
      <c r="E68" s="60" t="s">
        <v>461</v>
      </c>
      <c r="F68" s="34" t="s">
        <v>669</v>
      </c>
      <c r="G68" s="57" t="s">
        <v>42</v>
      </c>
      <c r="H68" s="57"/>
      <c r="I68" s="58" t="s">
        <v>106</v>
      </c>
      <c r="J68" s="58" t="s">
        <v>499</v>
      </c>
      <c r="K68" s="59" t="s">
        <v>504</v>
      </c>
      <c r="L68" s="61" t="s">
        <v>556</v>
      </c>
      <c r="M68" s="34" t="s">
        <v>107</v>
      </c>
      <c r="N68" s="64" t="s">
        <v>502</v>
      </c>
      <c r="O68" s="60">
        <v>2</v>
      </c>
      <c r="P68" s="60">
        <v>2</v>
      </c>
      <c r="Q68" s="60">
        <f t="shared" si="26"/>
        <v>4</v>
      </c>
      <c r="R68" s="56" t="str">
        <f t="shared" si="27"/>
        <v>BAJO</v>
      </c>
      <c r="S68" s="60">
        <v>25</v>
      </c>
      <c r="T68" s="60">
        <f t="shared" si="31"/>
        <v>100</v>
      </c>
      <c r="U68" s="56" t="str">
        <f t="shared" si="32"/>
        <v>III</v>
      </c>
      <c r="V68" s="60" t="str">
        <f t="shared" si="30"/>
        <v>Mejorable</v>
      </c>
      <c r="W68" s="56">
        <v>2</v>
      </c>
      <c r="X68" s="60" t="s">
        <v>105</v>
      </c>
      <c r="Y68" s="60" t="s">
        <v>17</v>
      </c>
      <c r="Z68" s="56" t="s">
        <v>48</v>
      </c>
      <c r="AA68" s="56" t="s">
        <v>48</v>
      </c>
      <c r="AB68" s="56" t="s">
        <v>48</v>
      </c>
      <c r="AC68" s="59" t="s">
        <v>632</v>
      </c>
      <c r="AD68" s="59" t="s">
        <v>48</v>
      </c>
    </row>
    <row r="69" spans="2:30" s="44" customFormat="1" ht="174.75" customHeight="1" x14ac:dyDescent="0.25">
      <c r="B69" s="67" t="s">
        <v>40</v>
      </c>
      <c r="C69" s="68" t="s">
        <v>115</v>
      </c>
      <c r="D69" s="68" t="s">
        <v>466</v>
      </c>
      <c r="E69" s="60" t="s">
        <v>461</v>
      </c>
      <c r="F69" s="34" t="s">
        <v>669</v>
      </c>
      <c r="G69" s="57" t="s">
        <v>42</v>
      </c>
      <c r="H69" s="57"/>
      <c r="I69" s="58" t="s">
        <v>108</v>
      </c>
      <c r="J69" s="58" t="s">
        <v>499</v>
      </c>
      <c r="K69" s="59" t="s">
        <v>500</v>
      </c>
      <c r="L69" s="56" t="s">
        <v>109</v>
      </c>
      <c r="M69" s="34" t="s">
        <v>588</v>
      </c>
      <c r="N69" s="59" t="s">
        <v>589</v>
      </c>
      <c r="O69" s="60">
        <v>2</v>
      </c>
      <c r="P69" s="60">
        <v>2</v>
      </c>
      <c r="Q69" s="60">
        <f t="shared" si="26"/>
        <v>4</v>
      </c>
      <c r="R69" s="56" t="str">
        <f t="shared" si="27"/>
        <v>BAJO</v>
      </c>
      <c r="S69" s="60">
        <v>60</v>
      </c>
      <c r="T69" s="60">
        <f t="shared" si="31"/>
        <v>240</v>
      </c>
      <c r="U69" s="56" t="str">
        <f t="shared" si="32"/>
        <v>II</v>
      </c>
      <c r="V69" s="60" t="str">
        <f t="shared" si="30"/>
        <v>Aceptable con control especifico</v>
      </c>
      <c r="W69" s="56">
        <v>2</v>
      </c>
      <c r="X69" s="60" t="s">
        <v>105</v>
      </c>
      <c r="Y69" s="60" t="s">
        <v>17</v>
      </c>
      <c r="Z69" s="56" t="s">
        <v>48</v>
      </c>
      <c r="AA69" s="56" t="s">
        <v>48</v>
      </c>
      <c r="AB69" s="56" t="s">
        <v>48</v>
      </c>
      <c r="AC69" s="59" t="s">
        <v>590</v>
      </c>
      <c r="AD69" s="59" t="s">
        <v>48</v>
      </c>
    </row>
    <row r="70" spans="2:30" s="44" customFormat="1" ht="174.75" customHeight="1" x14ac:dyDescent="0.25">
      <c r="B70" s="72" t="s">
        <v>40</v>
      </c>
      <c r="C70" s="68" t="s">
        <v>670</v>
      </c>
      <c r="D70" s="68" t="s">
        <v>670</v>
      </c>
      <c r="E70" s="35" t="s">
        <v>463</v>
      </c>
      <c r="F70" s="35" t="s">
        <v>671</v>
      </c>
      <c r="G70" s="57" t="s">
        <v>42</v>
      </c>
      <c r="H70" s="57"/>
      <c r="I70" s="62" t="s">
        <v>43</v>
      </c>
      <c r="J70" s="62" t="s">
        <v>474</v>
      </c>
      <c r="K70" s="63" t="s">
        <v>44</v>
      </c>
      <c r="L70" s="60" t="s">
        <v>45</v>
      </c>
      <c r="M70" s="63" t="s">
        <v>615</v>
      </c>
      <c r="N70" s="35" t="s">
        <v>46</v>
      </c>
      <c r="O70" s="60">
        <v>1</v>
      </c>
      <c r="P70" s="60">
        <v>1</v>
      </c>
      <c r="Q70" s="60">
        <f>O70*P70</f>
        <v>1</v>
      </c>
      <c r="R70" s="60" t="str">
        <f>IF(Q70&lt;=4,"BAJO",IF(Q70&lt;=8,"MEDIO",IF(Q70&lt;=20,"ALTO","MUY ALTO")))</f>
        <v>BAJO</v>
      </c>
      <c r="S70" s="60">
        <v>10</v>
      </c>
      <c r="T70" s="60">
        <f>Q70*S70</f>
        <v>10</v>
      </c>
      <c r="U70" s="56" t="str">
        <f>IF(T70&lt;=20,"IV",IF(T70&lt;=120,"III",IF(T70&lt;=500,"II",IF(T70&lt;=4000,"I",FALSE))))</f>
        <v>IV</v>
      </c>
      <c r="V70" s="60" t="str">
        <f>IF(U70="IV","Aceptable",IF(U70="III","Mejorable",IF(U70="II","Aceptable con control especifico", IF(U70="I","No Aceptable",FALSE))))</f>
        <v>Aceptable</v>
      </c>
      <c r="W70" s="60">
        <v>1</v>
      </c>
      <c r="X70" s="63" t="s">
        <v>44</v>
      </c>
      <c r="Y70" s="60" t="s">
        <v>17</v>
      </c>
      <c r="Z70" s="60" t="s">
        <v>48</v>
      </c>
      <c r="AA70" s="60" t="s">
        <v>48</v>
      </c>
      <c r="AB70" s="60" t="s">
        <v>48</v>
      </c>
      <c r="AC70" s="60" t="s">
        <v>616</v>
      </c>
      <c r="AD70" s="60" t="s">
        <v>48</v>
      </c>
    </row>
    <row r="71" spans="2:30" s="44" customFormat="1" ht="174.75" customHeight="1" x14ac:dyDescent="0.25">
      <c r="B71" s="67" t="s">
        <v>40</v>
      </c>
      <c r="C71" s="68" t="s">
        <v>670</v>
      </c>
      <c r="D71" s="68" t="s">
        <v>670</v>
      </c>
      <c r="E71" s="35" t="s">
        <v>463</v>
      </c>
      <c r="F71" s="34" t="s">
        <v>671</v>
      </c>
      <c r="G71" s="57" t="s">
        <v>42</v>
      </c>
      <c r="H71" s="57"/>
      <c r="I71" s="58" t="s">
        <v>52</v>
      </c>
      <c r="J71" s="58" t="s">
        <v>617</v>
      </c>
      <c r="K71" s="59" t="s">
        <v>618</v>
      </c>
      <c r="L71" s="56" t="s">
        <v>48</v>
      </c>
      <c r="M71" s="59" t="s">
        <v>619</v>
      </c>
      <c r="N71" s="35" t="s">
        <v>48</v>
      </c>
      <c r="O71" s="56">
        <v>2</v>
      </c>
      <c r="P71" s="56">
        <v>3</v>
      </c>
      <c r="Q71" s="56">
        <f t="shared" ref="Q71:Q78" si="33">O71*P71</f>
        <v>6</v>
      </c>
      <c r="R71" s="56" t="str">
        <f t="shared" ref="R71:R78" si="34">IF(Q71&lt;=4,"BAJO",IF(Q71&lt;=8,"MEDIO",IF(Q71&lt;=20,"ALTO","MUY ALTO")))</f>
        <v>MEDIO</v>
      </c>
      <c r="S71" s="56">
        <v>10</v>
      </c>
      <c r="T71" s="56">
        <f t="shared" ref="T71:T75" si="35">Q71*S71</f>
        <v>60</v>
      </c>
      <c r="U71" s="56" t="str">
        <f t="shared" ref="U71:U75" si="36">IF(T71&lt;=20,"IV",IF(T71&lt;=120,"III",IF(T71&lt;=500,"II",IF(T71&lt;=4000,"I",FALSE))))</f>
        <v>III</v>
      </c>
      <c r="V71" s="60" t="str">
        <f t="shared" ref="V71:V78" si="37">IF(U71="IV","Aceptable",IF(U71="III","Mejorable",IF(U71="II","Aceptable con control especifico", IF(U71="I","No Aceptable",FALSE))))</f>
        <v>Mejorable</v>
      </c>
      <c r="W71" s="56">
        <v>1</v>
      </c>
      <c r="X71" s="60" t="s">
        <v>620</v>
      </c>
      <c r="Y71" s="56" t="s">
        <v>17</v>
      </c>
      <c r="Z71" s="56" t="s">
        <v>48</v>
      </c>
      <c r="AA71" s="56" t="s">
        <v>48</v>
      </c>
      <c r="AB71" s="56" t="s">
        <v>48</v>
      </c>
      <c r="AC71" s="56" t="s">
        <v>621</v>
      </c>
      <c r="AD71" s="56" t="s">
        <v>48</v>
      </c>
    </row>
    <row r="72" spans="2:30" s="44" customFormat="1" ht="174.75" customHeight="1" x14ac:dyDescent="0.25">
      <c r="B72" s="72" t="s">
        <v>40</v>
      </c>
      <c r="C72" s="68" t="s">
        <v>670</v>
      </c>
      <c r="D72" s="68" t="s">
        <v>670</v>
      </c>
      <c r="E72" s="35" t="s">
        <v>463</v>
      </c>
      <c r="F72" s="35" t="s">
        <v>671</v>
      </c>
      <c r="G72" s="57" t="s">
        <v>42</v>
      </c>
      <c r="H72" s="57"/>
      <c r="I72" s="62" t="s">
        <v>72</v>
      </c>
      <c r="J72" s="62" t="s">
        <v>622</v>
      </c>
      <c r="K72" s="63" t="s">
        <v>623</v>
      </c>
      <c r="L72" s="60" t="s">
        <v>48</v>
      </c>
      <c r="M72" s="63" t="s">
        <v>514</v>
      </c>
      <c r="N72" s="63" t="s">
        <v>786</v>
      </c>
      <c r="O72" s="60">
        <v>2</v>
      </c>
      <c r="P72" s="60">
        <v>3</v>
      </c>
      <c r="Q72" s="60">
        <f t="shared" si="33"/>
        <v>6</v>
      </c>
      <c r="R72" s="60" t="str">
        <f t="shared" si="34"/>
        <v>MEDIO</v>
      </c>
      <c r="S72" s="60">
        <v>10</v>
      </c>
      <c r="T72" s="60">
        <f t="shared" si="35"/>
        <v>60</v>
      </c>
      <c r="U72" s="56" t="str">
        <f t="shared" si="36"/>
        <v>III</v>
      </c>
      <c r="V72" s="60" t="str">
        <f t="shared" si="37"/>
        <v>Mejorable</v>
      </c>
      <c r="W72" s="60">
        <v>1</v>
      </c>
      <c r="X72" s="60" t="s">
        <v>624</v>
      </c>
      <c r="Y72" s="60" t="s">
        <v>17</v>
      </c>
      <c r="Z72" s="60" t="s">
        <v>48</v>
      </c>
      <c r="AA72" s="60" t="s">
        <v>48</v>
      </c>
      <c r="AB72" s="60" t="s">
        <v>48</v>
      </c>
      <c r="AC72" s="60" t="s">
        <v>616</v>
      </c>
      <c r="AD72" s="60" t="s">
        <v>48</v>
      </c>
    </row>
    <row r="73" spans="2:30" s="44" customFormat="1" ht="174.75" customHeight="1" x14ac:dyDescent="0.25">
      <c r="B73" s="72" t="s">
        <v>40</v>
      </c>
      <c r="C73" s="68" t="s">
        <v>670</v>
      </c>
      <c r="D73" s="68" t="s">
        <v>670</v>
      </c>
      <c r="E73" s="35" t="s">
        <v>463</v>
      </c>
      <c r="F73" s="35" t="s">
        <v>671</v>
      </c>
      <c r="G73" s="57" t="s">
        <v>42</v>
      </c>
      <c r="H73" s="57"/>
      <c r="I73" s="62" t="s">
        <v>73</v>
      </c>
      <c r="J73" s="62" t="s">
        <v>622</v>
      </c>
      <c r="K73" s="63" t="s">
        <v>74</v>
      </c>
      <c r="L73" s="60" t="s">
        <v>48</v>
      </c>
      <c r="M73" s="63" t="s">
        <v>514</v>
      </c>
      <c r="N73" s="63" t="s">
        <v>786</v>
      </c>
      <c r="O73" s="60">
        <v>2</v>
      </c>
      <c r="P73" s="60">
        <v>3</v>
      </c>
      <c r="Q73" s="60">
        <f t="shared" si="33"/>
        <v>6</v>
      </c>
      <c r="R73" s="60" t="str">
        <f t="shared" si="34"/>
        <v>MEDIO</v>
      </c>
      <c r="S73" s="60">
        <v>10</v>
      </c>
      <c r="T73" s="60">
        <f t="shared" si="35"/>
        <v>60</v>
      </c>
      <c r="U73" s="56" t="str">
        <f t="shared" si="36"/>
        <v>III</v>
      </c>
      <c r="V73" s="60" t="str">
        <f t="shared" si="37"/>
        <v>Mejorable</v>
      </c>
      <c r="W73" s="60">
        <v>1</v>
      </c>
      <c r="X73" s="60" t="s">
        <v>625</v>
      </c>
      <c r="Y73" s="60" t="s">
        <v>17</v>
      </c>
      <c r="Z73" s="60" t="s">
        <v>48</v>
      </c>
      <c r="AA73" s="60" t="s">
        <v>48</v>
      </c>
      <c r="AB73" s="60" t="s">
        <v>48</v>
      </c>
      <c r="AC73" s="60" t="s">
        <v>616</v>
      </c>
      <c r="AD73" s="60" t="s">
        <v>48</v>
      </c>
    </row>
    <row r="74" spans="2:30" s="44" customFormat="1" ht="174.75" customHeight="1" x14ac:dyDescent="0.25">
      <c r="B74" s="67" t="s">
        <v>40</v>
      </c>
      <c r="C74" s="68" t="s">
        <v>670</v>
      </c>
      <c r="D74" s="68" t="s">
        <v>670</v>
      </c>
      <c r="E74" s="35" t="s">
        <v>463</v>
      </c>
      <c r="F74" s="34" t="s">
        <v>671</v>
      </c>
      <c r="G74" s="57" t="s">
        <v>42</v>
      </c>
      <c r="H74" s="57"/>
      <c r="I74" s="58" t="s">
        <v>626</v>
      </c>
      <c r="J74" s="58" t="s">
        <v>75</v>
      </c>
      <c r="K74" s="59" t="s">
        <v>627</v>
      </c>
      <c r="L74" s="56" t="s">
        <v>628</v>
      </c>
      <c r="M74" s="59" t="s">
        <v>629</v>
      </c>
      <c r="N74" s="59" t="s">
        <v>80</v>
      </c>
      <c r="O74" s="60">
        <v>2</v>
      </c>
      <c r="P74" s="60">
        <v>2</v>
      </c>
      <c r="Q74" s="60">
        <f t="shared" si="33"/>
        <v>4</v>
      </c>
      <c r="R74" s="56" t="str">
        <f t="shared" si="34"/>
        <v>BAJO</v>
      </c>
      <c r="S74" s="60">
        <v>25</v>
      </c>
      <c r="T74" s="60">
        <f t="shared" si="35"/>
        <v>100</v>
      </c>
      <c r="U74" s="56" t="str">
        <f t="shared" si="36"/>
        <v>III</v>
      </c>
      <c r="V74" s="60" t="str">
        <f t="shared" si="37"/>
        <v>Mejorable</v>
      </c>
      <c r="W74" s="56">
        <v>1</v>
      </c>
      <c r="X74" s="56" t="s">
        <v>81</v>
      </c>
      <c r="Y74" s="60" t="s">
        <v>17</v>
      </c>
      <c r="Z74" s="56" t="s">
        <v>48</v>
      </c>
      <c r="AA74" s="56" t="s">
        <v>48</v>
      </c>
      <c r="AB74" s="56" t="s">
        <v>48</v>
      </c>
      <c r="AC74" s="60" t="s">
        <v>616</v>
      </c>
      <c r="AD74" s="56" t="s">
        <v>48</v>
      </c>
    </row>
    <row r="75" spans="2:30" s="44" customFormat="1" ht="174.75" customHeight="1" x14ac:dyDescent="0.25">
      <c r="B75" s="67" t="s">
        <v>40</v>
      </c>
      <c r="C75" s="68" t="s">
        <v>670</v>
      </c>
      <c r="D75" s="68" t="s">
        <v>670</v>
      </c>
      <c r="E75" s="60" t="s">
        <v>463</v>
      </c>
      <c r="F75" s="34" t="s">
        <v>671</v>
      </c>
      <c r="G75" s="57" t="s">
        <v>42</v>
      </c>
      <c r="H75" s="57"/>
      <c r="I75" s="58" t="s">
        <v>87</v>
      </c>
      <c r="J75" s="58" t="s">
        <v>75</v>
      </c>
      <c r="K75" s="59" t="s">
        <v>504</v>
      </c>
      <c r="L75" s="56" t="s">
        <v>88</v>
      </c>
      <c r="M75" s="59" t="s">
        <v>654</v>
      </c>
      <c r="N75" s="59" t="s">
        <v>655</v>
      </c>
      <c r="O75" s="60">
        <v>1</v>
      </c>
      <c r="P75" s="60">
        <v>3</v>
      </c>
      <c r="Q75" s="60">
        <f t="shared" si="33"/>
        <v>3</v>
      </c>
      <c r="R75" s="56" t="str">
        <f t="shared" si="34"/>
        <v>BAJO</v>
      </c>
      <c r="S75" s="60">
        <v>25</v>
      </c>
      <c r="T75" s="60">
        <f t="shared" si="35"/>
        <v>75</v>
      </c>
      <c r="U75" s="56" t="str">
        <f t="shared" si="36"/>
        <v>III</v>
      </c>
      <c r="V75" s="60" t="str">
        <f t="shared" si="37"/>
        <v>Mejorable</v>
      </c>
      <c r="W75" s="56">
        <v>1</v>
      </c>
      <c r="X75" s="56" t="s">
        <v>85</v>
      </c>
      <c r="Y75" s="60" t="s">
        <v>17</v>
      </c>
      <c r="Z75" s="56" t="s">
        <v>48</v>
      </c>
      <c r="AA75" s="56" t="s">
        <v>48</v>
      </c>
      <c r="AB75" s="56" t="s">
        <v>89</v>
      </c>
      <c r="AC75" s="56" t="s">
        <v>90</v>
      </c>
      <c r="AD75" s="56" t="s">
        <v>656</v>
      </c>
    </row>
    <row r="76" spans="2:30" s="44" customFormat="1" ht="174.75" customHeight="1" x14ac:dyDescent="0.25">
      <c r="B76" s="67" t="s">
        <v>40</v>
      </c>
      <c r="C76" s="68" t="s">
        <v>670</v>
      </c>
      <c r="D76" s="68" t="s">
        <v>670</v>
      </c>
      <c r="E76" s="35" t="s">
        <v>463</v>
      </c>
      <c r="F76" s="34" t="s">
        <v>671</v>
      </c>
      <c r="G76" s="57" t="s">
        <v>42</v>
      </c>
      <c r="H76" s="57"/>
      <c r="I76" s="58" t="s">
        <v>103</v>
      </c>
      <c r="J76" s="58" t="s">
        <v>499</v>
      </c>
      <c r="K76" s="59" t="s">
        <v>504</v>
      </c>
      <c r="L76" s="56" t="s">
        <v>630</v>
      </c>
      <c r="M76" s="34" t="s">
        <v>104</v>
      </c>
      <c r="N76" s="64" t="s">
        <v>502</v>
      </c>
      <c r="O76" s="60">
        <v>2</v>
      </c>
      <c r="P76" s="60">
        <v>2</v>
      </c>
      <c r="Q76" s="60">
        <f t="shared" si="33"/>
        <v>4</v>
      </c>
      <c r="R76" s="56" t="str">
        <f t="shared" si="34"/>
        <v>BAJO</v>
      </c>
      <c r="S76" s="60">
        <v>25</v>
      </c>
      <c r="T76" s="60">
        <f t="shared" ref="T76:T78" si="38">Q76*S76</f>
        <v>100</v>
      </c>
      <c r="U76" s="56" t="str">
        <f t="shared" ref="U76:U78" si="39">IF(T76&lt;=20,"IV",IF(T76&lt;=120,"III",IF(T76&lt;=500,"II",IF(T76&lt;=4000,"I",FALSE))))</f>
        <v>III</v>
      </c>
      <c r="V76" s="60" t="str">
        <f t="shared" si="37"/>
        <v>Mejorable</v>
      </c>
      <c r="W76" s="56">
        <v>1</v>
      </c>
      <c r="X76" s="60" t="s">
        <v>105</v>
      </c>
      <c r="Y76" s="60" t="s">
        <v>17</v>
      </c>
      <c r="Z76" s="56" t="s">
        <v>48</v>
      </c>
      <c r="AA76" s="56" t="s">
        <v>48</v>
      </c>
      <c r="AB76" s="56" t="s">
        <v>48</v>
      </c>
      <c r="AC76" s="59" t="s">
        <v>503</v>
      </c>
      <c r="AD76" s="59" t="s">
        <v>631</v>
      </c>
    </row>
    <row r="77" spans="2:30" s="44" customFormat="1" ht="174.75" customHeight="1" x14ac:dyDescent="0.25">
      <c r="B77" s="67" t="s">
        <v>40</v>
      </c>
      <c r="C77" s="68" t="s">
        <v>670</v>
      </c>
      <c r="D77" s="68" t="s">
        <v>670</v>
      </c>
      <c r="E77" s="35" t="s">
        <v>463</v>
      </c>
      <c r="F77" s="34" t="s">
        <v>671</v>
      </c>
      <c r="G77" s="57" t="s">
        <v>42</v>
      </c>
      <c r="H77" s="57"/>
      <c r="I77" s="58" t="s">
        <v>106</v>
      </c>
      <c r="J77" s="58" t="s">
        <v>499</v>
      </c>
      <c r="K77" s="59" t="s">
        <v>504</v>
      </c>
      <c r="L77" s="61" t="s">
        <v>556</v>
      </c>
      <c r="M77" s="34" t="s">
        <v>107</v>
      </c>
      <c r="N77" s="64" t="s">
        <v>502</v>
      </c>
      <c r="O77" s="60">
        <v>2</v>
      </c>
      <c r="P77" s="60">
        <v>2</v>
      </c>
      <c r="Q77" s="60">
        <f t="shared" si="33"/>
        <v>4</v>
      </c>
      <c r="R77" s="56" t="str">
        <f t="shared" si="34"/>
        <v>BAJO</v>
      </c>
      <c r="S77" s="60">
        <v>25</v>
      </c>
      <c r="T77" s="60">
        <f t="shared" si="38"/>
        <v>100</v>
      </c>
      <c r="U77" s="56" t="str">
        <f t="shared" si="39"/>
        <v>III</v>
      </c>
      <c r="V77" s="60" t="str">
        <f t="shared" si="37"/>
        <v>Mejorable</v>
      </c>
      <c r="W77" s="56">
        <v>1</v>
      </c>
      <c r="X77" s="60" t="s">
        <v>105</v>
      </c>
      <c r="Y77" s="60" t="s">
        <v>17</v>
      </c>
      <c r="Z77" s="56" t="s">
        <v>48</v>
      </c>
      <c r="AA77" s="56" t="s">
        <v>48</v>
      </c>
      <c r="AB77" s="56" t="s">
        <v>48</v>
      </c>
      <c r="AC77" s="59" t="s">
        <v>632</v>
      </c>
      <c r="AD77" s="59" t="s">
        <v>48</v>
      </c>
    </row>
    <row r="78" spans="2:30" s="44" customFormat="1" ht="174.75" customHeight="1" x14ac:dyDescent="0.25">
      <c r="B78" s="67" t="s">
        <v>40</v>
      </c>
      <c r="C78" s="68" t="s">
        <v>670</v>
      </c>
      <c r="D78" s="68" t="s">
        <v>670</v>
      </c>
      <c r="E78" s="35" t="s">
        <v>463</v>
      </c>
      <c r="F78" s="34" t="s">
        <v>671</v>
      </c>
      <c r="G78" s="57" t="s">
        <v>42</v>
      </c>
      <c r="H78" s="57"/>
      <c r="I78" s="58" t="s">
        <v>108</v>
      </c>
      <c r="J78" s="58" t="s">
        <v>499</v>
      </c>
      <c r="K78" s="59" t="s">
        <v>500</v>
      </c>
      <c r="L78" s="56" t="s">
        <v>109</v>
      </c>
      <c r="M78" s="34" t="s">
        <v>588</v>
      </c>
      <c r="N78" s="59" t="s">
        <v>589</v>
      </c>
      <c r="O78" s="60">
        <v>2</v>
      </c>
      <c r="P78" s="60">
        <v>2</v>
      </c>
      <c r="Q78" s="60">
        <f t="shared" si="33"/>
        <v>4</v>
      </c>
      <c r="R78" s="56" t="str">
        <f t="shared" si="34"/>
        <v>BAJO</v>
      </c>
      <c r="S78" s="60">
        <v>60</v>
      </c>
      <c r="T78" s="60">
        <f t="shared" si="38"/>
        <v>240</v>
      </c>
      <c r="U78" s="56" t="str">
        <f t="shared" si="39"/>
        <v>II</v>
      </c>
      <c r="V78" s="60" t="str">
        <f t="shared" si="37"/>
        <v>Aceptable con control especifico</v>
      </c>
      <c r="W78" s="56">
        <v>1</v>
      </c>
      <c r="X78" s="60" t="s">
        <v>105</v>
      </c>
      <c r="Y78" s="60" t="s">
        <v>17</v>
      </c>
      <c r="Z78" s="56" t="s">
        <v>48</v>
      </c>
      <c r="AA78" s="56" t="s">
        <v>48</v>
      </c>
      <c r="AB78" s="56" t="s">
        <v>48</v>
      </c>
      <c r="AC78" s="59" t="s">
        <v>590</v>
      </c>
      <c r="AD78" s="59" t="s">
        <v>48</v>
      </c>
    </row>
    <row r="79" spans="2:30" s="44" customFormat="1" ht="174.75" customHeight="1" x14ac:dyDescent="0.25">
      <c r="B79" s="72" t="s">
        <v>40</v>
      </c>
      <c r="C79" s="68" t="s">
        <v>116</v>
      </c>
      <c r="D79" s="68" t="s">
        <v>672</v>
      </c>
      <c r="E79" s="35" t="s">
        <v>673</v>
      </c>
      <c r="F79" s="35" t="s">
        <v>674</v>
      </c>
      <c r="G79" s="57" t="s">
        <v>42</v>
      </c>
      <c r="H79" s="57"/>
      <c r="I79" s="62" t="s">
        <v>43</v>
      </c>
      <c r="J79" s="62" t="s">
        <v>474</v>
      </c>
      <c r="K79" s="63" t="s">
        <v>44</v>
      </c>
      <c r="L79" s="60" t="s">
        <v>45</v>
      </c>
      <c r="M79" s="63" t="s">
        <v>615</v>
      </c>
      <c r="N79" s="35" t="s">
        <v>46</v>
      </c>
      <c r="O79" s="60">
        <v>1</v>
      </c>
      <c r="P79" s="60">
        <v>1</v>
      </c>
      <c r="Q79" s="60">
        <f>O79*P79</f>
        <v>1</v>
      </c>
      <c r="R79" s="60" t="str">
        <f>IF(Q79&lt;=4,"BAJO",IF(Q79&lt;=8,"MEDIO",IF(Q79&lt;=20,"ALTO","MUY ALTO")))</f>
        <v>BAJO</v>
      </c>
      <c r="S79" s="60">
        <v>10</v>
      </c>
      <c r="T79" s="60">
        <f>Q79*S79</f>
        <v>10</v>
      </c>
      <c r="U79" s="56" t="str">
        <f>IF(T79&lt;=20,"IV",IF(T79&lt;=120,"III",IF(T79&lt;=500,"II",IF(T79&lt;=4000,"I",FALSE))))</f>
        <v>IV</v>
      </c>
      <c r="V79" s="60" t="str">
        <f>IF(U79="IV","Aceptable",IF(U79="III","Mejorable",IF(U79="II","Aceptable con control especifico", IF(U79="I","No Aceptable",FALSE))))</f>
        <v>Aceptable</v>
      </c>
      <c r="W79" s="60">
        <v>4</v>
      </c>
      <c r="X79" s="63" t="s">
        <v>44</v>
      </c>
      <c r="Y79" s="60" t="s">
        <v>17</v>
      </c>
      <c r="Z79" s="60" t="s">
        <v>48</v>
      </c>
      <c r="AA79" s="60" t="s">
        <v>48</v>
      </c>
      <c r="AB79" s="60" t="s">
        <v>48</v>
      </c>
      <c r="AC79" s="60" t="s">
        <v>616</v>
      </c>
      <c r="AD79" s="60" t="s">
        <v>48</v>
      </c>
    </row>
    <row r="80" spans="2:30" s="44" customFormat="1" ht="174.75" customHeight="1" x14ac:dyDescent="0.25">
      <c r="B80" s="67" t="s">
        <v>40</v>
      </c>
      <c r="C80" s="68" t="s">
        <v>116</v>
      </c>
      <c r="D80" s="68" t="s">
        <v>672</v>
      </c>
      <c r="E80" s="35" t="s">
        <v>673</v>
      </c>
      <c r="F80" s="34" t="s">
        <v>674</v>
      </c>
      <c r="G80" s="57" t="s">
        <v>42</v>
      </c>
      <c r="H80" s="57"/>
      <c r="I80" s="58" t="s">
        <v>52</v>
      </c>
      <c r="J80" s="58" t="s">
        <v>617</v>
      </c>
      <c r="K80" s="59" t="s">
        <v>618</v>
      </c>
      <c r="L80" s="56" t="s">
        <v>48</v>
      </c>
      <c r="M80" s="59" t="s">
        <v>619</v>
      </c>
      <c r="N80" s="35" t="s">
        <v>48</v>
      </c>
      <c r="O80" s="56">
        <v>2</v>
      </c>
      <c r="P80" s="56">
        <v>3</v>
      </c>
      <c r="Q80" s="56">
        <f t="shared" ref="Q80:Q86" si="40">O80*P80</f>
        <v>6</v>
      </c>
      <c r="R80" s="56" t="str">
        <f t="shared" ref="R80:R86" si="41">IF(Q80&lt;=4,"BAJO",IF(Q80&lt;=8,"MEDIO",IF(Q80&lt;=20,"ALTO","MUY ALTO")))</f>
        <v>MEDIO</v>
      </c>
      <c r="S80" s="56">
        <v>10</v>
      </c>
      <c r="T80" s="56">
        <f t="shared" ref="T80:T83" si="42">Q80*S80</f>
        <v>60</v>
      </c>
      <c r="U80" s="56" t="str">
        <f t="shared" ref="U80:U83" si="43">IF(T80&lt;=20,"IV",IF(T80&lt;=120,"III",IF(T80&lt;=500,"II",IF(T80&lt;=4000,"I",FALSE))))</f>
        <v>III</v>
      </c>
      <c r="V80" s="60" t="str">
        <f t="shared" ref="V80:V86" si="44">IF(U80="IV","Aceptable",IF(U80="III","Mejorable",IF(U80="II","Aceptable con control especifico", IF(U80="I","No Aceptable",FALSE))))</f>
        <v>Mejorable</v>
      </c>
      <c r="W80" s="56">
        <v>4</v>
      </c>
      <c r="X80" s="60" t="s">
        <v>620</v>
      </c>
      <c r="Y80" s="56" t="s">
        <v>17</v>
      </c>
      <c r="Z80" s="56" t="s">
        <v>48</v>
      </c>
      <c r="AA80" s="56" t="s">
        <v>48</v>
      </c>
      <c r="AB80" s="56" t="s">
        <v>48</v>
      </c>
      <c r="AC80" s="56" t="s">
        <v>621</v>
      </c>
      <c r="AD80" s="56" t="s">
        <v>48</v>
      </c>
    </row>
    <row r="81" spans="2:30" s="44" customFormat="1" ht="174.75" customHeight="1" x14ac:dyDescent="0.25">
      <c r="B81" s="72" t="s">
        <v>40</v>
      </c>
      <c r="C81" s="68" t="s">
        <v>116</v>
      </c>
      <c r="D81" s="68" t="s">
        <v>672</v>
      </c>
      <c r="E81" s="35" t="s">
        <v>673</v>
      </c>
      <c r="F81" s="35" t="s">
        <v>674</v>
      </c>
      <c r="G81" s="57" t="s">
        <v>42</v>
      </c>
      <c r="H81" s="57"/>
      <c r="I81" s="62" t="s">
        <v>72</v>
      </c>
      <c r="J81" s="62" t="s">
        <v>622</v>
      </c>
      <c r="K81" s="63" t="s">
        <v>623</v>
      </c>
      <c r="L81" s="60" t="s">
        <v>48</v>
      </c>
      <c r="M81" s="63" t="s">
        <v>514</v>
      </c>
      <c r="N81" s="63" t="s">
        <v>786</v>
      </c>
      <c r="O81" s="60">
        <v>2</v>
      </c>
      <c r="P81" s="60">
        <v>3</v>
      </c>
      <c r="Q81" s="60">
        <f t="shared" si="40"/>
        <v>6</v>
      </c>
      <c r="R81" s="60" t="str">
        <f t="shared" si="41"/>
        <v>MEDIO</v>
      </c>
      <c r="S81" s="60">
        <v>10</v>
      </c>
      <c r="T81" s="60">
        <f t="shared" si="42"/>
        <v>60</v>
      </c>
      <c r="U81" s="56" t="str">
        <f t="shared" si="43"/>
        <v>III</v>
      </c>
      <c r="V81" s="60" t="str">
        <f t="shared" si="44"/>
        <v>Mejorable</v>
      </c>
      <c r="W81" s="60">
        <v>4</v>
      </c>
      <c r="X81" s="60" t="s">
        <v>624</v>
      </c>
      <c r="Y81" s="60" t="s">
        <v>17</v>
      </c>
      <c r="Z81" s="60" t="s">
        <v>48</v>
      </c>
      <c r="AA81" s="60" t="s">
        <v>48</v>
      </c>
      <c r="AB81" s="60" t="s">
        <v>48</v>
      </c>
      <c r="AC81" s="60" t="s">
        <v>616</v>
      </c>
      <c r="AD81" s="60" t="s">
        <v>48</v>
      </c>
    </row>
    <row r="82" spans="2:30" s="44" customFormat="1" ht="174.75" customHeight="1" x14ac:dyDescent="0.25">
      <c r="B82" s="72" t="s">
        <v>40</v>
      </c>
      <c r="C82" s="68" t="s">
        <v>116</v>
      </c>
      <c r="D82" s="68" t="s">
        <v>672</v>
      </c>
      <c r="E82" s="35" t="s">
        <v>673</v>
      </c>
      <c r="F82" s="35" t="s">
        <v>674</v>
      </c>
      <c r="G82" s="57" t="s">
        <v>42</v>
      </c>
      <c r="H82" s="57"/>
      <c r="I82" s="62" t="s">
        <v>73</v>
      </c>
      <c r="J82" s="62" t="s">
        <v>622</v>
      </c>
      <c r="K82" s="63" t="s">
        <v>74</v>
      </c>
      <c r="L82" s="60" t="s">
        <v>48</v>
      </c>
      <c r="M82" s="63" t="s">
        <v>514</v>
      </c>
      <c r="N82" s="63" t="s">
        <v>786</v>
      </c>
      <c r="O82" s="60">
        <v>2</v>
      </c>
      <c r="P82" s="60">
        <v>3</v>
      </c>
      <c r="Q82" s="60">
        <f t="shared" si="40"/>
        <v>6</v>
      </c>
      <c r="R82" s="60" t="str">
        <f t="shared" si="41"/>
        <v>MEDIO</v>
      </c>
      <c r="S82" s="60">
        <v>10</v>
      </c>
      <c r="T82" s="60">
        <f t="shared" si="42"/>
        <v>60</v>
      </c>
      <c r="U82" s="56" t="str">
        <f t="shared" si="43"/>
        <v>III</v>
      </c>
      <c r="V82" s="60" t="str">
        <f t="shared" si="44"/>
        <v>Mejorable</v>
      </c>
      <c r="W82" s="60">
        <v>4</v>
      </c>
      <c r="X82" s="60" t="s">
        <v>625</v>
      </c>
      <c r="Y82" s="60" t="s">
        <v>17</v>
      </c>
      <c r="Z82" s="60" t="s">
        <v>48</v>
      </c>
      <c r="AA82" s="60" t="s">
        <v>48</v>
      </c>
      <c r="AB82" s="60" t="s">
        <v>48</v>
      </c>
      <c r="AC82" s="60" t="s">
        <v>616</v>
      </c>
      <c r="AD82" s="60" t="s">
        <v>48</v>
      </c>
    </row>
    <row r="83" spans="2:30" s="44" customFormat="1" ht="174.75" customHeight="1" x14ac:dyDescent="0.25">
      <c r="B83" s="67" t="s">
        <v>40</v>
      </c>
      <c r="C83" s="68" t="s">
        <v>116</v>
      </c>
      <c r="D83" s="68" t="s">
        <v>672</v>
      </c>
      <c r="E83" s="35" t="s">
        <v>673</v>
      </c>
      <c r="F83" s="34" t="s">
        <v>674</v>
      </c>
      <c r="G83" s="57" t="s">
        <v>42</v>
      </c>
      <c r="H83" s="57"/>
      <c r="I83" s="58" t="s">
        <v>626</v>
      </c>
      <c r="J83" s="58" t="s">
        <v>75</v>
      </c>
      <c r="K83" s="59" t="s">
        <v>627</v>
      </c>
      <c r="L83" s="56" t="s">
        <v>628</v>
      </c>
      <c r="M83" s="59" t="s">
        <v>629</v>
      </c>
      <c r="N83" s="59" t="s">
        <v>80</v>
      </c>
      <c r="O83" s="60">
        <v>2</v>
      </c>
      <c r="P83" s="60">
        <v>2</v>
      </c>
      <c r="Q83" s="60">
        <f t="shared" si="40"/>
        <v>4</v>
      </c>
      <c r="R83" s="56" t="str">
        <f t="shared" si="41"/>
        <v>BAJO</v>
      </c>
      <c r="S83" s="60">
        <v>25</v>
      </c>
      <c r="T83" s="60">
        <f t="shared" si="42"/>
        <v>100</v>
      </c>
      <c r="U83" s="56" t="str">
        <f t="shared" si="43"/>
        <v>III</v>
      </c>
      <c r="V83" s="60" t="str">
        <f t="shared" si="44"/>
        <v>Mejorable</v>
      </c>
      <c r="W83" s="56">
        <v>4</v>
      </c>
      <c r="X83" s="56" t="s">
        <v>81</v>
      </c>
      <c r="Y83" s="60" t="s">
        <v>17</v>
      </c>
      <c r="Z83" s="56" t="s">
        <v>48</v>
      </c>
      <c r="AA83" s="56" t="s">
        <v>48</v>
      </c>
      <c r="AB83" s="56" t="s">
        <v>48</v>
      </c>
      <c r="AC83" s="60" t="s">
        <v>616</v>
      </c>
      <c r="AD83" s="56" t="s">
        <v>48</v>
      </c>
    </row>
    <row r="84" spans="2:30" s="44" customFormat="1" ht="174.75" customHeight="1" x14ac:dyDescent="0.25">
      <c r="B84" s="67" t="s">
        <v>40</v>
      </c>
      <c r="C84" s="68" t="s">
        <v>116</v>
      </c>
      <c r="D84" s="68" t="s">
        <v>672</v>
      </c>
      <c r="E84" s="35" t="s">
        <v>673</v>
      </c>
      <c r="F84" s="34" t="s">
        <v>674</v>
      </c>
      <c r="G84" s="57" t="s">
        <v>42</v>
      </c>
      <c r="H84" s="57"/>
      <c r="I84" s="58" t="s">
        <v>103</v>
      </c>
      <c r="J84" s="58" t="s">
        <v>499</v>
      </c>
      <c r="K84" s="59" t="s">
        <v>504</v>
      </c>
      <c r="L84" s="56" t="s">
        <v>630</v>
      </c>
      <c r="M84" s="34" t="s">
        <v>104</v>
      </c>
      <c r="N84" s="64" t="s">
        <v>502</v>
      </c>
      <c r="O84" s="60">
        <v>2</v>
      </c>
      <c r="P84" s="60">
        <v>2</v>
      </c>
      <c r="Q84" s="60">
        <f t="shared" si="40"/>
        <v>4</v>
      </c>
      <c r="R84" s="56" t="str">
        <f t="shared" si="41"/>
        <v>BAJO</v>
      </c>
      <c r="S84" s="60">
        <v>25</v>
      </c>
      <c r="T84" s="60">
        <f t="shared" ref="T84:T86" si="45">Q84*S84</f>
        <v>100</v>
      </c>
      <c r="U84" s="56" t="str">
        <f t="shared" ref="U84:U86" si="46">IF(T84&lt;=20,"IV",IF(T84&lt;=120,"III",IF(T84&lt;=500,"II",IF(T84&lt;=4000,"I",FALSE))))</f>
        <v>III</v>
      </c>
      <c r="V84" s="60" t="str">
        <f t="shared" si="44"/>
        <v>Mejorable</v>
      </c>
      <c r="W84" s="56">
        <v>4</v>
      </c>
      <c r="X84" s="60" t="s">
        <v>105</v>
      </c>
      <c r="Y84" s="60" t="s">
        <v>17</v>
      </c>
      <c r="Z84" s="56" t="s">
        <v>48</v>
      </c>
      <c r="AA84" s="56" t="s">
        <v>48</v>
      </c>
      <c r="AB84" s="56" t="s">
        <v>48</v>
      </c>
      <c r="AC84" s="59" t="s">
        <v>503</v>
      </c>
      <c r="AD84" s="59" t="s">
        <v>631</v>
      </c>
    </row>
    <row r="85" spans="2:30" s="44" customFormat="1" ht="174.75" customHeight="1" x14ac:dyDescent="0.25">
      <c r="B85" s="67" t="s">
        <v>40</v>
      </c>
      <c r="C85" s="68" t="s">
        <v>116</v>
      </c>
      <c r="D85" s="68" t="s">
        <v>672</v>
      </c>
      <c r="E85" s="35" t="s">
        <v>673</v>
      </c>
      <c r="F85" s="34" t="s">
        <v>674</v>
      </c>
      <c r="G85" s="57" t="s">
        <v>42</v>
      </c>
      <c r="H85" s="57"/>
      <c r="I85" s="58" t="s">
        <v>106</v>
      </c>
      <c r="J85" s="58" t="s">
        <v>499</v>
      </c>
      <c r="K85" s="59" t="s">
        <v>504</v>
      </c>
      <c r="L85" s="61" t="s">
        <v>556</v>
      </c>
      <c r="M85" s="34" t="s">
        <v>107</v>
      </c>
      <c r="N85" s="64" t="s">
        <v>502</v>
      </c>
      <c r="O85" s="60">
        <v>2</v>
      </c>
      <c r="P85" s="60">
        <v>2</v>
      </c>
      <c r="Q85" s="60">
        <f t="shared" si="40"/>
        <v>4</v>
      </c>
      <c r="R85" s="56" t="str">
        <f t="shared" si="41"/>
        <v>BAJO</v>
      </c>
      <c r="S85" s="60">
        <v>25</v>
      </c>
      <c r="T85" s="60">
        <f t="shared" si="45"/>
        <v>100</v>
      </c>
      <c r="U85" s="56" t="str">
        <f t="shared" si="46"/>
        <v>III</v>
      </c>
      <c r="V85" s="60" t="str">
        <f t="shared" si="44"/>
        <v>Mejorable</v>
      </c>
      <c r="W85" s="56">
        <v>4</v>
      </c>
      <c r="X85" s="60" t="s">
        <v>105</v>
      </c>
      <c r="Y85" s="60" t="s">
        <v>17</v>
      </c>
      <c r="Z85" s="56" t="s">
        <v>48</v>
      </c>
      <c r="AA85" s="56" t="s">
        <v>48</v>
      </c>
      <c r="AB85" s="56" t="s">
        <v>48</v>
      </c>
      <c r="AC85" s="59" t="s">
        <v>632</v>
      </c>
      <c r="AD85" s="59" t="s">
        <v>48</v>
      </c>
    </row>
    <row r="86" spans="2:30" s="44" customFormat="1" ht="174.75" customHeight="1" x14ac:dyDescent="0.25">
      <c r="B86" s="67" t="s">
        <v>40</v>
      </c>
      <c r="C86" s="68" t="s">
        <v>116</v>
      </c>
      <c r="D86" s="68" t="s">
        <v>672</v>
      </c>
      <c r="E86" s="35" t="s">
        <v>673</v>
      </c>
      <c r="F86" s="34" t="s">
        <v>674</v>
      </c>
      <c r="G86" s="57" t="s">
        <v>42</v>
      </c>
      <c r="H86" s="57"/>
      <c r="I86" s="58" t="s">
        <v>108</v>
      </c>
      <c r="J86" s="58" t="s">
        <v>499</v>
      </c>
      <c r="K86" s="59" t="s">
        <v>500</v>
      </c>
      <c r="L86" s="56" t="s">
        <v>109</v>
      </c>
      <c r="M86" s="34" t="s">
        <v>588</v>
      </c>
      <c r="N86" s="59" t="s">
        <v>589</v>
      </c>
      <c r="O86" s="60">
        <v>2</v>
      </c>
      <c r="P86" s="60">
        <v>2</v>
      </c>
      <c r="Q86" s="60">
        <f t="shared" si="40"/>
        <v>4</v>
      </c>
      <c r="R86" s="56" t="str">
        <f t="shared" si="41"/>
        <v>BAJO</v>
      </c>
      <c r="S86" s="60">
        <v>60</v>
      </c>
      <c r="T86" s="60">
        <f t="shared" si="45"/>
        <v>240</v>
      </c>
      <c r="U86" s="56" t="str">
        <f t="shared" si="46"/>
        <v>II</v>
      </c>
      <c r="V86" s="60" t="str">
        <f t="shared" si="44"/>
        <v>Aceptable con control especifico</v>
      </c>
      <c r="W86" s="56">
        <v>4</v>
      </c>
      <c r="X86" s="60" t="s">
        <v>105</v>
      </c>
      <c r="Y86" s="60" t="s">
        <v>17</v>
      </c>
      <c r="Z86" s="56" t="s">
        <v>48</v>
      </c>
      <c r="AA86" s="56" t="s">
        <v>48</v>
      </c>
      <c r="AB86" s="56" t="s">
        <v>48</v>
      </c>
      <c r="AC86" s="59" t="s">
        <v>590</v>
      </c>
      <c r="AD86" s="59" t="s">
        <v>48</v>
      </c>
    </row>
    <row r="87" spans="2:30" s="44" customFormat="1" ht="174.75" customHeight="1" x14ac:dyDescent="0.25">
      <c r="B87" s="72" t="s">
        <v>40</v>
      </c>
      <c r="C87" s="69" t="s">
        <v>116</v>
      </c>
      <c r="D87" s="69" t="s">
        <v>675</v>
      </c>
      <c r="E87" s="35" t="s">
        <v>467</v>
      </c>
      <c r="F87" s="60" t="s">
        <v>676</v>
      </c>
      <c r="G87" s="57" t="s">
        <v>42</v>
      </c>
      <c r="H87" s="57"/>
      <c r="I87" s="62" t="s">
        <v>117</v>
      </c>
      <c r="J87" s="62" t="s">
        <v>474</v>
      </c>
      <c r="K87" s="63" t="s">
        <v>44</v>
      </c>
      <c r="L87" s="60" t="s">
        <v>45</v>
      </c>
      <c r="M87" s="63" t="s">
        <v>615</v>
      </c>
      <c r="N87" s="63" t="s">
        <v>677</v>
      </c>
      <c r="O87" s="60">
        <v>2</v>
      </c>
      <c r="P87" s="60">
        <v>3</v>
      </c>
      <c r="Q87" s="60">
        <f t="shared" ref="Q87:Q101" si="47">O87*P87</f>
        <v>6</v>
      </c>
      <c r="R87" s="60" t="str">
        <f t="shared" ref="R87:R103" si="48">IF(Q87&lt;=4,"BAJO",IF(Q87&lt;=8,"MEDIO",IF(Q87&lt;=20,"ALTO","MUY ALTO")))</f>
        <v>MEDIO</v>
      </c>
      <c r="S87" s="60">
        <v>10</v>
      </c>
      <c r="T87" s="60">
        <f t="shared" ref="T87:T96" si="49">Q87*S87</f>
        <v>60</v>
      </c>
      <c r="U87" s="56" t="str">
        <f t="shared" ref="U87:U106" si="50">IF(T87&lt;=20,"IV",IF(T87&lt;=120,"III",IF(T87&lt;=500,"II",IF(T87&lt;=4000,"I",FALSE))))</f>
        <v>III</v>
      </c>
      <c r="V87" s="60" t="str">
        <f t="shared" ref="V87:V106" si="51">IF(U87="IV","Aceptable",IF(U87="III","Mejorable",IF(U87="II","Aceptable con control especifico", IF(U87="I","No Aceptable",FALSE))))</f>
        <v>Mejorable</v>
      </c>
      <c r="W87" s="60">
        <v>11</v>
      </c>
      <c r="X87" s="63" t="s">
        <v>44</v>
      </c>
      <c r="Y87" s="60" t="s">
        <v>17</v>
      </c>
      <c r="Z87" s="60" t="s">
        <v>48</v>
      </c>
      <c r="AA87" s="60" t="s">
        <v>48</v>
      </c>
      <c r="AB87" s="60" t="s">
        <v>48</v>
      </c>
      <c r="AC87" s="60" t="s">
        <v>616</v>
      </c>
      <c r="AD87" s="60" t="s">
        <v>48</v>
      </c>
    </row>
    <row r="88" spans="2:30" s="44" customFormat="1" ht="174.75" customHeight="1" x14ac:dyDescent="0.25">
      <c r="B88" s="67" t="s">
        <v>40</v>
      </c>
      <c r="C88" s="69" t="s">
        <v>116</v>
      </c>
      <c r="D88" s="69" t="s">
        <v>675</v>
      </c>
      <c r="E88" s="35" t="s">
        <v>467</v>
      </c>
      <c r="F88" s="56" t="s">
        <v>676</v>
      </c>
      <c r="G88" s="57" t="s">
        <v>42</v>
      </c>
      <c r="H88" s="57"/>
      <c r="I88" s="58" t="s">
        <v>443</v>
      </c>
      <c r="J88" s="58" t="s">
        <v>617</v>
      </c>
      <c r="K88" s="59" t="s">
        <v>49</v>
      </c>
      <c r="L88" s="56" t="s">
        <v>45</v>
      </c>
      <c r="M88" s="59" t="s">
        <v>519</v>
      </c>
      <c r="N88" s="35" t="s">
        <v>678</v>
      </c>
      <c r="O88" s="60">
        <v>1</v>
      </c>
      <c r="P88" s="60">
        <v>1</v>
      </c>
      <c r="Q88" s="60">
        <f t="shared" si="47"/>
        <v>1</v>
      </c>
      <c r="R88" s="56" t="str">
        <f t="shared" si="48"/>
        <v>BAJO</v>
      </c>
      <c r="S88" s="60">
        <v>10</v>
      </c>
      <c r="T88" s="60">
        <f t="shared" si="49"/>
        <v>10</v>
      </c>
      <c r="U88" s="56" t="str">
        <f t="shared" si="50"/>
        <v>IV</v>
      </c>
      <c r="V88" s="60" t="str">
        <f t="shared" si="51"/>
        <v>Aceptable</v>
      </c>
      <c r="W88" s="60">
        <v>11</v>
      </c>
      <c r="X88" s="59" t="s">
        <v>50</v>
      </c>
      <c r="Y88" s="56" t="s">
        <v>17</v>
      </c>
      <c r="Z88" s="56" t="s">
        <v>48</v>
      </c>
      <c r="AA88" s="56" t="s">
        <v>48</v>
      </c>
      <c r="AB88" s="56" t="s">
        <v>48</v>
      </c>
      <c r="AC88" s="56" t="s">
        <v>679</v>
      </c>
      <c r="AD88" s="56" t="s">
        <v>48</v>
      </c>
    </row>
    <row r="89" spans="2:30" s="44" customFormat="1" ht="174.75" customHeight="1" x14ac:dyDescent="0.25">
      <c r="B89" s="67" t="s">
        <v>40</v>
      </c>
      <c r="C89" s="69" t="s">
        <v>116</v>
      </c>
      <c r="D89" s="69" t="s">
        <v>675</v>
      </c>
      <c r="E89" s="35" t="s">
        <v>467</v>
      </c>
      <c r="F89" s="56" t="s">
        <v>676</v>
      </c>
      <c r="G89" s="57" t="s">
        <v>42</v>
      </c>
      <c r="H89" s="57"/>
      <c r="I89" s="58" t="s">
        <v>52</v>
      </c>
      <c r="J89" s="58" t="s">
        <v>617</v>
      </c>
      <c r="K89" s="59" t="s">
        <v>618</v>
      </c>
      <c r="L89" s="56" t="s">
        <v>48</v>
      </c>
      <c r="M89" s="59" t="s">
        <v>619</v>
      </c>
      <c r="N89" s="35" t="s">
        <v>48</v>
      </c>
      <c r="O89" s="60">
        <v>2</v>
      </c>
      <c r="P89" s="60">
        <v>3</v>
      </c>
      <c r="Q89" s="60">
        <f t="shared" si="47"/>
        <v>6</v>
      </c>
      <c r="R89" s="56" t="str">
        <f t="shared" si="48"/>
        <v>MEDIO</v>
      </c>
      <c r="S89" s="60">
        <v>10</v>
      </c>
      <c r="T89" s="60">
        <f t="shared" si="49"/>
        <v>60</v>
      </c>
      <c r="U89" s="56" t="str">
        <f t="shared" si="50"/>
        <v>III</v>
      </c>
      <c r="V89" s="60" t="str">
        <f t="shared" si="51"/>
        <v>Mejorable</v>
      </c>
      <c r="W89" s="60">
        <v>11</v>
      </c>
      <c r="X89" s="60" t="s">
        <v>620</v>
      </c>
      <c r="Y89" s="56" t="s">
        <v>17</v>
      </c>
      <c r="Z89" s="56" t="s">
        <v>48</v>
      </c>
      <c r="AA89" s="56" t="s">
        <v>48</v>
      </c>
      <c r="AB89" s="56" t="s">
        <v>48</v>
      </c>
      <c r="AC89" s="56" t="s">
        <v>621</v>
      </c>
      <c r="AD89" s="56" t="s">
        <v>48</v>
      </c>
    </row>
    <row r="90" spans="2:30" s="44" customFormat="1" ht="174.75" customHeight="1" x14ac:dyDescent="0.25">
      <c r="B90" s="67" t="s">
        <v>40</v>
      </c>
      <c r="C90" s="69" t="s">
        <v>116</v>
      </c>
      <c r="D90" s="69" t="s">
        <v>675</v>
      </c>
      <c r="E90" s="35" t="s">
        <v>467</v>
      </c>
      <c r="F90" s="56" t="s">
        <v>676</v>
      </c>
      <c r="G90" s="57" t="s">
        <v>42</v>
      </c>
      <c r="H90" s="57"/>
      <c r="I90" s="58" t="s">
        <v>118</v>
      </c>
      <c r="J90" s="58" t="s">
        <v>617</v>
      </c>
      <c r="K90" s="59" t="s">
        <v>644</v>
      </c>
      <c r="L90" s="56" t="s">
        <v>45</v>
      </c>
      <c r="M90" s="59" t="s">
        <v>45</v>
      </c>
      <c r="N90" s="59" t="s">
        <v>444</v>
      </c>
      <c r="O90" s="60">
        <v>2</v>
      </c>
      <c r="P90" s="60">
        <v>1</v>
      </c>
      <c r="Q90" s="60">
        <f t="shared" si="47"/>
        <v>2</v>
      </c>
      <c r="R90" s="56" t="str">
        <f t="shared" si="48"/>
        <v>BAJO</v>
      </c>
      <c r="S90" s="60">
        <v>10</v>
      </c>
      <c r="T90" s="60">
        <f t="shared" si="49"/>
        <v>20</v>
      </c>
      <c r="U90" s="56" t="str">
        <f t="shared" si="50"/>
        <v>IV</v>
      </c>
      <c r="V90" s="60" t="str">
        <f t="shared" si="51"/>
        <v>Aceptable</v>
      </c>
      <c r="W90" s="60">
        <v>11</v>
      </c>
      <c r="X90" s="56" t="s">
        <v>119</v>
      </c>
      <c r="Y90" s="56" t="s">
        <v>17</v>
      </c>
      <c r="Z90" s="56" t="s">
        <v>48</v>
      </c>
      <c r="AA90" s="56" t="s">
        <v>48</v>
      </c>
      <c r="AB90" s="56" t="s">
        <v>48</v>
      </c>
      <c r="AC90" s="56" t="s">
        <v>680</v>
      </c>
      <c r="AD90" s="56" t="s">
        <v>681</v>
      </c>
    </row>
    <row r="91" spans="2:30" s="44" customFormat="1" ht="174.75" customHeight="1" x14ac:dyDescent="0.25">
      <c r="B91" s="67" t="s">
        <v>40</v>
      </c>
      <c r="C91" s="69" t="s">
        <v>116</v>
      </c>
      <c r="D91" s="69" t="s">
        <v>675</v>
      </c>
      <c r="E91" s="35" t="s">
        <v>467</v>
      </c>
      <c r="F91" s="56" t="s">
        <v>676</v>
      </c>
      <c r="G91" s="57" t="s">
        <v>42</v>
      </c>
      <c r="H91" s="57"/>
      <c r="I91" s="58" t="s">
        <v>682</v>
      </c>
      <c r="J91" s="58" t="s">
        <v>683</v>
      </c>
      <c r="K91" s="59" t="s">
        <v>684</v>
      </c>
      <c r="L91" s="56" t="s">
        <v>48</v>
      </c>
      <c r="M91" s="59" t="s">
        <v>685</v>
      </c>
      <c r="N91" s="59" t="s">
        <v>686</v>
      </c>
      <c r="O91" s="60">
        <v>2</v>
      </c>
      <c r="P91" s="60">
        <v>3</v>
      </c>
      <c r="Q91" s="60">
        <f t="shared" si="47"/>
        <v>6</v>
      </c>
      <c r="R91" s="56" t="str">
        <f t="shared" si="48"/>
        <v>MEDIO</v>
      </c>
      <c r="S91" s="60">
        <v>10</v>
      </c>
      <c r="T91" s="60">
        <f t="shared" si="49"/>
        <v>60</v>
      </c>
      <c r="U91" s="56" t="str">
        <f t="shared" si="50"/>
        <v>III</v>
      </c>
      <c r="V91" s="60" t="str">
        <f t="shared" si="51"/>
        <v>Mejorable</v>
      </c>
      <c r="W91" s="60">
        <v>11</v>
      </c>
      <c r="X91" s="56" t="s">
        <v>515</v>
      </c>
      <c r="Y91" s="56" t="s">
        <v>17</v>
      </c>
      <c r="Z91" s="56" t="s">
        <v>48</v>
      </c>
      <c r="AA91" s="56" t="s">
        <v>48</v>
      </c>
      <c r="AB91" s="56" t="s">
        <v>48</v>
      </c>
      <c r="AC91" s="56" t="s">
        <v>616</v>
      </c>
      <c r="AD91" s="56" t="s">
        <v>48</v>
      </c>
    </row>
    <row r="92" spans="2:30" s="44" customFormat="1" ht="174.75" customHeight="1" x14ac:dyDescent="0.25">
      <c r="B92" s="67" t="s">
        <v>40</v>
      </c>
      <c r="C92" s="69" t="s">
        <v>116</v>
      </c>
      <c r="D92" s="69" t="s">
        <v>675</v>
      </c>
      <c r="E92" s="35" t="s">
        <v>467</v>
      </c>
      <c r="F92" s="56" t="s">
        <v>687</v>
      </c>
      <c r="G92" s="57" t="s">
        <v>42</v>
      </c>
      <c r="H92" s="57"/>
      <c r="I92" s="58" t="s">
        <v>120</v>
      </c>
      <c r="J92" s="58" t="s">
        <v>688</v>
      </c>
      <c r="K92" s="59" t="s">
        <v>689</v>
      </c>
      <c r="L92" s="56" t="s">
        <v>80</v>
      </c>
      <c r="M92" s="59" t="s">
        <v>685</v>
      </c>
      <c r="N92" s="59" t="s">
        <v>686</v>
      </c>
      <c r="O92" s="60">
        <v>1</v>
      </c>
      <c r="P92" s="60">
        <v>1</v>
      </c>
      <c r="Q92" s="60">
        <f t="shared" si="47"/>
        <v>1</v>
      </c>
      <c r="R92" s="56" t="str">
        <f t="shared" si="48"/>
        <v>BAJO</v>
      </c>
      <c r="S92" s="60">
        <v>10</v>
      </c>
      <c r="T92" s="60">
        <f t="shared" si="49"/>
        <v>10</v>
      </c>
      <c r="U92" s="56" t="str">
        <f t="shared" si="50"/>
        <v>IV</v>
      </c>
      <c r="V92" s="60" t="str">
        <f t="shared" si="51"/>
        <v>Aceptable</v>
      </c>
      <c r="W92" s="60">
        <v>11</v>
      </c>
      <c r="X92" s="59" t="s">
        <v>690</v>
      </c>
      <c r="Y92" s="56" t="s">
        <v>17</v>
      </c>
      <c r="Z92" s="56" t="s">
        <v>48</v>
      </c>
      <c r="AA92" s="56" t="s">
        <v>48</v>
      </c>
      <c r="AB92" s="56" t="s">
        <v>48</v>
      </c>
      <c r="AC92" s="56" t="s">
        <v>691</v>
      </c>
      <c r="AD92" s="56" t="s">
        <v>692</v>
      </c>
    </row>
    <row r="93" spans="2:30" s="44" customFormat="1" ht="174.75" customHeight="1" x14ac:dyDescent="0.25">
      <c r="B93" s="67" t="s">
        <v>40</v>
      </c>
      <c r="C93" s="69" t="s">
        <v>116</v>
      </c>
      <c r="D93" s="69" t="s">
        <v>675</v>
      </c>
      <c r="E93" s="35" t="s">
        <v>467</v>
      </c>
      <c r="F93" s="56" t="s">
        <v>676</v>
      </c>
      <c r="G93" s="57" t="s">
        <v>42</v>
      </c>
      <c r="H93" s="57"/>
      <c r="I93" s="58" t="s">
        <v>59</v>
      </c>
      <c r="J93" s="58" t="s">
        <v>60</v>
      </c>
      <c r="K93" s="59" t="s">
        <v>61</v>
      </c>
      <c r="L93" s="59" t="s">
        <v>62</v>
      </c>
      <c r="M93" s="59" t="s">
        <v>63</v>
      </c>
      <c r="N93" s="59" t="s">
        <v>64</v>
      </c>
      <c r="O93" s="60">
        <v>2</v>
      </c>
      <c r="P93" s="60">
        <v>3</v>
      </c>
      <c r="Q93" s="60">
        <f t="shared" si="47"/>
        <v>6</v>
      </c>
      <c r="R93" s="56" t="str">
        <f t="shared" si="48"/>
        <v>MEDIO</v>
      </c>
      <c r="S93" s="60">
        <v>10</v>
      </c>
      <c r="T93" s="60">
        <f t="shared" si="49"/>
        <v>60</v>
      </c>
      <c r="U93" s="56" t="str">
        <f t="shared" si="50"/>
        <v>III</v>
      </c>
      <c r="V93" s="60" t="str">
        <f t="shared" si="51"/>
        <v>Mejorable</v>
      </c>
      <c r="W93" s="60">
        <v>11</v>
      </c>
      <c r="X93" s="56" t="s">
        <v>492</v>
      </c>
      <c r="Y93" s="60" t="s">
        <v>17</v>
      </c>
      <c r="Z93" s="56" t="s">
        <v>48</v>
      </c>
      <c r="AA93" s="56" t="s">
        <v>48</v>
      </c>
      <c r="AB93" s="56" t="s">
        <v>48</v>
      </c>
      <c r="AC93" s="56" t="s">
        <v>621</v>
      </c>
      <c r="AD93" s="56" t="s">
        <v>48</v>
      </c>
    </row>
    <row r="94" spans="2:30" s="44" customFormat="1" ht="174.75" customHeight="1" x14ac:dyDescent="0.25">
      <c r="B94" s="72" t="s">
        <v>40</v>
      </c>
      <c r="C94" s="69" t="s">
        <v>116</v>
      </c>
      <c r="D94" s="69" t="s">
        <v>675</v>
      </c>
      <c r="E94" s="35" t="s">
        <v>467</v>
      </c>
      <c r="F94" s="60" t="s">
        <v>676</v>
      </c>
      <c r="G94" s="57" t="s">
        <v>42</v>
      </c>
      <c r="H94" s="57"/>
      <c r="I94" s="62" t="s">
        <v>72</v>
      </c>
      <c r="J94" s="62" t="s">
        <v>622</v>
      </c>
      <c r="K94" s="63" t="s">
        <v>623</v>
      </c>
      <c r="L94" s="60" t="s">
        <v>48</v>
      </c>
      <c r="M94" s="63" t="s">
        <v>514</v>
      </c>
      <c r="N94" s="63" t="s">
        <v>786</v>
      </c>
      <c r="O94" s="60">
        <v>2</v>
      </c>
      <c r="P94" s="60">
        <v>3</v>
      </c>
      <c r="Q94" s="60">
        <f t="shared" si="47"/>
        <v>6</v>
      </c>
      <c r="R94" s="60" t="str">
        <f t="shared" si="48"/>
        <v>MEDIO</v>
      </c>
      <c r="S94" s="60">
        <v>25</v>
      </c>
      <c r="T94" s="60">
        <f t="shared" si="49"/>
        <v>150</v>
      </c>
      <c r="U94" s="56" t="str">
        <f t="shared" si="50"/>
        <v>II</v>
      </c>
      <c r="V94" s="60" t="str">
        <f t="shared" si="51"/>
        <v>Aceptable con control especifico</v>
      </c>
      <c r="W94" s="60">
        <v>11</v>
      </c>
      <c r="X94" s="60" t="s">
        <v>624</v>
      </c>
      <c r="Y94" s="60" t="s">
        <v>17</v>
      </c>
      <c r="Z94" s="60" t="s">
        <v>48</v>
      </c>
      <c r="AA94" s="60" t="s">
        <v>48</v>
      </c>
      <c r="AB94" s="60" t="s">
        <v>48</v>
      </c>
      <c r="AC94" s="60" t="s">
        <v>616</v>
      </c>
      <c r="AD94" s="60" t="s">
        <v>48</v>
      </c>
    </row>
    <row r="95" spans="2:30" s="44" customFormat="1" ht="174.75" customHeight="1" x14ac:dyDescent="0.25">
      <c r="B95" s="72" t="s">
        <v>40</v>
      </c>
      <c r="C95" s="69" t="s">
        <v>116</v>
      </c>
      <c r="D95" s="69" t="s">
        <v>675</v>
      </c>
      <c r="E95" s="35" t="s">
        <v>467</v>
      </c>
      <c r="F95" s="60" t="s">
        <v>676</v>
      </c>
      <c r="G95" s="57" t="s">
        <v>42</v>
      </c>
      <c r="H95" s="57"/>
      <c r="I95" s="62" t="s">
        <v>121</v>
      </c>
      <c r="J95" s="62" t="s">
        <v>622</v>
      </c>
      <c r="K95" s="63" t="s">
        <v>122</v>
      </c>
      <c r="L95" s="60" t="s">
        <v>123</v>
      </c>
      <c r="M95" s="63" t="s">
        <v>124</v>
      </c>
      <c r="N95" s="63" t="s">
        <v>788</v>
      </c>
      <c r="O95" s="60">
        <v>2</v>
      </c>
      <c r="P95" s="60">
        <v>3</v>
      </c>
      <c r="Q95" s="60">
        <f t="shared" si="47"/>
        <v>6</v>
      </c>
      <c r="R95" s="60" t="str">
        <f t="shared" si="48"/>
        <v>MEDIO</v>
      </c>
      <c r="S95" s="60">
        <v>10</v>
      </c>
      <c r="T95" s="60">
        <f t="shared" si="49"/>
        <v>60</v>
      </c>
      <c r="U95" s="56" t="str">
        <f t="shared" si="50"/>
        <v>III</v>
      </c>
      <c r="V95" s="60" t="str">
        <f t="shared" si="51"/>
        <v>Mejorable</v>
      </c>
      <c r="W95" s="60">
        <v>11</v>
      </c>
      <c r="X95" s="60" t="s">
        <v>445</v>
      </c>
      <c r="Y95" s="60" t="s">
        <v>17</v>
      </c>
      <c r="Z95" s="60" t="s">
        <v>48</v>
      </c>
      <c r="AA95" s="60" t="s">
        <v>48</v>
      </c>
      <c r="AB95" s="60" t="s">
        <v>48</v>
      </c>
      <c r="AC95" s="60" t="s">
        <v>693</v>
      </c>
      <c r="AD95" s="60" t="s">
        <v>65</v>
      </c>
    </row>
    <row r="96" spans="2:30" s="44" customFormat="1" ht="174.75" customHeight="1" x14ac:dyDescent="0.25">
      <c r="B96" s="72" t="s">
        <v>40</v>
      </c>
      <c r="C96" s="69" t="s">
        <v>116</v>
      </c>
      <c r="D96" s="69" t="s">
        <v>675</v>
      </c>
      <c r="E96" s="35" t="s">
        <v>467</v>
      </c>
      <c r="F96" s="60" t="s">
        <v>676</v>
      </c>
      <c r="G96" s="57" t="s">
        <v>42</v>
      </c>
      <c r="H96" s="57"/>
      <c r="I96" s="62" t="s">
        <v>73</v>
      </c>
      <c r="J96" s="62" t="s">
        <v>622</v>
      </c>
      <c r="K96" s="63" t="s">
        <v>74</v>
      </c>
      <c r="L96" s="60" t="s">
        <v>48</v>
      </c>
      <c r="M96" s="63" t="s">
        <v>514</v>
      </c>
      <c r="N96" s="63" t="s">
        <v>786</v>
      </c>
      <c r="O96" s="60">
        <v>3</v>
      </c>
      <c r="P96" s="60">
        <v>3</v>
      </c>
      <c r="Q96" s="60">
        <f t="shared" si="47"/>
        <v>9</v>
      </c>
      <c r="R96" s="60" t="str">
        <f t="shared" si="48"/>
        <v>ALTO</v>
      </c>
      <c r="S96" s="60">
        <v>25</v>
      </c>
      <c r="T96" s="60">
        <f t="shared" si="49"/>
        <v>225</v>
      </c>
      <c r="U96" s="56" t="str">
        <f t="shared" si="50"/>
        <v>II</v>
      </c>
      <c r="V96" s="60" t="str">
        <f t="shared" si="51"/>
        <v>Aceptable con control especifico</v>
      </c>
      <c r="W96" s="60">
        <v>11</v>
      </c>
      <c r="X96" s="60" t="s">
        <v>625</v>
      </c>
      <c r="Y96" s="60" t="s">
        <v>17</v>
      </c>
      <c r="Z96" s="60" t="s">
        <v>48</v>
      </c>
      <c r="AA96" s="60" t="s">
        <v>48</v>
      </c>
      <c r="AB96" s="60" t="s">
        <v>446</v>
      </c>
      <c r="AC96" s="60" t="s">
        <v>616</v>
      </c>
      <c r="AD96" s="60" t="s">
        <v>48</v>
      </c>
    </row>
    <row r="97" spans="2:30" s="44" customFormat="1" ht="174.75" customHeight="1" x14ac:dyDescent="0.25">
      <c r="B97" s="72" t="s">
        <v>40</v>
      </c>
      <c r="C97" s="69" t="s">
        <v>116</v>
      </c>
      <c r="D97" s="69" t="s">
        <v>675</v>
      </c>
      <c r="E97" s="35" t="s">
        <v>467</v>
      </c>
      <c r="F97" s="60" t="s">
        <v>676</v>
      </c>
      <c r="G97" s="57" t="s">
        <v>42</v>
      </c>
      <c r="H97" s="57"/>
      <c r="I97" s="62" t="s">
        <v>512</v>
      </c>
      <c r="J97" s="62" t="s">
        <v>622</v>
      </c>
      <c r="K97" s="63" t="s">
        <v>694</v>
      </c>
      <c r="L97" s="60" t="s">
        <v>48</v>
      </c>
      <c r="M97" s="63" t="s">
        <v>513</v>
      </c>
      <c r="N97" s="63" t="s">
        <v>786</v>
      </c>
      <c r="O97" s="60">
        <v>2</v>
      </c>
      <c r="P97" s="60">
        <v>3</v>
      </c>
      <c r="Q97" s="60">
        <f t="shared" si="47"/>
        <v>6</v>
      </c>
      <c r="R97" s="60" t="str">
        <f t="shared" si="48"/>
        <v>MEDIO</v>
      </c>
      <c r="S97" s="60">
        <v>25</v>
      </c>
      <c r="T97" s="60">
        <f>Q97*S97</f>
        <v>150</v>
      </c>
      <c r="U97" s="56" t="str">
        <f t="shared" si="50"/>
        <v>II</v>
      </c>
      <c r="V97" s="60" t="str">
        <f t="shared" si="51"/>
        <v>Aceptable con control especifico</v>
      </c>
      <c r="W97" s="60">
        <v>11</v>
      </c>
      <c r="X97" s="60" t="s">
        <v>695</v>
      </c>
      <c r="Y97" s="60" t="s">
        <v>17</v>
      </c>
      <c r="Z97" s="60" t="s">
        <v>48</v>
      </c>
      <c r="AA97" s="60" t="s">
        <v>48</v>
      </c>
      <c r="AB97" s="60" t="s">
        <v>48</v>
      </c>
      <c r="AC97" s="60" t="s">
        <v>696</v>
      </c>
      <c r="AD97" s="60" t="s">
        <v>48</v>
      </c>
    </row>
    <row r="98" spans="2:30" s="44" customFormat="1" ht="174.75" customHeight="1" x14ac:dyDescent="0.25">
      <c r="B98" s="67" t="s">
        <v>40</v>
      </c>
      <c r="C98" s="69" t="s">
        <v>116</v>
      </c>
      <c r="D98" s="69" t="s">
        <v>675</v>
      </c>
      <c r="E98" s="35" t="s">
        <v>467</v>
      </c>
      <c r="F98" s="56" t="s">
        <v>676</v>
      </c>
      <c r="G98" s="57" t="s">
        <v>42</v>
      </c>
      <c r="H98" s="57"/>
      <c r="I98" s="58" t="s">
        <v>697</v>
      </c>
      <c r="J98" s="58" t="s">
        <v>75</v>
      </c>
      <c r="K98" s="59" t="s">
        <v>125</v>
      </c>
      <c r="L98" s="56" t="s">
        <v>126</v>
      </c>
      <c r="M98" s="59" t="s">
        <v>698</v>
      </c>
      <c r="N98" s="59" t="s">
        <v>127</v>
      </c>
      <c r="O98" s="60">
        <v>2</v>
      </c>
      <c r="P98" s="60">
        <v>2</v>
      </c>
      <c r="Q98" s="60">
        <f t="shared" si="47"/>
        <v>4</v>
      </c>
      <c r="R98" s="56" t="str">
        <f t="shared" si="48"/>
        <v>BAJO</v>
      </c>
      <c r="S98" s="60">
        <v>25</v>
      </c>
      <c r="T98" s="60">
        <f t="shared" ref="T98:T134" si="52">Q98*S98</f>
        <v>100</v>
      </c>
      <c r="U98" s="56" t="str">
        <f t="shared" si="50"/>
        <v>III</v>
      </c>
      <c r="V98" s="60" t="str">
        <f t="shared" si="51"/>
        <v>Mejorable</v>
      </c>
      <c r="W98" s="60">
        <v>11</v>
      </c>
      <c r="X98" s="56" t="s">
        <v>699</v>
      </c>
      <c r="Y98" s="60" t="s">
        <v>17</v>
      </c>
      <c r="Z98" s="56" t="s">
        <v>48</v>
      </c>
      <c r="AA98" s="56" t="s">
        <v>48</v>
      </c>
      <c r="AB98" s="56" t="s">
        <v>48</v>
      </c>
      <c r="AC98" s="56" t="s">
        <v>700</v>
      </c>
      <c r="AD98" s="56" t="s">
        <v>701</v>
      </c>
    </row>
    <row r="99" spans="2:30" s="44" customFormat="1" ht="174.75" customHeight="1" x14ac:dyDescent="0.25">
      <c r="B99" s="67" t="s">
        <v>40</v>
      </c>
      <c r="C99" s="69" t="s">
        <v>116</v>
      </c>
      <c r="D99" s="69" t="s">
        <v>675</v>
      </c>
      <c r="E99" s="35" t="s">
        <v>467</v>
      </c>
      <c r="F99" s="56" t="s">
        <v>676</v>
      </c>
      <c r="G99" s="57" t="s">
        <v>42</v>
      </c>
      <c r="H99" s="57"/>
      <c r="I99" s="58" t="s">
        <v>626</v>
      </c>
      <c r="J99" s="58" t="s">
        <v>75</v>
      </c>
      <c r="K99" s="59" t="s">
        <v>627</v>
      </c>
      <c r="L99" s="56" t="s">
        <v>628</v>
      </c>
      <c r="M99" s="59" t="s">
        <v>629</v>
      </c>
      <c r="N99" s="59" t="s">
        <v>702</v>
      </c>
      <c r="O99" s="60">
        <v>2</v>
      </c>
      <c r="P99" s="60">
        <v>2</v>
      </c>
      <c r="Q99" s="60">
        <f t="shared" si="47"/>
        <v>4</v>
      </c>
      <c r="R99" s="56" t="str">
        <f t="shared" si="48"/>
        <v>BAJO</v>
      </c>
      <c r="S99" s="60">
        <v>60</v>
      </c>
      <c r="T99" s="60">
        <f t="shared" si="52"/>
        <v>240</v>
      </c>
      <c r="U99" s="56" t="str">
        <f t="shared" si="50"/>
        <v>II</v>
      </c>
      <c r="V99" s="60" t="str">
        <f t="shared" si="51"/>
        <v>Aceptable con control especifico</v>
      </c>
      <c r="W99" s="60">
        <v>11</v>
      </c>
      <c r="X99" s="56" t="s">
        <v>81</v>
      </c>
      <c r="Y99" s="60" t="s">
        <v>17</v>
      </c>
      <c r="Z99" s="56" t="s">
        <v>48</v>
      </c>
      <c r="AA99" s="56" t="s">
        <v>48</v>
      </c>
      <c r="AB99" s="56" t="s">
        <v>48</v>
      </c>
      <c r="AC99" s="60" t="s">
        <v>616</v>
      </c>
      <c r="AD99" s="56" t="s">
        <v>48</v>
      </c>
    </row>
    <row r="100" spans="2:30" s="44" customFormat="1" ht="174.75" customHeight="1" x14ac:dyDescent="0.25">
      <c r="B100" s="67" t="s">
        <v>40</v>
      </c>
      <c r="C100" s="69" t="s">
        <v>116</v>
      </c>
      <c r="D100" s="69" t="s">
        <v>675</v>
      </c>
      <c r="E100" s="35" t="s">
        <v>467</v>
      </c>
      <c r="F100" s="56" t="s">
        <v>676</v>
      </c>
      <c r="G100" s="57" t="s">
        <v>42</v>
      </c>
      <c r="H100" s="57"/>
      <c r="I100" s="58" t="s">
        <v>87</v>
      </c>
      <c r="J100" s="58" t="s">
        <v>75</v>
      </c>
      <c r="K100" s="59" t="s">
        <v>504</v>
      </c>
      <c r="L100" s="56" t="s">
        <v>88</v>
      </c>
      <c r="M100" s="59" t="s">
        <v>703</v>
      </c>
      <c r="N100" s="59" t="s">
        <v>128</v>
      </c>
      <c r="O100" s="60">
        <v>2</v>
      </c>
      <c r="P100" s="60">
        <v>4</v>
      </c>
      <c r="Q100" s="60">
        <f t="shared" si="47"/>
        <v>8</v>
      </c>
      <c r="R100" s="56" t="str">
        <f t="shared" si="48"/>
        <v>MEDIO</v>
      </c>
      <c r="S100" s="60">
        <v>25</v>
      </c>
      <c r="T100" s="60">
        <f t="shared" si="52"/>
        <v>200</v>
      </c>
      <c r="U100" s="56" t="str">
        <f t="shared" si="50"/>
        <v>II</v>
      </c>
      <c r="V100" s="60" t="str">
        <f t="shared" si="51"/>
        <v>Aceptable con control especifico</v>
      </c>
      <c r="W100" s="60">
        <v>11</v>
      </c>
      <c r="X100" s="56" t="s">
        <v>85</v>
      </c>
      <c r="Y100" s="60" t="s">
        <v>17</v>
      </c>
      <c r="Z100" s="56" t="s">
        <v>48</v>
      </c>
      <c r="AA100" s="56" t="s">
        <v>48</v>
      </c>
      <c r="AB100" s="56" t="s">
        <v>48</v>
      </c>
      <c r="AC100" s="56" t="s">
        <v>90</v>
      </c>
      <c r="AD100" s="56" t="s">
        <v>704</v>
      </c>
    </row>
    <row r="101" spans="2:30" s="44" customFormat="1" ht="174.75" customHeight="1" x14ac:dyDescent="0.25">
      <c r="B101" s="67" t="s">
        <v>40</v>
      </c>
      <c r="C101" s="69" t="s">
        <v>116</v>
      </c>
      <c r="D101" s="69" t="s">
        <v>675</v>
      </c>
      <c r="E101" s="35" t="s">
        <v>467</v>
      </c>
      <c r="F101" s="56" t="s">
        <v>676</v>
      </c>
      <c r="G101" s="57" t="s">
        <v>42</v>
      </c>
      <c r="H101" s="57"/>
      <c r="I101" s="58" t="s">
        <v>91</v>
      </c>
      <c r="J101" s="58" t="s">
        <v>75</v>
      </c>
      <c r="K101" s="59" t="s">
        <v>92</v>
      </c>
      <c r="L101" s="76" t="s">
        <v>93</v>
      </c>
      <c r="M101" s="77" t="s">
        <v>94</v>
      </c>
      <c r="N101" s="76" t="s">
        <v>48</v>
      </c>
      <c r="O101" s="60">
        <v>2</v>
      </c>
      <c r="P101" s="60">
        <v>2</v>
      </c>
      <c r="Q101" s="60">
        <f t="shared" si="47"/>
        <v>4</v>
      </c>
      <c r="R101" s="56" t="str">
        <f t="shared" si="48"/>
        <v>BAJO</v>
      </c>
      <c r="S101" s="60">
        <v>25</v>
      </c>
      <c r="T101" s="60">
        <f t="shared" si="52"/>
        <v>100</v>
      </c>
      <c r="U101" s="56" t="str">
        <f t="shared" si="50"/>
        <v>III</v>
      </c>
      <c r="V101" s="60" t="str">
        <f t="shared" si="51"/>
        <v>Mejorable</v>
      </c>
      <c r="W101" s="60">
        <v>11</v>
      </c>
      <c r="X101" s="56" t="s">
        <v>85</v>
      </c>
      <c r="Y101" s="60" t="s">
        <v>17</v>
      </c>
      <c r="Z101" s="56" t="s">
        <v>48</v>
      </c>
      <c r="AA101" s="56" t="s">
        <v>48</v>
      </c>
      <c r="AB101" s="56" t="s">
        <v>48</v>
      </c>
      <c r="AC101" s="56" t="s">
        <v>657</v>
      </c>
      <c r="AD101" s="56" t="s">
        <v>129</v>
      </c>
    </row>
    <row r="102" spans="2:30" s="44" customFormat="1" ht="174.75" customHeight="1" x14ac:dyDescent="0.25">
      <c r="B102" s="67" t="s">
        <v>40</v>
      </c>
      <c r="C102" s="69" t="s">
        <v>116</v>
      </c>
      <c r="D102" s="69" t="s">
        <v>675</v>
      </c>
      <c r="E102" s="35" t="s">
        <v>467</v>
      </c>
      <c r="F102" s="56" t="s">
        <v>676</v>
      </c>
      <c r="G102" s="57" t="s">
        <v>42</v>
      </c>
      <c r="H102" s="57"/>
      <c r="I102" s="58" t="s">
        <v>95</v>
      </c>
      <c r="J102" s="58" t="s">
        <v>75</v>
      </c>
      <c r="K102" s="59" t="s">
        <v>652</v>
      </c>
      <c r="L102" s="56" t="s">
        <v>658</v>
      </c>
      <c r="M102" s="63" t="s">
        <v>659</v>
      </c>
      <c r="N102" s="63" t="s">
        <v>660</v>
      </c>
      <c r="O102" s="60">
        <v>2</v>
      </c>
      <c r="P102" s="60">
        <v>4</v>
      </c>
      <c r="Q102" s="60">
        <v>6</v>
      </c>
      <c r="R102" s="56" t="str">
        <f t="shared" si="48"/>
        <v>MEDIO</v>
      </c>
      <c r="S102" s="60">
        <v>25</v>
      </c>
      <c r="T102" s="60">
        <f t="shared" si="52"/>
        <v>150</v>
      </c>
      <c r="U102" s="56" t="str">
        <f t="shared" si="50"/>
        <v>II</v>
      </c>
      <c r="V102" s="60" t="str">
        <f t="shared" si="51"/>
        <v>Aceptable con control especifico</v>
      </c>
      <c r="W102" s="60">
        <v>11</v>
      </c>
      <c r="X102" s="56" t="s">
        <v>85</v>
      </c>
      <c r="Y102" s="60" t="s">
        <v>17</v>
      </c>
      <c r="Z102" s="56" t="s">
        <v>48</v>
      </c>
      <c r="AA102" s="56" t="s">
        <v>48</v>
      </c>
      <c r="AB102" s="56" t="s">
        <v>48</v>
      </c>
      <c r="AC102" s="56" t="s">
        <v>113</v>
      </c>
      <c r="AD102" s="56" t="s">
        <v>705</v>
      </c>
    </row>
    <row r="103" spans="2:30" s="44" customFormat="1" ht="174.75" customHeight="1" x14ac:dyDescent="0.25">
      <c r="B103" s="67" t="s">
        <v>40</v>
      </c>
      <c r="C103" s="69" t="s">
        <v>116</v>
      </c>
      <c r="D103" s="69" t="s">
        <v>675</v>
      </c>
      <c r="E103" s="35" t="s">
        <v>467</v>
      </c>
      <c r="F103" s="56" t="s">
        <v>676</v>
      </c>
      <c r="G103" s="57" t="s">
        <v>42</v>
      </c>
      <c r="H103" s="57"/>
      <c r="I103" s="58" t="s">
        <v>706</v>
      </c>
      <c r="J103" s="58" t="s">
        <v>75</v>
      </c>
      <c r="K103" s="59" t="s">
        <v>662</v>
      </c>
      <c r="L103" s="56" t="s">
        <v>45</v>
      </c>
      <c r="M103" s="59" t="s">
        <v>707</v>
      </c>
      <c r="N103" s="59" t="s">
        <v>708</v>
      </c>
      <c r="O103" s="60">
        <v>2</v>
      </c>
      <c r="P103" s="60">
        <v>3</v>
      </c>
      <c r="Q103" s="60">
        <f t="shared" ref="Q103:Q108" si="53">O103*P103</f>
        <v>6</v>
      </c>
      <c r="R103" s="56" t="str">
        <f t="shared" si="48"/>
        <v>MEDIO</v>
      </c>
      <c r="S103" s="60">
        <v>25</v>
      </c>
      <c r="T103" s="60">
        <f t="shared" si="52"/>
        <v>150</v>
      </c>
      <c r="U103" s="56" t="str">
        <f t="shared" si="50"/>
        <v>II</v>
      </c>
      <c r="V103" s="60" t="str">
        <f t="shared" si="51"/>
        <v>Aceptable con control especifico</v>
      </c>
      <c r="W103" s="60">
        <v>11</v>
      </c>
      <c r="X103" s="56" t="s">
        <v>98</v>
      </c>
      <c r="Y103" s="60" t="s">
        <v>17</v>
      </c>
      <c r="Z103" s="56" t="s">
        <v>48</v>
      </c>
      <c r="AA103" s="56" t="s">
        <v>48</v>
      </c>
      <c r="AB103" s="56" t="s">
        <v>48</v>
      </c>
      <c r="AC103" s="56" t="s">
        <v>709</v>
      </c>
      <c r="AD103" s="56" t="s">
        <v>130</v>
      </c>
    </row>
    <row r="104" spans="2:30" s="44" customFormat="1" ht="174.75" customHeight="1" x14ac:dyDescent="0.25">
      <c r="B104" s="67" t="s">
        <v>40</v>
      </c>
      <c r="C104" s="69" t="s">
        <v>116</v>
      </c>
      <c r="D104" s="69" t="s">
        <v>675</v>
      </c>
      <c r="E104" s="35" t="s">
        <v>467</v>
      </c>
      <c r="F104" s="56" t="s">
        <v>676</v>
      </c>
      <c r="G104" s="57" t="s">
        <v>42</v>
      </c>
      <c r="H104" s="57"/>
      <c r="I104" s="58" t="s">
        <v>103</v>
      </c>
      <c r="J104" s="58" t="s">
        <v>499</v>
      </c>
      <c r="K104" s="59" t="s">
        <v>504</v>
      </c>
      <c r="L104" s="56" t="s">
        <v>630</v>
      </c>
      <c r="M104" s="34" t="s">
        <v>104</v>
      </c>
      <c r="N104" s="59" t="s">
        <v>789</v>
      </c>
      <c r="O104" s="60">
        <v>2</v>
      </c>
      <c r="P104" s="60">
        <v>3</v>
      </c>
      <c r="Q104" s="60">
        <f t="shared" si="53"/>
        <v>6</v>
      </c>
      <c r="R104" s="56" t="str">
        <f t="shared" ref="R104:R137" si="54">IF(Q104&lt;=4,"BAJO",IF(Q104&lt;=8,"MEDIO",IF(Q104&lt;=20,"ALTO","MUY ALTO")))</f>
        <v>MEDIO</v>
      </c>
      <c r="S104" s="60">
        <v>25</v>
      </c>
      <c r="T104" s="60">
        <f t="shared" si="52"/>
        <v>150</v>
      </c>
      <c r="U104" s="56" t="str">
        <f t="shared" si="50"/>
        <v>II</v>
      </c>
      <c r="V104" s="60" t="str">
        <f t="shared" si="51"/>
        <v>Aceptable con control especifico</v>
      </c>
      <c r="W104" s="60">
        <v>11</v>
      </c>
      <c r="X104" s="60" t="s">
        <v>105</v>
      </c>
      <c r="Y104" s="60" t="s">
        <v>17</v>
      </c>
      <c r="Z104" s="56" t="s">
        <v>48</v>
      </c>
      <c r="AA104" s="56" t="s">
        <v>48</v>
      </c>
      <c r="AB104" s="56" t="s">
        <v>48</v>
      </c>
      <c r="AC104" s="59" t="s">
        <v>503</v>
      </c>
      <c r="AD104" s="59" t="s">
        <v>631</v>
      </c>
    </row>
    <row r="105" spans="2:30" s="44" customFormat="1" ht="174.75" customHeight="1" x14ac:dyDescent="0.25">
      <c r="B105" s="67" t="s">
        <v>40</v>
      </c>
      <c r="C105" s="69" t="s">
        <v>116</v>
      </c>
      <c r="D105" s="69" t="s">
        <v>675</v>
      </c>
      <c r="E105" s="35" t="s">
        <v>467</v>
      </c>
      <c r="F105" s="56" t="s">
        <v>676</v>
      </c>
      <c r="G105" s="57" t="s">
        <v>42</v>
      </c>
      <c r="H105" s="57"/>
      <c r="I105" s="58" t="s">
        <v>106</v>
      </c>
      <c r="J105" s="58" t="s">
        <v>499</v>
      </c>
      <c r="K105" s="59" t="s">
        <v>504</v>
      </c>
      <c r="L105" s="61" t="s">
        <v>556</v>
      </c>
      <c r="M105" s="34" t="s">
        <v>107</v>
      </c>
      <c r="N105" s="64" t="s">
        <v>502</v>
      </c>
      <c r="O105" s="60">
        <v>2</v>
      </c>
      <c r="P105" s="60">
        <v>1</v>
      </c>
      <c r="Q105" s="60">
        <f t="shared" si="53"/>
        <v>2</v>
      </c>
      <c r="R105" s="56" t="str">
        <f t="shared" si="54"/>
        <v>BAJO</v>
      </c>
      <c r="S105" s="60">
        <v>25</v>
      </c>
      <c r="T105" s="60">
        <f t="shared" si="52"/>
        <v>50</v>
      </c>
      <c r="U105" s="56" t="str">
        <f t="shared" si="50"/>
        <v>III</v>
      </c>
      <c r="V105" s="60" t="str">
        <f t="shared" si="51"/>
        <v>Mejorable</v>
      </c>
      <c r="W105" s="60">
        <v>11</v>
      </c>
      <c r="X105" s="60" t="s">
        <v>105</v>
      </c>
      <c r="Y105" s="60" t="s">
        <v>17</v>
      </c>
      <c r="Z105" s="56" t="s">
        <v>48</v>
      </c>
      <c r="AA105" s="56" t="s">
        <v>48</v>
      </c>
      <c r="AB105" s="56" t="s">
        <v>48</v>
      </c>
      <c r="AC105" s="59" t="s">
        <v>632</v>
      </c>
      <c r="AD105" s="59" t="s">
        <v>48</v>
      </c>
    </row>
    <row r="106" spans="2:30" s="44" customFormat="1" ht="174.75" customHeight="1" x14ac:dyDescent="0.25">
      <c r="B106" s="67" t="s">
        <v>40</v>
      </c>
      <c r="C106" s="69" t="s">
        <v>116</v>
      </c>
      <c r="D106" s="69" t="s">
        <v>675</v>
      </c>
      <c r="E106" s="35" t="s">
        <v>467</v>
      </c>
      <c r="F106" s="56" t="s">
        <v>676</v>
      </c>
      <c r="G106" s="57" t="s">
        <v>42</v>
      </c>
      <c r="H106" s="57"/>
      <c r="I106" s="58" t="s">
        <v>108</v>
      </c>
      <c r="J106" s="58" t="s">
        <v>499</v>
      </c>
      <c r="K106" s="59" t="s">
        <v>500</v>
      </c>
      <c r="L106" s="56" t="s">
        <v>109</v>
      </c>
      <c r="M106" s="34" t="s">
        <v>588</v>
      </c>
      <c r="N106" s="59" t="s">
        <v>589</v>
      </c>
      <c r="O106" s="60">
        <v>4</v>
      </c>
      <c r="P106" s="60">
        <v>1</v>
      </c>
      <c r="Q106" s="60">
        <f t="shared" si="53"/>
        <v>4</v>
      </c>
      <c r="R106" s="56" t="str">
        <f t="shared" si="54"/>
        <v>BAJO</v>
      </c>
      <c r="S106" s="60">
        <v>60</v>
      </c>
      <c r="T106" s="60">
        <f t="shared" si="52"/>
        <v>240</v>
      </c>
      <c r="U106" s="56" t="str">
        <f t="shared" si="50"/>
        <v>II</v>
      </c>
      <c r="V106" s="60" t="str">
        <f t="shared" si="51"/>
        <v>Aceptable con control especifico</v>
      </c>
      <c r="W106" s="60">
        <v>11</v>
      </c>
      <c r="X106" s="60" t="s">
        <v>105</v>
      </c>
      <c r="Y106" s="60" t="s">
        <v>17</v>
      </c>
      <c r="Z106" s="56" t="s">
        <v>48</v>
      </c>
      <c r="AA106" s="56" t="s">
        <v>48</v>
      </c>
      <c r="AB106" s="56" t="s">
        <v>48</v>
      </c>
      <c r="AC106" s="59" t="s">
        <v>590</v>
      </c>
      <c r="AD106" s="59" t="s">
        <v>48</v>
      </c>
    </row>
    <row r="107" spans="2:30" s="44" customFormat="1" ht="174.75" customHeight="1" x14ac:dyDescent="0.25">
      <c r="B107" s="72" t="s">
        <v>40</v>
      </c>
      <c r="C107" s="69" t="s">
        <v>116</v>
      </c>
      <c r="D107" s="68" t="s">
        <v>675</v>
      </c>
      <c r="E107" s="35" t="s">
        <v>710</v>
      </c>
      <c r="F107" s="35" t="s">
        <v>711</v>
      </c>
      <c r="G107" s="57" t="s">
        <v>42</v>
      </c>
      <c r="H107" s="57"/>
      <c r="I107" s="62" t="s">
        <v>43</v>
      </c>
      <c r="J107" s="62" t="s">
        <v>474</v>
      </c>
      <c r="K107" s="63" t="s">
        <v>44</v>
      </c>
      <c r="L107" s="60" t="s">
        <v>45</v>
      </c>
      <c r="M107" s="63" t="s">
        <v>615</v>
      </c>
      <c r="N107" s="35" t="s">
        <v>131</v>
      </c>
      <c r="O107" s="60">
        <v>2</v>
      </c>
      <c r="P107" s="60">
        <v>3</v>
      </c>
      <c r="Q107" s="60">
        <f t="shared" si="53"/>
        <v>6</v>
      </c>
      <c r="R107" s="60" t="str">
        <f t="shared" si="54"/>
        <v>MEDIO</v>
      </c>
      <c r="S107" s="60">
        <v>10</v>
      </c>
      <c r="T107" s="60">
        <f t="shared" si="52"/>
        <v>60</v>
      </c>
      <c r="U107" s="56" t="str">
        <f t="shared" ref="U107:U143" si="55">IF(T107&lt;=20,"IV",IF(T107&lt;=120,"III",IF(T107&lt;=500,"II",IF(T107&lt;=4000,"I",FALSE))))</f>
        <v>III</v>
      </c>
      <c r="V107" s="60" t="str">
        <f t="shared" ref="V107:V143" si="56">IF(U107="IV","Aceptable",IF(U107="III","Mejorable",IF(U107="II","Aceptable con control especifico", IF(U107="I","No Aceptable",FALSE))))</f>
        <v>Mejorable</v>
      </c>
      <c r="W107" s="60">
        <v>2</v>
      </c>
      <c r="X107" s="63" t="s">
        <v>44</v>
      </c>
      <c r="Y107" s="60" t="s">
        <v>17</v>
      </c>
      <c r="Z107" s="60" t="s">
        <v>48</v>
      </c>
      <c r="AA107" s="60" t="s">
        <v>48</v>
      </c>
      <c r="AB107" s="60" t="s">
        <v>48</v>
      </c>
      <c r="AC107" s="60" t="s">
        <v>616</v>
      </c>
      <c r="AD107" s="60" t="s">
        <v>48</v>
      </c>
    </row>
    <row r="108" spans="2:30" s="44" customFormat="1" ht="174.75" customHeight="1" x14ac:dyDescent="0.25">
      <c r="B108" s="67" t="s">
        <v>40</v>
      </c>
      <c r="C108" s="69" t="s">
        <v>116</v>
      </c>
      <c r="D108" s="68" t="s">
        <v>675</v>
      </c>
      <c r="E108" s="35" t="s">
        <v>710</v>
      </c>
      <c r="F108" s="34" t="s">
        <v>712</v>
      </c>
      <c r="G108" s="57" t="s">
        <v>42</v>
      </c>
      <c r="H108" s="57"/>
      <c r="I108" s="58" t="s">
        <v>132</v>
      </c>
      <c r="J108" s="58" t="s">
        <v>617</v>
      </c>
      <c r="K108" s="59" t="s">
        <v>49</v>
      </c>
      <c r="L108" s="56" t="s">
        <v>45</v>
      </c>
      <c r="M108" s="59" t="s">
        <v>519</v>
      </c>
      <c r="N108" s="35" t="s">
        <v>678</v>
      </c>
      <c r="O108" s="60">
        <v>2</v>
      </c>
      <c r="P108" s="60">
        <v>1</v>
      </c>
      <c r="Q108" s="60">
        <f t="shared" si="53"/>
        <v>2</v>
      </c>
      <c r="R108" s="56" t="str">
        <f t="shared" si="54"/>
        <v>BAJO</v>
      </c>
      <c r="S108" s="60">
        <v>10</v>
      </c>
      <c r="T108" s="60">
        <f t="shared" si="52"/>
        <v>20</v>
      </c>
      <c r="U108" s="56" t="str">
        <f t="shared" si="55"/>
        <v>IV</v>
      </c>
      <c r="V108" s="60" t="str">
        <f t="shared" si="56"/>
        <v>Aceptable</v>
      </c>
      <c r="W108" s="56">
        <v>2</v>
      </c>
      <c r="X108" s="59" t="s">
        <v>50</v>
      </c>
      <c r="Y108" s="56" t="s">
        <v>17</v>
      </c>
      <c r="Z108" s="56" t="s">
        <v>48</v>
      </c>
      <c r="AA108" s="56" t="s">
        <v>48</v>
      </c>
      <c r="AB108" s="56" t="s">
        <v>48</v>
      </c>
      <c r="AC108" s="56" t="s">
        <v>679</v>
      </c>
      <c r="AD108" s="56" t="s">
        <v>48</v>
      </c>
    </row>
    <row r="109" spans="2:30" s="44" customFormat="1" ht="174.75" customHeight="1" x14ac:dyDescent="0.25">
      <c r="B109" s="67" t="s">
        <v>40</v>
      </c>
      <c r="C109" s="69" t="s">
        <v>116</v>
      </c>
      <c r="D109" s="68" t="s">
        <v>675</v>
      </c>
      <c r="E109" s="35" t="s">
        <v>710</v>
      </c>
      <c r="F109" s="34" t="s">
        <v>713</v>
      </c>
      <c r="G109" s="57" t="s">
        <v>42</v>
      </c>
      <c r="H109" s="57"/>
      <c r="I109" s="58" t="s">
        <v>52</v>
      </c>
      <c r="J109" s="58" t="s">
        <v>617</v>
      </c>
      <c r="K109" s="59" t="s">
        <v>618</v>
      </c>
      <c r="L109" s="56" t="s">
        <v>48</v>
      </c>
      <c r="M109" s="59" t="s">
        <v>619</v>
      </c>
      <c r="N109" s="35" t="s">
        <v>48</v>
      </c>
      <c r="O109" s="60">
        <v>2</v>
      </c>
      <c r="P109" s="60">
        <v>1</v>
      </c>
      <c r="Q109" s="60">
        <f t="shared" ref="Q109:Q122" si="57">O109*P109</f>
        <v>2</v>
      </c>
      <c r="R109" s="56" t="str">
        <f t="shared" si="54"/>
        <v>BAJO</v>
      </c>
      <c r="S109" s="60">
        <v>10</v>
      </c>
      <c r="T109" s="60">
        <f t="shared" si="52"/>
        <v>20</v>
      </c>
      <c r="U109" s="56" t="str">
        <f t="shared" si="55"/>
        <v>IV</v>
      </c>
      <c r="V109" s="60" t="str">
        <f t="shared" si="56"/>
        <v>Aceptable</v>
      </c>
      <c r="W109" s="56">
        <v>2</v>
      </c>
      <c r="X109" s="60" t="s">
        <v>620</v>
      </c>
      <c r="Y109" s="56" t="s">
        <v>17</v>
      </c>
      <c r="Z109" s="56" t="s">
        <v>48</v>
      </c>
      <c r="AA109" s="56" t="s">
        <v>48</v>
      </c>
      <c r="AB109" s="56" t="s">
        <v>48</v>
      </c>
      <c r="AC109" s="56" t="s">
        <v>621</v>
      </c>
      <c r="AD109" s="56" t="s">
        <v>48</v>
      </c>
    </row>
    <row r="110" spans="2:30" s="44" customFormat="1" ht="174.75" customHeight="1" x14ac:dyDescent="0.25">
      <c r="B110" s="67" t="s">
        <v>40</v>
      </c>
      <c r="C110" s="69" t="s">
        <v>116</v>
      </c>
      <c r="D110" s="68" t="s">
        <v>675</v>
      </c>
      <c r="E110" s="35" t="s">
        <v>710</v>
      </c>
      <c r="F110" s="34" t="s">
        <v>714</v>
      </c>
      <c r="G110" s="57" t="s">
        <v>42</v>
      </c>
      <c r="H110" s="57"/>
      <c r="I110" s="58" t="s">
        <v>118</v>
      </c>
      <c r="J110" s="58" t="s">
        <v>617</v>
      </c>
      <c r="K110" s="59" t="s">
        <v>644</v>
      </c>
      <c r="L110" s="56" t="s">
        <v>55</v>
      </c>
      <c r="M110" s="59" t="s">
        <v>56</v>
      </c>
      <c r="N110" s="59" t="s">
        <v>57</v>
      </c>
      <c r="O110" s="60">
        <v>2</v>
      </c>
      <c r="P110" s="60">
        <v>2</v>
      </c>
      <c r="Q110" s="60">
        <f t="shared" si="57"/>
        <v>4</v>
      </c>
      <c r="R110" s="56" t="str">
        <f t="shared" si="54"/>
        <v>BAJO</v>
      </c>
      <c r="S110" s="60">
        <v>10</v>
      </c>
      <c r="T110" s="60">
        <f t="shared" si="52"/>
        <v>40</v>
      </c>
      <c r="U110" s="56" t="str">
        <f t="shared" si="55"/>
        <v>III</v>
      </c>
      <c r="V110" s="60" t="str">
        <f t="shared" si="56"/>
        <v>Mejorable</v>
      </c>
      <c r="W110" s="56">
        <v>2</v>
      </c>
      <c r="X110" s="56" t="s">
        <v>119</v>
      </c>
      <c r="Y110" s="56" t="s">
        <v>17</v>
      </c>
      <c r="Z110" s="56" t="s">
        <v>48</v>
      </c>
      <c r="AA110" s="56" t="s">
        <v>48</v>
      </c>
      <c r="AB110" s="56" t="s">
        <v>48</v>
      </c>
      <c r="AC110" s="56" t="s">
        <v>680</v>
      </c>
      <c r="AD110" s="56" t="s">
        <v>447</v>
      </c>
    </row>
    <row r="111" spans="2:30" s="44" customFormat="1" ht="174.75" customHeight="1" x14ac:dyDescent="0.25">
      <c r="B111" s="67" t="s">
        <v>40</v>
      </c>
      <c r="C111" s="69" t="s">
        <v>116</v>
      </c>
      <c r="D111" s="68" t="s">
        <v>675</v>
      </c>
      <c r="E111" s="35" t="s">
        <v>710</v>
      </c>
      <c r="F111" s="34" t="s">
        <v>715</v>
      </c>
      <c r="G111" s="57" t="s">
        <v>42</v>
      </c>
      <c r="H111" s="57"/>
      <c r="I111" s="58" t="s">
        <v>716</v>
      </c>
      <c r="J111" s="58" t="s">
        <v>617</v>
      </c>
      <c r="K111" s="59" t="s">
        <v>133</v>
      </c>
      <c r="L111" s="56" t="s">
        <v>134</v>
      </c>
      <c r="M111" s="59" t="s">
        <v>45</v>
      </c>
      <c r="N111" s="59" t="s">
        <v>717</v>
      </c>
      <c r="O111" s="60">
        <v>2</v>
      </c>
      <c r="P111" s="60">
        <v>2</v>
      </c>
      <c r="Q111" s="60">
        <f t="shared" si="57"/>
        <v>4</v>
      </c>
      <c r="R111" s="56" t="str">
        <f t="shared" si="54"/>
        <v>BAJO</v>
      </c>
      <c r="S111" s="60">
        <v>10</v>
      </c>
      <c r="T111" s="60">
        <f t="shared" si="52"/>
        <v>40</v>
      </c>
      <c r="U111" s="56" t="str">
        <f t="shared" si="55"/>
        <v>III</v>
      </c>
      <c r="V111" s="60" t="str">
        <f t="shared" si="56"/>
        <v>Mejorable</v>
      </c>
      <c r="W111" s="56">
        <v>2</v>
      </c>
      <c r="X111" s="59" t="s">
        <v>135</v>
      </c>
      <c r="Y111" s="56" t="s">
        <v>17</v>
      </c>
      <c r="Z111" s="56" t="s">
        <v>48</v>
      </c>
      <c r="AA111" s="56" t="s">
        <v>48</v>
      </c>
      <c r="AB111" s="56" t="s">
        <v>48</v>
      </c>
      <c r="AC111" s="56" t="s">
        <v>718</v>
      </c>
      <c r="AD111" s="56" t="s">
        <v>719</v>
      </c>
    </row>
    <row r="112" spans="2:30" s="44" customFormat="1" ht="174.75" customHeight="1" x14ac:dyDescent="0.25">
      <c r="B112" s="67" t="s">
        <v>40</v>
      </c>
      <c r="C112" s="69" t="s">
        <v>116</v>
      </c>
      <c r="D112" s="68" t="s">
        <v>675</v>
      </c>
      <c r="E112" s="35" t="s">
        <v>710</v>
      </c>
      <c r="F112" s="34" t="s">
        <v>720</v>
      </c>
      <c r="G112" s="57" t="s">
        <v>42</v>
      </c>
      <c r="H112" s="57"/>
      <c r="I112" s="58" t="s">
        <v>721</v>
      </c>
      <c r="J112" s="58" t="s">
        <v>683</v>
      </c>
      <c r="K112" s="59" t="s">
        <v>684</v>
      </c>
      <c r="L112" s="56" t="s">
        <v>48</v>
      </c>
      <c r="M112" s="59" t="s">
        <v>685</v>
      </c>
      <c r="N112" s="59" t="s">
        <v>686</v>
      </c>
      <c r="O112" s="60">
        <v>2</v>
      </c>
      <c r="P112" s="60">
        <v>3</v>
      </c>
      <c r="Q112" s="60">
        <f t="shared" si="57"/>
        <v>6</v>
      </c>
      <c r="R112" s="56" t="str">
        <f t="shared" si="54"/>
        <v>MEDIO</v>
      </c>
      <c r="S112" s="60">
        <v>10</v>
      </c>
      <c r="T112" s="60">
        <f t="shared" si="52"/>
        <v>60</v>
      </c>
      <c r="U112" s="56" t="str">
        <f t="shared" si="55"/>
        <v>III</v>
      </c>
      <c r="V112" s="60" t="str">
        <f t="shared" si="56"/>
        <v>Mejorable</v>
      </c>
      <c r="W112" s="56">
        <v>2</v>
      </c>
      <c r="X112" s="56" t="s">
        <v>515</v>
      </c>
      <c r="Y112" s="56" t="s">
        <v>17</v>
      </c>
      <c r="Z112" s="56" t="s">
        <v>48</v>
      </c>
      <c r="AA112" s="56" t="s">
        <v>48</v>
      </c>
      <c r="AB112" s="56" t="s">
        <v>48</v>
      </c>
      <c r="AC112" s="56" t="s">
        <v>616</v>
      </c>
      <c r="AD112" s="56" t="s">
        <v>722</v>
      </c>
    </row>
    <row r="113" spans="1:30" s="44" customFormat="1" ht="174.75" customHeight="1" x14ac:dyDescent="0.25">
      <c r="B113" s="67" t="s">
        <v>40</v>
      </c>
      <c r="C113" s="69" t="s">
        <v>116</v>
      </c>
      <c r="D113" s="68" t="s">
        <v>675</v>
      </c>
      <c r="E113" s="35" t="s">
        <v>710</v>
      </c>
      <c r="F113" s="34" t="s">
        <v>723</v>
      </c>
      <c r="G113" s="57" t="s">
        <v>42</v>
      </c>
      <c r="H113" s="57"/>
      <c r="I113" s="58" t="s">
        <v>136</v>
      </c>
      <c r="J113" s="58" t="s">
        <v>683</v>
      </c>
      <c r="K113" s="59" t="s">
        <v>724</v>
      </c>
      <c r="L113" s="56" t="s">
        <v>48</v>
      </c>
      <c r="M113" s="59" t="s">
        <v>685</v>
      </c>
      <c r="N113" s="59" t="s">
        <v>686</v>
      </c>
      <c r="O113" s="60">
        <v>2</v>
      </c>
      <c r="P113" s="60">
        <v>3</v>
      </c>
      <c r="Q113" s="60">
        <f t="shared" si="57"/>
        <v>6</v>
      </c>
      <c r="R113" s="56" t="str">
        <f t="shared" si="54"/>
        <v>MEDIO</v>
      </c>
      <c r="S113" s="60">
        <v>10</v>
      </c>
      <c r="T113" s="60">
        <f t="shared" si="52"/>
        <v>60</v>
      </c>
      <c r="U113" s="56" t="str">
        <f t="shared" si="55"/>
        <v>III</v>
      </c>
      <c r="V113" s="60" t="str">
        <f t="shared" si="56"/>
        <v>Mejorable</v>
      </c>
      <c r="W113" s="56">
        <v>2</v>
      </c>
      <c r="X113" s="59" t="s">
        <v>724</v>
      </c>
      <c r="Y113" s="56" t="s">
        <v>17</v>
      </c>
      <c r="Z113" s="56" t="s">
        <v>48</v>
      </c>
      <c r="AA113" s="56" t="s">
        <v>48</v>
      </c>
      <c r="AB113" s="56" t="s">
        <v>48</v>
      </c>
      <c r="AC113" s="56" t="s">
        <v>616</v>
      </c>
      <c r="AD113" s="56" t="s">
        <v>725</v>
      </c>
    </row>
    <row r="114" spans="1:30" s="44" customFormat="1" ht="174.75" customHeight="1" x14ac:dyDescent="0.25">
      <c r="B114" s="67" t="s">
        <v>40</v>
      </c>
      <c r="C114" s="69" t="s">
        <v>116</v>
      </c>
      <c r="D114" s="68" t="s">
        <v>675</v>
      </c>
      <c r="E114" s="35" t="s">
        <v>710</v>
      </c>
      <c r="F114" s="34" t="s">
        <v>726</v>
      </c>
      <c r="G114" s="57" t="s">
        <v>42</v>
      </c>
      <c r="H114" s="57"/>
      <c r="I114" s="58" t="s">
        <v>727</v>
      </c>
      <c r="J114" s="58" t="s">
        <v>683</v>
      </c>
      <c r="K114" s="59" t="s">
        <v>690</v>
      </c>
      <c r="L114" s="56" t="s">
        <v>80</v>
      </c>
      <c r="M114" s="59" t="s">
        <v>685</v>
      </c>
      <c r="N114" s="59" t="s">
        <v>686</v>
      </c>
      <c r="O114" s="60">
        <v>3</v>
      </c>
      <c r="P114" s="60">
        <v>4</v>
      </c>
      <c r="Q114" s="60">
        <f t="shared" si="57"/>
        <v>12</v>
      </c>
      <c r="R114" s="56" t="str">
        <f t="shared" si="54"/>
        <v>ALTO</v>
      </c>
      <c r="S114" s="60">
        <v>25</v>
      </c>
      <c r="T114" s="60">
        <f t="shared" si="52"/>
        <v>300</v>
      </c>
      <c r="U114" s="56" t="str">
        <f t="shared" si="55"/>
        <v>II</v>
      </c>
      <c r="V114" s="60" t="str">
        <f t="shared" si="56"/>
        <v>Aceptable con control especifico</v>
      </c>
      <c r="W114" s="56">
        <v>2</v>
      </c>
      <c r="X114" s="60" t="s">
        <v>137</v>
      </c>
      <c r="Y114" s="56" t="s">
        <v>17</v>
      </c>
      <c r="Z114" s="56" t="s">
        <v>48</v>
      </c>
      <c r="AA114" s="56" t="s">
        <v>48</v>
      </c>
      <c r="AB114" s="56" t="s">
        <v>48</v>
      </c>
      <c r="AC114" s="56" t="s">
        <v>728</v>
      </c>
      <c r="AD114" s="56" t="s">
        <v>138</v>
      </c>
    </row>
    <row r="115" spans="1:30" s="44" customFormat="1" ht="174.75" customHeight="1" x14ac:dyDescent="0.25">
      <c r="B115" s="72" t="s">
        <v>40</v>
      </c>
      <c r="C115" s="69" t="s">
        <v>116</v>
      </c>
      <c r="D115" s="68" t="s">
        <v>675</v>
      </c>
      <c r="E115" s="35" t="s">
        <v>710</v>
      </c>
      <c r="F115" s="35" t="s">
        <v>729</v>
      </c>
      <c r="G115" s="57" t="s">
        <v>42</v>
      </c>
      <c r="H115" s="57"/>
      <c r="I115" s="62" t="s">
        <v>72</v>
      </c>
      <c r="J115" s="62" t="s">
        <v>622</v>
      </c>
      <c r="K115" s="63" t="s">
        <v>623</v>
      </c>
      <c r="L115" s="60" t="s">
        <v>48</v>
      </c>
      <c r="M115" s="63" t="s">
        <v>514</v>
      </c>
      <c r="N115" s="63" t="s">
        <v>786</v>
      </c>
      <c r="O115" s="60">
        <v>3</v>
      </c>
      <c r="P115" s="60">
        <v>3</v>
      </c>
      <c r="Q115" s="60">
        <f t="shared" si="57"/>
        <v>9</v>
      </c>
      <c r="R115" s="60" t="str">
        <f t="shared" si="54"/>
        <v>ALTO</v>
      </c>
      <c r="S115" s="60">
        <v>25</v>
      </c>
      <c r="T115" s="60">
        <f t="shared" si="52"/>
        <v>225</v>
      </c>
      <c r="U115" s="56" t="str">
        <f t="shared" si="55"/>
        <v>II</v>
      </c>
      <c r="V115" s="60" t="str">
        <f t="shared" si="56"/>
        <v>Aceptable con control especifico</v>
      </c>
      <c r="W115" s="60">
        <v>2</v>
      </c>
      <c r="X115" s="60" t="s">
        <v>624</v>
      </c>
      <c r="Y115" s="60" t="s">
        <v>17</v>
      </c>
      <c r="Z115" s="60" t="s">
        <v>48</v>
      </c>
      <c r="AA115" s="60" t="s">
        <v>48</v>
      </c>
      <c r="AB115" s="56" t="s">
        <v>48</v>
      </c>
      <c r="AC115" s="60" t="s">
        <v>616</v>
      </c>
      <c r="AD115" s="60" t="s">
        <v>48</v>
      </c>
    </row>
    <row r="116" spans="1:30" s="44" customFormat="1" ht="174.75" customHeight="1" x14ac:dyDescent="0.25">
      <c r="B116" s="72" t="s">
        <v>40</v>
      </c>
      <c r="C116" s="69" t="s">
        <v>116</v>
      </c>
      <c r="D116" s="68" t="s">
        <v>675</v>
      </c>
      <c r="E116" s="35" t="s">
        <v>710</v>
      </c>
      <c r="F116" s="35" t="s">
        <v>730</v>
      </c>
      <c r="G116" s="57" t="s">
        <v>42</v>
      </c>
      <c r="H116" s="57"/>
      <c r="I116" s="62" t="s">
        <v>121</v>
      </c>
      <c r="J116" s="62" t="s">
        <v>622</v>
      </c>
      <c r="K116" s="63" t="s">
        <v>122</v>
      </c>
      <c r="L116" s="60" t="s">
        <v>123</v>
      </c>
      <c r="M116" s="63" t="s">
        <v>124</v>
      </c>
      <c r="N116" s="63" t="s">
        <v>788</v>
      </c>
      <c r="O116" s="60">
        <v>2</v>
      </c>
      <c r="P116" s="60">
        <v>3</v>
      </c>
      <c r="Q116" s="60">
        <f t="shared" si="57"/>
        <v>6</v>
      </c>
      <c r="R116" s="60" t="str">
        <f t="shared" si="54"/>
        <v>MEDIO</v>
      </c>
      <c r="S116" s="60">
        <v>10</v>
      </c>
      <c r="T116" s="60">
        <f t="shared" si="52"/>
        <v>60</v>
      </c>
      <c r="U116" s="56" t="str">
        <f t="shared" si="55"/>
        <v>III</v>
      </c>
      <c r="V116" s="60" t="str">
        <f t="shared" si="56"/>
        <v>Mejorable</v>
      </c>
      <c r="W116" s="60">
        <v>2</v>
      </c>
      <c r="X116" s="60" t="s">
        <v>624</v>
      </c>
      <c r="Y116" s="60" t="s">
        <v>17</v>
      </c>
      <c r="Z116" s="60" t="s">
        <v>48</v>
      </c>
      <c r="AA116" s="60" t="s">
        <v>48</v>
      </c>
      <c r="AB116" s="60" t="s">
        <v>48</v>
      </c>
      <c r="AC116" s="60" t="s">
        <v>693</v>
      </c>
      <c r="AD116" s="60" t="s">
        <v>65</v>
      </c>
    </row>
    <row r="117" spans="1:30" s="44" customFormat="1" ht="174.75" customHeight="1" x14ac:dyDescent="0.25">
      <c r="B117" s="72" t="s">
        <v>40</v>
      </c>
      <c r="C117" s="69" t="s">
        <v>116</v>
      </c>
      <c r="D117" s="68" t="s">
        <v>675</v>
      </c>
      <c r="E117" s="35" t="s">
        <v>710</v>
      </c>
      <c r="F117" s="35" t="s">
        <v>711</v>
      </c>
      <c r="G117" s="57" t="s">
        <v>42</v>
      </c>
      <c r="H117" s="57"/>
      <c r="I117" s="62" t="s">
        <v>73</v>
      </c>
      <c r="J117" s="62" t="s">
        <v>622</v>
      </c>
      <c r="K117" s="63" t="s">
        <v>74</v>
      </c>
      <c r="L117" s="60" t="s">
        <v>48</v>
      </c>
      <c r="M117" s="63" t="s">
        <v>514</v>
      </c>
      <c r="N117" s="63" t="s">
        <v>786</v>
      </c>
      <c r="O117" s="60">
        <v>3</v>
      </c>
      <c r="P117" s="60">
        <v>3</v>
      </c>
      <c r="Q117" s="60">
        <f t="shared" si="57"/>
        <v>9</v>
      </c>
      <c r="R117" s="60" t="str">
        <f t="shared" si="54"/>
        <v>ALTO</v>
      </c>
      <c r="S117" s="60">
        <v>25</v>
      </c>
      <c r="T117" s="60">
        <f t="shared" si="52"/>
        <v>225</v>
      </c>
      <c r="U117" s="56" t="str">
        <f t="shared" si="55"/>
        <v>II</v>
      </c>
      <c r="V117" s="60" t="str">
        <f t="shared" si="56"/>
        <v>Aceptable con control especifico</v>
      </c>
      <c r="W117" s="60">
        <v>2</v>
      </c>
      <c r="X117" s="60" t="s">
        <v>625</v>
      </c>
      <c r="Y117" s="60" t="s">
        <v>17</v>
      </c>
      <c r="Z117" s="60" t="s">
        <v>48</v>
      </c>
      <c r="AA117" s="60" t="s">
        <v>48</v>
      </c>
      <c r="AB117" s="60" t="s">
        <v>48</v>
      </c>
      <c r="AC117" s="60" t="s">
        <v>616</v>
      </c>
      <c r="AD117" s="60" t="s">
        <v>48</v>
      </c>
    </row>
    <row r="118" spans="1:30" s="44" customFormat="1" ht="174.75" customHeight="1" x14ac:dyDescent="0.25">
      <c r="B118" s="72" t="s">
        <v>40</v>
      </c>
      <c r="C118" s="69" t="s">
        <v>116</v>
      </c>
      <c r="D118" s="68" t="s">
        <v>675</v>
      </c>
      <c r="E118" s="35" t="s">
        <v>710</v>
      </c>
      <c r="F118" s="35" t="s">
        <v>711</v>
      </c>
      <c r="G118" s="57" t="s">
        <v>42</v>
      </c>
      <c r="H118" s="57"/>
      <c r="I118" s="62" t="s">
        <v>512</v>
      </c>
      <c r="J118" s="62" t="s">
        <v>622</v>
      </c>
      <c r="K118" s="63" t="s">
        <v>694</v>
      </c>
      <c r="L118" s="60" t="s">
        <v>48</v>
      </c>
      <c r="M118" s="63" t="s">
        <v>513</v>
      </c>
      <c r="N118" s="63" t="s">
        <v>786</v>
      </c>
      <c r="O118" s="60">
        <v>2</v>
      </c>
      <c r="P118" s="60">
        <v>3</v>
      </c>
      <c r="Q118" s="60">
        <f t="shared" si="57"/>
        <v>6</v>
      </c>
      <c r="R118" s="60" t="str">
        <f t="shared" si="54"/>
        <v>MEDIO</v>
      </c>
      <c r="S118" s="60">
        <v>25</v>
      </c>
      <c r="T118" s="60">
        <f t="shared" si="52"/>
        <v>150</v>
      </c>
      <c r="U118" s="56" t="str">
        <f t="shared" si="55"/>
        <v>II</v>
      </c>
      <c r="V118" s="60" t="str">
        <f t="shared" si="56"/>
        <v>Aceptable con control especifico</v>
      </c>
      <c r="W118" s="60">
        <v>2</v>
      </c>
      <c r="X118" s="60" t="s">
        <v>695</v>
      </c>
      <c r="Y118" s="60" t="s">
        <v>17</v>
      </c>
      <c r="Z118" s="60" t="s">
        <v>48</v>
      </c>
      <c r="AA118" s="60" t="s">
        <v>48</v>
      </c>
      <c r="AB118" s="60" t="s">
        <v>48</v>
      </c>
      <c r="AC118" s="60" t="s">
        <v>696</v>
      </c>
      <c r="AD118" s="60" t="s">
        <v>48</v>
      </c>
    </row>
    <row r="119" spans="1:30" s="44" customFormat="1" ht="174.75" customHeight="1" x14ac:dyDescent="0.25">
      <c r="B119" s="67" t="s">
        <v>40</v>
      </c>
      <c r="C119" s="69" t="s">
        <v>116</v>
      </c>
      <c r="D119" s="68" t="s">
        <v>675</v>
      </c>
      <c r="E119" s="35" t="s">
        <v>710</v>
      </c>
      <c r="F119" s="34" t="s">
        <v>731</v>
      </c>
      <c r="G119" s="57" t="s">
        <v>42</v>
      </c>
      <c r="H119" s="57"/>
      <c r="I119" s="58" t="s">
        <v>732</v>
      </c>
      <c r="J119" s="58" t="s">
        <v>75</v>
      </c>
      <c r="K119" s="59" t="s">
        <v>125</v>
      </c>
      <c r="L119" s="56" t="s">
        <v>126</v>
      </c>
      <c r="M119" s="59" t="s">
        <v>698</v>
      </c>
      <c r="N119" s="59" t="s">
        <v>127</v>
      </c>
      <c r="O119" s="60">
        <v>3</v>
      </c>
      <c r="P119" s="60">
        <v>2</v>
      </c>
      <c r="Q119" s="60">
        <f t="shared" si="57"/>
        <v>6</v>
      </c>
      <c r="R119" s="56" t="str">
        <f t="shared" si="54"/>
        <v>MEDIO</v>
      </c>
      <c r="S119" s="60">
        <v>25</v>
      </c>
      <c r="T119" s="60">
        <f t="shared" si="52"/>
        <v>150</v>
      </c>
      <c r="U119" s="56" t="str">
        <f t="shared" si="55"/>
        <v>II</v>
      </c>
      <c r="V119" s="60" t="str">
        <f t="shared" si="56"/>
        <v>Aceptable con control especifico</v>
      </c>
      <c r="W119" s="56">
        <v>2</v>
      </c>
      <c r="X119" s="56" t="s">
        <v>699</v>
      </c>
      <c r="Y119" s="60" t="s">
        <v>17</v>
      </c>
      <c r="Z119" s="56" t="s">
        <v>48</v>
      </c>
      <c r="AA119" s="56" t="s">
        <v>48</v>
      </c>
      <c r="AB119" s="56" t="s">
        <v>48</v>
      </c>
      <c r="AC119" s="56" t="s">
        <v>733</v>
      </c>
      <c r="AD119" s="56" t="s">
        <v>701</v>
      </c>
    </row>
    <row r="120" spans="1:30" s="44" customFormat="1" ht="174.75" customHeight="1" x14ac:dyDescent="0.25">
      <c r="B120" s="67" t="s">
        <v>40</v>
      </c>
      <c r="C120" s="69" t="s">
        <v>116</v>
      </c>
      <c r="D120" s="68" t="s">
        <v>675</v>
      </c>
      <c r="E120" s="35" t="s">
        <v>710</v>
      </c>
      <c r="F120" s="34" t="s">
        <v>734</v>
      </c>
      <c r="G120" s="57" t="s">
        <v>42</v>
      </c>
      <c r="H120" s="57"/>
      <c r="I120" s="58" t="s">
        <v>82</v>
      </c>
      <c r="J120" s="58" t="s">
        <v>75</v>
      </c>
      <c r="K120" s="59" t="s">
        <v>652</v>
      </c>
      <c r="L120" s="56" t="s">
        <v>80</v>
      </c>
      <c r="M120" s="59" t="s">
        <v>112</v>
      </c>
      <c r="N120" s="59" t="s">
        <v>80</v>
      </c>
      <c r="O120" s="60">
        <v>2</v>
      </c>
      <c r="P120" s="60">
        <v>3</v>
      </c>
      <c r="Q120" s="60">
        <f t="shared" si="57"/>
        <v>6</v>
      </c>
      <c r="R120" s="56" t="str">
        <f t="shared" si="54"/>
        <v>MEDIO</v>
      </c>
      <c r="S120" s="60">
        <v>25</v>
      </c>
      <c r="T120" s="60">
        <f t="shared" si="52"/>
        <v>150</v>
      </c>
      <c r="U120" s="56" t="str">
        <f t="shared" si="55"/>
        <v>II</v>
      </c>
      <c r="V120" s="60" t="str">
        <f t="shared" si="56"/>
        <v>Aceptable con control especifico</v>
      </c>
      <c r="W120" s="56">
        <v>2</v>
      </c>
      <c r="X120" s="56" t="s">
        <v>85</v>
      </c>
      <c r="Y120" s="60" t="s">
        <v>17</v>
      </c>
      <c r="Z120" s="56" t="s">
        <v>48</v>
      </c>
      <c r="AA120" s="56" t="s">
        <v>48</v>
      </c>
      <c r="AB120" s="56" t="s">
        <v>86</v>
      </c>
      <c r="AC120" s="56" t="s">
        <v>653</v>
      </c>
      <c r="AD120" s="56" t="s">
        <v>65</v>
      </c>
    </row>
    <row r="121" spans="1:30" s="44" customFormat="1" ht="174.75" customHeight="1" x14ac:dyDescent="0.25">
      <c r="B121" s="67" t="s">
        <v>40</v>
      </c>
      <c r="C121" s="69" t="s">
        <v>116</v>
      </c>
      <c r="D121" s="68" t="s">
        <v>675</v>
      </c>
      <c r="E121" s="35" t="s">
        <v>710</v>
      </c>
      <c r="F121" s="34" t="s">
        <v>711</v>
      </c>
      <c r="G121" s="57" t="s">
        <v>42</v>
      </c>
      <c r="H121" s="57"/>
      <c r="I121" s="58" t="s">
        <v>87</v>
      </c>
      <c r="J121" s="58" t="s">
        <v>75</v>
      </c>
      <c r="K121" s="59" t="s">
        <v>504</v>
      </c>
      <c r="L121" s="56" t="s">
        <v>88</v>
      </c>
      <c r="M121" s="59" t="s">
        <v>703</v>
      </c>
      <c r="N121" s="59" t="s">
        <v>128</v>
      </c>
      <c r="O121" s="60">
        <v>3</v>
      </c>
      <c r="P121" s="60">
        <v>4</v>
      </c>
      <c r="Q121" s="60">
        <f t="shared" si="57"/>
        <v>12</v>
      </c>
      <c r="R121" s="56" t="str">
        <f t="shared" si="54"/>
        <v>ALTO</v>
      </c>
      <c r="S121" s="60">
        <v>25</v>
      </c>
      <c r="T121" s="60">
        <f t="shared" si="52"/>
        <v>300</v>
      </c>
      <c r="U121" s="56" t="str">
        <f t="shared" si="55"/>
        <v>II</v>
      </c>
      <c r="V121" s="60" t="str">
        <f t="shared" si="56"/>
        <v>Aceptable con control especifico</v>
      </c>
      <c r="W121" s="56">
        <v>2</v>
      </c>
      <c r="X121" s="56" t="s">
        <v>85</v>
      </c>
      <c r="Y121" s="60" t="s">
        <v>17</v>
      </c>
      <c r="Z121" s="56" t="s">
        <v>48</v>
      </c>
      <c r="AA121" s="56" t="s">
        <v>48</v>
      </c>
      <c r="AB121" s="56" t="s">
        <v>89</v>
      </c>
      <c r="AC121" s="56" t="s">
        <v>90</v>
      </c>
      <c r="AD121" s="56" t="s">
        <v>704</v>
      </c>
    </row>
    <row r="122" spans="1:30" s="44" customFormat="1" ht="174.75" customHeight="1" x14ac:dyDescent="0.25">
      <c r="B122" s="67" t="s">
        <v>40</v>
      </c>
      <c r="C122" s="69" t="s">
        <v>116</v>
      </c>
      <c r="D122" s="68" t="s">
        <v>675</v>
      </c>
      <c r="E122" s="35" t="s">
        <v>710</v>
      </c>
      <c r="F122" s="34" t="s">
        <v>735</v>
      </c>
      <c r="G122" s="57" t="s">
        <v>42</v>
      </c>
      <c r="H122" s="57"/>
      <c r="I122" s="58" t="s">
        <v>91</v>
      </c>
      <c r="J122" s="58" t="s">
        <v>75</v>
      </c>
      <c r="K122" s="59" t="s">
        <v>92</v>
      </c>
      <c r="L122" s="76" t="s">
        <v>93</v>
      </c>
      <c r="M122" s="77" t="s">
        <v>94</v>
      </c>
      <c r="N122" s="76" t="s">
        <v>48</v>
      </c>
      <c r="O122" s="60">
        <v>3</v>
      </c>
      <c r="P122" s="60">
        <v>3</v>
      </c>
      <c r="Q122" s="60">
        <f t="shared" si="57"/>
        <v>9</v>
      </c>
      <c r="R122" s="56" t="str">
        <f t="shared" si="54"/>
        <v>ALTO</v>
      </c>
      <c r="S122" s="60">
        <v>25</v>
      </c>
      <c r="T122" s="60">
        <f t="shared" si="52"/>
        <v>225</v>
      </c>
      <c r="U122" s="56" t="str">
        <f t="shared" si="55"/>
        <v>II</v>
      </c>
      <c r="V122" s="60" t="str">
        <f t="shared" si="56"/>
        <v>Aceptable con control especifico</v>
      </c>
      <c r="W122" s="56">
        <v>2</v>
      </c>
      <c r="X122" s="56" t="s">
        <v>85</v>
      </c>
      <c r="Y122" s="60" t="s">
        <v>17</v>
      </c>
      <c r="Z122" s="56" t="s">
        <v>48</v>
      </c>
      <c r="AA122" s="56" t="s">
        <v>48</v>
      </c>
      <c r="AB122" s="56" t="s">
        <v>48</v>
      </c>
      <c r="AC122" s="56" t="s">
        <v>657</v>
      </c>
      <c r="AD122" s="56" t="s">
        <v>139</v>
      </c>
    </row>
    <row r="123" spans="1:30" s="44" customFormat="1" ht="174.75" customHeight="1" x14ac:dyDescent="0.25">
      <c r="B123" s="67" t="s">
        <v>40</v>
      </c>
      <c r="C123" s="69" t="s">
        <v>116</v>
      </c>
      <c r="D123" s="68" t="s">
        <v>675</v>
      </c>
      <c r="E123" s="35" t="s">
        <v>710</v>
      </c>
      <c r="F123" s="34" t="s">
        <v>736</v>
      </c>
      <c r="G123" s="57" t="s">
        <v>42</v>
      </c>
      <c r="H123" s="57"/>
      <c r="I123" s="58" t="s">
        <v>95</v>
      </c>
      <c r="J123" s="58" t="s">
        <v>75</v>
      </c>
      <c r="K123" s="59" t="s">
        <v>652</v>
      </c>
      <c r="L123" s="56" t="s">
        <v>658</v>
      </c>
      <c r="M123" s="63" t="s">
        <v>659</v>
      </c>
      <c r="N123" s="63" t="s">
        <v>660</v>
      </c>
      <c r="O123" s="60">
        <v>3</v>
      </c>
      <c r="P123" s="60">
        <v>3</v>
      </c>
      <c r="Q123" s="60">
        <v>6</v>
      </c>
      <c r="R123" s="56" t="str">
        <f t="shared" si="54"/>
        <v>MEDIO</v>
      </c>
      <c r="S123" s="60">
        <v>25</v>
      </c>
      <c r="T123" s="60">
        <f t="shared" si="52"/>
        <v>150</v>
      </c>
      <c r="U123" s="56" t="str">
        <f t="shared" si="55"/>
        <v>II</v>
      </c>
      <c r="V123" s="60" t="str">
        <f t="shared" si="56"/>
        <v>Aceptable con control especifico</v>
      </c>
      <c r="W123" s="56">
        <v>2</v>
      </c>
      <c r="X123" s="56" t="s">
        <v>85</v>
      </c>
      <c r="Y123" s="60" t="s">
        <v>17</v>
      </c>
      <c r="Z123" s="56" t="s">
        <v>48</v>
      </c>
      <c r="AA123" s="56" t="s">
        <v>48</v>
      </c>
      <c r="AB123" s="56" t="s">
        <v>48</v>
      </c>
      <c r="AC123" s="56" t="s">
        <v>113</v>
      </c>
      <c r="AD123" s="56" t="s">
        <v>97</v>
      </c>
    </row>
    <row r="124" spans="1:30" s="44" customFormat="1" ht="174.75" customHeight="1" x14ac:dyDescent="0.25">
      <c r="B124" s="67" t="s">
        <v>40</v>
      </c>
      <c r="C124" s="69" t="s">
        <v>116</v>
      </c>
      <c r="D124" s="68" t="s">
        <v>675</v>
      </c>
      <c r="E124" s="35" t="s">
        <v>710</v>
      </c>
      <c r="F124" s="34" t="s">
        <v>731</v>
      </c>
      <c r="G124" s="57" t="s">
        <v>42</v>
      </c>
      <c r="H124" s="57"/>
      <c r="I124" s="58" t="s">
        <v>706</v>
      </c>
      <c r="J124" s="58" t="s">
        <v>75</v>
      </c>
      <c r="K124" s="59" t="s">
        <v>662</v>
      </c>
      <c r="L124" s="56" t="s">
        <v>45</v>
      </c>
      <c r="M124" s="59" t="s">
        <v>707</v>
      </c>
      <c r="N124" s="59" t="s">
        <v>708</v>
      </c>
      <c r="O124" s="60">
        <v>3</v>
      </c>
      <c r="P124" s="60">
        <v>4</v>
      </c>
      <c r="Q124" s="60">
        <f>O124*P124</f>
        <v>12</v>
      </c>
      <c r="R124" s="56" t="str">
        <f t="shared" si="54"/>
        <v>ALTO</v>
      </c>
      <c r="S124" s="60">
        <v>25</v>
      </c>
      <c r="T124" s="60">
        <f t="shared" si="52"/>
        <v>300</v>
      </c>
      <c r="U124" s="56" t="str">
        <f t="shared" si="55"/>
        <v>II</v>
      </c>
      <c r="V124" s="60" t="str">
        <f t="shared" si="56"/>
        <v>Aceptable con control especifico</v>
      </c>
      <c r="W124" s="56">
        <v>2</v>
      </c>
      <c r="X124" s="56" t="s">
        <v>98</v>
      </c>
      <c r="Y124" s="60" t="s">
        <v>17</v>
      </c>
      <c r="Z124" s="56" t="s">
        <v>48</v>
      </c>
      <c r="AA124" s="56" t="s">
        <v>48</v>
      </c>
      <c r="AB124" s="56" t="s">
        <v>48</v>
      </c>
      <c r="AC124" s="56" t="s">
        <v>709</v>
      </c>
      <c r="AD124" s="56" t="s">
        <v>130</v>
      </c>
    </row>
    <row r="125" spans="1:30" s="44" customFormat="1" ht="174.75" customHeight="1" x14ac:dyDescent="0.25">
      <c r="B125" s="67" t="s">
        <v>40</v>
      </c>
      <c r="C125" s="69" t="s">
        <v>116</v>
      </c>
      <c r="D125" s="68" t="s">
        <v>675</v>
      </c>
      <c r="E125" s="35" t="s">
        <v>710</v>
      </c>
      <c r="F125" s="34" t="s">
        <v>730</v>
      </c>
      <c r="G125" s="57" t="s">
        <v>42</v>
      </c>
      <c r="H125" s="57"/>
      <c r="I125" s="58" t="s">
        <v>103</v>
      </c>
      <c r="J125" s="58" t="s">
        <v>499</v>
      </c>
      <c r="K125" s="59" t="s">
        <v>504</v>
      </c>
      <c r="L125" s="56" t="s">
        <v>630</v>
      </c>
      <c r="M125" s="34" t="s">
        <v>104</v>
      </c>
      <c r="N125" s="59" t="s">
        <v>789</v>
      </c>
      <c r="O125" s="60">
        <v>3</v>
      </c>
      <c r="P125" s="60">
        <v>1</v>
      </c>
      <c r="Q125" s="60">
        <f t="shared" ref="Q125:Q128" si="58">O125*P125</f>
        <v>3</v>
      </c>
      <c r="R125" s="56" t="str">
        <f t="shared" si="54"/>
        <v>BAJO</v>
      </c>
      <c r="S125" s="60">
        <v>25</v>
      </c>
      <c r="T125" s="60">
        <f t="shared" si="52"/>
        <v>75</v>
      </c>
      <c r="U125" s="56" t="str">
        <f t="shared" si="55"/>
        <v>III</v>
      </c>
      <c r="V125" s="60" t="str">
        <f t="shared" si="56"/>
        <v>Mejorable</v>
      </c>
      <c r="W125" s="56">
        <v>2</v>
      </c>
      <c r="X125" s="60" t="s">
        <v>105</v>
      </c>
      <c r="Y125" s="60" t="s">
        <v>17</v>
      </c>
      <c r="Z125" s="56" t="s">
        <v>48</v>
      </c>
      <c r="AA125" s="56" t="s">
        <v>48</v>
      </c>
      <c r="AB125" s="56" t="s">
        <v>48</v>
      </c>
      <c r="AC125" s="59" t="s">
        <v>503</v>
      </c>
      <c r="AD125" s="59" t="s">
        <v>631</v>
      </c>
    </row>
    <row r="126" spans="1:30" s="44" customFormat="1" ht="174.75" customHeight="1" x14ac:dyDescent="0.25">
      <c r="B126" s="67" t="s">
        <v>40</v>
      </c>
      <c r="C126" s="69" t="s">
        <v>116</v>
      </c>
      <c r="D126" s="68" t="s">
        <v>675</v>
      </c>
      <c r="E126" s="35" t="s">
        <v>710</v>
      </c>
      <c r="F126" s="34" t="s">
        <v>735</v>
      </c>
      <c r="G126" s="57" t="s">
        <v>42</v>
      </c>
      <c r="H126" s="57"/>
      <c r="I126" s="58" t="s">
        <v>106</v>
      </c>
      <c r="J126" s="58" t="s">
        <v>499</v>
      </c>
      <c r="K126" s="59" t="s">
        <v>504</v>
      </c>
      <c r="L126" s="61" t="s">
        <v>556</v>
      </c>
      <c r="M126" s="34" t="s">
        <v>107</v>
      </c>
      <c r="N126" s="64" t="s">
        <v>502</v>
      </c>
      <c r="O126" s="60">
        <v>3</v>
      </c>
      <c r="P126" s="60">
        <v>1</v>
      </c>
      <c r="Q126" s="60">
        <f t="shared" si="58"/>
        <v>3</v>
      </c>
      <c r="R126" s="56" t="str">
        <f t="shared" si="54"/>
        <v>BAJO</v>
      </c>
      <c r="S126" s="60">
        <v>25</v>
      </c>
      <c r="T126" s="60">
        <f t="shared" si="52"/>
        <v>75</v>
      </c>
      <c r="U126" s="56" t="str">
        <f t="shared" si="55"/>
        <v>III</v>
      </c>
      <c r="V126" s="60" t="str">
        <f t="shared" si="56"/>
        <v>Mejorable</v>
      </c>
      <c r="W126" s="56">
        <v>2</v>
      </c>
      <c r="X126" s="60" t="s">
        <v>105</v>
      </c>
      <c r="Y126" s="60" t="s">
        <v>17</v>
      </c>
      <c r="Z126" s="56" t="s">
        <v>48</v>
      </c>
      <c r="AA126" s="56" t="s">
        <v>48</v>
      </c>
      <c r="AB126" s="56" t="s">
        <v>48</v>
      </c>
      <c r="AC126" s="59" t="s">
        <v>632</v>
      </c>
      <c r="AD126" s="59" t="s">
        <v>48</v>
      </c>
    </row>
    <row r="127" spans="1:30" s="44" customFormat="1" ht="174.75" customHeight="1" x14ac:dyDescent="0.25">
      <c r="B127" s="67" t="s">
        <v>40</v>
      </c>
      <c r="C127" s="69" t="s">
        <v>116</v>
      </c>
      <c r="D127" s="68" t="s">
        <v>675</v>
      </c>
      <c r="E127" s="35" t="s">
        <v>710</v>
      </c>
      <c r="F127" s="34" t="s">
        <v>735</v>
      </c>
      <c r="G127" s="57" t="s">
        <v>42</v>
      </c>
      <c r="H127" s="57"/>
      <c r="I127" s="58" t="s">
        <v>108</v>
      </c>
      <c r="J127" s="58" t="s">
        <v>499</v>
      </c>
      <c r="K127" s="59" t="s">
        <v>500</v>
      </c>
      <c r="L127" s="56" t="s">
        <v>109</v>
      </c>
      <c r="M127" s="34" t="s">
        <v>588</v>
      </c>
      <c r="N127" s="59" t="s">
        <v>589</v>
      </c>
      <c r="O127" s="60">
        <v>4</v>
      </c>
      <c r="P127" s="60">
        <v>1</v>
      </c>
      <c r="Q127" s="60">
        <f t="shared" si="58"/>
        <v>4</v>
      </c>
      <c r="R127" s="56" t="str">
        <f t="shared" si="54"/>
        <v>BAJO</v>
      </c>
      <c r="S127" s="60">
        <v>60</v>
      </c>
      <c r="T127" s="60">
        <f t="shared" si="52"/>
        <v>240</v>
      </c>
      <c r="U127" s="56" t="str">
        <f t="shared" si="55"/>
        <v>II</v>
      </c>
      <c r="V127" s="60" t="str">
        <f t="shared" si="56"/>
        <v>Aceptable con control especifico</v>
      </c>
      <c r="W127" s="56">
        <v>2</v>
      </c>
      <c r="X127" s="60" t="s">
        <v>105</v>
      </c>
      <c r="Y127" s="60" t="s">
        <v>17</v>
      </c>
      <c r="Z127" s="56" t="s">
        <v>48</v>
      </c>
      <c r="AA127" s="56" t="s">
        <v>48</v>
      </c>
      <c r="AB127" s="56" t="s">
        <v>48</v>
      </c>
      <c r="AC127" s="59" t="s">
        <v>590</v>
      </c>
      <c r="AD127" s="59" t="s">
        <v>48</v>
      </c>
    </row>
    <row r="128" spans="1:30" s="44" customFormat="1" ht="174.75" customHeight="1" x14ac:dyDescent="0.25">
      <c r="A128" s="96"/>
      <c r="B128" s="72" t="s">
        <v>40</v>
      </c>
      <c r="C128" s="69" t="s">
        <v>116</v>
      </c>
      <c r="D128" s="68" t="s">
        <v>675</v>
      </c>
      <c r="E128" s="60" t="s">
        <v>468</v>
      </c>
      <c r="F128" s="56" t="s">
        <v>737</v>
      </c>
      <c r="G128" s="57" t="s">
        <v>42</v>
      </c>
      <c r="H128" s="57"/>
      <c r="I128" s="62" t="s">
        <v>43</v>
      </c>
      <c r="J128" s="62" t="s">
        <v>474</v>
      </c>
      <c r="K128" s="63" t="s">
        <v>44</v>
      </c>
      <c r="L128" s="60" t="s">
        <v>45</v>
      </c>
      <c r="M128" s="63" t="s">
        <v>615</v>
      </c>
      <c r="N128" s="35" t="s">
        <v>131</v>
      </c>
      <c r="O128" s="60">
        <v>2</v>
      </c>
      <c r="P128" s="60">
        <v>3</v>
      </c>
      <c r="Q128" s="60">
        <f t="shared" si="58"/>
        <v>6</v>
      </c>
      <c r="R128" s="60" t="str">
        <f t="shared" si="54"/>
        <v>MEDIO</v>
      </c>
      <c r="S128" s="60">
        <v>10</v>
      </c>
      <c r="T128" s="60">
        <f t="shared" si="52"/>
        <v>60</v>
      </c>
      <c r="U128" s="56" t="str">
        <f t="shared" si="55"/>
        <v>III</v>
      </c>
      <c r="V128" s="60" t="str">
        <f t="shared" si="56"/>
        <v>Mejorable</v>
      </c>
      <c r="W128" s="60">
        <v>2</v>
      </c>
      <c r="X128" s="63" t="s">
        <v>44</v>
      </c>
      <c r="Y128" s="60" t="s">
        <v>17</v>
      </c>
      <c r="Z128" s="60" t="s">
        <v>48</v>
      </c>
      <c r="AA128" s="60" t="s">
        <v>48</v>
      </c>
      <c r="AB128" s="60" t="s">
        <v>48</v>
      </c>
      <c r="AC128" s="60" t="s">
        <v>616</v>
      </c>
      <c r="AD128" s="60" t="s">
        <v>48</v>
      </c>
    </row>
    <row r="129" spans="2:30" s="44" customFormat="1" ht="174.75" customHeight="1" x14ac:dyDescent="0.25">
      <c r="B129" s="67" t="s">
        <v>40</v>
      </c>
      <c r="C129" s="69" t="s">
        <v>116</v>
      </c>
      <c r="D129" s="68" t="s">
        <v>675</v>
      </c>
      <c r="E129" s="60" t="s">
        <v>468</v>
      </c>
      <c r="F129" s="56" t="s">
        <v>737</v>
      </c>
      <c r="G129" s="57" t="s">
        <v>42</v>
      </c>
      <c r="H129" s="57"/>
      <c r="I129" s="58" t="s">
        <v>52</v>
      </c>
      <c r="J129" s="58" t="s">
        <v>617</v>
      </c>
      <c r="K129" s="59" t="s">
        <v>618</v>
      </c>
      <c r="L129" s="56" t="s">
        <v>48</v>
      </c>
      <c r="M129" s="59" t="s">
        <v>619</v>
      </c>
      <c r="N129" s="35" t="s">
        <v>48</v>
      </c>
      <c r="O129" s="60">
        <v>2</v>
      </c>
      <c r="P129" s="60">
        <v>1</v>
      </c>
      <c r="Q129" s="60">
        <f t="shared" ref="Q129:Q134" si="59">O129*P129</f>
        <v>2</v>
      </c>
      <c r="R129" s="56" t="str">
        <f t="shared" si="54"/>
        <v>BAJO</v>
      </c>
      <c r="S129" s="60">
        <v>10</v>
      </c>
      <c r="T129" s="60">
        <f t="shared" si="52"/>
        <v>20</v>
      </c>
      <c r="U129" s="56" t="str">
        <f t="shared" si="55"/>
        <v>IV</v>
      </c>
      <c r="V129" s="60" t="str">
        <f t="shared" si="56"/>
        <v>Aceptable</v>
      </c>
      <c r="W129" s="56">
        <v>2</v>
      </c>
      <c r="X129" s="60" t="s">
        <v>620</v>
      </c>
      <c r="Y129" s="56" t="s">
        <v>17</v>
      </c>
      <c r="Z129" s="56" t="s">
        <v>48</v>
      </c>
      <c r="AA129" s="56" t="s">
        <v>48</v>
      </c>
      <c r="AB129" s="56" t="s">
        <v>48</v>
      </c>
      <c r="AC129" s="56" t="s">
        <v>738</v>
      </c>
      <c r="AD129" s="56" t="s">
        <v>51</v>
      </c>
    </row>
    <row r="130" spans="2:30" s="44" customFormat="1" ht="174.75" customHeight="1" x14ac:dyDescent="0.25">
      <c r="B130" s="67" t="s">
        <v>40</v>
      </c>
      <c r="C130" s="69" t="s">
        <v>116</v>
      </c>
      <c r="D130" s="68" t="s">
        <v>675</v>
      </c>
      <c r="E130" s="60" t="s">
        <v>468</v>
      </c>
      <c r="F130" s="56" t="s">
        <v>737</v>
      </c>
      <c r="G130" s="57" t="s">
        <v>42</v>
      </c>
      <c r="H130" s="57"/>
      <c r="I130" s="58" t="s">
        <v>118</v>
      </c>
      <c r="J130" s="58" t="s">
        <v>617</v>
      </c>
      <c r="K130" s="59" t="s">
        <v>644</v>
      </c>
      <c r="L130" s="56" t="s">
        <v>55</v>
      </c>
      <c r="M130" s="59" t="s">
        <v>56</v>
      </c>
      <c r="N130" s="59" t="s">
        <v>57</v>
      </c>
      <c r="O130" s="60">
        <v>2</v>
      </c>
      <c r="P130" s="60">
        <v>2</v>
      </c>
      <c r="Q130" s="60">
        <f t="shared" si="59"/>
        <v>4</v>
      </c>
      <c r="R130" s="56" t="str">
        <f t="shared" si="54"/>
        <v>BAJO</v>
      </c>
      <c r="S130" s="60">
        <v>10</v>
      </c>
      <c r="T130" s="60">
        <f t="shared" si="52"/>
        <v>40</v>
      </c>
      <c r="U130" s="56" t="str">
        <f t="shared" si="55"/>
        <v>III</v>
      </c>
      <c r="V130" s="60" t="str">
        <f t="shared" si="56"/>
        <v>Mejorable</v>
      </c>
      <c r="W130" s="56">
        <v>2</v>
      </c>
      <c r="X130" s="56" t="s">
        <v>119</v>
      </c>
      <c r="Y130" s="56" t="s">
        <v>17</v>
      </c>
      <c r="Z130" s="56" t="s">
        <v>48</v>
      </c>
      <c r="AA130" s="56" t="s">
        <v>48</v>
      </c>
      <c r="AB130" s="56" t="s">
        <v>48</v>
      </c>
      <c r="AC130" s="56" t="s">
        <v>680</v>
      </c>
      <c r="AD130" s="56" t="s">
        <v>447</v>
      </c>
    </row>
    <row r="131" spans="2:30" s="44" customFormat="1" ht="174.75" customHeight="1" x14ac:dyDescent="0.25">
      <c r="B131" s="72" t="s">
        <v>40</v>
      </c>
      <c r="C131" s="69" t="s">
        <v>116</v>
      </c>
      <c r="D131" s="68" t="s">
        <v>675</v>
      </c>
      <c r="E131" s="60" t="s">
        <v>468</v>
      </c>
      <c r="F131" s="56" t="s">
        <v>737</v>
      </c>
      <c r="G131" s="57" t="s">
        <v>42</v>
      </c>
      <c r="H131" s="57"/>
      <c r="I131" s="62" t="s">
        <v>72</v>
      </c>
      <c r="J131" s="62" t="s">
        <v>622</v>
      </c>
      <c r="K131" s="63" t="s">
        <v>623</v>
      </c>
      <c r="L131" s="60" t="s">
        <v>48</v>
      </c>
      <c r="M131" s="63" t="s">
        <v>514</v>
      </c>
      <c r="N131" s="63" t="s">
        <v>786</v>
      </c>
      <c r="O131" s="60">
        <v>3</v>
      </c>
      <c r="P131" s="60">
        <v>3</v>
      </c>
      <c r="Q131" s="60">
        <f t="shared" si="59"/>
        <v>9</v>
      </c>
      <c r="R131" s="60" t="str">
        <f t="shared" si="54"/>
        <v>ALTO</v>
      </c>
      <c r="S131" s="60">
        <v>25</v>
      </c>
      <c r="T131" s="60">
        <f t="shared" si="52"/>
        <v>225</v>
      </c>
      <c r="U131" s="56" t="str">
        <f t="shared" si="55"/>
        <v>II</v>
      </c>
      <c r="V131" s="60" t="str">
        <f t="shared" si="56"/>
        <v>Aceptable con control especifico</v>
      </c>
      <c r="W131" s="60">
        <v>2</v>
      </c>
      <c r="X131" s="60" t="s">
        <v>624</v>
      </c>
      <c r="Y131" s="60" t="s">
        <v>17</v>
      </c>
      <c r="Z131" s="60" t="s">
        <v>48</v>
      </c>
      <c r="AA131" s="60" t="s">
        <v>48</v>
      </c>
      <c r="AB131" s="56" t="s">
        <v>48</v>
      </c>
      <c r="AC131" s="60" t="s">
        <v>616</v>
      </c>
      <c r="AD131" s="60" t="s">
        <v>48</v>
      </c>
    </row>
    <row r="132" spans="2:30" s="44" customFormat="1" ht="174.75" customHeight="1" x14ac:dyDescent="0.25">
      <c r="B132" s="72" t="s">
        <v>40</v>
      </c>
      <c r="C132" s="69" t="s">
        <v>116</v>
      </c>
      <c r="D132" s="68" t="s">
        <v>675</v>
      </c>
      <c r="E132" s="60" t="s">
        <v>468</v>
      </c>
      <c r="F132" s="56" t="s">
        <v>737</v>
      </c>
      <c r="G132" s="57" t="s">
        <v>42</v>
      </c>
      <c r="H132" s="57"/>
      <c r="I132" s="62" t="s">
        <v>73</v>
      </c>
      <c r="J132" s="62" t="s">
        <v>622</v>
      </c>
      <c r="K132" s="63" t="s">
        <v>74</v>
      </c>
      <c r="L132" s="60" t="s">
        <v>48</v>
      </c>
      <c r="M132" s="63" t="s">
        <v>514</v>
      </c>
      <c r="N132" s="63" t="s">
        <v>786</v>
      </c>
      <c r="O132" s="60">
        <v>3</v>
      </c>
      <c r="P132" s="60">
        <v>3</v>
      </c>
      <c r="Q132" s="60">
        <f t="shared" si="59"/>
        <v>9</v>
      </c>
      <c r="R132" s="60" t="str">
        <f t="shared" si="54"/>
        <v>ALTO</v>
      </c>
      <c r="S132" s="60">
        <v>25</v>
      </c>
      <c r="T132" s="60">
        <f t="shared" si="52"/>
        <v>225</v>
      </c>
      <c r="U132" s="56" t="str">
        <f t="shared" si="55"/>
        <v>II</v>
      </c>
      <c r="V132" s="60" t="str">
        <f t="shared" si="56"/>
        <v>Aceptable con control especifico</v>
      </c>
      <c r="W132" s="60">
        <v>2</v>
      </c>
      <c r="X132" s="60" t="s">
        <v>625</v>
      </c>
      <c r="Y132" s="60" t="s">
        <v>17</v>
      </c>
      <c r="Z132" s="60" t="s">
        <v>48</v>
      </c>
      <c r="AA132" s="60" t="s">
        <v>48</v>
      </c>
      <c r="AB132" s="60" t="s">
        <v>48</v>
      </c>
      <c r="AC132" s="60" t="s">
        <v>616</v>
      </c>
      <c r="AD132" s="60" t="s">
        <v>48</v>
      </c>
    </row>
    <row r="133" spans="2:30" s="44" customFormat="1" ht="174.75" customHeight="1" x14ac:dyDescent="0.25">
      <c r="B133" s="72" t="s">
        <v>40</v>
      </c>
      <c r="C133" s="69" t="s">
        <v>116</v>
      </c>
      <c r="D133" s="68" t="s">
        <v>675</v>
      </c>
      <c r="E133" s="60" t="s">
        <v>468</v>
      </c>
      <c r="F133" s="56" t="s">
        <v>737</v>
      </c>
      <c r="G133" s="57" t="s">
        <v>42</v>
      </c>
      <c r="H133" s="57"/>
      <c r="I133" s="62" t="s">
        <v>512</v>
      </c>
      <c r="J133" s="62" t="s">
        <v>622</v>
      </c>
      <c r="K133" s="63" t="s">
        <v>694</v>
      </c>
      <c r="L133" s="60" t="s">
        <v>48</v>
      </c>
      <c r="M133" s="63" t="s">
        <v>514</v>
      </c>
      <c r="N133" s="63" t="s">
        <v>786</v>
      </c>
      <c r="O133" s="60">
        <v>2</v>
      </c>
      <c r="P133" s="60">
        <v>3</v>
      </c>
      <c r="Q133" s="60">
        <f t="shared" si="59"/>
        <v>6</v>
      </c>
      <c r="R133" s="60" t="str">
        <f t="shared" si="54"/>
        <v>MEDIO</v>
      </c>
      <c r="S133" s="60">
        <v>25</v>
      </c>
      <c r="T133" s="60">
        <f t="shared" si="52"/>
        <v>150</v>
      </c>
      <c r="U133" s="56" t="str">
        <f t="shared" si="55"/>
        <v>II</v>
      </c>
      <c r="V133" s="60" t="str">
        <f t="shared" si="56"/>
        <v>Aceptable con control especifico</v>
      </c>
      <c r="W133" s="60">
        <v>2</v>
      </c>
      <c r="X133" s="60" t="s">
        <v>695</v>
      </c>
      <c r="Y133" s="60" t="s">
        <v>17</v>
      </c>
      <c r="Z133" s="60" t="s">
        <v>48</v>
      </c>
      <c r="AA133" s="60" t="s">
        <v>48</v>
      </c>
      <c r="AB133" s="60" t="s">
        <v>48</v>
      </c>
      <c r="AC133" s="60" t="s">
        <v>696</v>
      </c>
      <c r="AD133" s="60" t="s">
        <v>48</v>
      </c>
    </row>
    <row r="134" spans="2:30" s="44" customFormat="1" ht="141.75" customHeight="1" x14ac:dyDescent="0.25">
      <c r="B134" s="67" t="s">
        <v>40</v>
      </c>
      <c r="C134" s="69" t="s">
        <v>116</v>
      </c>
      <c r="D134" s="68" t="s">
        <v>675</v>
      </c>
      <c r="E134" s="60" t="s">
        <v>468</v>
      </c>
      <c r="F134" s="56" t="s">
        <v>737</v>
      </c>
      <c r="G134" s="57" t="s">
        <v>42</v>
      </c>
      <c r="H134" s="57"/>
      <c r="I134" s="58" t="s">
        <v>87</v>
      </c>
      <c r="J134" s="58" t="s">
        <v>75</v>
      </c>
      <c r="K134" s="59" t="s">
        <v>504</v>
      </c>
      <c r="L134" s="56" t="s">
        <v>88</v>
      </c>
      <c r="M134" s="59" t="s">
        <v>703</v>
      </c>
      <c r="N134" s="59" t="s">
        <v>128</v>
      </c>
      <c r="O134" s="60">
        <v>3</v>
      </c>
      <c r="P134" s="60">
        <v>4</v>
      </c>
      <c r="Q134" s="60">
        <f t="shared" si="59"/>
        <v>12</v>
      </c>
      <c r="R134" s="56" t="str">
        <f t="shared" si="54"/>
        <v>ALTO</v>
      </c>
      <c r="S134" s="60">
        <v>25</v>
      </c>
      <c r="T134" s="60">
        <f t="shared" si="52"/>
        <v>300</v>
      </c>
      <c r="U134" s="56" t="str">
        <f t="shared" si="55"/>
        <v>II</v>
      </c>
      <c r="V134" s="60" t="str">
        <f t="shared" si="56"/>
        <v>Aceptable con control especifico</v>
      </c>
      <c r="W134" s="56">
        <v>2</v>
      </c>
      <c r="X134" s="56" t="s">
        <v>85</v>
      </c>
      <c r="Y134" s="60" t="s">
        <v>17</v>
      </c>
      <c r="Z134" s="56" t="s">
        <v>48</v>
      </c>
      <c r="AA134" s="56" t="s">
        <v>48</v>
      </c>
      <c r="AB134" s="56" t="s">
        <v>89</v>
      </c>
      <c r="AC134" s="56" t="s">
        <v>90</v>
      </c>
      <c r="AD134" s="56" t="s">
        <v>704</v>
      </c>
    </row>
    <row r="135" spans="2:30" s="44" customFormat="1" ht="162.75" customHeight="1" x14ac:dyDescent="0.25">
      <c r="B135" s="67" t="s">
        <v>40</v>
      </c>
      <c r="C135" s="69" t="s">
        <v>116</v>
      </c>
      <c r="D135" s="68" t="s">
        <v>675</v>
      </c>
      <c r="E135" s="60" t="s">
        <v>468</v>
      </c>
      <c r="F135" s="56" t="s">
        <v>737</v>
      </c>
      <c r="G135" s="57" t="s">
        <v>42</v>
      </c>
      <c r="H135" s="57"/>
      <c r="I135" s="58" t="s">
        <v>103</v>
      </c>
      <c r="J135" s="58" t="s">
        <v>499</v>
      </c>
      <c r="K135" s="59" t="s">
        <v>504</v>
      </c>
      <c r="L135" s="56" t="s">
        <v>630</v>
      </c>
      <c r="M135" s="34" t="s">
        <v>104</v>
      </c>
      <c r="N135" s="59" t="s">
        <v>789</v>
      </c>
      <c r="O135" s="60">
        <v>3</v>
      </c>
      <c r="P135" s="60">
        <v>1</v>
      </c>
      <c r="Q135" s="60">
        <f t="shared" ref="Q135:Q137" si="60">O135*P135</f>
        <v>3</v>
      </c>
      <c r="R135" s="56" t="str">
        <f t="shared" si="54"/>
        <v>BAJO</v>
      </c>
      <c r="S135" s="60">
        <v>25</v>
      </c>
      <c r="T135" s="60">
        <f t="shared" ref="T135:T137" si="61">Q135*S135</f>
        <v>75</v>
      </c>
      <c r="U135" s="56" t="str">
        <f t="shared" si="55"/>
        <v>III</v>
      </c>
      <c r="V135" s="60" t="str">
        <f t="shared" si="56"/>
        <v>Mejorable</v>
      </c>
      <c r="W135" s="56">
        <v>2</v>
      </c>
      <c r="X135" s="60" t="s">
        <v>105</v>
      </c>
      <c r="Y135" s="60" t="s">
        <v>17</v>
      </c>
      <c r="Z135" s="56" t="s">
        <v>48</v>
      </c>
      <c r="AA135" s="56" t="s">
        <v>48</v>
      </c>
      <c r="AB135" s="56" t="s">
        <v>48</v>
      </c>
      <c r="AC135" s="59" t="s">
        <v>503</v>
      </c>
      <c r="AD135" s="59" t="s">
        <v>631</v>
      </c>
    </row>
    <row r="136" spans="2:30" s="44" customFormat="1" ht="175.5" customHeight="1" x14ac:dyDescent="0.25">
      <c r="B136" s="67" t="s">
        <v>40</v>
      </c>
      <c r="C136" s="69" t="s">
        <v>116</v>
      </c>
      <c r="D136" s="68" t="s">
        <v>675</v>
      </c>
      <c r="E136" s="60" t="s">
        <v>468</v>
      </c>
      <c r="F136" s="56" t="s">
        <v>737</v>
      </c>
      <c r="G136" s="57" t="s">
        <v>42</v>
      </c>
      <c r="H136" s="57"/>
      <c r="I136" s="58" t="s">
        <v>106</v>
      </c>
      <c r="J136" s="58" t="s">
        <v>499</v>
      </c>
      <c r="K136" s="59" t="s">
        <v>504</v>
      </c>
      <c r="L136" s="61" t="s">
        <v>556</v>
      </c>
      <c r="M136" s="34" t="s">
        <v>107</v>
      </c>
      <c r="N136" s="64" t="s">
        <v>502</v>
      </c>
      <c r="O136" s="60">
        <v>3</v>
      </c>
      <c r="P136" s="60">
        <v>1</v>
      </c>
      <c r="Q136" s="60">
        <f t="shared" si="60"/>
        <v>3</v>
      </c>
      <c r="R136" s="56" t="str">
        <f t="shared" si="54"/>
        <v>BAJO</v>
      </c>
      <c r="S136" s="60">
        <v>25</v>
      </c>
      <c r="T136" s="60">
        <f t="shared" si="61"/>
        <v>75</v>
      </c>
      <c r="U136" s="56" t="str">
        <f t="shared" si="55"/>
        <v>III</v>
      </c>
      <c r="V136" s="60" t="str">
        <f t="shared" si="56"/>
        <v>Mejorable</v>
      </c>
      <c r="W136" s="56">
        <v>2</v>
      </c>
      <c r="X136" s="60" t="s">
        <v>105</v>
      </c>
      <c r="Y136" s="60" t="s">
        <v>17</v>
      </c>
      <c r="Z136" s="56" t="s">
        <v>48</v>
      </c>
      <c r="AA136" s="56" t="s">
        <v>48</v>
      </c>
      <c r="AB136" s="56" t="s">
        <v>48</v>
      </c>
      <c r="AC136" s="59" t="s">
        <v>632</v>
      </c>
      <c r="AD136" s="59" t="s">
        <v>48</v>
      </c>
    </row>
    <row r="137" spans="2:30" s="44" customFormat="1" ht="174.75" customHeight="1" x14ac:dyDescent="0.25">
      <c r="B137" s="67" t="s">
        <v>40</v>
      </c>
      <c r="C137" s="69" t="s">
        <v>116</v>
      </c>
      <c r="D137" s="68" t="s">
        <v>675</v>
      </c>
      <c r="E137" s="60" t="s">
        <v>468</v>
      </c>
      <c r="F137" s="56" t="s">
        <v>737</v>
      </c>
      <c r="G137" s="57" t="s">
        <v>42</v>
      </c>
      <c r="H137" s="57"/>
      <c r="I137" s="58" t="s">
        <v>108</v>
      </c>
      <c r="J137" s="58" t="s">
        <v>499</v>
      </c>
      <c r="K137" s="59" t="s">
        <v>500</v>
      </c>
      <c r="L137" s="56" t="s">
        <v>109</v>
      </c>
      <c r="M137" s="34" t="s">
        <v>588</v>
      </c>
      <c r="N137" s="59" t="s">
        <v>589</v>
      </c>
      <c r="O137" s="60">
        <v>4</v>
      </c>
      <c r="P137" s="60">
        <v>1</v>
      </c>
      <c r="Q137" s="60">
        <f t="shared" si="60"/>
        <v>4</v>
      </c>
      <c r="R137" s="56" t="str">
        <f t="shared" si="54"/>
        <v>BAJO</v>
      </c>
      <c r="S137" s="60">
        <v>60</v>
      </c>
      <c r="T137" s="60">
        <f t="shared" si="61"/>
        <v>240</v>
      </c>
      <c r="U137" s="56" t="str">
        <f t="shared" si="55"/>
        <v>II</v>
      </c>
      <c r="V137" s="60" t="str">
        <f t="shared" si="56"/>
        <v>Aceptable con control especifico</v>
      </c>
      <c r="W137" s="56">
        <v>2</v>
      </c>
      <c r="X137" s="60" t="s">
        <v>105</v>
      </c>
      <c r="Y137" s="60" t="s">
        <v>17</v>
      </c>
      <c r="Z137" s="56" t="s">
        <v>48</v>
      </c>
      <c r="AA137" s="56" t="s">
        <v>48</v>
      </c>
      <c r="AB137" s="56" t="s">
        <v>48</v>
      </c>
      <c r="AC137" s="59" t="s">
        <v>590</v>
      </c>
      <c r="AD137" s="59" t="s">
        <v>48</v>
      </c>
    </row>
    <row r="138" spans="2:30" s="44" customFormat="1" ht="133.15" customHeight="1" x14ac:dyDescent="0.25">
      <c r="B138" s="97" t="s">
        <v>110</v>
      </c>
      <c r="C138" s="97" t="s">
        <v>469</v>
      </c>
      <c r="D138" s="97" t="s">
        <v>470</v>
      </c>
      <c r="E138" s="98" t="s">
        <v>471</v>
      </c>
      <c r="F138" s="98" t="s">
        <v>472</v>
      </c>
      <c r="G138" s="99" t="s">
        <v>42</v>
      </c>
      <c r="H138" s="34"/>
      <c r="I138" s="34" t="s">
        <v>473</v>
      </c>
      <c r="J138" s="34" t="s">
        <v>474</v>
      </c>
      <c r="K138" s="63" t="s">
        <v>475</v>
      </c>
      <c r="L138" s="34" t="s">
        <v>48</v>
      </c>
      <c r="M138" s="34" t="s">
        <v>476</v>
      </c>
      <c r="N138" s="34" t="s">
        <v>477</v>
      </c>
      <c r="O138" s="56">
        <v>2</v>
      </c>
      <c r="P138" s="56">
        <v>1</v>
      </c>
      <c r="Q138" s="56">
        <v>2</v>
      </c>
      <c r="R138" s="56" t="s">
        <v>478</v>
      </c>
      <c r="S138" s="56">
        <v>10</v>
      </c>
      <c r="T138" s="56">
        <v>25</v>
      </c>
      <c r="U138" s="56" t="str">
        <f t="shared" si="55"/>
        <v>III</v>
      </c>
      <c r="V138" s="60" t="str">
        <f t="shared" si="56"/>
        <v>Mejorable</v>
      </c>
      <c r="W138" s="56">
        <v>6</v>
      </c>
      <c r="X138" s="59" t="s">
        <v>479</v>
      </c>
      <c r="Y138" s="56" t="s">
        <v>17</v>
      </c>
      <c r="Z138" s="100" t="s">
        <v>48</v>
      </c>
      <c r="AA138" s="100" t="s">
        <v>48</v>
      </c>
      <c r="AB138" s="100" t="s">
        <v>48</v>
      </c>
      <c r="AC138" s="34" t="s">
        <v>480</v>
      </c>
      <c r="AD138" s="100" t="s">
        <v>48</v>
      </c>
    </row>
    <row r="139" spans="2:30" s="44" customFormat="1" ht="13.9" customHeight="1" thickBot="1" x14ac:dyDescent="0.3">
      <c r="B139" s="97" t="s">
        <v>110</v>
      </c>
      <c r="C139" s="97" t="s">
        <v>469</v>
      </c>
      <c r="D139" s="97" t="s">
        <v>470</v>
      </c>
      <c r="E139" s="98" t="s">
        <v>471</v>
      </c>
      <c r="F139" s="98" t="s">
        <v>472</v>
      </c>
      <c r="G139" s="99" t="s">
        <v>42</v>
      </c>
      <c r="H139" s="99"/>
      <c r="I139" s="98" t="s">
        <v>481</v>
      </c>
      <c r="J139" s="98" t="s">
        <v>482</v>
      </c>
      <c r="K139" s="98" t="s">
        <v>483</v>
      </c>
      <c r="L139" s="60" t="s">
        <v>48</v>
      </c>
      <c r="M139" s="63" t="s">
        <v>514</v>
      </c>
      <c r="N139" s="98" t="s">
        <v>484</v>
      </c>
      <c r="O139" s="60">
        <v>2</v>
      </c>
      <c r="P139" s="60">
        <v>2</v>
      </c>
      <c r="Q139" s="60">
        <v>4</v>
      </c>
      <c r="R139" s="60" t="s">
        <v>478</v>
      </c>
      <c r="S139" s="60">
        <v>10</v>
      </c>
      <c r="T139" s="60">
        <v>25</v>
      </c>
      <c r="U139" s="56" t="str">
        <f t="shared" si="55"/>
        <v>III</v>
      </c>
      <c r="V139" s="60" t="str">
        <f t="shared" si="56"/>
        <v>Mejorable</v>
      </c>
      <c r="W139" s="60">
        <v>6</v>
      </c>
      <c r="X139" s="98" t="s">
        <v>485</v>
      </c>
      <c r="Y139" s="99" t="s">
        <v>17</v>
      </c>
      <c r="Z139" s="101" t="s">
        <v>48</v>
      </c>
      <c r="AA139" s="101" t="s">
        <v>48</v>
      </c>
      <c r="AB139" s="101" t="s">
        <v>48</v>
      </c>
      <c r="AC139" s="60" t="s">
        <v>486</v>
      </c>
      <c r="AD139" s="102" t="s">
        <v>48</v>
      </c>
    </row>
    <row r="140" spans="2:30" s="44" customFormat="1" ht="112.9" hidden="1" customHeight="1" thickBot="1" x14ac:dyDescent="0.3">
      <c r="B140" s="97" t="s">
        <v>110</v>
      </c>
      <c r="C140" s="97" t="s">
        <v>469</v>
      </c>
      <c r="D140" s="97" t="s">
        <v>470</v>
      </c>
      <c r="E140" s="98" t="s">
        <v>471</v>
      </c>
      <c r="F140" s="98" t="s">
        <v>472</v>
      </c>
      <c r="G140" s="34"/>
      <c r="H140" s="34" t="s">
        <v>42</v>
      </c>
      <c r="I140" s="56" t="s">
        <v>487</v>
      </c>
      <c r="J140" s="56" t="s">
        <v>60</v>
      </c>
      <c r="K140" s="98" t="s">
        <v>488</v>
      </c>
      <c r="L140" s="59" t="s">
        <v>489</v>
      </c>
      <c r="M140" s="59" t="s">
        <v>490</v>
      </c>
      <c r="N140" s="59" t="s">
        <v>491</v>
      </c>
      <c r="O140" s="56">
        <v>2</v>
      </c>
      <c r="P140" s="56">
        <v>1</v>
      </c>
      <c r="Q140" s="56">
        <v>2</v>
      </c>
      <c r="R140" s="56" t="s">
        <v>478</v>
      </c>
      <c r="S140" s="56">
        <v>10</v>
      </c>
      <c r="T140" s="56">
        <v>20</v>
      </c>
      <c r="U140" s="56" t="str">
        <f t="shared" si="55"/>
        <v>IV</v>
      </c>
      <c r="V140" s="60" t="str">
        <f t="shared" si="56"/>
        <v>Aceptable</v>
      </c>
      <c r="W140" s="56">
        <v>6</v>
      </c>
      <c r="X140" s="56" t="s">
        <v>492</v>
      </c>
      <c r="Y140" s="56" t="s">
        <v>17</v>
      </c>
      <c r="Z140" s="100" t="s">
        <v>48</v>
      </c>
      <c r="AA140" s="100" t="s">
        <v>48</v>
      </c>
      <c r="AB140" s="100" t="s">
        <v>48</v>
      </c>
      <c r="AC140" s="56" t="s">
        <v>621</v>
      </c>
      <c r="AD140" s="56" t="s">
        <v>48</v>
      </c>
    </row>
    <row r="141" spans="2:30" s="44" customFormat="1" ht="135" customHeight="1" x14ac:dyDescent="0.25">
      <c r="B141" s="97" t="s">
        <v>110</v>
      </c>
      <c r="C141" s="97" t="s">
        <v>469</v>
      </c>
      <c r="D141" s="97" t="s">
        <v>470</v>
      </c>
      <c r="E141" s="98" t="s">
        <v>471</v>
      </c>
      <c r="F141" s="98" t="s">
        <v>472</v>
      </c>
      <c r="G141" s="35" t="s">
        <v>42</v>
      </c>
      <c r="H141" s="35"/>
      <c r="I141" s="103" t="s">
        <v>493</v>
      </c>
      <c r="J141" s="60" t="s">
        <v>482</v>
      </c>
      <c r="K141" s="63" t="s">
        <v>494</v>
      </c>
      <c r="L141" s="60" t="s">
        <v>48</v>
      </c>
      <c r="M141" s="63" t="s">
        <v>514</v>
      </c>
      <c r="N141" s="104" t="s">
        <v>495</v>
      </c>
      <c r="O141" s="35">
        <v>2</v>
      </c>
      <c r="P141" s="35">
        <v>3</v>
      </c>
      <c r="Q141" s="60">
        <v>6</v>
      </c>
      <c r="R141" s="60" t="s">
        <v>22</v>
      </c>
      <c r="S141" s="35">
        <v>25</v>
      </c>
      <c r="T141" s="60">
        <v>150</v>
      </c>
      <c r="U141" s="56" t="str">
        <f t="shared" si="55"/>
        <v>II</v>
      </c>
      <c r="V141" s="60" t="str">
        <f t="shared" si="56"/>
        <v>Aceptable con control especifico</v>
      </c>
      <c r="W141" s="60">
        <v>6</v>
      </c>
      <c r="X141" s="63" t="s">
        <v>496</v>
      </c>
      <c r="Y141" s="35" t="s">
        <v>17</v>
      </c>
      <c r="Z141" s="101" t="s">
        <v>48</v>
      </c>
      <c r="AA141" s="101" t="s">
        <v>48</v>
      </c>
      <c r="AB141" s="101" t="s">
        <v>48</v>
      </c>
      <c r="AC141" s="35" t="s">
        <v>497</v>
      </c>
      <c r="AD141" s="105" t="s">
        <v>48</v>
      </c>
    </row>
    <row r="142" spans="2:30" s="44" customFormat="1" ht="114.75" customHeight="1" x14ac:dyDescent="0.25">
      <c r="B142" s="106" t="s">
        <v>110</v>
      </c>
      <c r="C142" s="106" t="s">
        <v>469</v>
      </c>
      <c r="D142" s="97" t="s">
        <v>470</v>
      </c>
      <c r="E142" s="107" t="s">
        <v>471</v>
      </c>
      <c r="F142" s="98" t="s">
        <v>472</v>
      </c>
      <c r="G142" s="108"/>
      <c r="H142" s="109" t="s">
        <v>42</v>
      </c>
      <c r="I142" s="61" t="s">
        <v>498</v>
      </c>
      <c r="J142" s="61" t="s">
        <v>499</v>
      </c>
      <c r="K142" s="64" t="s">
        <v>500</v>
      </c>
      <c r="L142" s="110" t="s">
        <v>45</v>
      </c>
      <c r="M142" s="64" t="s">
        <v>501</v>
      </c>
      <c r="N142" s="64" t="s">
        <v>502</v>
      </c>
      <c r="O142" s="110">
        <v>2</v>
      </c>
      <c r="P142" s="110">
        <v>1</v>
      </c>
      <c r="Q142" s="61">
        <v>2</v>
      </c>
      <c r="R142" s="61" t="s">
        <v>478</v>
      </c>
      <c r="S142" s="110">
        <v>100</v>
      </c>
      <c r="T142" s="61">
        <v>200</v>
      </c>
      <c r="U142" s="56" t="str">
        <f t="shared" si="55"/>
        <v>II</v>
      </c>
      <c r="V142" s="60" t="str">
        <f t="shared" si="56"/>
        <v>Aceptable con control especifico</v>
      </c>
      <c r="W142" s="61">
        <v>6</v>
      </c>
      <c r="X142" s="110" t="s">
        <v>105</v>
      </c>
      <c r="Y142" s="110" t="s">
        <v>17</v>
      </c>
      <c r="Z142" s="111" t="s">
        <v>48</v>
      </c>
      <c r="AA142" s="111" t="s">
        <v>48</v>
      </c>
      <c r="AB142" s="111" t="s">
        <v>48</v>
      </c>
      <c r="AC142" s="59" t="s">
        <v>590</v>
      </c>
      <c r="AD142" s="59" t="s">
        <v>48</v>
      </c>
    </row>
    <row r="143" spans="2:30" s="44" customFormat="1" ht="138.75" customHeight="1" x14ac:dyDescent="0.25">
      <c r="B143" s="97" t="s">
        <v>110</v>
      </c>
      <c r="C143" s="97" t="s">
        <v>469</v>
      </c>
      <c r="D143" s="97" t="s">
        <v>470</v>
      </c>
      <c r="E143" s="98" t="s">
        <v>471</v>
      </c>
      <c r="F143" s="98" t="s">
        <v>472</v>
      </c>
      <c r="G143" s="99"/>
      <c r="H143" s="34" t="s">
        <v>42</v>
      </c>
      <c r="I143" s="56" t="s">
        <v>103</v>
      </c>
      <c r="J143" s="34" t="s">
        <v>499</v>
      </c>
      <c r="K143" s="59" t="s">
        <v>504</v>
      </c>
      <c r="L143" s="60" t="s">
        <v>45</v>
      </c>
      <c r="M143" s="59" t="s">
        <v>501</v>
      </c>
      <c r="N143" s="59" t="s">
        <v>502</v>
      </c>
      <c r="O143" s="60">
        <v>2</v>
      </c>
      <c r="P143" s="60">
        <v>2</v>
      </c>
      <c r="Q143" s="56">
        <v>4</v>
      </c>
      <c r="R143" s="56" t="s">
        <v>478</v>
      </c>
      <c r="S143" s="60">
        <v>25</v>
      </c>
      <c r="T143" s="56">
        <v>100</v>
      </c>
      <c r="U143" s="56" t="str">
        <f t="shared" si="55"/>
        <v>III</v>
      </c>
      <c r="V143" s="60" t="str">
        <f t="shared" si="56"/>
        <v>Mejorable</v>
      </c>
      <c r="W143" s="56">
        <v>6</v>
      </c>
      <c r="X143" s="60" t="s">
        <v>105</v>
      </c>
      <c r="Y143" s="60" t="s">
        <v>17</v>
      </c>
      <c r="Z143" s="100" t="s">
        <v>48</v>
      </c>
      <c r="AA143" s="100" t="s">
        <v>48</v>
      </c>
      <c r="AB143" s="100" t="s">
        <v>48</v>
      </c>
      <c r="AC143" s="59" t="s">
        <v>503</v>
      </c>
      <c r="AD143" s="112" t="s">
        <v>48</v>
      </c>
    </row>
    <row r="144" spans="2:30" s="44" customFormat="1" ht="191.25" customHeight="1" x14ac:dyDescent="0.25">
      <c r="B144" s="97" t="s">
        <v>110</v>
      </c>
      <c r="C144" s="97" t="s">
        <v>469</v>
      </c>
      <c r="D144" s="97" t="s">
        <v>470</v>
      </c>
      <c r="E144" s="98" t="s">
        <v>471</v>
      </c>
      <c r="F144" s="98" t="s">
        <v>472</v>
      </c>
      <c r="G144" s="57"/>
      <c r="H144" s="57" t="s">
        <v>42</v>
      </c>
      <c r="I144" s="58" t="s">
        <v>106</v>
      </c>
      <c r="J144" s="58" t="s">
        <v>499</v>
      </c>
      <c r="K144" s="59" t="s">
        <v>504</v>
      </c>
      <c r="L144" s="61" t="s">
        <v>556</v>
      </c>
      <c r="M144" s="34" t="s">
        <v>107</v>
      </c>
      <c r="N144" s="64" t="s">
        <v>502</v>
      </c>
      <c r="O144" s="60">
        <v>3</v>
      </c>
      <c r="P144" s="60">
        <v>3</v>
      </c>
      <c r="Q144" s="60">
        <f t="shared" ref="Q144" si="62">O144*P144</f>
        <v>9</v>
      </c>
      <c r="R144" s="56" t="str">
        <f t="shared" ref="R144" si="63">IF(Q144&lt;=4,"BAJO",IF(Q144&lt;=8,"MEDIO",IF(Q144&lt;=20,"ALTO","MUY ALTO")))</f>
        <v>ALTO</v>
      </c>
      <c r="S144" s="60">
        <v>25</v>
      </c>
      <c r="T144" s="60">
        <f t="shared" ref="T144" si="64">Q144*S144</f>
        <v>225</v>
      </c>
      <c r="U144" s="56" t="str">
        <f t="shared" ref="U144:U155" si="65">IF(T144&lt;=20,"IV",IF(T144&lt;=120,"III",IF(T144&lt;=500,"II",IF(T144&lt;=4000,"I",FALSE))))</f>
        <v>II</v>
      </c>
      <c r="V144" s="60" t="str">
        <f t="shared" ref="V144:V155" si="66">IF(U144="IV","Aceptable",IF(U144="III","Mejorable",IF(U144="II","Aceptable con control especifico", IF(U144="I","No Aceptable",FALSE))))</f>
        <v>Aceptable con control especifico</v>
      </c>
      <c r="W144" s="56">
        <v>6</v>
      </c>
      <c r="X144" s="60" t="s">
        <v>105</v>
      </c>
      <c r="Y144" s="60" t="s">
        <v>17</v>
      </c>
      <c r="Z144" s="56" t="s">
        <v>48</v>
      </c>
      <c r="AA144" s="56" t="s">
        <v>48</v>
      </c>
      <c r="AB144" s="56" t="s">
        <v>48</v>
      </c>
      <c r="AC144" s="59" t="s">
        <v>632</v>
      </c>
      <c r="AD144" s="59" t="s">
        <v>48</v>
      </c>
    </row>
    <row r="145" spans="2:30" s="44" customFormat="1" ht="178.5" customHeight="1" x14ac:dyDescent="0.25">
      <c r="B145" s="72" t="s">
        <v>110</v>
      </c>
      <c r="C145" s="69" t="s">
        <v>739</v>
      </c>
      <c r="D145" s="68" t="s">
        <v>740</v>
      </c>
      <c r="E145" s="60" t="s">
        <v>741</v>
      </c>
      <c r="F145" s="60" t="s">
        <v>742</v>
      </c>
      <c r="G145" s="57" t="s">
        <v>42</v>
      </c>
      <c r="H145" s="57"/>
      <c r="I145" s="62" t="s">
        <v>140</v>
      </c>
      <c r="J145" s="62" t="s">
        <v>474</v>
      </c>
      <c r="K145" s="63" t="s">
        <v>141</v>
      </c>
      <c r="L145" s="60" t="s">
        <v>142</v>
      </c>
      <c r="M145" s="60" t="s">
        <v>743</v>
      </c>
      <c r="N145" s="63" t="s">
        <v>744</v>
      </c>
      <c r="O145" s="60">
        <v>2</v>
      </c>
      <c r="P145" s="60">
        <v>3</v>
      </c>
      <c r="Q145" s="60">
        <f t="shared" ref="Q145:Q155" si="67">O145*P145</f>
        <v>6</v>
      </c>
      <c r="R145" s="60" t="str">
        <f t="shared" ref="R145:R155" si="68">IF(Q145&lt;=4,"BAJO",IF(Q145&lt;=8,"MEDIO",IF(Q145&lt;=20,"ALTO","MUY ALTO")))</f>
        <v>MEDIO</v>
      </c>
      <c r="S145" s="60">
        <v>10</v>
      </c>
      <c r="T145" s="60">
        <f t="shared" ref="T145:T155" si="69">Q145*S145</f>
        <v>60</v>
      </c>
      <c r="U145" s="56" t="str">
        <f t="shared" si="65"/>
        <v>III</v>
      </c>
      <c r="V145" s="60" t="str">
        <f t="shared" si="66"/>
        <v>Mejorable</v>
      </c>
      <c r="W145" s="60">
        <v>2</v>
      </c>
      <c r="X145" s="63" t="s">
        <v>143</v>
      </c>
      <c r="Y145" s="60" t="s">
        <v>17</v>
      </c>
      <c r="Z145" s="60" t="s">
        <v>48</v>
      </c>
      <c r="AA145" s="60" t="s">
        <v>48</v>
      </c>
      <c r="AB145" s="60" t="s">
        <v>48</v>
      </c>
      <c r="AC145" s="60" t="s">
        <v>616</v>
      </c>
      <c r="AD145" s="60" t="s">
        <v>48</v>
      </c>
    </row>
    <row r="146" spans="2:30" s="44" customFormat="1" ht="144.75" customHeight="1" x14ac:dyDescent="0.25">
      <c r="B146" s="72" t="s">
        <v>110</v>
      </c>
      <c r="C146" s="69" t="s">
        <v>739</v>
      </c>
      <c r="D146" s="68" t="s">
        <v>740</v>
      </c>
      <c r="E146" s="60" t="s">
        <v>741</v>
      </c>
      <c r="F146" s="56" t="s">
        <v>790</v>
      </c>
      <c r="G146" s="57"/>
      <c r="H146" s="57" t="s">
        <v>42</v>
      </c>
      <c r="I146" s="56" t="s">
        <v>791</v>
      </c>
      <c r="J146" s="56" t="s">
        <v>617</v>
      </c>
      <c r="K146" s="59" t="s">
        <v>745</v>
      </c>
      <c r="L146" s="59" t="s">
        <v>516</v>
      </c>
      <c r="M146" s="59" t="s">
        <v>48</v>
      </c>
      <c r="N146" s="59" t="s">
        <v>48</v>
      </c>
      <c r="O146" s="60">
        <v>6</v>
      </c>
      <c r="P146" s="60">
        <v>2</v>
      </c>
      <c r="Q146" s="60">
        <v>12</v>
      </c>
      <c r="R146" s="56" t="s">
        <v>22</v>
      </c>
      <c r="S146" s="60">
        <v>25</v>
      </c>
      <c r="T146" s="60">
        <v>300</v>
      </c>
      <c r="U146" s="56" t="str">
        <f t="shared" si="65"/>
        <v>II</v>
      </c>
      <c r="V146" s="60" t="str">
        <f t="shared" si="66"/>
        <v>Aceptable con control especifico</v>
      </c>
      <c r="W146" s="56">
        <v>2</v>
      </c>
      <c r="X146" s="56" t="s">
        <v>517</v>
      </c>
      <c r="Y146" s="56" t="s">
        <v>17</v>
      </c>
      <c r="Z146" s="100" t="s">
        <v>48</v>
      </c>
      <c r="AA146" s="100" t="s">
        <v>48</v>
      </c>
      <c r="AB146" s="100" t="s">
        <v>48</v>
      </c>
      <c r="AC146" s="56" t="s">
        <v>746</v>
      </c>
      <c r="AD146" s="100" t="s">
        <v>48</v>
      </c>
    </row>
    <row r="147" spans="2:30" s="44" customFormat="1" ht="111.75" customHeight="1" x14ac:dyDescent="0.25">
      <c r="B147" s="72" t="s">
        <v>110</v>
      </c>
      <c r="C147" s="69" t="s">
        <v>739</v>
      </c>
      <c r="D147" s="68" t="s">
        <v>740</v>
      </c>
      <c r="E147" s="60" t="s">
        <v>741</v>
      </c>
      <c r="F147" s="56" t="s">
        <v>790</v>
      </c>
      <c r="G147" s="57" t="s">
        <v>42</v>
      </c>
      <c r="H147" s="57"/>
      <c r="I147" s="58" t="s">
        <v>747</v>
      </c>
      <c r="J147" s="58" t="s">
        <v>683</v>
      </c>
      <c r="K147" s="59" t="s">
        <v>684</v>
      </c>
      <c r="L147" s="56" t="s">
        <v>48</v>
      </c>
      <c r="M147" s="59" t="s">
        <v>685</v>
      </c>
      <c r="N147" s="59" t="s">
        <v>686</v>
      </c>
      <c r="O147" s="60">
        <v>3</v>
      </c>
      <c r="P147" s="60">
        <v>3</v>
      </c>
      <c r="Q147" s="60">
        <f t="shared" si="67"/>
        <v>9</v>
      </c>
      <c r="R147" s="56" t="str">
        <f t="shared" si="68"/>
        <v>ALTO</v>
      </c>
      <c r="S147" s="60">
        <v>25</v>
      </c>
      <c r="T147" s="60">
        <f t="shared" si="69"/>
        <v>225</v>
      </c>
      <c r="U147" s="56" t="str">
        <f t="shared" si="65"/>
        <v>II</v>
      </c>
      <c r="V147" s="60" t="str">
        <f t="shared" si="66"/>
        <v>Aceptable con control especifico</v>
      </c>
      <c r="W147" s="56">
        <v>2</v>
      </c>
      <c r="X147" s="56" t="s">
        <v>515</v>
      </c>
      <c r="Y147" s="56" t="s">
        <v>17</v>
      </c>
      <c r="Z147" s="56" t="s">
        <v>48</v>
      </c>
      <c r="AA147" s="56" t="s">
        <v>48</v>
      </c>
      <c r="AB147" s="56" t="s">
        <v>48</v>
      </c>
      <c r="AC147" s="56" t="s">
        <v>616</v>
      </c>
      <c r="AD147" s="100" t="s">
        <v>48</v>
      </c>
    </row>
    <row r="148" spans="2:30" s="44" customFormat="1" ht="98.25" customHeight="1" x14ac:dyDescent="0.25">
      <c r="B148" s="72" t="s">
        <v>110</v>
      </c>
      <c r="C148" s="69" t="s">
        <v>739</v>
      </c>
      <c r="D148" s="68" t="s">
        <v>740</v>
      </c>
      <c r="E148" s="60" t="s">
        <v>741</v>
      </c>
      <c r="F148" s="60" t="s">
        <v>790</v>
      </c>
      <c r="G148" s="57" t="s">
        <v>42</v>
      </c>
      <c r="H148" s="57"/>
      <c r="I148" s="62" t="s">
        <v>748</v>
      </c>
      <c r="J148" s="62" t="s">
        <v>622</v>
      </c>
      <c r="K148" s="63" t="s">
        <v>74</v>
      </c>
      <c r="L148" s="60" t="s">
        <v>48</v>
      </c>
      <c r="M148" s="63" t="s">
        <v>514</v>
      </c>
      <c r="N148" s="63" t="s">
        <v>786</v>
      </c>
      <c r="O148" s="60">
        <v>2</v>
      </c>
      <c r="P148" s="60">
        <v>3</v>
      </c>
      <c r="Q148" s="60">
        <f t="shared" si="67"/>
        <v>6</v>
      </c>
      <c r="R148" s="60" t="str">
        <f t="shared" si="68"/>
        <v>MEDIO</v>
      </c>
      <c r="S148" s="60">
        <v>10</v>
      </c>
      <c r="T148" s="60">
        <f t="shared" si="69"/>
        <v>60</v>
      </c>
      <c r="U148" s="56" t="str">
        <f t="shared" si="65"/>
        <v>III</v>
      </c>
      <c r="V148" s="60" t="str">
        <f t="shared" si="66"/>
        <v>Mejorable</v>
      </c>
      <c r="W148" s="60">
        <v>2</v>
      </c>
      <c r="X148" s="60" t="s">
        <v>625</v>
      </c>
      <c r="Y148" s="60" t="s">
        <v>17</v>
      </c>
      <c r="Z148" s="60" t="s">
        <v>48</v>
      </c>
      <c r="AA148" s="60" t="s">
        <v>48</v>
      </c>
      <c r="AB148" s="60" t="s">
        <v>48</v>
      </c>
      <c r="AC148" s="60" t="s">
        <v>616</v>
      </c>
      <c r="AD148" s="60" t="s">
        <v>48</v>
      </c>
    </row>
    <row r="149" spans="2:30" s="44" customFormat="1" ht="238.5" customHeight="1" x14ac:dyDescent="0.25">
      <c r="B149" s="67" t="s">
        <v>40</v>
      </c>
      <c r="C149" s="69" t="s">
        <v>739</v>
      </c>
      <c r="D149" s="68" t="s">
        <v>740</v>
      </c>
      <c r="E149" s="60" t="s">
        <v>741</v>
      </c>
      <c r="F149" s="56" t="s">
        <v>790</v>
      </c>
      <c r="G149" s="57" t="s">
        <v>42</v>
      </c>
      <c r="H149" s="57"/>
      <c r="I149" s="58" t="s">
        <v>647</v>
      </c>
      <c r="J149" s="58" t="s">
        <v>75</v>
      </c>
      <c r="K149" s="59" t="s">
        <v>76</v>
      </c>
      <c r="L149" s="56" t="s">
        <v>77</v>
      </c>
      <c r="M149" s="63" t="s">
        <v>749</v>
      </c>
      <c r="N149" s="63" t="s">
        <v>48</v>
      </c>
      <c r="O149" s="60">
        <v>2</v>
      </c>
      <c r="P149" s="60">
        <v>3</v>
      </c>
      <c r="Q149" s="60">
        <f t="shared" si="67"/>
        <v>6</v>
      </c>
      <c r="R149" s="56" t="str">
        <f t="shared" si="68"/>
        <v>MEDIO</v>
      </c>
      <c r="S149" s="60">
        <v>10</v>
      </c>
      <c r="T149" s="60">
        <f t="shared" si="69"/>
        <v>60</v>
      </c>
      <c r="U149" s="56" t="str">
        <f t="shared" si="65"/>
        <v>III</v>
      </c>
      <c r="V149" s="60" t="str">
        <f t="shared" si="66"/>
        <v>Mejorable</v>
      </c>
      <c r="W149" s="56">
        <v>2</v>
      </c>
      <c r="X149" s="56" t="s">
        <v>518</v>
      </c>
      <c r="Y149" s="60" t="s">
        <v>17</v>
      </c>
      <c r="Z149" s="60" t="s">
        <v>48</v>
      </c>
      <c r="AA149" s="60" t="s">
        <v>48</v>
      </c>
      <c r="AB149" s="56" t="s">
        <v>48</v>
      </c>
      <c r="AC149" s="56" t="s">
        <v>650</v>
      </c>
      <c r="AD149" s="56" t="s">
        <v>651</v>
      </c>
    </row>
    <row r="150" spans="2:30" s="44" customFormat="1" ht="197.25" customHeight="1" x14ac:dyDescent="0.25">
      <c r="B150" s="67" t="s">
        <v>40</v>
      </c>
      <c r="C150" s="69" t="s">
        <v>739</v>
      </c>
      <c r="D150" s="68" t="s">
        <v>740</v>
      </c>
      <c r="E150" s="60" t="s">
        <v>741</v>
      </c>
      <c r="F150" s="56" t="s">
        <v>790</v>
      </c>
      <c r="G150" s="57" t="s">
        <v>42</v>
      </c>
      <c r="H150" s="57"/>
      <c r="I150" s="58" t="s">
        <v>626</v>
      </c>
      <c r="J150" s="58" t="s">
        <v>75</v>
      </c>
      <c r="K150" s="59" t="s">
        <v>627</v>
      </c>
      <c r="L150" s="56" t="s">
        <v>628</v>
      </c>
      <c r="M150" s="59" t="s">
        <v>629</v>
      </c>
      <c r="N150" s="59" t="s">
        <v>48</v>
      </c>
      <c r="O150" s="60">
        <v>2</v>
      </c>
      <c r="P150" s="60">
        <v>2</v>
      </c>
      <c r="Q150" s="60">
        <f t="shared" si="67"/>
        <v>4</v>
      </c>
      <c r="R150" s="56" t="str">
        <f t="shared" si="68"/>
        <v>BAJO</v>
      </c>
      <c r="S150" s="60">
        <v>25</v>
      </c>
      <c r="T150" s="60">
        <f t="shared" si="69"/>
        <v>100</v>
      </c>
      <c r="U150" s="56" t="str">
        <f t="shared" si="65"/>
        <v>III</v>
      </c>
      <c r="V150" s="60" t="str">
        <f t="shared" si="66"/>
        <v>Mejorable</v>
      </c>
      <c r="W150" s="56">
        <v>2</v>
      </c>
      <c r="X150" s="56" t="s">
        <v>81</v>
      </c>
      <c r="Y150" s="60" t="s">
        <v>17</v>
      </c>
      <c r="Z150" s="56" t="s">
        <v>48</v>
      </c>
      <c r="AA150" s="56" t="s">
        <v>48</v>
      </c>
      <c r="AB150" s="56" t="s">
        <v>48</v>
      </c>
      <c r="AC150" s="60" t="s">
        <v>616</v>
      </c>
      <c r="AD150" s="56" t="s">
        <v>48</v>
      </c>
    </row>
    <row r="151" spans="2:30" s="44" customFormat="1" ht="143.25" customHeight="1" x14ac:dyDescent="0.25">
      <c r="B151" s="67" t="s">
        <v>40</v>
      </c>
      <c r="C151" s="69" t="s">
        <v>739</v>
      </c>
      <c r="D151" s="68" t="s">
        <v>740</v>
      </c>
      <c r="E151" s="60" t="s">
        <v>741</v>
      </c>
      <c r="F151" s="56" t="s">
        <v>792</v>
      </c>
      <c r="G151" s="57" t="s">
        <v>42</v>
      </c>
      <c r="H151" s="57"/>
      <c r="I151" s="58" t="s">
        <v>750</v>
      </c>
      <c r="J151" s="58" t="s">
        <v>75</v>
      </c>
      <c r="K151" s="59" t="s">
        <v>652</v>
      </c>
      <c r="L151" s="56" t="s">
        <v>658</v>
      </c>
      <c r="M151" s="63" t="s">
        <v>659</v>
      </c>
      <c r="N151" s="63" t="s">
        <v>660</v>
      </c>
      <c r="O151" s="60">
        <v>1</v>
      </c>
      <c r="P151" s="60">
        <v>2</v>
      </c>
      <c r="Q151" s="60">
        <f t="shared" si="67"/>
        <v>2</v>
      </c>
      <c r="R151" s="56" t="str">
        <f t="shared" si="68"/>
        <v>BAJO</v>
      </c>
      <c r="S151" s="60">
        <v>10</v>
      </c>
      <c r="T151" s="60">
        <f t="shared" si="69"/>
        <v>20</v>
      </c>
      <c r="U151" s="56" t="str">
        <f t="shared" si="65"/>
        <v>IV</v>
      </c>
      <c r="V151" s="60" t="str">
        <f t="shared" si="66"/>
        <v>Aceptable</v>
      </c>
      <c r="W151" s="56">
        <v>2</v>
      </c>
      <c r="X151" s="56" t="s">
        <v>85</v>
      </c>
      <c r="Y151" s="60" t="s">
        <v>17</v>
      </c>
      <c r="Z151" s="56" t="s">
        <v>48</v>
      </c>
      <c r="AA151" s="56" t="s">
        <v>48</v>
      </c>
      <c r="AB151" s="56" t="s">
        <v>48</v>
      </c>
      <c r="AC151" s="56" t="s">
        <v>96</v>
      </c>
      <c r="AD151" s="56" t="s">
        <v>48</v>
      </c>
    </row>
    <row r="152" spans="2:30" s="44" customFormat="1" ht="195.75" customHeight="1" x14ac:dyDescent="0.25">
      <c r="B152" s="67" t="s">
        <v>40</v>
      </c>
      <c r="C152" s="69" t="s">
        <v>739</v>
      </c>
      <c r="D152" s="68" t="s">
        <v>740</v>
      </c>
      <c r="E152" s="60" t="s">
        <v>741</v>
      </c>
      <c r="F152" s="56" t="s">
        <v>790</v>
      </c>
      <c r="G152" s="57"/>
      <c r="H152" s="57" t="s">
        <v>42</v>
      </c>
      <c r="I152" s="56" t="s">
        <v>582</v>
      </c>
      <c r="J152" s="56" t="s">
        <v>536</v>
      </c>
      <c r="K152" s="59" t="s">
        <v>543</v>
      </c>
      <c r="L152" s="56" t="s">
        <v>45</v>
      </c>
      <c r="M152" s="59" t="s">
        <v>583</v>
      </c>
      <c r="N152" s="59" t="s">
        <v>545</v>
      </c>
      <c r="O152" s="60">
        <v>2</v>
      </c>
      <c r="P152" s="60">
        <v>2</v>
      </c>
      <c r="Q152" s="60">
        <v>4</v>
      </c>
      <c r="R152" s="56" t="s">
        <v>478</v>
      </c>
      <c r="S152" s="60">
        <v>25</v>
      </c>
      <c r="T152" s="60">
        <v>100</v>
      </c>
      <c r="U152" s="56" t="str">
        <f t="shared" si="65"/>
        <v>III</v>
      </c>
      <c r="V152" s="60" t="str">
        <f t="shared" si="66"/>
        <v>Mejorable</v>
      </c>
      <c r="W152" s="56">
        <v>2</v>
      </c>
      <c r="X152" s="60" t="s">
        <v>517</v>
      </c>
      <c r="Y152" s="60" t="s">
        <v>17</v>
      </c>
      <c r="Z152" s="100" t="s">
        <v>48</v>
      </c>
      <c r="AA152" s="100" t="s">
        <v>48</v>
      </c>
      <c r="AB152" s="100" t="s">
        <v>48</v>
      </c>
      <c r="AC152" s="59" t="s">
        <v>584</v>
      </c>
      <c r="AD152" s="112" t="s">
        <v>48</v>
      </c>
    </row>
    <row r="153" spans="2:30" s="44" customFormat="1" ht="176.25" customHeight="1" x14ac:dyDescent="0.25">
      <c r="B153" s="67" t="s">
        <v>40</v>
      </c>
      <c r="C153" s="69" t="s">
        <v>739</v>
      </c>
      <c r="D153" s="68" t="s">
        <v>740</v>
      </c>
      <c r="E153" s="60" t="s">
        <v>741</v>
      </c>
      <c r="F153" s="56" t="s">
        <v>790</v>
      </c>
      <c r="G153" s="57"/>
      <c r="H153" s="117" t="s">
        <v>42</v>
      </c>
      <c r="I153" s="117" t="s">
        <v>535</v>
      </c>
      <c r="J153" s="56" t="s">
        <v>536</v>
      </c>
      <c r="K153" s="118" t="s">
        <v>537</v>
      </c>
      <c r="L153" s="117" t="s">
        <v>45</v>
      </c>
      <c r="M153" s="118" t="s">
        <v>538</v>
      </c>
      <c r="N153" s="118" t="s">
        <v>539</v>
      </c>
      <c r="O153" s="60">
        <v>2</v>
      </c>
      <c r="P153" s="60">
        <v>2</v>
      </c>
      <c r="Q153" s="60">
        <v>4</v>
      </c>
      <c r="R153" s="56" t="s">
        <v>478</v>
      </c>
      <c r="S153" s="60">
        <v>25</v>
      </c>
      <c r="T153" s="60">
        <v>100</v>
      </c>
      <c r="U153" s="56" t="str">
        <f t="shared" si="65"/>
        <v>III</v>
      </c>
      <c r="V153" s="60" t="str">
        <f t="shared" si="66"/>
        <v>Mejorable</v>
      </c>
      <c r="W153" s="56">
        <v>2</v>
      </c>
      <c r="X153" s="117" t="s">
        <v>540</v>
      </c>
      <c r="Y153" s="60" t="s">
        <v>17</v>
      </c>
      <c r="Z153" s="100" t="s">
        <v>48</v>
      </c>
      <c r="AA153" s="100" t="s">
        <v>48</v>
      </c>
      <c r="AB153" s="100" t="s">
        <v>48</v>
      </c>
      <c r="AC153" s="117" t="s">
        <v>541</v>
      </c>
      <c r="AD153" s="112" t="s">
        <v>48</v>
      </c>
    </row>
    <row r="154" spans="2:30" s="44" customFormat="1" ht="110.25" customHeight="1" x14ac:dyDescent="0.25">
      <c r="B154" s="67" t="s">
        <v>40</v>
      </c>
      <c r="C154" s="69" t="s">
        <v>739</v>
      </c>
      <c r="D154" s="68" t="s">
        <v>740</v>
      </c>
      <c r="E154" s="60" t="s">
        <v>741</v>
      </c>
      <c r="F154" s="56" t="s">
        <v>792</v>
      </c>
      <c r="G154" s="57"/>
      <c r="H154" s="117" t="s">
        <v>42</v>
      </c>
      <c r="I154" s="117" t="s">
        <v>542</v>
      </c>
      <c r="J154" s="56" t="s">
        <v>536</v>
      </c>
      <c r="K154" s="118" t="s">
        <v>543</v>
      </c>
      <c r="L154" s="117" t="s">
        <v>45</v>
      </c>
      <c r="M154" s="118" t="s">
        <v>544</v>
      </c>
      <c r="N154" s="118" t="s">
        <v>545</v>
      </c>
      <c r="O154" s="60">
        <v>2</v>
      </c>
      <c r="P154" s="60">
        <v>2</v>
      </c>
      <c r="Q154" s="60">
        <v>4</v>
      </c>
      <c r="R154" s="56" t="s">
        <v>478</v>
      </c>
      <c r="S154" s="60">
        <v>25</v>
      </c>
      <c r="T154" s="60">
        <v>100</v>
      </c>
      <c r="U154" s="56" t="str">
        <f t="shared" si="65"/>
        <v>III</v>
      </c>
      <c r="V154" s="60" t="str">
        <f t="shared" si="66"/>
        <v>Mejorable</v>
      </c>
      <c r="W154" s="56">
        <v>2</v>
      </c>
      <c r="X154" s="117" t="s">
        <v>517</v>
      </c>
      <c r="Y154" s="60" t="s">
        <v>17</v>
      </c>
      <c r="Z154" s="100" t="s">
        <v>48</v>
      </c>
      <c r="AA154" s="100" t="s">
        <v>48</v>
      </c>
      <c r="AB154" s="100" t="s">
        <v>48</v>
      </c>
      <c r="AC154" s="117" t="s">
        <v>541</v>
      </c>
      <c r="AD154" s="112" t="s">
        <v>48</v>
      </c>
    </row>
    <row r="155" spans="2:30" s="44" customFormat="1" ht="189.75" customHeight="1" x14ac:dyDescent="0.25">
      <c r="B155" s="72" t="s">
        <v>110</v>
      </c>
      <c r="C155" s="69" t="s">
        <v>739</v>
      </c>
      <c r="D155" s="68" t="s">
        <v>740</v>
      </c>
      <c r="E155" s="60" t="s">
        <v>741</v>
      </c>
      <c r="F155" s="56" t="s">
        <v>793</v>
      </c>
      <c r="G155" s="57" t="s">
        <v>42</v>
      </c>
      <c r="H155" s="57"/>
      <c r="I155" s="75" t="s">
        <v>751</v>
      </c>
      <c r="J155" s="75" t="s">
        <v>75</v>
      </c>
      <c r="K155" s="79" t="s">
        <v>662</v>
      </c>
      <c r="L155" s="79" t="s">
        <v>663</v>
      </c>
      <c r="M155" s="78" t="s">
        <v>664</v>
      </c>
      <c r="N155" s="79" t="s">
        <v>665</v>
      </c>
      <c r="O155" s="80">
        <v>1</v>
      </c>
      <c r="P155" s="80">
        <v>1</v>
      </c>
      <c r="Q155" s="80">
        <f t="shared" si="67"/>
        <v>1</v>
      </c>
      <c r="R155" s="80" t="str">
        <f t="shared" si="68"/>
        <v>BAJO</v>
      </c>
      <c r="S155" s="80">
        <v>25</v>
      </c>
      <c r="T155" s="80">
        <f t="shared" si="69"/>
        <v>25</v>
      </c>
      <c r="U155" s="56" t="str">
        <f t="shared" si="65"/>
        <v>III</v>
      </c>
      <c r="V155" s="60" t="str">
        <f t="shared" si="66"/>
        <v>Mejorable</v>
      </c>
      <c r="W155" s="80">
        <v>2</v>
      </c>
      <c r="X155" s="80" t="s">
        <v>98</v>
      </c>
      <c r="Y155" s="80" t="s">
        <v>17</v>
      </c>
      <c r="Z155" s="80" t="s">
        <v>48</v>
      </c>
      <c r="AA155" s="80" t="s">
        <v>48</v>
      </c>
      <c r="AB155" s="80" t="s">
        <v>48</v>
      </c>
      <c r="AC155" s="80" t="s">
        <v>696</v>
      </c>
      <c r="AD155" s="80" t="s">
        <v>48</v>
      </c>
    </row>
    <row r="156" spans="2:30" s="44" customFormat="1" ht="225" customHeight="1" x14ac:dyDescent="0.25">
      <c r="B156" s="72" t="s">
        <v>40</v>
      </c>
      <c r="C156" s="68" t="s">
        <v>739</v>
      </c>
      <c r="D156" s="68" t="s">
        <v>462</v>
      </c>
      <c r="E156" s="35" t="s">
        <v>752</v>
      </c>
      <c r="F156" s="35" t="s">
        <v>144</v>
      </c>
      <c r="G156" s="57" t="s">
        <v>42</v>
      </c>
      <c r="H156" s="57"/>
      <c r="I156" s="62" t="s">
        <v>43</v>
      </c>
      <c r="J156" s="62" t="s">
        <v>474</v>
      </c>
      <c r="K156" s="63" t="s">
        <v>44</v>
      </c>
      <c r="L156" s="60" t="s">
        <v>45</v>
      </c>
      <c r="M156" s="63" t="s">
        <v>615</v>
      </c>
      <c r="N156" s="35" t="s">
        <v>46</v>
      </c>
      <c r="O156" s="60">
        <v>1</v>
      </c>
      <c r="P156" s="60">
        <v>1</v>
      </c>
      <c r="Q156" s="60">
        <f>O156*P156</f>
        <v>1</v>
      </c>
      <c r="R156" s="60" t="str">
        <f>IF(Q156&lt;=4,"BAJO",IF(Q156&lt;=8,"MEDIO",IF(Q156&lt;=20,"ALTO","MUY ALTO")))</f>
        <v>BAJO</v>
      </c>
      <c r="S156" s="60">
        <v>10</v>
      </c>
      <c r="T156" s="60">
        <f>Q156*S156</f>
        <v>10</v>
      </c>
      <c r="U156" s="56" t="str">
        <f>IF(T156&lt;=20,"IV",IF(T156&lt;=120,"III",IF(T156&lt;=500,"II",IF(T156&lt;=4000,"I",FALSE))))</f>
        <v>IV</v>
      </c>
      <c r="V156" s="60" t="str">
        <f>IF(U156="IV","Aceptable",IF(U156="III","Mejorable",IF(U156="II","Aceptable con control especifico", IF(U156="I","No Aceptable",FALSE))))</f>
        <v>Aceptable</v>
      </c>
      <c r="W156" s="60">
        <v>4</v>
      </c>
      <c r="X156" s="63" t="s">
        <v>44</v>
      </c>
      <c r="Y156" s="60" t="s">
        <v>17</v>
      </c>
      <c r="Z156" s="60" t="s">
        <v>48</v>
      </c>
      <c r="AA156" s="60" t="s">
        <v>48</v>
      </c>
      <c r="AB156" s="60" t="s">
        <v>48</v>
      </c>
      <c r="AC156" s="60" t="s">
        <v>616</v>
      </c>
      <c r="AD156" s="60" t="s">
        <v>48</v>
      </c>
    </row>
    <row r="157" spans="2:30" s="44" customFormat="1" ht="214.5" customHeight="1" x14ac:dyDescent="0.25">
      <c r="B157" s="67" t="s">
        <v>40</v>
      </c>
      <c r="C157" s="68" t="s">
        <v>739</v>
      </c>
      <c r="D157" s="68" t="s">
        <v>462</v>
      </c>
      <c r="E157" s="35" t="s">
        <v>752</v>
      </c>
      <c r="F157" s="34" t="s">
        <v>144</v>
      </c>
      <c r="G157" s="57" t="s">
        <v>42</v>
      </c>
      <c r="H157" s="57"/>
      <c r="I157" s="58" t="s">
        <v>52</v>
      </c>
      <c r="J157" s="58" t="s">
        <v>617</v>
      </c>
      <c r="K157" s="59" t="s">
        <v>618</v>
      </c>
      <c r="L157" s="56" t="s">
        <v>48</v>
      </c>
      <c r="M157" s="59" t="s">
        <v>619</v>
      </c>
      <c r="N157" s="35" t="s">
        <v>48</v>
      </c>
      <c r="O157" s="56">
        <v>2</v>
      </c>
      <c r="P157" s="56">
        <v>3</v>
      </c>
      <c r="Q157" s="56">
        <f t="shared" ref="Q157:Q165" si="70">O157*P157</f>
        <v>6</v>
      </c>
      <c r="R157" s="56" t="str">
        <f t="shared" ref="R157:R165" si="71">IF(Q157&lt;=4,"BAJO",IF(Q157&lt;=8,"MEDIO",IF(Q157&lt;=20,"ALTO","MUY ALTO")))</f>
        <v>MEDIO</v>
      </c>
      <c r="S157" s="56">
        <v>10</v>
      </c>
      <c r="T157" s="56">
        <f t="shared" ref="T157:T165" si="72">Q157*S157</f>
        <v>60</v>
      </c>
      <c r="U157" s="56" t="str">
        <f t="shared" ref="U157:U165" si="73">IF(T157&lt;=20,"IV",IF(T157&lt;=120,"III",IF(T157&lt;=500,"II",IF(T157&lt;=4000,"I",FALSE))))</f>
        <v>III</v>
      </c>
      <c r="V157" s="60" t="str">
        <f t="shared" ref="V157:V165" si="74">IF(U157="IV","Aceptable",IF(U157="III","Mejorable",IF(U157="II","Aceptable con control especifico", IF(U157="I","No Aceptable",FALSE))))</f>
        <v>Mejorable</v>
      </c>
      <c r="W157" s="60">
        <v>4</v>
      </c>
      <c r="X157" s="60" t="s">
        <v>620</v>
      </c>
      <c r="Y157" s="56" t="s">
        <v>17</v>
      </c>
      <c r="Z157" s="56" t="s">
        <v>48</v>
      </c>
      <c r="AA157" s="56" t="s">
        <v>48</v>
      </c>
      <c r="AB157" s="56" t="s">
        <v>636</v>
      </c>
      <c r="AC157" s="56" t="s">
        <v>621</v>
      </c>
      <c r="AD157" s="56" t="s">
        <v>48</v>
      </c>
    </row>
    <row r="158" spans="2:30" s="44" customFormat="1" ht="235.5" customHeight="1" x14ac:dyDescent="0.25">
      <c r="B158" s="72" t="s">
        <v>40</v>
      </c>
      <c r="C158" s="68" t="s">
        <v>739</v>
      </c>
      <c r="D158" s="68" t="s">
        <v>462</v>
      </c>
      <c r="E158" s="35" t="s">
        <v>752</v>
      </c>
      <c r="F158" s="35" t="s">
        <v>144</v>
      </c>
      <c r="G158" s="57" t="s">
        <v>42</v>
      </c>
      <c r="H158" s="57"/>
      <c r="I158" s="62" t="s">
        <v>72</v>
      </c>
      <c r="J158" s="62" t="s">
        <v>622</v>
      </c>
      <c r="K158" s="63" t="s">
        <v>623</v>
      </c>
      <c r="L158" s="60" t="s">
        <v>48</v>
      </c>
      <c r="M158" s="63" t="s">
        <v>514</v>
      </c>
      <c r="N158" s="63" t="s">
        <v>786</v>
      </c>
      <c r="O158" s="60">
        <v>2</v>
      </c>
      <c r="P158" s="60">
        <v>3</v>
      </c>
      <c r="Q158" s="60">
        <f t="shared" si="70"/>
        <v>6</v>
      </c>
      <c r="R158" s="60" t="str">
        <f t="shared" si="71"/>
        <v>MEDIO</v>
      </c>
      <c r="S158" s="60">
        <v>10</v>
      </c>
      <c r="T158" s="60">
        <f t="shared" si="72"/>
        <v>60</v>
      </c>
      <c r="U158" s="56" t="str">
        <f t="shared" si="73"/>
        <v>III</v>
      </c>
      <c r="V158" s="60" t="str">
        <f t="shared" si="74"/>
        <v>Mejorable</v>
      </c>
      <c r="W158" s="60">
        <v>4</v>
      </c>
      <c r="X158" s="60" t="s">
        <v>624</v>
      </c>
      <c r="Y158" s="60" t="s">
        <v>17</v>
      </c>
      <c r="Z158" s="60" t="s">
        <v>48</v>
      </c>
      <c r="AA158" s="60" t="s">
        <v>48</v>
      </c>
      <c r="AB158" s="60" t="s">
        <v>48</v>
      </c>
      <c r="AC158" s="60" t="s">
        <v>616</v>
      </c>
      <c r="AD158" s="60" t="s">
        <v>48</v>
      </c>
    </row>
    <row r="159" spans="2:30" s="44" customFormat="1" ht="151.5" customHeight="1" x14ac:dyDescent="0.25">
      <c r="B159" s="72" t="s">
        <v>40</v>
      </c>
      <c r="C159" s="68" t="s">
        <v>739</v>
      </c>
      <c r="D159" s="68" t="s">
        <v>462</v>
      </c>
      <c r="E159" s="35" t="s">
        <v>752</v>
      </c>
      <c r="F159" s="35" t="s">
        <v>144</v>
      </c>
      <c r="G159" s="57" t="s">
        <v>42</v>
      </c>
      <c r="H159" s="57"/>
      <c r="I159" s="62" t="s">
        <v>73</v>
      </c>
      <c r="J159" s="62" t="s">
        <v>622</v>
      </c>
      <c r="K159" s="63" t="s">
        <v>74</v>
      </c>
      <c r="L159" s="60" t="s">
        <v>48</v>
      </c>
      <c r="M159" s="63" t="s">
        <v>514</v>
      </c>
      <c r="N159" s="63" t="s">
        <v>786</v>
      </c>
      <c r="O159" s="60">
        <v>2</v>
      </c>
      <c r="P159" s="60">
        <v>3</v>
      </c>
      <c r="Q159" s="60">
        <f t="shared" si="70"/>
        <v>6</v>
      </c>
      <c r="R159" s="60" t="str">
        <f t="shared" si="71"/>
        <v>MEDIO</v>
      </c>
      <c r="S159" s="60">
        <v>10</v>
      </c>
      <c r="T159" s="60">
        <f t="shared" si="72"/>
        <v>60</v>
      </c>
      <c r="U159" s="56" t="str">
        <f t="shared" si="73"/>
        <v>III</v>
      </c>
      <c r="V159" s="60" t="str">
        <f t="shared" si="74"/>
        <v>Mejorable</v>
      </c>
      <c r="W159" s="60">
        <v>4</v>
      </c>
      <c r="X159" s="60" t="s">
        <v>625</v>
      </c>
      <c r="Y159" s="60" t="s">
        <v>17</v>
      </c>
      <c r="Z159" s="60" t="s">
        <v>48</v>
      </c>
      <c r="AA159" s="60" t="s">
        <v>48</v>
      </c>
      <c r="AB159" s="60" t="s">
        <v>48</v>
      </c>
      <c r="AC159" s="60" t="s">
        <v>616</v>
      </c>
      <c r="AD159" s="60" t="s">
        <v>48</v>
      </c>
    </row>
    <row r="160" spans="2:30" s="44" customFormat="1" ht="228.75" customHeight="1" x14ac:dyDescent="0.25">
      <c r="B160" s="67" t="s">
        <v>40</v>
      </c>
      <c r="C160" s="68" t="s">
        <v>739</v>
      </c>
      <c r="D160" s="68" t="s">
        <v>462</v>
      </c>
      <c r="E160" s="35" t="s">
        <v>752</v>
      </c>
      <c r="F160" s="34" t="s">
        <v>144</v>
      </c>
      <c r="G160" s="57" t="s">
        <v>42</v>
      </c>
      <c r="H160" s="57"/>
      <c r="I160" s="58" t="s">
        <v>626</v>
      </c>
      <c r="J160" s="58" t="s">
        <v>75</v>
      </c>
      <c r="K160" s="59" t="s">
        <v>627</v>
      </c>
      <c r="L160" s="56" t="s">
        <v>628</v>
      </c>
      <c r="M160" s="59" t="s">
        <v>629</v>
      </c>
      <c r="N160" s="59" t="s">
        <v>80</v>
      </c>
      <c r="O160" s="60">
        <v>2</v>
      </c>
      <c r="P160" s="60">
        <v>2</v>
      </c>
      <c r="Q160" s="60">
        <f t="shared" si="70"/>
        <v>4</v>
      </c>
      <c r="R160" s="56" t="str">
        <f t="shared" si="71"/>
        <v>BAJO</v>
      </c>
      <c r="S160" s="60">
        <v>25</v>
      </c>
      <c r="T160" s="60">
        <f t="shared" si="72"/>
        <v>100</v>
      </c>
      <c r="U160" s="56" t="str">
        <f t="shared" si="73"/>
        <v>III</v>
      </c>
      <c r="V160" s="60" t="str">
        <f t="shared" si="74"/>
        <v>Mejorable</v>
      </c>
      <c r="W160" s="60">
        <v>4</v>
      </c>
      <c r="X160" s="56" t="s">
        <v>81</v>
      </c>
      <c r="Y160" s="60" t="s">
        <v>17</v>
      </c>
      <c r="Z160" s="56" t="s">
        <v>48</v>
      </c>
      <c r="AA160" s="56" t="s">
        <v>48</v>
      </c>
      <c r="AB160" s="56" t="s">
        <v>48</v>
      </c>
      <c r="AC160" s="60" t="s">
        <v>616</v>
      </c>
      <c r="AD160" s="56" t="s">
        <v>48</v>
      </c>
    </row>
    <row r="161" spans="2:30" s="44" customFormat="1" ht="285.75" customHeight="1" x14ac:dyDescent="0.25">
      <c r="B161" s="67" t="s">
        <v>40</v>
      </c>
      <c r="C161" s="68" t="s">
        <v>739</v>
      </c>
      <c r="D161" s="68" t="s">
        <v>462</v>
      </c>
      <c r="E161" s="35" t="s">
        <v>752</v>
      </c>
      <c r="F161" s="34" t="s">
        <v>144</v>
      </c>
      <c r="G161" s="57" t="s">
        <v>42</v>
      </c>
      <c r="H161" s="57"/>
      <c r="I161" s="58" t="s">
        <v>87</v>
      </c>
      <c r="J161" s="58" t="s">
        <v>75</v>
      </c>
      <c r="K161" s="59" t="s">
        <v>504</v>
      </c>
      <c r="L161" s="56" t="s">
        <v>88</v>
      </c>
      <c r="M161" s="59" t="s">
        <v>654</v>
      </c>
      <c r="N161" s="59" t="s">
        <v>655</v>
      </c>
      <c r="O161" s="60">
        <v>1</v>
      </c>
      <c r="P161" s="60">
        <v>3</v>
      </c>
      <c r="Q161" s="60">
        <f t="shared" si="70"/>
        <v>3</v>
      </c>
      <c r="R161" s="56" t="str">
        <f t="shared" si="71"/>
        <v>BAJO</v>
      </c>
      <c r="S161" s="60">
        <v>25</v>
      </c>
      <c r="T161" s="60">
        <f t="shared" si="72"/>
        <v>75</v>
      </c>
      <c r="U161" s="56" t="str">
        <f t="shared" si="73"/>
        <v>III</v>
      </c>
      <c r="V161" s="60" t="str">
        <f t="shared" si="74"/>
        <v>Mejorable</v>
      </c>
      <c r="W161" s="60">
        <v>4</v>
      </c>
      <c r="X161" s="56" t="s">
        <v>85</v>
      </c>
      <c r="Y161" s="60" t="s">
        <v>17</v>
      </c>
      <c r="Z161" s="56" t="s">
        <v>48</v>
      </c>
      <c r="AA161" s="56" t="s">
        <v>48</v>
      </c>
      <c r="AB161" s="60" t="s">
        <v>48</v>
      </c>
      <c r="AC161" s="56" t="s">
        <v>90</v>
      </c>
      <c r="AD161" s="56" t="s">
        <v>656</v>
      </c>
    </row>
    <row r="162" spans="2:30" s="44" customFormat="1" ht="225.75" customHeight="1" x14ac:dyDescent="0.25">
      <c r="B162" s="67" t="s">
        <v>40</v>
      </c>
      <c r="C162" s="68" t="s">
        <v>739</v>
      </c>
      <c r="D162" s="68" t="s">
        <v>462</v>
      </c>
      <c r="E162" s="35" t="s">
        <v>752</v>
      </c>
      <c r="F162" s="34" t="s">
        <v>144</v>
      </c>
      <c r="G162" s="57" t="s">
        <v>42</v>
      </c>
      <c r="H162" s="57"/>
      <c r="I162" s="58" t="s">
        <v>91</v>
      </c>
      <c r="J162" s="58" t="s">
        <v>75</v>
      </c>
      <c r="K162" s="59" t="s">
        <v>92</v>
      </c>
      <c r="L162" s="76" t="s">
        <v>93</v>
      </c>
      <c r="M162" s="77" t="s">
        <v>94</v>
      </c>
      <c r="N162" s="76" t="s">
        <v>48</v>
      </c>
      <c r="O162" s="60">
        <v>1</v>
      </c>
      <c r="P162" s="60">
        <v>2</v>
      </c>
      <c r="Q162" s="60">
        <f t="shared" si="70"/>
        <v>2</v>
      </c>
      <c r="R162" s="56" t="str">
        <f t="shared" si="71"/>
        <v>BAJO</v>
      </c>
      <c r="S162" s="60">
        <v>10</v>
      </c>
      <c r="T162" s="60">
        <f t="shared" si="72"/>
        <v>20</v>
      </c>
      <c r="U162" s="56" t="str">
        <f t="shared" si="73"/>
        <v>IV</v>
      </c>
      <c r="V162" s="60" t="str">
        <f t="shared" si="74"/>
        <v>Aceptable</v>
      </c>
      <c r="W162" s="60">
        <v>4</v>
      </c>
      <c r="X162" s="56" t="s">
        <v>85</v>
      </c>
      <c r="Y162" s="60" t="s">
        <v>17</v>
      </c>
      <c r="Z162" s="56" t="s">
        <v>48</v>
      </c>
      <c r="AA162" s="56" t="s">
        <v>48</v>
      </c>
      <c r="AB162" s="56" t="s">
        <v>48</v>
      </c>
      <c r="AC162" s="56" t="s">
        <v>657</v>
      </c>
      <c r="AD162" s="56" t="s">
        <v>787</v>
      </c>
    </row>
    <row r="163" spans="2:30" s="44" customFormat="1" ht="270.75" customHeight="1" x14ac:dyDescent="0.25">
      <c r="B163" s="67" t="s">
        <v>40</v>
      </c>
      <c r="C163" s="68" t="s">
        <v>739</v>
      </c>
      <c r="D163" s="68" t="s">
        <v>462</v>
      </c>
      <c r="E163" s="35" t="s">
        <v>752</v>
      </c>
      <c r="F163" s="34" t="s">
        <v>144</v>
      </c>
      <c r="G163" s="57" t="s">
        <v>42</v>
      </c>
      <c r="H163" s="57"/>
      <c r="I163" s="58" t="s">
        <v>103</v>
      </c>
      <c r="J163" s="58" t="s">
        <v>499</v>
      </c>
      <c r="K163" s="59" t="s">
        <v>504</v>
      </c>
      <c r="L163" s="56" t="s">
        <v>630</v>
      </c>
      <c r="M163" s="34" t="s">
        <v>104</v>
      </c>
      <c r="N163" s="64" t="s">
        <v>502</v>
      </c>
      <c r="O163" s="60">
        <v>2</v>
      </c>
      <c r="P163" s="60">
        <v>2</v>
      </c>
      <c r="Q163" s="60">
        <f t="shared" si="70"/>
        <v>4</v>
      </c>
      <c r="R163" s="56" t="str">
        <f t="shared" si="71"/>
        <v>BAJO</v>
      </c>
      <c r="S163" s="60">
        <v>25</v>
      </c>
      <c r="T163" s="60">
        <f t="shared" si="72"/>
        <v>100</v>
      </c>
      <c r="U163" s="56" t="str">
        <f t="shared" si="73"/>
        <v>III</v>
      </c>
      <c r="V163" s="60" t="str">
        <f t="shared" si="74"/>
        <v>Mejorable</v>
      </c>
      <c r="W163" s="60">
        <v>4</v>
      </c>
      <c r="X163" s="60" t="s">
        <v>105</v>
      </c>
      <c r="Y163" s="60" t="s">
        <v>17</v>
      </c>
      <c r="Z163" s="56" t="s">
        <v>48</v>
      </c>
      <c r="AA163" s="56" t="s">
        <v>48</v>
      </c>
      <c r="AB163" s="56" t="s">
        <v>48</v>
      </c>
      <c r="AC163" s="59" t="s">
        <v>503</v>
      </c>
      <c r="AD163" s="59" t="s">
        <v>631</v>
      </c>
    </row>
    <row r="164" spans="2:30" s="44" customFormat="1" ht="194.25" customHeight="1" x14ac:dyDescent="0.25">
      <c r="B164" s="67" t="s">
        <v>40</v>
      </c>
      <c r="C164" s="68" t="s">
        <v>739</v>
      </c>
      <c r="D164" s="68" t="s">
        <v>462</v>
      </c>
      <c r="E164" s="35" t="s">
        <v>752</v>
      </c>
      <c r="F164" s="34" t="s">
        <v>144</v>
      </c>
      <c r="G164" s="57" t="s">
        <v>42</v>
      </c>
      <c r="H164" s="57"/>
      <c r="I164" s="58" t="s">
        <v>106</v>
      </c>
      <c r="J164" s="58" t="s">
        <v>499</v>
      </c>
      <c r="K164" s="59" t="s">
        <v>504</v>
      </c>
      <c r="L164" s="61" t="s">
        <v>556</v>
      </c>
      <c r="M164" s="34" t="s">
        <v>107</v>
      </c>
      <c r="N164" s="64" t="s">
        <v>502</v>
      </c>
      <c r="O164" s="60">
        <v>2</v>
      </c>
      <c r="P164" s="60">
        <v>2</v>
      </c>
      <c r="Q164" s="60">
        <f t="shared" si="70"/>
        <v>4</v>
      </c>
      <c r="R164" s="56" t="str">
        <f t="shared" si="71"/>
        <v>BAJO</v>
      </c>
      <c r="S164" s="60">
        <v>25</v>
      </c>
      <c r="T164" s="60">
        <f t="shared" si="72"/>
        <v>100</v>
      </c>
      <c r="U164" s="56" t="str">
        <f t="shared" si="73"/>
        <v>III</v>
      </c>
      <c r="V164" s="60" t="str">
        <f t="shared" si="74"/>
        <v>Mejorable</v>
      </c>
      <c r="W164" s="60">
        <v>4</v>
      </c>
      <c r="X164" s="60" t="s">
        <v>105</v>
      </c>
      <c r="Y164" s="60" t="s">
        <v>17</v>
      </c>
      <c r="Z164" s="56" t="s">
        <v>48</v>
      </c>
      <c r="AA164" s="56" t="s">
        <v>48</v>
      </c>
      <c r="AB164" s="56" t="s">
        <v>48</v>
      </c>
      <c r="AC164" s="59" t="s">
        <v>632</v>
      </c>
      <c r="AD164" s="59" t="s">
        <v>48</v>
      </c>
    </row>
    <row r="165" spans="2:30" s="44" customFormat="1" ht="248.25" customHeight="1" x14ac:dyDescent="0.25">
      <c r="B165" s="67" t="s">
        <v>40</v>
      </c>
      <c r="C165" s="68" t="s">
        <v>739</v>
      </c>
      <c r="D165" s="68" t="s">
        <v>462</v>
      </c>
      <c r="E165" s="35" t="s">
        <v>752</v>
      </c>
      <c r="F165" s="34" t="s">
        <v>144</v>
      </c>
      <c r="G165" s="57" t="s">
        <v>42</v>
      </c>
      <c r="H165" s="57"/>
      <c r="I165" s="58" t="s">
        <v>108</v>
      </c>
      <c r="J165" s="58" t="s">
        <v>499</v>
      </c>
      <c r="K165" s="59" t="s">
        <v>500</v>
      </c>
      <c r="L165" s="56" t="s">
        <v>109</v>
      </c>
      <c r="M165" s="34" t="s">
        <v>588</v>
      </c>
      <c r="N165" s="59" t="s">
        <v>589</v>
      </c>
      <c r="O165" s="60">
        <v>2</v>
      </c>
      <c r="P165" s="60">
        <v>2</v>
      </c>
      <c r="Q165" s="60">
        <f t="shared" si="70"/>
        <v>4</v>
      </c>
      <c r="R165" s="56" t="str">
        <f t="shared" si="71"/>
        <v>BAJO</v>
      </c>
      <c r="S165" s="60">
        <v>60</v>
      </c>
      <c r="T165" s="60">
        <f t="shared" si="72"/>
        <v>240</v>
      </c>
      <c r="U165" s="56" t="str">
        <f t="shared" si="73"/>
        <v>II</v>
      </c>
      <c r="V165" s="60" t="str">
        <f t="shared" si="74"/>
        <v>Aceptable con control especifico</v>
      </c>
      <c r="W165" s="60">
        <v>4</v>
      </c>
      <c r="X165" s="60" t="s">
        <v>105</v>
      </c>
      <c r="Y165" s="60" t="s">
        <v>17</v>
      </c>
      <c r="Z165" s="56" t="s">
        <v>48</v>
      </c>
      <c r="AA165" s="56" t="s">
        <v>48</v>
      </c>
      <c r="AB165" s="56" t="s">
        <v>48</v>
      </c>
      <c r="AC165" s="59" t="s">
        <v>590</v>
      </c>
      <c r="AD165" s="59" t="s">
        <v>48</v>
      </c>
    </row>
    <row r="166" spans="2:30" s="44" customFormat="1" ht="192" customHeight="1" x14ac:dyDescent="0.25">
      <c r="B166" s="72" t="s">
        <v>40</v>
      </c>
      <c r="C166" s="85" t="s">
        <v>739</v>
      </c>
      <c r="D166" s="85" t="s">
        <v>753</v>
      </c>
      <c r="E166" s="60" t="s">
        <v>463</v>
      </c>
      <c r="F166" s="35" t="s">
        <v>754</v>
      </c>
      <c r="G166" s="35" t="s">
        <v>42</v>
      </c>
      <c r="H166" s="35"/>
      <c r="I166" s="62" t="s">
        <v>43</v>
      </c>
      <c r="J166" s="62" t="s">
        <v>474</v>
      </c>
      <c r="K166" s="63" t="s">
        <v>44</v>
      </c>
      <c r="L166" s="60" t="s">
        <v>45</v>
      </c>
      <c r="M166" s="63" t="s">
        <v>615</v>
      </c>
      <c r="N166" s="35" t="s">
        <v>46</v>
      </c>
      <c r="O166" s="60">
        <v>1</v>
      </c>
      <c r="P166" s="60">
        <v>1</v>
      </c>
      <c r="Q166" s="60">
        <f>O166*P166</f>
        <v>1</v>
      </c>
      <c r="R166" s="60" t="str">
        <f>IF(Q166&lt;=4,"BAJO",IF(Q166&lt;=8,"MEDIO",IF(Q166&lt;=20,"ALTO","MUY ALTO")))</f>
        <v>BAJO</v>
      </c>
      <c r="S166" s="60">
        <v>10</v>
      </c>
      <c r="T166" s="60">
        <f>Q166*S166</f>
        <v>10</v>
      </c>
      <c r="U166" s="56" t="str">
        <f>IF(T166&lt;=20,"IV",IF(T166&lt;=120,"III",IF(T166&lt;=500,"II",IF(T166&lt;=4000,"I",FALSE))))</f>
        <v>IV</v>
      </c>
      <c r="V166" s="60" t="str">
        <f>IF(U166="IV","Aceptable",IF(U166="III","Mejorable",IF(U166="II","Aceptable con control especifico", IF(U166="I","No Aceptable",FALSE))))</f>
        <v>Aceptable</v>
      </c>
      <c r="W166" s="60">
        <v>1</v>
      </c>
      <c r="X166" s="63" t="s">
        <v>44</v>
      </c>
      <c r="Y166" s="60" t="s">
        <v>17</v>
      </c>
      <c r="Z166" s="60" t="s">
        <v>48</v>
      </c>
      <c r="AA166" s="60" t="s">
        <v>48</v>
      </c>
      <c r="AB166" s="60" t="s">
        <v>48</v>
      </c>
      <c r="AC166" s="60" t="s">
        <v>616</v>
      </c>
      <c r="AD166" s="60" t="s">
        <v>48</v>
      </c>
    </row>
    <row r="167" spans="2:30" s="44" customFormat="1" ht="252.75" customHeight="1" x14ac:dyDescent="0.25">
      <c r="B167" s="67" t="s">
        <v>40</v>
      </c>
      <c r="C167" s="85" t="s">
        <v>739</v>
      </c>
      <c r="D167" s="85" t="s">
        <v>753</v>
      </c>
      <c r="E167" s="60" t="s">
        <v>463</v>
      </c>
      <c r="F167" s="34" t="s">
        <v>754</v>
      </c>
      <c r="G167" s="34" t="s">
        <v>42</v>
      </c>
      <c r="H167" s="34"/>
      <c r="I167" s="58" t="s">
        <v>52</v>
      </c>
      <c r="J167" s="58" t="s">
        <v>617</v>
      </c>
      <c r="K167" s="59" t="s">
        <v>618</v>
      </c>
      <c r="L167" s="56" t="s">
        <v>48</v>
      </c>
      <c r="M167" s="59" t="s">
        <v>619</v>
      </c>
      <c r="N167" s="35" t="s">
        <v>48</v>
      </c>
      <c r="O167" s="56">
        <v>2</v>
      </c>
      <c r="P167" s="56">
        <v>3</v>
      </c>
      <c r="Q167" s="56">
        <f t="shared" ref="Q167:Q174" si="75">O167*P167</f>
        <v>6</v>
      </c>
      <c r="R167" s="56" t="str">
        <f t="shared" ref="R167:R174" si="76">IF(Q167&lt;=4,"BAJO",IF(Q167&lt;=8,"MEDIO",IF(Q167&lt;=20,"ALTO","MUY ALTO")))</f>
        <v>MEDIO</v>
      </c>
      <c r="S167" s="56">
        <v>10</v>
      </c>
      <c r="T167" s="56">
        <f t="shared" ref="T167:T174" si="77">Q167*S167</f>
        <v>60</v>
      </c>
      <c r="U167" s="56" t="str">
        <f t="shared" ref="U167:U174" si="78">IF(T167&lt;=20,"IV",IF(T167&lt;=120,"III",IF(T167&lt;=500,"II",IF(T167&lt;=4000,"I",FALSE))))</f>
        <v>III</v>
      </c>
      <c r="V167" s="60" t="str">
        <f t="shared" ref="V167:V174" si="79">IF(U167="IV","Aceptable",IF(U167="III","Mejorable",IF(U167="II","Aceptable con control especifico", IF(U167="I","No Aceptable",FALSE))))</f>
        <v>Mejorable</v>
      </c>
      <c r="W167" s="56">
        <v>1</v>
      </c>
      <c r="X167" s="60" t="s">
        <v>620</v>
      </c>
      <c r="Y167" s="56" t="s">
        <v>17</v>
      </c>
      <c r="Z167" s="56" t="s">
        <v>48</v>
      </c>
      <c r="AA167" s="56" t="s">
        <v>48</v>
      </c>
      <c r="AB167" s="60" t="s">
        <v>48</v>
      </c>
      <c r="AC167" s="56" t="s">
        <v>621</v>
      </c>
      <c r="AD167" s="56" t="s">
        <v>48</v>
      </c>
    </row>
    <row r="168" spans="2:30" s="44" customFormat="1" ht="302.25" customHeight="1" x14ac:dyDescent="0.25">
      <c r="B168" s="72" t="s">
        <v>40</v>
      </c>
      <c r="C168" s="85" t="s">
        <v>739</v>
      </c>
      <c r="D168" s="85" t="s">
        <v>753</v>
      </c>
      <c r="E168" s="60" t="s">
        <v>463</v>
      </c>
      <c r="F168" s="35" t="s">
        <v>754</v>
      </c>
      <c r="G168" s="35" t="s">
        <v>42</v>
      </c>
      <c r="H168" s="35"/>
      <c r="I168" s="62" t="s">
        <v>72</v>
      </c>
      <c r="J168" s="62" t="s">
        <v>622</v>
      </c>
      <c r="K168" s="63" t="s">
        <v>623</v>
      </c>
      <c r="L168" s="60" t="s">
        <v>48</v>
      </c>
      <c r="M168" s="63" t="s">
        <v>514</v>
      </c>
      <c r="N168" s="63" t="s">
        <v>786</v>
      </c>
      <c r="O168" s="60">
        <v>2</v>
      </c>
      <c r="P168" s="60">
        <v>3</v>
      </c>
      <c r="Q168" s="60">
        <f t="shared" si="75"/>
        <v>6</v>
      </c>
      <c r="R168" s="60" t="str">
        <f t="shared" si="76"/>
        <v>MEDIO</v>
      </c>
      <c r="S168" s="60">
        <v>10</v>
      </c>
      <c r="T168" s="60">
        <f t="shared" si="77"/>
        <v>60</v>
      </c>
      <c r="U168" s="56" t="str">
        <f t="shared" si="78"/>
        <v>III</v>
      </c>
      <c r="V168" s="60" t="str">
        <f t="shared" si="79"/>
        <v>Mejorable</v>
      </c>
      <c r="W168" s="60">
        <v>1</v>
      </c>
      <c r="X168" s="60" t="s">
        <v>624</v>
      </c>
      <c r="Y168" s="60" t="s">
        <v>17</v>
      </c>
      <c r="Z168" s="60" t="s">
        <v>48</v>
      </c>
      <c r="AA168" s="60" t="s">
        <v>48</v>
      </c>
      <c r="AB168" s="60" t="s">
        <v>48</v>
      </c>
      <c r="AC168" s="60" t="s">
        <v>616</v>
      </c>
      <c r="AD168" s="60" t="s">
        <v>48</v>
      </c>
    </row>
    <row r="169" spans="2:30" s="44" customFormat="1" ht="323.25" customHeight="1" x14ac:dyDescent="0.25">
      <c r="B169" s="72" t="s">
        <v>40</v>
      </c>
      <c r="C169" s="85" t="s">
        <v>739</v>
      </c>
      <c r="D169" s="85" t="s">
        <v>753</v>
      </c>
      <c r="E169" s="60" t="s">
        <v>463</v>
      </c>
      <c r="F169" s="35" t="s">
        <v>754</v>
      </c>
      <c r="G169" s="35" t="s">
        <v>42</v>
      </c>
      <c r="H169" s="35"/>
      <c r="I169" s="62" t="s">
        <v>73</v>
      </c>
      <c r="J169" s="62" t="s">
        <v>622</v>
      </c>
      <c r="K169" s="63" t="s">
        <v>74</v>
      </c>
      <c r="L169" s="60" t="s">
        <v>48</v>
      </c>
      <c r="M169" s="63" t="s">
        <v>514</v>
      </c>
      <c r="N169" s="63" t="s">
        <v>786</v>
      </c>
      <c r="O169" s="60">
        <v>2</v>
      </c>
      <c r="P169" s="60">
        <v>3</v>
      </c>
      <c r="Q169" s="60">
        <f t="shared" si="75"/>
        <v>6</v>
      </c>
      <c r="R169" s="60" t="str">
        <f t="shared" si="76"/>
        <v>MEDIO</v>
      </c>
      <c r="S169" s="60">
        <v>10</v>
      </c>
      <c r="T169" s="60">
        <f t="shared" si="77"/>
        <v>60</v>
      </c>
      <c r="U169" s="56" t="str">
        <f t="shared" si="78"/>
        <v>III</v>
      </c>
      <c r="V169" s="60" t="str">
        <f t="shared" si="79"/>
        <v>Mejorable</v>
      </c>
      <c r="W169" s="60">
        <v>1</v>
      </c>
      <c r="X169" s="60" t="s">
        <v>625</v>
      </c>
      <c r="Y169" s="60" t="s">
        <v>17</v>
      </c>
      <c r="Z169" s="60" t="s">
        <v>48</v>
      </c>
      <c r="AA169" s="60" t="s">
        <v>48</v>
      </c>
      <c r="AB169" s="60" t="s">
        <v>48</v>
      </c>
      <c r="AC169" s="60" t="s">
        <v>616</v>
      </c>
      <c r="AD169" s="60" t="s">
        <v>48</v>
      </c>
    </row>
    <row r="170" spans="2:30" s="44" customFormat="1" ht="228" customHeight="1" x14ac:dyDescent="0.25">
      <c r="B170" s="67" t="s">
        <v>40</v>
      </c>
      <c r="C170" s="85" t="s">
        <v>739</v>
      </c>
      <c r="D170" s="85" t="s">
        <v>753</v>
      </c>
      <c r="E170" s="60" t="s">
        <v>463</v>
      </c>
      <c r="F170" s="34" t="s">
        <v>754</v>
      </c>
      <c r="G170" s="34" t="s">
        <v>42</v>
      </c>
      <c r="H170" s="34"/>
      <c r="I170" s="58" t="s">
        <v>626</v>
      </c>
      <c r="J170" s="58" t="s">
        <v>75</v>
      </c>
      <c r="K170" s="59" t="s">
        <v>627</v>
      </c>
      <c r="L170" s="56" t="s">
        <v>628</v>
      </c>
      <c r="M170" s="59" t="s">
        <v>629</v>
      </c>
      <c r="N170" s="59" t="s">
        <v>80</v>
      </c>
      <c r="O170" s="60">
        <v>2</v>
      </c>
      <c r="P170" s="60">
        <v>2</v>
      </c>
      <c r="Q170" s="60">
        <f t="shared" si="75"/>
        <v>4</v>
      </c>
      <c r="R170" s="56" t="str">
        <f t="shared" si="76"/>
        <v>BAJO</v>
      </c>
      <c r="S170" s="60">
        <v>25</v>
      </c>
      <c r="T170" s="60">
        <f t="shared" si="77"/>
        <v>100</v>
      </c>
      <c r="U170" s="56" t="str">
        <f t="shared" si="78"/>
        <v>III</v>
      </c>
      <c r="V170" s="60" t="str">
        <f t="shared" si="79"/>
        <v>Mejorable</v>
      </c>
      <c r="W170" s="56">
        <v>1</v>
      </c>
      <c r="X170" s="56" t="s">
        <v>81</v>
      </c>
      <c r="Y170" s="60" t="s">
        <v>17</v>
      </c>
      <c r="Z170" s="56" t="s">
        <v>48</v>
      </c>
      <c r="AA170" s="56" t="s">
        <v>48</v>
      </c>
      <c r="AB170" s="56" t="s">
        <v>48</v>
      </c>
      <c r="AC170" s="60" t="s">
        <v>616</v>
      </c>
      <c r="AD170" s="56" t="s">
        <v>48</v>
      </c>
    </row>
    <row r="171" spans="2:30" s="44" customFormat="1" ht="216" customHeight="1" x14ac:dyDescent="0.25">
      <c r="B171" s="70" t="s">
        <v>40</v>
      </c>
      <c r="C171" s="71" t="s">
        <v>739</v>
      </c>
      <c r="D171" s="85" t="s">
        <v>753</v>
      </c>
      <c r="E171" s="60" t="s">
        <v>463</v>
      </c>
      <c r="F171" s="34" t="s">
        <v>754</v>
      </c>
      <c r="G171" s="34" t="s">
        <v>42</v>
      </c>
      <c r="H171" s="34"/>
      <c r="I171" s="58" t="s">
        <v>100</v>
      </c>
      <c r="J171" s="58" t="s">
        <v>75</v>
      </c>
      <c r="K171" s="59" t="s">
        <v>638</v>
      </c>
      <c r="L171" s="56" t="s">
        <v>639</v>
      </c>
      <c r="M171" s="57" t="s">
        <v>101</v>
      </c>
      <c r="N171" s="81" t="s">
        <v>640</v>
      </c>
      <c r="O171" s="56">
        <v>2</v>
      </c>
      <c r="P171" s="56">
        <v>1</v>
      </c>
      <c r="Q171" s="56">
        <f t="shared" si="75"/>
        <v>2</v>
      </c>
      <c r="R171" s="56" t="str">
        <f t="shared" si="76"/>
        <v>BAJO</v>
      </c>
      <c r="S171" s="56">
        <v>100</v>
      </c>
      <c r="T171" s="56">
        <f>Q171*S171</f>
        <v>200</v>
      </c>
      <c r="U171" s="56" t="str">
        <f>IF(T171&lt;=20,"IV",IF(T171&lt;=120,"III",IF(T171&lt;=500,"II",IF(T171&lt;=4000,"I",FALSE))))</f>
        <v>II</v>
      </c>
      <c r="V171" s="60" t="str">
        <f t="shared" si="79"/>
        <v>Aceptable con control especifico</v>
      </c>
      <c r="W171" s="56">
        <v>1</v>
      </c>
      <c r="X171" s="56" t="s">
        <v>102</v>
      </c>
      <c r="Y171" s="56" t="s">
        <v>17</v>
      </c>
      <c r="Z171" s="56" t="s">
        <v>48</v>
      </c>
      <c r="AA171" s="56" t="s">
        <v>48</v>
      </c>
      <c r="AB171" s="56" t="s">
        <v>48</v>
      </c>
      <c r="AC171" s="59" t="s">
        <v>641</v>
      </c>
      <c r="AD171" s="56" t="s">
        <v>511</v>
      </c>
    </row>
    <row r="172" spans="2:30" s="44" customFormat="1" ht="257.25" customHeight="1" x14ac:dyDescent="0.25">
      <c r="B172" s="67" t="s">
        <v>40</v>
      </c>
      <c r="C172" s="85" t="s">
        <v>739</v>
      </c>
      <c r="D172" s="85" t="s">
        <v>753</v>
      </c>
      <c r="E172" s="60" t="s">
        <v>463</v>
      </c>
      <c r="F172" s="34" t="s">
        <v>754</v>
      </c>
      <c r="G172" s="34" t="s">
        <v>42</v>
      </c>
      <c r="H172" s="34"/>
      <c r="I172" s="58" t="s">
        <v>103</v>
      </c>
      <c r="J172" s="58" t="s">
        <v>499</v>
      </c>
      <c r="K172" s="59" t="s">
        <v>504</v>
      </c>
      <c r="L172" s="56" t="s">
        <v>630</v>
      </c>
      <c r="M172" s="34" t="s">
        <v>104</v>
      </c>
      <c r="N172" s="64" t="s">
        <v>502</v>
      </c>
      <c r="O172" s="60">
        <v>2</v>
      </c>
      <c r="P172" s="60">
        <v>2</v>
      </c>
      <c r="Q172" s="60">
        <f t="shared" si="75"/>
        <v>4</v>
      </c>
      <c r="R172" s="56" t="str">
        <f t="shared" si="76"/>
        <v>BAJO</v>
      </c>
      <c r="S172" s="60">
        <v>25</v>
      </c>
      <c r="T172" s="60">
        <f t="shared" si="77"/>
        <v>100</v>
      </c>
      <c r="U172" s="56" t="str">
        <f t="shared" si="78"/>
        <v>III</v>
      </c>
      <c r="V172" s="60" t="str">
        <f t="shared" si="79"/>
        <v>Mejorable</v>
      </c>
      <c r="W172" s="56">
        <v>1</v>
      </c>
      <c r="X172" s="60" t="s">
        <v>105</v>
      </c>
      <c r="Y172" s="60" t="s">
        <v>17</v>
      </c>
      <c r="Z172" s="56" t="s">
        <v>48</v>
      </c>
      <c r="AA172" s="56" t="s">
        <v>48</v>
      </c>
      <c r="AB172" s="56" t="s">
        <v>48</v>
      </c>
      <c r="AC172" s="59" t="s">
        <v>503</v>
      </c>
      <c r="AD172" s="59" t="s">
        <v>631</v>
      </c>
    </row>
    <row r="173" spans="2:30" s="44" customFormat="1" ht="249" customHeight="1" x14ac:dyDescent="0.25">
      <c r="B173" s="67" t="s">
        <v>40</v>
      </c>
      <c r="C173" s="85" t="s">
        <v>739</v>
      </c>
      <c r="D173" s="85" t="s">
        <v>753</v>
      </c>
      <c r="E173" s="60" t="s">
        <v>463</v>
      </c>
      <c r="F173" s="34" t="s">
        <v>754</v>
      </c>
      <c r="G173" s="34" t="s">
        <v>42</v>
      </c>
      <c r="H173" s="34"/>
      <c r="I173" s="58" t="s">
        <v>106</v>
      </c>
      <c r="J173" s="58" t="s">
        <v>499</v>
      </c>
      <c r="K173" s="59" t="s">
        <v>504</v>
      </c>
      <c r="L173" s="61" t="s">
        <v>556</v>
      </c>
      <c r="M173" s="34" t="s">
        <v>107</v>
      </c>
      <c r="N173" s="64" t="s">
        <v>502</v>
      </c>
      <c r="O173" s="60">
        <v>2</v>
      </c>
      <c r="P173" s="60">
        <v>2</v>
      </c>
      <c r="Q173" s="60">
        <f t="shared" si="75"/>
        <v>4</v>
      </c>
      <c r="R173" s="56" t="str">
        <f t="shared" si="76"/>
        <v>BAJO</v>
      </c>
      <c r="S173" s="60">
        <v>25</v>
      </c>
      <c r="T173" s="60">
        <f t="shared" si="77"/>
        <v>100</v>
      </c>
      <c r="U173" s="56" t="str">
        <f t="shared" si="78"/>
        <v>III</v>
      </c>
      <c r="V173" s="60" t="str">
        <f t="shared" si="79"/>
        <v>Mejorable</v>
      </c>
      <c r="W173" s="56">
        <v>1</v>
      </c>
      <c r="X173" s="60" t="s">
        <v>105</v>
      </c>
      <c r="Y173" s="60" t="s">
        <v>17</v>
      </c>
      <c r="Z173" s="56" t="s">
        <v>48</v>
      </c>
      <c r="AA173" s="56" t="s">
        <v>48</v>
      </c>
      <c r="AB173" s="56" t="s">
        <v>48</v>
      </c>
      <c r="AC173" s="59" t="s">
        <v>632</v>
      </c>
      <c r="AD173" s="59" t="s">
        <v>48</v>
      </c>
    </row>
    <row r="174" spans="2:30" s="44" customFormat="1" ht="293.25" customHeight="1" x14ac:dyDescent="0.25">
      <c r="B174" s="67" t="s">
        <v>40</v>
      </c>
      <c r="C174" s="85" t="s">
        <v>739</v>
      </c>
      <c r="D174" s="85" t="s">
        <v>753</v>
      </c>
      <c r="E174" s="60" t="s">
        <v>463</v>
      </c>
      <c r="F174" s="34" t="s">
        <v>754</v>
      </c>
      <c r="G174" s="34" t="s">
        <v>42</v>
      </c>
      <c r="H174" s="34"/>
      <c r="I174" s="58" t="s">
        <v>108</v>
      </c>
      <c r="J174" s="58" t="s">
        <v>499</v>
      </c>
      <c r="K174" s="59" t="s">
        <v>500</v>
      </c>
      <c r="L174" s="56" t="s">
        <v>109</v>
      </c>
      <c r="M174" s="34" t="s">
        <v>588</v>
      </c>
      <c r="N174" s="59" t="s">
        <v>589</v>
      </c>
      <c r="O174" s="60">
        <v>2</v>
      </c>
      <c r="P174" s="60">
        <v>2</v>
      </c>
      <c r="Q174" s="60">
        <f t="shared" si="75"/>
        <v>4</v>
      </c>
      <c r="R174" s="56" t="str">
        <f t="shared" si="76"/>
        <v>BAJO</v>
      </c>
      <c r="S174" s="60">
        <v>60</v>
      </c>
      <c r="T174" s="60">
        <f t="shared" si="77"/>
        <v>240</v>
      </c>
      <c r="U174" s="56" t="str">
        <f t="shared" si="78"/>
        <v>II</v>
      </c>
      <c r="V174" s="60" t="str">
        <f t="shared" si="79"/>
        <v>Aceptable con control especifico</v>
      </c>
      <c r="W174" s="56">
        <v>1</v>
      </c>
      <c r="X174" s="60" t="s">
        <v>105</v>
      </c>
      <c r="Y174" s="60" t="s">
        <v>17</v>
      </c>
      <c r="Z174" s="56" t="s">
        <v>48</v>
      </c>
      <c r="AA174" s="56" t="s">
        <v>48</v>
      </c>
      <c r="AB174" s="56" t="s">
        <v>48</v>
      </c>
      <c r="AC174" s="59" t="s">
        <v>590</v>
      </c>
      <c r="AD174" s="59" t="s">
        <v>48</v>
      </c>
    </row>
    <row r="175" spans="2:30" s="44" customFormat="1" ht="248.25" customHeight="1" x14ac:dyDescent="0.25">
      <c r="B175" s="72" t="s">
        <v>633</v>
      </c>
      <c r="C175" s="85" t="s">
        <v>755</v>
      </c>
      <c r="D175" s="85" t="s">
        <v>756</v>
      </c>
      <c r="E175" s="35" t="s">
        <v>505</v>
      </c>
      <c r="F175" s="35" t="s">
        <v>145</v>
      </c>
      <c r="G175" s="35" t="s">
        <v>42</v>
      </c>
      <c r="H175" s="35"/>
      <c r="I175" s="62" t="s">
        <v>43</v>
      </c>
      <c r="J175" s="62" t="s">
        <v>474</v>
      </c>
      <c r="K175" s="63" t="s">
        <v>44</v>
      </c>
      <c r="L175" s="60" t="s">
        <v>45</v>
      </c>
      <c r="M175" s="63" t="s">
        <v>615</v>
      </c>
      <c r="N175" s="35" t="s">
        <v>46</v>
      </c>
      <c r="O175" s="60">
        <v>1</v>
      </c>
      <c r="P175" s="60">
        <v>1</v>
      </c>
      <c r="Q175" s="60">
        <f>O175*P175</f>
        <v>1</v>
      </c>
      <c r="R175" s="60" t="str">
        <f>IF(Q175&lt;=4,"BAJO",IF(Q175&lt;=8,"MEDIO",IF(Q175&lt;=20,"ALTO","MUY ALTO")))</f>
        <v>BAJO</v>
      </c>
      <c r="S175" s="60">
        <v>10</v>
      </c>
      <c r="T175" s="60">
        <f>Q175*S175</f>
        <v>10</v>
      </c>
      <c r="U175" s="56" t="str">
        <f>IF(T175&lt;=20,"IV",IF(T175&lt;=120,"III",IF(T175&lt;=500,"II",IF(T175&lt;=4000,"I",FALSE))))</f>
        <v>IV</v>
      </c>
      <c r="V175" s="60" t="str">
        <f>IF(U175="IV","Aceptable",IF(U175="III","Mejorable",IF(U175="II","Aceptable con control especifico", IF(U175="I","No Aceptable",FALSE))))</f>
        <v>Aceptable</v>
      </c>
      <c r="W175" s="60">
        <v>1</v>
      </c>
      <c r="X175" s="63" t="s">
        <v>44</v>
      </c>
      <c r="Y175" s="60" t="s">
        <v>17</v>
      </c>
      <c r="Z175" s="60" t="s">
        <v>48</v>
      </c>
      <c r="AA175" s="60" t="s">
        <v>48</v>
      </c>
      <c r="AB175" s="60" t="s">
        <v>48</v>
      </c>
      <c r="AC175" s="60" t="s">
        <v>616</v>
      </c>
      <c r="AD175" s="60" t="s">
        <v>48</v>
      </c>
    </row>
    <row r="176" spans="2:30" s="44" customFormat="1" ht="215.25" customHeight="1" x14ac:dyDescent="0.25">
      <c r="B176" s="72" t="s">
        <v>633</v>
      </c>
      <c r="C176" s="85" t="s">
        <v>755</v>
      </c>
      <c r="D176" s="85" t="s">
        <v>756</v>
      </c>
      <c r="E176" s="35" t="s">
        <v>505</v>
      </c>
      <c r="F176" s="34" t="s">
        <v>146</v>
      </c>
      <c r="G176" s="34" t="s">
        <v>42</v>
      </c>
      <c r="H176" s="34"/>
      <c r="I176" s="58" t="s">
        <v>52</v>
      </c>
      <c r="J176" s="58" t="s">
        <v>617</v>
      </c>
      <c r="K176" s="59" t="s">
        <v>618</v>
      </c>
      <c r="L176" s="56" t="s">
        <v>48</v>
      </c>
      <c r="M176" s="59" t="s">
        <v>619</v>
      </c>
      <c r="N176" s="35" t="s">
        <v>48</v>
      </c>
      <c r="O176" s="56">
        <v>2</v>
      </c>
      <c r="P176" s="56">
        <v>3</v>
      </c>
      <c r="Q176" s="56">
        <f t="shared" ref="Q176:Q182" si="80">O176*P176</f>
        <v>6</v>
      </c>
      <c r="R176" s="56" t="str">
        <f t="shared" ref="R176:R182" si="81">IF(Q176&lt;=4,"BAJO",IF(Q176&lt;=8,"MEDIO",IF(Q176&lt;=20,"ALTO","MUY ALTO")))</f>
        <v>MEDIO</v>
      </c>
      <c r="S176" s="56">
        <v>10</v>
      </c>
      <c r="T176" s="56">
        <f t="shared" ref="T176:T182" si="82">Q176*S176</f>
        <v>60</v>
      </c>
      <c r="U176" s="56" t="str">
        <f t="shared" ref="U176:U182" si="83">IF(T176&lt;=20,"IV",IF(T176&lt;=120,"III",IF(T176&lt;=500,"II",IF(T176&lt;=4000,"I",FALSE))))</f>
        <v>III</v>
      </c>
      <c r="V176" s="60" t="str">
        <f t="shared" ref="V176:V182" si="84">IF(U176="IV","Aceptable",IF(U176="III","Mejorable",IF(U176="II","Aceptable con control especifico", IF(U176="I","No Aceptable",FALSE))))</f>
        <v>Mejorable</v>
      </c>
      <c r="W176" s="56">
        <v>1</v>
      </c>
      <c r="X176" s="60" t="s">
        <v>620</v>
      </c>
      <c r="Y176" s="56" t="s">
        <v>17</v>
      </c>
      <c r="Z176" s="56" t="s">
        <v>48</v>
      </c>
      <c r="AA176" s="56" t="s">
        <v>48</v>
      </c>
      <c r="AB176" s="60" t="s">
        <v>48</v>
      </c>
      <c r="AC176" s="56" t="s">
        <v>621</v>
      </c>
      <c r="AD176" s="56" t="s">
        <v>48</v>
      </c>
    </row>
    <row r="177" spans="2:30" s="44" customFormat="1" ht="171.75" customHeight="1" x14ac:dyDescent="0.25">
      <c r="B177" s="72" t="s">
        <v>633</v>
      </c>
      <c r="C177" s="85" t="s">
        <v>755</v>
      </c>
      <c r="D177" s="85" t="s">
        <v>756</v>
      </c>
      <c r="E177" s="35" t="s">
        <v>505</v>
      </c>
      <c r="F177" s="35" t="s">
        <v>146</v>
      </c>
      <c r="G177" s="35" t="s">
        <v>42</v>
      </c>
      <c r="H177" s="35"/>
      <c r="I177" s="62" t="s">
        <v>72</v>
      </c>
      <c r="J177" s="62" t="s">
        <v>622</v>
      </c>
      <c r="K177" s="63" t="s">
        <v>623</v>
      </c>
      <c r="L177" s="60" t="s">
        <v>48</v>
      </c>
      <c r="M177" s="63" t="s">
        <v>514</v>
      </c>
      <c r="N177" s="63" t="s">
        <v>786</v>
      </c>
      <c r="O177" s="60">
        <v>2</v>
      </c>
      <c r="P177" s="60">
        <v>3</v>
      </c>
      <c r="Q177" s="60">
        <f t="shared" si="80"/>
        <v>6</v>
      </c>
      <c r="R177" s="60" t="str">
        <f t="shared" si="81"/>
        <v>MEDIO</v>
      </c>
      <c r="S177" s="60">
        <v>10</v>
      </c>
      <c r="T177" s="60">
        <f t="shared" si="82"/>
        <v>60</v>
      </c>
      <c r="U177" s="56" t="str">
        <f t="shared" si="83"/>
        <v>III</v>
      </c>
      <c r="V177" s="60" t="str">
        <f t="shared" si="84"/>
        <v>Mejorable</v>
      </c>
      <c r="W177" s="60">
        <v>1</v>
      </c>
      <c r="X177" s="60" t="s">
        <v>624</v>
      </c>
      <c r="Y177" s="60" t="s">
        <v>17</v>
      </c>
      <c r="Z177" s="60" t="s">
        <v>48</v>
      </c>
      <c r="AA177" s="60" t="s">
        <v>48</v>
      </c>
      <c r="AB177" s="60" t="s">
        <v>48</v>
      </c>
      <c r="AC177" s="60" t="s">
        <v>616</v>
      </c>
      <c r="AD177" s="60" t="s">
        <v>48</v>
      </c>
    </row>
    <row r="178" spans="2:30" s="44" customFormat="1" ht="324" customHeight="1" x14ac:dyDescent="0.25">
      <c r="B178" s="72" t="s">
        <v>633</v>
      </c>
      <c r="C178" s="85" t="s">
        <v>755</v>
      </c>
      <c r="D178" s="85" t="s">
        <v>756</v>
      </c>
      <c r="E178" s="35" t="s">
        <v>505</v>
      </c>
      <c r="F178" s="35" t="s">
        <v>146</v>
      </c>
      <c r="G178" s="35" t="s">
        <v>42</v>
      </c>
      <c r="H178" s="35"/>
      <c r="I178" s="62" t="s">
        <v>73</v>
      </c>
      <c r="J178" s="62" t="s">
        <v>622</v>
      </c>
      <c r="K178" s="63" t="s">
        <v>74</v>
      </c>
      <c r="L178" s="60" t="s">
        <v>48</v>
      </c>
      <c r="M178" s="63" t="s">
        <v>514</v>
      </c>
      <c r="N178" s="63" t="s">
        <v>786</v>
      </c>
      <c r="O178" s="60">
        <v>2</v>
      </c>
      <c r="P178" s="60">
        <v>3</v>
      </c>
      <c r="Q178" s="60">
        <f t="shared" si="80"/>
        <v>6</v>
      </c>
      <c r="R178" s="60" t="str">
        <f t="shared" si="81"/>
        <v>MEDIO</v>
      </c>
      <c r="S178" s="60">
        <v>10</v>
      </c>
      <c r="T178" s="60">
        <f t="shared" si="82"/>
        <v>60</v>
      </c>
      <c r="U178" s="56" t="str">
        <f t="shared" si="83"/>
        <v>III</v>
      </c>
      <c r="V178" s="60" t="str">
        <f t="shared" si="84"/>
        <v>Mejorable</v>
      </c>
      <c r="W178" s="60">
        <v>1</v>
      </c>
      <c r="X178" s="60" t="s">
        <v>625</v>
      </c>
      <c r="Y178" s="60" t="s">
        <v>17</v>
      </c>
      <c r="Z178" s="60" t="s">
        <v>48</v>
      </c>
      <c r="AA178" s="60" t="s">
        <v>48</v>
      </c>
      <c r="AB178" s="60" t="s">
        <v>48</v>
      </c>
      <c r="AC178" s="60" t="s">
        <v>616</v>
      </c>
      <c r="AD178" s="60" t="s">
        <v>48</v>
      </c>
    </row>
    <row r="179" spans="2:30" s="44" customFormat="1" ht="192.75" customHeight="1" x14ac:dyDescent="0.25">
      <c r="B179" s="72" t="s">
        <v>633</v>
      </c>
      <c r="C179" s="85" t="s">
        <v>755</v>
      </c>
      <c r="D179" s="85" t="s">
        <v>756</v>
      </c>
      <c r="E179" s="35" t="s">
        <v>505</v>
      </c>
      <c r="F179" s="34" t="s">
        <v>146</v>
      </c>
      <c r="G179" s="34" t="s">
        <v>42</v>
      </c>
      <c r="H179" s="34"/>
      <c r="I179" s="58" t="s">
        <v>626</v>
      </c>
      <c r="J179" s="58" t="s">
        <v>75</v>
      </c>
      <c r="K179" s="59" t="s">
        <v>627</v>
      </c>
      <c r="L179" s="56" t="s">
        <v>628</v>
      </c>
      <c r="M179" s="59" t="s">
        <v>629</v>
      </c>
      <c r="N179" s="59" t="s">
        <v>80</v>
      </c>
      <c r="O179" s="60">
        <v>2</v>
      </c>
      <c r="P179" s="60">
        <v>2</v>
      </c>
      <c r="Q179" s="60">
        <f t="shared" si="80"/>
        <v>4</v>
      </c>
      <c r="R179" s="56" t="str">
        <f t="shared" si="81"/>
        <v>BAJO</v>
      </c>
      <c r="S179" s="60">
        <v>25</v>
      </c>
      <c r="T179" s="60">
        <f t="shared" si="82"/>
        <v>100</v>
      </c>
      <c r="U179" s="56" t="str">
        <f t="shared" si="83"/>
        <v>III</v>
      </c>
      <c r="V179" s="60" t="str">
        <f t="shared" si="84"/>
        <v>Mejorable</v>
      </c>
      <c r="W179" s="56">
        <v>1</v>
      </c>
      <c r="X179" s="56" t="s">
        <v>81</v>
      </c>
      <c r="Y179" s="60" t="s">
        <v>17</v>
      </c>
      <c r="Z179" s="56" t="s">
        <v>48</v>
      </c>
      <c r="AA179" s="56" t="s">
        <v>48</v>
      </c>
      <c r="AB179" s="56" t="s">
        <v>48</v>
      </c>
      <c r="AC179" s="60" t="s">
        <v>616</v>
      </c>
      <c r="AD179" s="56" t="s">
        <v>48</v>
      </c>
    </row>
    <row r="180" spans="2:30" s="44" customFormat="1" ht="200.25" customHeight="1" x14ac:dyDescent="0.25">
      <c r="B180" s="72" t="s">
        <v>633</v>
      </c>
      <c r="C180" s="85" t="s">
        <v>755</v>
      </c>
      <c r="D180" s="85" t="s">
        <v>756</v>
      </c>
      <c r="E180" s="35" t="s">
        <v>505</v>
      </c>
      <c r="F180" s="34" t="s">
        <v>146</v>
      </c>
      <c r="G180" s="34" t="s">
        <v>42</v>
      </c>
      <c r="H180" s="34"/>
      <c r="I180" s="58" t="s">
        <v>103</v>
      </c>
      <c r="J180" s="58" t="s">
        <v>499</v>
      </c>
      <c r="K180" s="59" t="s">
        <v>504</v>
      </c>
      <c r="L180" s="56" t="s">
        <v>630</v>
      </c>
      <c r="M180" s="34" t="s">
        <v>104</v>
      </c>
      <c r="N180" s="64" t="s">
        <v>502</v>
      </c>
      <c r="O180" s="60">
        <v>2</v>
      </c>
      <c r="P180" s="60">
        <v>2</v>
      </c>
      <c r="Q180" s="60">
        <f t="shared" si="80"/>
        <v>4</v>
      </c>
      <c r="R180" s="56" t="str">
        <f t="shared" si="81"/>
        <v>BAJO</v>
      </c>
      <c r="S180" s="60">
        <v>25</v>
      </c>
      <c r="T180" s="60">
        <f t="shared" si="82"/>
        <v>100</v>
      </c>
      <c r="U180" s="56" t="str">
        <f t="shared" si="83"/>
        <v>III</v>
      </c>
      <c r="V180" s="60" t="str">
        <f t="shared" si="84"/>
        <v>Mejorable</v>
      </c>
      <c r="W180" s="56">
        <v>1</v>
      </c>
      <c r="X180" s="60" t="s">
        <v>105</v>
      </c>
      <c r="Y180" s="60" t="s">
        <v>17</v>
      </c>
      <c r="Z180" s="56" t="s">
        <v>48</v>
      </c>
      <c r="AA180" s="56" t="s">
        <v>48</v>
      </c>
      <c r="AB180" s="56" t="s">
        <v>48</v>
      </c>
      <c r="AC180" s="59" t="s">
        <v>503</v>
      </c>
      <c r="AD180" s="59" t="s">
        <v>631</v>
      </c>
    </row>
    <row r="181" spans="2:30" s="44" customFormat="1" ht="204.75" customHeight="1" x14ac:dyDescent="0.25">
      <c r="B181" s="72" t="s">
        <v>633</v>
      </c>
      <c r="C181" s="85" t="s">
        <v>755</v>
      </c>
      <c r="D181" s="85" t="s">
        <v>756</v>
      </c>
      <c r="E181" s="35" t="s">
        <v>505</v>
      </c>
      <c r="F181" s="34" t="s">
        <v>146</v>
      </c>
      <c r="G181" s="34" t="s">
        <v>42</v>
      </c>
      <c r="H181" s="34"/>
      <c r="I181" s="58" t="s">
        <v>106</v>
      </c>
      <c r="J181" s="58" t="s">
        <v>499</v>
      </c>
      <c r="K181" s="59" t="s">
        <v>504</v>
      </c>
      <c r="L181" s="61" t="s">
        <v>556</v>
      </c>
      <c r="M181" s="34" t="s">
        <v>107</v>
      </c>
      <c r="N181" s="64" t="s">
        <v>502</v>
      </c>
      <c r="O181" s="60">
        <v>2</v>
      </c>
      <c r="P181" s="60">
        <v>2</v>
      </c>
      <c r="Q181" s="60">
        <f t="shared" si="80"/>
        <v>4</v>
      </c>
      <c r="R181" s="56" t="str">
        <f t="shared" si="81"/>
        <v>BAJO</v>
      </c>
      <c r="S181" s="60">
        <v>25</v>
      </c>
      <c r="T181" s="60">
        <f t="shared" si="82"/>
        <v>100</v>
      </c>
      <c r="U181" s="56" t="str">
        <f t="shared" si="83"/>
        <v>III</v>
      </c>
      <c r="V181" s="60" t="str">
        <f t="shared" si="84"/>
        <v>Mejorable</v>
      </c>
      <c r="W181" s="56">
        <v>1</v>
      </c>
      <c r="X181" s="60" t="s">
        <v>105</v>
      </c>
      <c r="Y181" s="60" t="s">
        <v>17</v>
      </c>
      <c r="Z181" s="56" t="s">
        <v>48</v>
      </c>
      <c r="AA181" s="56" t="s">
        <v>48</v>
      </c>
      <c r="AB181" s="56" t="s">
        <v>48</v>
      </c>
      <c r="AC181" s="59" t="s">
        <v>632</v>
      </c>
      <c r="AD181" s="59" t="s">
        <v>48</v>
      </c>
    </row>
    <row r="182" spans="2:30" s="44" customFormat="1" ht="190.5" customHeight="1" x14ac:dyDescent="0.25">
      <c r="B182" s="72" t="s">
        <v>633</v>
      </c>
      <c r="C182" s="85" t="s">
        <v>755</v>
      </c>
      <c r="D182" s="85" t="s">
        <v>756</v>
      </c>
      <c r="E182" s="35" t="s">
        <v>505</v>
      </c>
      <c r="F182" s="34" t="s">
        <v>146</v>
      </c>
      <c r="G182" s="34" t="s">
        <v>42</v>
      </c>
      <c r="H182" s="34"/>
      <c r="I182" s="58" t="s">
        <v>108</v>
      </c>
      <c r="J182" s="58" t="s">
        <v>499</v>
      </c>
      <c r="K182" s="59" t="s">
        <v>500</v>
      </c>
      <c r="L182" s="56" t="s">
        <v>109</v>
      </c>
      <c r="M182" s="34" t="s">
        <v>588</v>
      </c>
      <c r="N182" s="59" t="s">
        <v>589</v>
      </c>
      <c r="O182" s="60">
        <v>2</v>
      </c>
      <c r="P182" s="60">
        <v>2</v>
      </c>
      <c r="Q182" s="60">
        <f t="shared" si="80"/>
        <v>4</v>
      </c>
      <c r="R182" s="56" t="str">
        <f t="shared" si="81"/>
        <v>BAJO</v>
      </c>
      <c r="S182" s="60">
        <v>60</v>
      </c>
      <c r="T182" s="60">
        <f t="shared" si="82"/>
        <v>240</v>
      </c>
      <c r="U182" s="56" t="str">
        <f t="shared" si="83"/>
        <v>II</v>
      </c>
      <c r="V182" s="60" t="str">
        <f t="shared" si="84"/>
        <v>Aceptable con control especifico</v>
      </c>
      <c r="W182" s="56">
        <v>1</v>
      </c>
      <c r="X182" s="60" t="s">
        <v>105</v>
      </c>
      <c r="Y182" s="60" t="s">
        <v>17</v>
      </c>
      <c r="Z182" s="56" t="s">
        <v>48</v>
      </c>
      <c r="AA182" s="56" t="s">
        <v>48</v>
      </c>
      <c r="AB182" s="56" t="s">
        <v>48</v>
      </c>
      <c r="AC182" s="59" t="s">
        <v>590</v>
      </c>
      <c r="AD182" s="59" t="s">
        <v>48</v>
      </c>
    </row>
    <row r="183" spans="2:30" s="44" customFormat="1" ht="357.75" customHeight="1" x14ac:dyDescent="0.25">
      <c r="B183" s="72" t="s">
        <v>110</v>
      </c>
      <c r="C183" s="68" t="s">
        <v>469</v>
      </c>
      <c r="D183" s="68" t="s">
        <v>506</v>
      </c>
      <c r="E183" s="68" t="s">
        <v>507</v>
      </c>
      <c r="F183" s="65" t="s">
        <v>757</v>
      </c>
      <c r="G183" s="57" t="s">
        <v>42</v>
      </c>
      <c r="H183" s="57"/>
      <c r="I183" s="62" t="s">
        <v>43</v>
      </c>
      <c r="J183" s="62" t="s">
        <v>474</v>
      </c>
      <c r="K183" s="63" t="s">
        <v>44</v>
      </c>
      <c r="L183" s="60" t="s">
        <v>45</v>
      </c>
      <c r="M183" s="63" t="s">
        <v>615</v>
      </c>
      <c r="N183" s="35" t="s">
        <v>46</v>
      </c>
      <c r="O183" s="60">
        <v>1</v>
      </c>
      <c r="P183" s="60">
        <v>1</v>
      </c>
      <c r="Q183" s="60">
        <f>O183*P183</f>
        <v>1</v>
      </c>
      <c r="R183" s="60" t="str">
        <f>IF(Q183&lt;=4,"BAJO",IF(Q183&lt;=8,"MEDIO",IF(Q183&lt;=20,"ALTO","MUY ALTO")))</f>
        <v>BAJO</v>
      </c>
      <c r="S183" s="60">
        <v>10</v>
      </c>
      <c r="T183" s="60">
        <f>Q183*S183</f>
        <v>10</v>
      </c>
      <c r="U183" s="56" t="str">
        <f>IF(T183&lt;=20,"IV",IF(T183&lt;=120,"III",IF(T183&lt;=500,"II",IF(T183&lt;=4000,"I",FALSE))))</f>
        <v>IV</v>
      </c>
      <c r="V183" s="60" t="str">
        <f>IF(U183="IV","Aceptable",IF(U183="III","Mejorable",IF(U183="II","Aceptable con control especifico", IF(U183="I","No Aceptable",FALSE))))</f>
        <v>Aceptable</v>
      </c>
      <c r="W183" s="60">
        <v>8</v>
      </c>
      <c r="X183" s="63" t="s">
        <v>44</v>
      </c>
      <c r="Y183" s="60" t="s">
        <v>17</v>
      </c>
      <c r="Z183" s="60" t="s">
        <v>48</v>
      </c>
      <c r="AA183" s="60" t="s">
        <v>48</v>
      </c>
      <c r="AB183" s="60" t="s">
        <v>48</v>
      </c>
      <c r="AC183" s="60" t="s">
        <v>616</v>
      </c>
      <c r="AD183" s="60" t="s">
        <v>48</v>
      </c>
    </row>
    <row r="184" spans="2:30" s="44" customFormat="1" ht="147" customHeight="1" x14ac:dyDescent="0.25">
      <c r="B184" s="67" t="s">
        <v>110</v>
      </c>
      <c r="C184" s="68" t="s">
        <v>469</v>
      </c>
      <c r="D184" s="68" t="s">
        <v>506</v>
      </c>
      <c r="E184" s="68" t="s">
        <v>507</v>
      </c>
      <c r="F184" s="84" t="s">
        <v>757</v>
      </c>
      <c r="G184" s="57" t="s">
        <v>42</v>
      </c>
      <c r="H184" s="57"/>
      <c r="I184" s="58" t="s">
        <v>52</v>
      </c>
      <c r="J184" s="58" t="s">
        <v>617</v>
      </c>
      <c r="K184" s="59" t="s">
        <v>618</v>
      </c>
      <c r="L184" s="56" t="s">
        <v>48</v>
      </c>
      <c r="M184" s="59" t="s">
        <v>619</v>
      </c>
      <c r="N184" s="35" t="s">
        <v>48</v>
      </c>
      <c r="O184" s="56">
        <v>2</v>
      </c>
      <c r="P184" s="56">
        <v>3</v>
      </c>
      <c r="Q184" s="56">
        <f t="shared" ref="Q184:Q191" si="85">O184*P184</f>
        <v>6</v>
      </c>
      <c r="R184" s="56" t="str">
        <f t="shared" ref="R184:R191" si="86">IF(Q184&lt;=4,"BAJO",IF(Q184&lt;=8,"MEDIO",IF(Q184&lt;=20,"ALTO","MUY ALTO")))</f>
        <v>MEDIO</v>
      </c>
      <c r="S184" s="56">
        <v>10</v>
      </c>
      <c r="T184" s="56">
        <f t="shared" ref="T184:T191" si="87">Q184*S184</f>
        <v>60</v>
      </c>
      <c r="U184" s="56" t="str">
        <f t="shared" ref="U184:U191" si="88">IF(T184&lt;=20,"IV",IF(T184&lt;=120,"III",IF(T184&lt;=500,"II",IF(T184&lt;=4000,"I",FALSE))))</f>
        <v>III</v>
      </c>
      <c r="V184" s="60" t="str">
        <f t="shared" ref="V184:V191" si="89">IF(U184="IV","Aceptable",IF(U184="III","Mejorable",IF(U184="II","Aceptable con control especifico", IF(U184="I","No Aceptable",FALSE))))</f>
        <v>Mejorable</v>
      </c>
      <c r="W184" s="60">
        <v>8</v>
      </c>
      <c r="X184" s="60" t="s">
        <v>620</v>
      </c>
      <c r="Y184" s="56" t="s">
        <v>17</v>
      </c>
      <c r="Z184" s="56" t="s">
        <v>48</v>
      </c>
      <c r="AA184" s="56" t="s">
        <v>48</v>
      </c>
      <c r="AB184" s="60" t="s">
        <v>48</v>
      </c>
      <c r="AC184" s="56" t="s">
        <v>621</v>
      </c>
      <c r="AD184" s="56" t="s">
        <v>48</v>
      </c>
    </row>
    <row r="185" spans="2:30" s="44" customFormat="1" ht="210" customHeight="1" x14ac:dyDescent="0.25">
      <c r="B185" s="72" t="s">
        <v>110</v>
      </c>
      <c r="C185" s="68" t="s">
        <v>469</v>
      </c>
      <c r="D185" s="68" t="s">
        <v>506</v>
      </c>
      <c r="E185" s="68" t="s">
        <v>507</v>
      </c>
      <c r="F185" s="65" t="s">
        <v>757</v>
      </c>
      <c r="G185" s="57" t="s">
        <v>42</v>
      </c>
      <c r="H185" s="57"/>
      <c r="I185" s="62" t="s">
        <v>72</v>
      </c>
      <c r="J185" s="62" t="s">
        <v>622</v>
      </c>
      <c r="K185" s="63" t="s">
        <v>623</v>
      </c>
      <c r="L185" s="60" t="s">
        <v>48</v>
      </c>
      <c r="M185" s="63" t="s">
        <v>514</v>
      </c>
      <c r="N185" s="63" t="s">
        <v>786</v>
      </c>
      <c r="O185" s="60">
        <v>2</v>
      </c>
      <c r="P185" s="60">
        <v>3</v>
      </c>
      <c r="Q185" s="60">
        <f t="shared" si="85"/>
        <v>6</v>
      </c>
      <c r="R185" s="60" t="str">
        <f t="shared" si="86"/>
        <v>MEDIO</v>
      </c>
      <c r="S185" s="60">
        <v>10</v>
      </c>
      <c r="T185" s="60">
        <f t="shared" si="87"/>
        <v>60</v>
      </c>
      <c r="U185" s="56" t="str">
        <f t="shared" si="88"/>
        <v>III</v>
      </c>
      <c r="V185" s="60" t="str">
        <f t="shared" si="89"/>
        <v>Mejorable</v>
      </c>
      <c r="W185" s="60">
        <v>8</v>
      </c>
      <c r="X185" s="60" t="s">
        <v>624</v>
      </c>
      <c r="Y185" s="60" t="s">
        <v>17</v>
      </c>
      <c r="Z185" s="60" t="s">
        <v>48</v>
      </c>
      <c r="AA185" s="60" t="s">
        <v>48</v>
      </c>
      <c r="AB185" s="60" t="s">
        <v>48</v>
      </c>
      <c r="AC185" s="60" t="s">
        <v>616</v>
      </c>
      <c r="AD185" s="60" t="s">
        <v>48</v>
      </c>
    </row>
    <row r="186" spans="2:30" s="44" customFormat="1" ht="302.25" customHeight="1" x14ac:dyDescent="0.25">
      <c r="B186" s="72" t="s">
        <v>110</v>
      </c>
      <c r="C186" s="68" t="s">
        <v>469</v>
      </c>
      <c r="D186" s="68" t="s">
        <v>506</v>
      </c>
      <c r="E186" s="68" t="s">
        <v>507</v>
      </c>
      <c r="F186" s="65" t="s">
        <v>757</v>
      </c>
      <c r="G186" s="57" t="s">
        <v>42</v>
      </c>
      <c r="H186" s="57"/>
      <c r="I186" s="62" t="s">
        <v>73</v>
      </c>
      <c r="J186" s="62" t="s">
        <v>622</v>
      </c>
      <c r="K186" s="63" t="s">
        <v>74</v>
      </c>
      <c r="L186" s="60" t="s">
        <v>48</v>
      </c>
      <c r="M186" s="63" t="s">
        <v>514</v>
      </c>
      <c r="N186" s="63" t="s">
        <v>786</v>
      </c>
      <c r="O186" s="60">
        <v>2</v>
      </c>
      <c r="P186" s="60">
        <v>3</v>
      </c>
      <c r="Q186" s="60">
        <f t="shared" si="85"/>
        <v>6</v>
      </c>
      <c r="R186" s="60" t="str">
        <f t="shared" si="86"/>
        <v>MEDIO</v>
      </c>
      <c r="S186" s="60">
        <v>10</v>
      </c>
      <c r="T186" s="60">
        <f t="shared" si="87"/>
        <v>60</v>
      </c>
      <c r="U186" s="56" t="str">
        <f t="shared" si="88"/>
        <v>III</v>
      </c>
      <c r="V186" s="60" t="str">
        <f t="shared" si="89"/>
        <v>Mejorable</v>
      </c>
      <c r="W186" s="60">
        <v>8</v>
      </c>
      <c r="X186" s="60" t="s">
        <v>625</v>
      </c>
      <c r="Y186" s="60" t="s">
        <v>17</v>
      </c>
      <c r="Z186" s="60" t="s">
        <v>48</v>
      </c>
      <c r="AA186" s="60" t="s">
        <v>48</v>
      </c>
      <c r="AB186" s="60" t="s">
        <v>48</v>
      </c>
      <c r="AC186" s="60" t="s">
        <v>616</v>
      </c>
      <c r="AD186" s="60" t="s">
        <v>48</v>
      </c>
    </row>
    <row r="187" spans="2:30" s="44" customFormat="1" ht="58.5" customHeight="1" x14ac:dyDescent="0.25">
      <c r="B187" s="67" t="s">
        <v>110</v>
      </c>
      <c r="C187" s="68" t="s">
        <v>469</v>
      </c>
      <c r="D187" s="68" t="s">
        <v>506</v>
      </c>
      <c r="E187" s="68" t="s">
        <v>507</v>
      </c>
      <c r="F187" s="84" t="s">
        <v>757</v>
      </c>
      <c r="G187" s="57" t="s">
        <v>42</v>
      </c>
      <c r="H187" s="57"/>
      <c r="I187" s="58" t="s">
        <v>626</v>
      </c>
      <c r="J187" s="58" t="s">
        <v>75</v>
      </c>
      <c r="K187" s="59" t="s">
        <v>627</v>
      </c>
      <c r="L187" s="56" t="s">
        <v>628</v>
      </c>
      <c r="M187" s="59" t="s">
        <v>629</v>
      </c>
      <c r="N187" s="59" t="s">
        <v>80</v>
      </c>
      <c r="O187" s="60">
        <v>2</v>
      </c>
      <c r="P187" s="60">
        <v>2</v>
      </c>
      <c r="Q187" s="60">
        <f t="shared" si="85"/>
        <v>4</v>
      </c>
      <c r="R187" s="56" t="str">
        <f t="shared" si="86"/>
        <v>BAJO</v>
      </c>
      <c r="S187" s="60">
        <v>25</v>
      </c>
      <c r="T187" s="60">
        <f t="shared" si="87"/>
        <v>100</v>
      </c>
      <c r="U187" s="56" t="str">
        <f t="shared" si="88"/>
        <v>III</v>
      </c>
      <c r="V187" s="60" t="str">
        <f t="shared" si="89"/>
        <v>Mejorable</v>
      </c>
      <c r="W187" s="60">
        <v>8</v>
      </c>
      <c r="X187" s="56" t="s">
        <v>81</v>
      </c>
      <c r="Y187" s="60" t="s">
        <v>17</v>
      </c>
      <c r="Z187" s="56" t="s">
        <v>48</v>
      </c>
      <c r="AA187" s="56" t="s">
        <v>48</v>
      </c>
      <c r="AB187" s="56" t="s">
        <v>48</v>
      </c>
      <c r="AC187" s="60" t="s">
        <v>616</v>
      </c>
      <c r="AD187" s="56" t="s">
        <v>48</v>
      </c>
    </row>
    <row r="188" spans="2:30" s="44" customFormat="1" ht="193.5" customHeight="1" x14ac:dyDescent="0.25">
      <c r="B188" s="70" t="s">
        <v>110</v>
      </c>
      <c r="C188" s="68" t="s">
        <v>469</v>
      </c>
      <c r="D188" s="68" t="s">
        <v>506</v>
      </c>
      <c r="E188" s="68" t="s">
        <v>507</v>
      </c>
      <c r="F188" s="84" t="s">
        <v>757</v>
      </c>
      <c r="G188" s="83" t="s">
        <v>42</v>
      </c>
      <c r="H188" s="83"/>
      <c r="I188" s="58" t="s">
        <v>100</v>
      </c>
      <c r="J188" s="58" t="s">
        <v>75</v>
      </c>
      <c r="K188" s="59" t="s">
        <v>638</v>
      </c>
      <c r="L188" s="56" t="s">
        <v>639</v>
      </c>
      <c r="M188" s="57" t="s">
        <v>101</v>
      </c>
      <c r="N188" s="81" t="s">
        <v>640</v>
      </c>
      <c r="O188" s="56">
        <v>2</v>
      </c>
      <c r="P188" s="56">
        <v>1</v>
      </c>
      <c r="Q188" s="56">
        <f t="shared" si="85"/>
        <v>2</v>
      </c>
      <c r="R188" s="56" t="str">
        <f t="shared" si="86"/>
        <v>BAJO</v>
      </c>
      <c r="S188" s="56">
        <v>100</v>
      </c>
      <c r="T188" s="56">
        <f>Q188*S188</f>
        <v>200</v>
      </c>
      <c r="U188" s="56" t="str">
        <f>IF(T188&lt;=20,"IV",IF(T188&lt;=120,"III",IF(T188&lt;=500,"II",IF(T188&lt;=4000,"I",FALSE))))</f>
        <v>II</v>
      </c>
      <c r="V188" s="60" t="str">
        <f t="shared" si="89"/>
        <v>Aceptable con control especifico</v>
      </c>
      <c r="W188" s="60">
        <v>8</v>
      </c>
      <c r="X188" s="56" t="s">
        <v>102</v>
      </c>
      <c r="Y188" s="56" t="s">
        <v>17</v>
      </c>
      <c r="Z188" s="56" t="s">
        <v>48</v>
      </c>
      <c r="AA188" s="56" t="s">
        <v>48</v>
      </c>
      <c r="AB188" s="56" t="s">
        <v>48</v>
      </c>
      <c r="AC188" s="59" t="s">
        <v>641</v>
      </c>
      <c r="AD188" s="56" t="s">
        <v>511</v>
      </c>
    </row>
    <row r="189" spans="2:30" s="44" customFormat="1" ht="270.75" customHeight="1" x14ac:dyDescent="0.25">
      <c r="B189" s="67" t="s">
        <v>110</v>
      </c>
      <c r="C189" s="68" t="s">
        <v>469</v>
      </c>
      <c r="D189" s="68" t="s">
        <v>506</v>
      </c>
      <c r="E189" s="68" t="s">
        <v>507</v>
      </c>
      <c r="F189" s="84" t="s">
        <v>757</v>
      </c>
      <c r="G189" s="57" t="s">
        <v>42</v>
      </c>
      <c r="H189" s="57"/>
      <c r="I189" s="58" t="s">
        <v>103</v>
      </c>
      <c r="J189" s="58" t="s">
        <v>499</v>
      </c>
      <c r="K189" s="59" t="s">
        <v>504</v>
      </c>
      <c r="L189" s="56" t="s">
        <v>630</v>
      </c>
      <c r="M189" s="34" t="s">
        <v>104</v>
      </c>
      <c r="N189" s="64" t="s">
        <v>502</v>
      </c>
      <c r="O189" s="60">
        <v>2</v>
      </c>
      <c r="P189" s="60">
        <v>2</v>
      </c>
      <c r="Q189" s="60">
        <f t="shared" si="85"/>
        <v>4</v>
      </c>
      <c r="R189" s="56" t="str">
        <f t="shared" si="86"/>
        <v>BAJO</v>
      </c>
      <c r="S189" s="60">
        <v>25</v>
      </c>
      <c r="T189" s="60">
        <f t="shared" si="87"/>
        <v>100</v>
      </c>
      <c r="U189" s="56" t="str">
        <f t="shared" si="88"/>
        <v>III</v>
      </c>
      <c r="V189" s="60" t="str">
        <f t="shared" si="89"/>
        <v>Mejorable</v>
      </c>
      <c r="W189" s="60">
        <v>8</v>
      </c>
      <c r="X189" s="60" t="s">
        <v>105</v>
      </c>
      <c r="Y189" s="60" t="s">
        <v>17</v>
      </c>
      <c r="Z189" s="56" t="s">
        <v>48</v>
      </c>
      <c r="AA189" s="56" t="s">
        <v>48</v>
      </c>
      <c r="AB189" s="56" t="s">
        <v>48</v>
      </c>
      <c r="AC189" s="59" t="s">
        <v>503</v>
      </c>
      <c r="AD189" s="59" t="s">
        <v>631</v>
      </c>
    </row>
    <row r="190" spans="2:30" s="44" customFormat="1" ht="166.5" customHeight="1" x14ac:dyDescent="0.25">
      <c r="B190" s="67" t="s">
        <v>110</v>
      </c>
      <c r="C190" s="68" t="s">
        <v>469</v>
      </c>
      <c r="D190" s="68" t="s">
        <v>506</v>
      </c>
      <c r="E190" s="68" t="s">
        <v>507</v>
      </c>
      <c r="F190" s="84" t="s">
        <v>757</v>
      </c>
      <c r="G190" s="57" t="s">
        <v>42</v>
      </c>
      <c r="H190" s="57"/>
      <c r="I190" s="58" t="s">
        <v>106</v>
      </c>
      <c r="J190" s="58" t="s">
        <v>499</v>
      </c>
      <c r="K190" s="59" t="s">
        <v>504</v>
      </c>
      <c r="L190" s="61" t="s">
        <v>556</v>
      </c>
      <c r="M190" s="34" t="s">
        <v>107</v>
      </c>
      <c r="N190" s="64" t="s">
        <v>502</v>
      </c>
      <c r="O190" s="60">
        <v>2</v>
      </c>
      <c r="P190" s="60">
        <v>2</v>
      </c>
      <c r="Q190" s="60">
        <f t="shared" si="85"/>
        <v>4</v>
      </c>
      <c r="R190" s="56" t="str">
        <f t="shared" si="86"/>
        <v>BAJO</v>
      </c>
      <c r="S190" s="60">
        <v>25</v>
      </c>
      <c r="T190" s="60">
        <f t="shared" si="87"/>
        <v>100</v>
      </c>
      <c r="U190" s="56" t="str">
        <f t="shared" si="88"/>
        <v>III</v>
      </c>
      <c r="V190" s="60" t="str">
        <f t="shared" si="89"/>
        <v>Mejorable</v>
      </c>
      <c r="W190" s="60">
        <v>8</v>
      </c>
      <c r="X190" s="60" t="s">
        <v>105</v>
      </c>
      <c r="Y190" s="60" t="s">
        <v>17</v>
      </c>
      <c r="Z190" s="56" t="s">
        <v>48</v>
      </c>
      <c r="AA190" s="56" t="s">
        <v>48</v>
      </c>
      <c r="AB190" s="56" t="s">
        <v>48</v>
      </c>
      <c r="AC190" s="59" t="s">
        <v>632</v>
      </c>
      <c r="AD190" s="59" t="s">
        <v>48</v>
      </c>
    </row>
    <row r="191" spans="2:30" s="44" customFormat="1" ht="225" customHeight="1" x14ac:dyDescent="0.25">
      <c r="B191" s="67" t="s">
        <v>110</v>
      </c>
      <c r="C191" s="68" t="s">
        <v>469</v>
      </c>
      <c r="D191" s="68" t="s">
        <v>506</v>
      </c>
      <c r="E191" s="68" t="s">
        <v>507</v>
      </c>
      <c r="F191" s="84" t="s">
        <v>757</v>
      </c>
      <c r="G191" s="57" t="s">
        <v>42</v>
      </c>
      <c r="H191" s="57"/>
      <c r="I191" s="58" t="s">
        <v>108</v>
      </c>
      <c r="J191" s="58" t="s">
        <v>499</v>
      </c>
      <c r="K191" s="59" t="s">
        <v>500</v>
      </c>
      <c r="L191" s="56" t="s">
        <v>109</v>
      </c>
      <c r="M191" s="34" t="s">
        <v>588</v>
      </c>
      <c r="N191" s="59" t="s">
        <v>589</v>
      </c>
      <c r="O191" s="60">
        <v>2</v>
      </c>
      <c r="P191" s="60">
        <v>2</v>
      </c>
      <c r="Q191" s="60">
        <f t="shared" si="85"/>
        <v>4</v>
      </c>
      <c r="R191" s="56" t="str">
        <f t="shared" si="86"/>
        <v>BAJO</v>
      </c>
      <c r="S191" s="60">
        <v>60</v>
      </c>
      <c r="T191" s="60">
        <f t="shared" si="87"/>
        <v>240</v>
      </c>
      <c r="U191" s="56" t="str">
        <f t="shared" si="88"/>
        <v>II</v>
      </c>
      <c r="V191" s="60" t="str">
        <f t="shared" si="89"/>
        <v>Aceptable con control especifico</v>
      </c>
      <c r="W191" s="60">
        <v>8</v>
      </c>
      <c r="X191" s="60" t="s">
        <v>105</v>
      </c>
      <c r="Y191" s="60" t="s">
        <v>17</v>
      </c>
      <c r="Z191" s="56" t="s">
        <v>48</v>
      </c>
      <c r="AA191" s="56" t="s">
        <v>48</v>
      </c>
      <c r="AB191" s="56" t="s">
        <v>48</v>
      </c>
      <c r="AC191" s="59" t="s">
        <v>590</v>
      </c>
      <c r="AD191" s="59" t="s">
        <v>48</v>
      </c>
    </row>
    <row r="192" spans="2:30" s="44" customFormat="1" ht="219" customHeight="1" x14ac:dyDescent="0.25">
      <c r="B192" s="72" t="s">
        <v>110</v>
      </c>
      <c r="C192" s="68" t="s">
        <v>469</v>
      </c>
      <c r="D192" s="68" t="s">
        <v>506</v>
      </c>
      <c r="E192" s="68" t="s">
        <v>794</v>
      </c>
      <c r="F192" s="60" t="s">
        <v>758</v>
      </c>
      <c r="G192" s="57" t="s">
        <v>42</v>
      </c>
      <c r="H192" s="57"/>
      <c r="I192" s="62" t="s">
        <v>43</v>
      </c>
      <c r="J192" s="62" t="s">
        <v>474</v>
      </c>
      <c r="K192" s="63" t="s">
        <v>44</v>
      </c>
      <c r="L192" s="60" t="s">
        <v>45</v>
      </c>
      <c r="M192" s="63" t="s">
        <v>615</v>
      </c>
      <c r="N192" s="35" t="s">
        <v>46</v>
      </c>
      <c r="O192" s="60">
        <v>1</v>
      </c>
      <c r="P192" s="60">
        <v>1</v>
      </c>
      <c r="Q192" s="60">
        <f>O192*P192</f>
        <v>1</v>
      </c>
      <c r="R192" s="60" t="str">
        <f>IF(Q192&lt;=4,"BAJO",IF(Q192&lt;=8,"MEDIO",IF(Q192&lt;=20,"ALTO","MUY ALTO")))</f>
        <v>BAJO</v>
      </c>
      <c r="S192" s="60">
        <v>10</v>
      </c>
      <c r="T192" s="60">
        <f>Q192*S192</f>
        <v>10</v>
      </c>
      <c r="U192" s="56" t="str">
        <f>IF(T192&lt;=20,"IV",IF(T192&lt;=120,"III",IF(T192&lt;=500,"II",IF(T192&lt;=4000,"I",FALSE))))</f>
        <v>IV</v>
      </c>
      <c r="V192" s="60" t="str">
        <f>IF(U192="IV","Aceptable",IF(U192="III","Mejorable",IF(U192="II","Aceptable con control especifico", IF(U192="I","No Aceptable",FALSE))))</f>
        <v>Aceptable</v>
      </c>
      <c r="W192" s="60">
        <v>160</v>
      </c>
      <c r="X192" s="63" t="s">
        <v>44</v>
      </c>
      <c r="Y192" s="60" t="s">
        <v>17</v>
      </c>
      <c r="Z192" s="60" t="s">
        <v>48</v>
      </c>
      <c r="AA192" s="60" t="s">
        <v>48</v>
      </c>
      <c r="AB192" s="60" t="s">
        <v>48</v>
      </c>
      <c r="AC192" s="60" t="s">
        <v>616</v>
      </c>
      <c r="AD192" s="60" t="s">
        <v>48</v>
      </c>
    </row>
    <row r="193" spans="2:30" s="44" customFormat="1" ht="43.5" customHeight="1" x14ac:dyDescent="0.25">
      <c r="B193" s="67" t="s">
        <v>110</v>
      </c>
      <c r="C193" s="68" t="s">
        <v>469</v>
      </c>
      <c r="D193" s="68" t="s">
        <v>506</v>
      </c>
      <c r="E193" s="68" t="s">
        <v>794</v>
      </c>
      <c r="F193" s="56" t="s">
        <v>758</v>
      </c>
      <c r="G193" s="57" t="s">
        <v>42</v>
      </c>
      <c r="H193" s="57"/>
      <c r="I193" s="58" t="s">
        <v>52</v>
      </c>
      <c r="J193" s="58" t="s">
        <v>617</v>
      </c>
      <c r="K193" s="59" t="s">
        <v>618</v>
      </c>
      <c r="L193" s="56" t="s">
        <v>48</v>
      </c>
      <c r="M193" s="59" t="s">
        <v>619</v>
      </c>
      <c r="N193" s="35" t="s">
        <v>48</v>
      </c>
      <c r="O193" s="56">
        <v>2</v>
      </c>
      <c r="P193" s="56">
        <v>3</v>
      </c>
      <c r="Q193" s="56">
        <f t="shared" ref="Q193:Q207" si="90">O193*P193</f>
        <v>6</v>
      </c>
      <c r="R193" s="56" t="str">
        <f t="shared" ref="R193:R207" si="91">IF(Q193&lt;=4,"BAJO",IF(Q193&lt;=8,"MEDIO",IF(Q193&lt;=20,"ALTO","MUY ALTO")))</f>
        <v>MEDIO</v>
      </c>
      <c r="S193" s="56">
        <v>10</v>
      </c>
      <c r="T193" s="56">
        <f t="shared" ref="T193:T207" si="92">Q193*S193</f>
        <v>60</v>
      </c>
      <c r="U193" s="56" t="str">
        <f t="shared" ref="U193:U207" si="93">IF(T193&lt;=20,"IV",IF(T193&lt;=120,"III",IF(T193&lt;=500,"II",IF(T193&lt;=4000,"I",FALSE))))</f>
        <v>III</v>
      </c>
      <c r="V193" s="60" t="str">
        <f t="shared" ref="V193:V207" si="94">IF(U193="IV","Aceptable",IF(U193="III","Mejorable",IF(U193="II","Aceptable con control especifico", IF(U193="I","No Aceptable",FALSE))))</f>
        <v>Mejorable</v>
      </c>
      <c r="W193" s="60">
        <v>160</v>
      </c>
      <c r="X193" s="60" t="s">
        <v>620</v>
      </c>
      <c r="Y193" s="56" t="s">
        <v>17</v>
      </c>
      <c r="Z193" s="56" t="s">
        <v>48</v>
      </c>
      <c r="AA193" s="56" t="s">
        <v>48</v>
      </c>
      <c r="AB193" s="60" t="s">
        <v>48</v>
      </c>
      <c r="AC193" s="56" t="s">
        <v>621</v>
      </c>
      <c r="AD193" s="56" t="s">
        <v>48</v>
      </c>
    </row>
    <row r="194" spans="2:30" s="44" customFormat="1" ht="170.25" customHeight="1" x14ac:dyDescent="0.25">
      <c r="B194" s="67" t="s">
        <v>110</v>
      </c>
      <c r="C194" s="68" t="s">
        <v>469</v>
      </c>
      <c r="D194" s="68" t="s">
        <v>506</v>
      </c>
      <c r="E194" s="68" t="s">
        <v>794</v>
      </c>
      <c r="F194" s="56" t="s">
        <v>758</v>
      </c>
      <c r="G194" s="57" t="s">
        <v>42</v>
      </c>
      <c r="H194" s="57"/>
      <c r="I194" s="58" t="s">
        <v>54</v>
      </c>
      <c r="J194" s="58" t="s">
        <v>617</v>
      </c>
      <c r="K194" s="59" t="s">
        <v>644</v>
      </c>
      <c r="L194" s="56" t="s">
        <v>55</v>
      </c>
      <c r="M194" s="59" t="s">
        <v>56</v>
      </c>
      <c r="N194" s="59" t="s">
        <v>57</v>
      </c>
      <c r="O194" s="56">
        <v>2</v>
      </c>
      <c r="P194" s="56">
        <v>3</v>
      </c>
      <c r="Q194" s="56">
        <f t="shared" si="90"/>
        <v>6</v>
      </c>
      <c r="R194" s="56" t="str">
        <f t="shared" si="91"/>
        <v>MEDIO</v>
      </c>
      <c r="S194" s="56">
        <v>10</v>
      </c>
      <c r="T194" s="56">
        <f t="shared" si="92"/>
        <v>60</v>
      </c>
      <c r="U194" s="56" t="str">
        <f t="shared" si="93"/>
        <v>III</v>
      </c>
      <c r="V194" s="60" t="str">
        <f t="shared" si="94"/>
        <v>Mejorable</v>
      </c>
      <c r="W194" s="60">
        <v>160</v>
      </c>
      <c r="X194" s="56" t="s">
        <v>58</v>
      </c>
      <c r="Y194" s="56" t="s">
        <v>17</v>
      </c>
      <c r="Z194" s="56" t="s">
        <v>48</v>
      </c>
      <c r="AA194" s="56" t="s">
        <v>48</v>
      </c>
      <c r="AB194" s="56" t="s">
        <v>48</v>
      </c>
      <c r="AC194" s="56" t="s">
        <v>645</v>
      </c>
      <c r="AD194" s="56" t="s">
        <v>51</v>
      </c>
    </row>
    <row r="195" spans="2:30" s="44" customFormat="1" ht="237.75" customHeight="1" x14ac:dyDescent="0.25">
      <c r="B195" s="67" t="s">
        <v>110</v>
      </c>
      <c r="C195" s="68" t="s">
        <v>469</v>
      </c>
      <c r="D195" s="68" t="s">
        <v>506</v>
      </c>
      <c r="E195" s="68" t="s">
        <v>794</v>
      </c>
      <c r="F195" s="56" t="s">
        <v>758</v>
      </c>
      <c r="G195" s="57" t="s">
        <v>42</v>
      </c>
      <c r="H195" s="57"/>
      <c r="I195" s="58" t="s">
        <v>59</v>
      </c>
      <c r="J195" s="58" t="s">
        <v>60</v>
      </c>
      <c r="K195" s="59" t="s">
        <v>61</v>
      </c>
      <c r="L195" s="59" t="s">
        <v>62</v>
      </c>
      <c r="M195" s="59" t="s">
        <v>63</v>
      </c>
      <c r="N195" s="59" t="s">
        <v>64</v>
      </c>
      <c r="O195" s="56">
        <v>2</v>
      </c>
      <c r="P195" s="56">
        <v>3</v>
      </c>
      <c r="Q195" s="56">
        <f t="shared" si="90"/>
        <v>6</v>
      </c>
      <c r="R195" s="56" t="str">
        <f t="shared" si="91"/>
        <v>MEDIO</v>
      </c>
      <c r="S195" s="56">
        <v>10</v>
      </c>
      <c r="T195" s="56">
        <f t="shared" si="92"/>
        <v>60</v>
      </c>
      <c r="U195" s="56" t="str">
        <f t="shared" si="93"/>
        <v>III</v>
      </c>
      <c r="V195" s="60" t="str">
        <f t="shared" si="94"/>
        <v>Mejorable</v>
      </c>
      <c r="W195" s="60">
        <v>160</v>
      </c>
      <c r="X195" s="56" t="s">
        <v>492</v>
      </c>
      <c r="Y195" s="60" t="s">
        <v>17</v>
      </c>
      <c r="Z195" s="56" t="s">
        <v>48</v>
      </c>
      <c r="AA195" s="56" t="s">
        <v>48</v>
      </c>
      <c r="AB195" s="56" t="s">
        <v>48</v>
      </c>
      <c r="AC195" s="56" t="s">
        <v>621</v>
      </c>
      <c r="AD195" s="56" t="s">
        <v>48</v>
      </c>
    </row>
    <row r="196" spans="2:30" s="44" customFormat="1" ht="181.5" customHeight="1" x14ac:dyDescent="0.25">
      <c r="B196" s="67" t="s">
        <v>110</v>
      </c>
      <c r="C196" s="68" t="s">
        <v>469</v>
      </c>
      <c r="D196" s="68" t="s">
        <v>506</v>
      </c>
      <c r="E196" s="68" t="s">
        <v>794</v>
      </c>
      <c r="F196" s="56" t="s">
        <v>758</v>
      </c>
      <c r="G196" s="57" t="s">
        <v>42</v>
      </c>
      <c r="H196" s="57"/>
      <c r="I196" s="58" t="s">
        <v>69</v>
      </c>
      <c r="J196" s="58" t="s">
        <v>60</v>
      </c>
      <c r="K196" s="59" t="s">
        <v>61</v>
      </c>
      <c r="L196" s="59" t="s">
        <v>62</v>
      </c>
      <c r="M196" s="59" t="s">
        <v>70</v>
      </c>
      <c r="N196" s="59" t="s">
        <v>71</v>
      </c>
      <c r="O196" s="56">
        <v>2</v>
      </c>
      <c r="P196" s="56">
        <v>3</v>
      </c>
      <c r="Q196" s="56">
        <f t="shared" si="90"/>
        <v>6</v>
      </c>
      <c r="R196" s="56" t="str">
        <f t="shared" si="91"/>
        <v>MEDIO</v>
      </c>
      <c r="S196" s="56">
        <v>10</v>
      </c>
      <c r="T196" s="56">
        <f t="shared" si="92"/>
        <v>60</v>
      </c>
      <c r="U196" s="56" t="str">
        <f t="shared" si="93"/>
        <v>III</v>
      </c>
      <c r="V196" s="60" t="str">
        <f t="shared" si="94"/>
        <v>Mejorable</v>
      </c>
      <c r="W196" s="60">
        <v>160</v>
      </c>
      <c r="X196" s="56" t="s">
        <v>492</v>
      </c>
      <c r="Y196" s="60" t="s">
        <v>17</v>
      </c>
      <c r="Z196" s="56" t="s">
        <v>48</v>
      </c>
      <c r="AA196" s="56" t="s">
        <v>48</v>
      </c>
      <c r="AB196" s="56" t="s">
        <v>48</v>
      </c>
      <c r="AC196" s="56" t="s">
        <v>646</v>
      </c>
      <c r="AD196" s="56" t="s">
        <v>65</v>
      </c>
    </row>
    <row r="197" spans="2:30" s="44" customFormat="1" ht="167.25" customHeight="1" x14ac:dyDescent="0.25">
      <c r="B197" s="72" t="s">
        <v>110</v>
      </c>
      <c r="C197" s="68" t="s">
        <v>469</v>
      </c>
      <c r="D197" s="68" t="s">
        <v>506</v>
      </c>
      <c r="E197" s="68" t="s">
        <v>794</v>
      </c>
      <c r="F197" s="60" t="s">
        <v>758</v>
      </c>
      <c r="G197" s="57" t="s">
        <v>42</v>
      </c>
      <c r="H197" s="57"/>
      <c r="I197" s="62" t="s">
        <v>72</v>
      </c>
      <c r="J197" s="62" t="s">
        <v>622</v>
      </c>
      <c r="K197" s="63" t="s">
        <v>623</v>
      </c>
      <c r="L197" s="60" t="s">
        <v>48</v>
      </c>
      <c r="M197" s="63" t="s">
        <v>514</v>
      </c>
      <c r="N197" s="63" t="s">
        <v>786</v>
      </c>
      <c r="O197" s="60">
        <v>2</v>
      </c>
      <c r="P197" s="60">
        <v>3</v>
      </c>
      <c r="Q197" s="60">
        <f t="shared" si="90"/>
        <v>6</v>
      </c>
      <c r="R197" s="60" t="str">
        <f t="shared" si="91"/>
        <v>MEDIO</v>
      </c>
      <c r="S197" s="60">
        <v>10</v>
      </c>
      <c r="T197" s="60">
        <f t="shared" si="92"/>
        <v>60</v>
      </c>
      <c r="U197" s="56" t="str">
        <f t="shared" si="93"/>
        <v>III</v>
      </c>
      <c r="V197" s="60" t="str">
        <f t="shared" si="94"/>
        <v>Mejorable</v>
      </c>
      <c r="W197" s="60">
        <v>160</v>
      </c>
      <c r="X197" s="60" t="s">
        <v>624</v>
      </c>
      <c r="Y197" s="60" t="s">
        <v>17</v>
      </c>
      <c r="Z197" s="60" t="s">
        <v>48</v>
      </c>
      <c r="AA197" s="60" t="s">
        <v>48</v>
      </c>
      <c r="AB197" s="60" t="s">
        <v>48</v>
      </c>
      <c r="AC197" s="60" t="s">
        <v>616</v>
      </c>
      <c r="AD197" s="60" t="s">
        <v>48</v>
      </c>
    </row>
    <row r="198" spans="2:30" s="44" customFormat="1" ht="190.5" customHeight="1" x14ac:dyDescent="0.25">
      <c r="B198" s="67" t="s">
        <v>110</v>
      </c>
      <c r="C198" s="68" t="s">
        <v>469</v>
      </c>
      <c r="D198" s="68" t="s">
        <v>506</v>
      </c>
      <c r="E198" s="68" t="s">
        <v>794</v>
      </c>
      <c r="F198" s="56" t="s">
        <v>758</v>
      </c>
      <c r="G198" s="57" t="s">
        <v>42</v>
      </c>
      <c r="H198" s="57"/>
      <c r="I198" s="62" t="s">
        <v>73</v>
      </c>
      <c r="J198" s="62" t="s">
        <v>622</v>
      </c>
      <c r="K198" s="63" t="s">
        <v>74</v>
      </c>
      <c r="L198" s="60" t="s">
        <v>48</v>
      </c>
      <c r="M198" s="63" t="s">
        <v>514</v>
      </c>
      <c r="N198" s="63" t="s">
        <v>786</v>
      </c>
      <c r="O198" s="60">
        <v>2</v>
      </c>
      <c r="P198" s="60">
        <v>3</v>
      </c>
      <c r="Q198" s="60">
        <f t="shared" si="90"/>
        <v>6</v>
      </c>
      <c r="R198" s="60" t="str">
        <f t="shared" si="91"/>
        <v>MEDIO</v>
      </c>
      <c r="S198" s="60">
        <v>10</v>
      </c>
      <c r="T198" s="60">
        <f t="shared" si="92"/>
        <v>60</v>
      </c>
      <c r="U198" s="56" t="str">
        <f t="shared" si="93"/>
        <v>III</v>
      </c>
      <c r="V198" s="60" t="str">
        <f t="shared" si="94"/>
        <v>Mejorable</v>
      </c>
      <c r="W198" s="60">
        <v>160</v>
      </c>
      <c r="X198" s="60" t="s">
        <v>625</v>
      </c>
      <c r="Y198" s="60" t="s">
        <v>17</v>
      </c>
      <c r="Z198" s="60" t="s">
        <v>48</v>
      </c>
      <c r="AA198" s="60" t="s">
        <v>48</v>
      </c>
      <c r="AB198" s="60" t="s">
        <v>48</v>
      </c>
      <c r="AC198" s="60" t="s">
        <v>616</v>
      </c>
      <c r="AD198" s="60" t="s">
        <v>48</v>
      </c>
    </row>
    <row r="199" spans="2:30" s="44" customFormat="1" ht="195" customHeight="1" x14ac:dyDescent="0.25">
      <c r="B199" s="67" t="s">
        <v>110</v>
      </c>
      <c r="C199" s="68" t="s">
        <v>469</v>
      </c>
      <c r="D199" s="68" t="s">
        <v>506</v>
      </c>
      <c r="E199" s="68" t="s">
        <v>794</v>
      </c>
      <c r="F199" s="56" t="s">
        <v>758</v>
      </c>
      <c r="G199" s="57" t="s">
        <v>42</v>
      </c>
      <c r="H199" s="57"/>
      <c r="I199" s="58" t="s">
        <v>647</v>
      </c>
      <c r="J199" s="58" t="s">
        <v>75</v>
      </c>
      <c r="K199" s="59" t="s">
        <v>76</v>
      </c>
      <c r="L199" s="56" t="s">
        <v>77</v>
      </c>
      <c r="M199" s="63" t="s">
        <v>648</v>
      </c>
      <c r="N199" s="63" t="s">
        <v>78</v>
      </c>
      <c r="O199" s="60"/>
      <c r="P199" s="60">
        <v>3</v>
      </c>
      <c r="Q199" s="60">
        <f t="shared" si="90"/>
        <v>0</v>
      </c>
      <c r="R199" s="56" t="str">
        <f t="shared" si="91"/>
        <v>BAJO</v>
      </c>
      <c r="S199" s="60">
        <v>10</v>
      </c>
      <c r="T199" s="60">
        <f t="shared" si="92"/>
        <v>0</v>
      </c>
      <c r="U199" s="56" t="str">
        <f t="shared" si="93"/>
        <v>IV</v>
      </c>
      <c r="V199" s="60" t="str">
        <f t="shared" si="94"/>
        <v>Aceptable</v>
      </c>
      <c r="W199" s="60">
        <v>160</v>
      </c>
      <c r="X199" s="56" t="s">
        <v>649</v>
      </c>
      <c r="Y199" s="60" t="s">
        <v>17</v>
      </c>
      <c r="Z199" s="56" t="s">
        <v>79</v>
      </c>
      <c r="AA199" s="60" t="s">
        <v>48</v>
      </c>
      <c r="AB199" s="56" t="s">
        <v>48</v>
      </c>
      <c r="AC199" s="56" t="s">
        <v>650</v>
      </c>
      <c r="AD199" s="56" t="s">
        <v>651</v>
      </c>
    </row>
    <row r="200" spans="2:30" s="44" customFormat="1" ht="248.25" customHeight="1" x14ac:dyDescent="0.25">
      <c r="B200" s="67" t="s">
        <v>110</v>
      </c>
      <c r="C200" s="68" t="s">
        <v>469</v>
      </c>
      <c r="D200" s="68" t="s">
        <v>506</v>
      </c>
      <c r="E200" s="68" t="s">
        <v>794</v>
      </c>
      <c r="F200" s="56" t="s">
        <v>758</v>
      </c>
      <c r="G200" s="57" t="s">
        <v>42</v>
      </c>
      <c r="H200" s="57"/>
      <c r="I200" s="58" t="s">
        <v>626</v>
      </c>
      <c r="J200" s="58" t="s">
        <v>75</v>
      </c>
      <c r="K200" s="59" t="s">
        <v>627</v>
      </c>
      <c r="L200" s="56" t="s">
        <v>628</v>
      </c>
      <c r="M200" s="59" t="s">
        <v>629</v>
      </c>
      <c r="N200" s="59" t="s">
        <v>80</v>
      </c>
      <c r="O200" s="60">
        <v>2</v>
      </c>
      <c r="P200" s="60">
        <v>2</v>
      </c>
      <c r="Q200" s="60">
        <f t="shared" si="90"/>
        <v>4</v>
      </c>
      <c r="R200" s="56" t="str">
        <f t="shared" si="91"/>
        <v>BAJO</v>
      </c>
      <c r="S200" s="60">
        <v>25</v>
      </c>
      <c r="T200" s="60">
        <f t="shared" si="92"/>
        <v>100</v>
      </c>
      <c r="U200" s="56" t="str">
        <f t="shared" si="93"/>
        <v>III</v>
      </c>
      <c r="V200" s="60" t="str">
        <f t="shared" si="94"/>
        <v>Mejorable</v>
      </c>
      <c r="W200" s="60">
        <v>160</v>
      </c>
      <c r="X200" s="56" t="s">
        <v>81</v>
      </c>
      <c r="Y200" s="60" t="s">
        <v>17</v>
      </c>
      <c r="Z200" s="56" t="s">
        <v>48</v>
      </c>
      <c r="AA200" s="56" t="s">
        <v>48</v>
      </c>
      <c r="AB200" s="56" t="s">
        <v>48</v>
      </c>
      <c r="AC200" s="60" t="s">
        <v>616</v>
      </c>
      <c r="AD200" s="56" t="s">
        <v>48</v>
      </c>
    </row>
    <row r="201" spans="2:30" s="44" customFormat="1" ht="202.5" customHeight="1" x14ac:dyDescent="0.25">
      <c r="B201" s="67" t="s">
        <v>110</v>
      </c>
      <c r="C201" s="68" t="s">
        <v>469</v>
      </c>
      <c r="D201" s="68" t="s">
        <v>506</v>
      </c>
      <c r="E201" s="68" t="s">
        <v>794</v>
      </c>
      <c r="F201" s="56" t="s">
        <v>758</v>
      </c>
      <c r="G201" s="57" t="s">
        <v>42</v>
      </c>
      <c r="H201" s="57"/>
      <c r="I201" s="58" t="s">
        <v>82</v>
      </c>
      <c r="J201" s="58" t="s">
        <v>75</v>
      </c>
      <c r="K201" s="59" t="s">
        <v>652</v>
      </c>
      <c r="L201" s="56" t="s">
        <v>83</v>
      </c>
      <c r="M201" s="59" t="s">
        <v>84</v>
      </c>
      <c r="N201" s="59" t="s">
        <v>48</v>
      </c>
      <c r="O201" s="60">
        <v>1</v>
      </c>
      <c r="P201" s="60">
        <v>2</v>
      </c>
      <c r="Q201" s="60">
        <f t="shared" si="90"/>
        <v>2</v>
      </c>
      <c r="R201" s="56" t="str">
        <f t="shared" si="91"/>
        <v>BAJO</v>
      </c>
      <c r="S201" s="60">
        <v>10</v>
      </c>
      <c r="T201" s="60">
        <f t="shared" si="92"/>
        <v>20</v>
      </c>
      <c r="U201" s="56" t="str">
        <f t="shared" si="93"/>
        <v>IV</v>
      </c>
      <c r="V201" s="60" t="str">
        <f t="shared" si="94"/>
        <v>Aceptable</v>
      </c>
      <c r="W201" s="60">
        <v>160</v>
      </c>
      <c r="X201" s="56" t="s">
        <v>85</v>
      </c>
      <c r="Y201" s="60" t="s">
        <v>17</v>
      </c>
      <c r="Z201" s="56" t="s">
        <v>48</v>
      </c>
      <c r="AA201" s="56" t="s">
        <v>48</v>
      </c>
      <c r="AB201" s="60" t="s">
        <v>48</v>
      </c>
      <c r="AC201" s="56" t="s">
        <v>653</v>
      </c>
      <c r="AD201" s="56" t="s">
        <v>65</v>
      </c>
    </row>
    <row r="202" spans="2:30" s="44" customFormat="1" ht="204" customHeight="1" x14ac:dyDescent="0.25">
      <c r="B202" s="67" t="s">
        <v>110</v>
      </c>
      <c r="C202" s="68" t="s">
        <v>469</v>
      </c>
      <c r="D202" s="68" t="s">
        <v>506</v>
      </c>
      <c r="E202" s="68" t="s">
        <v>794</v>
      </c>
      <c r="F202" s="56" t="s">
        <v>758</v>
      </c>
      <c r="G202" s="57" t="s">
        <v>42</v>
      </c>
      <c r="H202" s="57"/>
      <c r="I202" s="58" t="s">
        <v>87</v>
      </c>
      <c r="J202" s="58" t="s">
        <v>75</v>
      </c>
      <c r="K202" s="59" t="s">
        <v>504</v>
      </c>
      <c r="L202" s="56" t="s">
        <v>88</v>
      </c>
      <c r="M202" s="59" t="s">
        <v>654</v>
      </c>
      <c r="N202" s="59" t="s">
        <v>655</v>
      </c>
      <c r="O202" s="60">
        <v>1</v>
      </c>
      <c r="P202" s="60">
        <v>3</v>
      </c>
      <c r="Q202" s="60">
        <f t="shared" si="90"/>
        <v>3</v>
      </c>
      <c r="R202" s="56" t="str">
        <f t="shared" si="91"/>
        <v>BAJO</v>
      </c>
      <c r="S202" s="60">
        <v>25</v>
      </c>
      <c r="T202" s="60">
        <f t="shared" si="92"/>
        <v>75</v>
      </c>
      <c r="U202" s="56" t="str">
        <f t="shared" si="93"/>
        <v>III</v>
      </c>
      <c r="V202" s="60" t="str">
        <f t="shared" si="94"/>
        <v>Mejorable</v>
      </c>
      <c r="W202" s="60">
        <v>160</v>
      </c>
      <c r="X202" s="56" t="s">
        <v>85</v>
      </c>
      <c r="Y202" s="60" t="s">
        <v>17</v>
      </c>
      <c r="Z202" s="56" t="s">
        <v>48</v>
      </c>
      <c r="AA202" s="56" t="s">
        <v>48</v>
      </c>
      <c r="AB202" s="60" t="s">
        <v>48</v>
      </c>
      <c r="AC202" s="56" t="s">
        <v>90</v>
      </c>
      <c r="AD202" s="56" t="s">
        <v>656</v>
      </c>
    </row>
    <row r="203" spans="2:30" s="44" customFormat="1" ht="150" customHeight="1" x14ac:dyDescent="0.25">
      <c r="B203" s="67" t="s">
        <v>110</v>
      </c>
      <c r="C203" s="68" t="s">
        <v>469</v>
      </c>
      <c r="D203" s="68" t="s">
        <v>506</v>
      </c>
      <c r="E203" s="68" t="s">
        <v>794</v>
      </c>
      <c r="F203" s="56" t="s">
        <v>758</v>
      </c>
      <c r="G203" s="57" t="s">
        <v>42</v>
      </c>
      <c r="H203" s="57"/>
      <c r="I203" s="75" t="s">
        <v>661</v>
      </c>
      <c r="J203" s="75" t="s">
        <v>75</v>
      </c>
      <c r="K203" s="79" t="s">
        <v>662</v>
      </c>
      <c r="L203" s="79" t="s">
        <v>663</v>
      </c>
      <c r="M203" s="78" t="s">
        <v>664</v>
      </c>
      <c r="N203" s="79" t="s">
        <v>665</v>
      </c>
      <c r="O203" s="80">
        <v>1</v>
      </c>
      <c r="P203" s="80">
        <v>1</v>
      </c>
      <c r="Q203" s="80">
        <f t="shared" si="90"/>
        <v>1</v>
      </c>
      <c r="R203" s="80" t="str">
        <f t="shared" si="91"/>
        <v>BAJO</v>
      </c>
      <c r="S203" s="80">
        <v>25</v>
      </c>
      <c r="T203" s="80">
        <f t="shared" si="92"/>
        <v>25</v>
      </c>
      <c r="U203" s="56" t="str">
        <f t="shared" si="93"/>
        <v>III</v>
      </c>
      <c r="V203" s="60" t="str">
        <f t="shared" si="94"/>
        <v>Mejorable</v>
      </c>
      <c r="W203" s="60">
        <v>160</v>
      </c>
      <c r="X203" s="80" t="s">
        <v>98</v>
      </c>
      <c r="Y203" s="80" t="s">
        <v>17</v>
      </c>
      <c r="Z203" s="80" t="s">
        <v>48</v>
      </c>
      <c r="AA203" s="80" t="s">
        <v>48</v>
      </c>
      <c r="AB203" s="80" t="s">
        <v>48</v>
      </c>
      <c r="AC203" s="80" t="s">
        <v>666</v>
      </c>
      <c r="AD203" s="80" t="s">
        <v>99</v>
      </c>
    </row>
    <row r="204" spans="2:30" s="44" customFormat="1" ht="153" customHeight="1" x14ac:dyDescent="0.25">
      <c r="B204" s="67" t="s">
        <v>110</v>
      </c>
      <c r="C204" s="68" t="s">
        <v>469</v>
      </c>
      <c r="D204" s="68" t="s">
        <v>506</v>
      </c>
      <c r="E204" s="68" t="s">
        <v>794</v>
      </c>
      <c r="F204" s="56" t="s">
        <v>758</v>
      </c>
      <c r="G204" s="57" t="s">
        <v>42</v>
      </c>
      <c r="H204" s="57"/>
      <c r="I204" s="58" t="s">
        <v>100</v>
      </c>
      <c r="J204" s="58" t="s">
        <v>75</v>
      </c>
      <c r="K204" s="59" t="s">
        <v>638</v>
      </c>
      <c r="L204" s="56" t="s">
        <v>639</v>
      </c>
      <c r="M204" s="57" t="s">
        <v>101</v>
      </c>
      <c r="N204" s="81" t="s">
        <v>640</v>
      </c>
      <c r="O204" s="56">
        <v>2</v>
      </c>
      <c r="P204" s="56">
        <v>1</v>
      </c>
      <c r="Q204" s="56">
        <f t="shared" si="90"/>
        <v>2</v>
      </c>
      <c r="R204" s="56" t="str">
        <f t="shared" si="91"/>
        <v>BAJO</v>
      </c>
      <c r="S204" s="56">
        <v>100</v>
      </c>
      <c r="T204" s="56">
        <f>Q204*S204</f>
        <v>200</v>
      </c>
      <c r="U204" s="56" t="str">
        <f>IF(T204&lt;=20,"IV",IF(T204&lt;=120,"III",IF(T204&lt;=500,"II",IF(T204&lt;=4000,"I",FALSE))))</f>
        <v>II</v>
      </c>
      <c r="V204" s="60" t="str">
        <f t="shared" si="94"/>
        <v>Aceptable con control especifico</v>
      </c>
      <c r="W204" s="60">
        <v>160</v>
      </c>
      <c r="X204" s="56" t="s">
        <v>102</v>
      </c>
      <c r="Y204" s="56" t="s">
        <v>17</v>
      </c>
      <c r="Z204" s="56" t="s">
        <v>48</v>
      </c>
      <c r="AA204" s="56" t="s">
        <v>48</v>
      </c>
      <c r="AB204" s="56" t="s">
        <v>48</v>
      </c>
      <c r="AC204" s="59" t="s">
        <v>641</v>
      </c>
      <c r="AD204" s="56" t="s">
        <v>511</v>
      </c>
    </row>
    <row r="205" spans="2:30" s="44" customFormat="1" ht="156" customHeight="1" x14ac:dyDescent="0.25">
      <c r="B205" s="67" t="s">
        <v>110</v>
      </c>
      <c r="C205" s="87" t="s">
        <v>469</v>
      </c>
      <c r="D205" s="68" t="s">
        <v>506</v>
      </c>
      <c r="E205" s="68" t="s">
        <v>794</v>
      </c>
      <c r="F205" s="34" t="s">
        <v>759</v>
      </c>
      <c r="G205" s="57" t="s">
        <v>42</v>
      </c>
      <c r="H205" s="57"/>
      <c r="I205" s="58" t="s">
        <v>103</v>
      </c>
      <c r="J205" s="58" t="s">
        <v>499</v>
      </c>
      <c r="K205" s="59" t="s">
        <v>504</v>
      </c>
      <c r="L205" s="56" t="s">
        <v>630</v>
      </c>
      <c r="M205" s="34" t="s">
        <v>104</v>
      </c>
      <c r="N205" s="64" t="s">
        <v>502</v>
      </c>
      <c r="O205" s="60">
        <v>2</v>
      </c>
      <c r="P205" s="60">
        <v>2</v>
      </c>
      <c r="Q205" s="60">
        <f t="shared" si="90"/>
        <v>4</v>
      </c>
      <c r="R205" s="56" t="str">
        <f t="shared" si="91"/>
        <v>BAJO</v>
      </c>
      <c r="S205" s="60">
        <v>25</v>
      </c>
      <c r="T205" s="60">
        <f t="shared" si="92"/>
        <v>100</v>
      </c>
      <c r="U205" s="56" t="str">
        <f t="shared" si="93"/>
        <v>III</v>
      </c>
      <c r="V205" s="60" t="str">
        <f t="shared" si="94"/>
        <v>Mejorable</v>
      </c>
      <c r="W205" s="60">
        <v>160</v>
      </c>
      <c r="X205" s="60" t="s">
        <v>105</v>
      </c>
      <c r="Y205" s="60" t="s">
        <v>17</v>
      </c>
      <c r="Z205" s="56" t="s">
        <v>48</v>
      </c>
      <c r="AA205" s="56" t="s">
        <v>48</v>
      </c>
      <c r="AB205" s="56" t="s">
        <v>48</v>
      </c>
      <c r="AC205" s="59" t="s">
        <v>503</v>
      </c>
      <c r="AD205" s="59" t="s">
        <v>631</v>
      </c>
    </row>
    <row r="206" spans="2:30" s="44" customFormat="1" ht="106.5" customHeight="1" x14ac:dyDescent="0.25">
      <c r="B206" s="67" t="s">
        <v>110</v>
      </c>
      <c r="C206" s="87" t="s">
        <v>469</v>
      </c>
      <c r="D206" s="68" t="s">
        <v>506</v>
      </c>
      <c r="E206" s="68" t="s">
        <v>794</v>
      </c>
      <c r="F206" s="34" t="s">
        <v>759</v>
      </c>
      <c r="G206" s="57" t="s">
        <v>42</v>
      </c>
      <c r="H206" s="57"/>
      <c r="I206" s="58" t="s">
        <v>106</v>
      </c>
      <c r="J206" s="58" t="s">
        <v>499</v>
      </c>
      <c r="K206" s="59" t="s">
        <v>504</v>
      </c>
      <c r="L206" s="61" t="s">
        <v>556</v>
      </c>
      <c r="M206" s="34" t="s">
        <v>107</v>
      </c>
      <c r="N206" s="64" t="s">
        <v>502</v>
      </c>
      <c r="O206" s="60">
        <v>2</v>
      </c>
      <c r="P206" s="60">
        <v>2</v>
      </c>
      <c r="Q206" s="60">
        <f t="shared" si="90"/>
        <v>4</v>
      </c>
      <c r="R206" s="56" t="str">
        <f t="shared" si="91"/>
        <v>BAJO</v>
      </c>
      <c r="S206" s="60">
        <v>25</v>
      </c>
      <c r="T206" s="60">
        <f t="shared" si="92"/>
        <v>100</v>
      </c>
      <c r="U206" s="56" t="str">
        <f t="shared" si="93"/>
        <v>III</v>
      </c>
      <c r="V206" s="60" t="str">
        <f t="shared" si="94"/>
        <v>Mejorable</v>
      </c>
      <c r="W206" s="60">
        <v>160</v>
      </c>
      <c r="X206" s="60" t="s">
        <v>105</v>
      </c>
      <c r="Y206" s="60" t="s">
        <v>17</v>
      </c>
      <c r="Z206" s="56" t="s">
        <v>48</v>
      </c>
      <c r="AA206" s="56" t="s">
        <v>48</v>
      </c>
      <c r="AB206" s="56" t="s">
        <v>48</v>
      </c>
      <c r="AC206" s="59" t="s">
        <v>632</v>
      </c>
      <c r="AD206" s="59" t="s">
        <v>48</v>
      </c>
    </row>
    <row r="207" spans="2:30" s="44" customFormat="1" ht="223.5" customHeight="1" x14ac:dyDescent="0.25">
      <c r="B207" s="67" t="s">
        <v>110</v>
      </c>
      <c r="C207" s="68" t="s">
        <v>469</v>
      </c>
      <c r="D207" s="68" t="s">
        <v>506</v>
      </c>
      <c r="E207" s="68" t="s">
        <v>794</v>
      </c>
      <c r="F207" s="56" t="s">
        <v>758</v>
      </c>
      <c r="G207" s="57" t="s">
        <v>42</v>
      </c>
      <c r="H207" s="57"/>
      <c r="I207" s="58" t="s">
        <v>108</v>
      </c>
      <c r="J207" s="58" t="s">
        <v>499</v>
      </c>
      <c r="K207" s="59" t="s">
        <v>500</v>
      </c>
      <c r="L207" s="56" t="s">
        <v>109</v>
      </c>
      <c r="M207" s="34" t="s">
        <v>588</v>
      </c>
      <c r="N207" s="59" t="s">
        <v>589</v>
      </c>
      <c r="O207" s="60">
        <v>2</v>
      </c>
      <c r="P207" s="60">
        <v>2</v>
      </c>
      <c r="Q207" s="60">
        <f t="shared" si="90"/>
        <v>4</v>
      </c>
      <c r="R207" s="56" t="str">
        <f t="shared" si="91"/>
        <v>BAJO</v>
      </c>
      <c r="S207" s="60">
        <v>60</v>
      </c>
      <c r="T207" s="60">
        <f t="shared" si="92"/>
        <v>240</v>
      </c>
      <c r="U207" s="56" t="str">
        <f t="shared" si="93"/>
        <v>II</v>
      </c>
      <c r="V207" s="60" t="str">
        <f t="shared" si="94"/>
        <v>Aceptable con control especifico</v>
      </c>
      <c r="W207" s="60">
        <v>160</v>
      </c>
      <c r="X207" s="60" t="s">
        <v>105</v>
      </c>
      <c r="Y207" s="60" t="s">
        <v>17</v>
      </c>
      <c r="Z207" s="56" t="s">
        <v>48</v>
      </c>
      <c r="AA207" s="56" t="s">
        <v>48</v>
      </c>
      <c r="AB207" s="56" t="s">
        <v>48</v>
      </c>
      <c r="AC207" s="59" t="s">
        <v>590</v>
      </c>
      <c r="AD207" s="59" t="s">
        <v>48</v>
      </c>
    </row>
    <row r="208" spans="2:30" s="44" customFormat="1" ht="268.5" customHeight="1" x14ac:dyDescent="0.25">
      <c r="B208" s="72" t="s">
        <v>110</v>
      </c>
      <c r="C208" s="68" t="s">
        <v>147</v>
      </c>
      <c r="D208" s="87" t="s">
        <v>509</v>
      </c>
      <c r="E208" s="65" t="s">
        <v>508</v>
      </c>
      <c r="F208" s="65" t="s">
        <v>760</v>
      </c>
      <c r="G208" s="57" t="s">
        <v>42</v>
      </c>
      <c r="H208" s="57"/>
      <c r="I208" s="62" t="s">
        <v>43</v>
      </c>
      <c r="J208" s="62" t="s">
        <v>474</v>
      </c>
      <c r="K208" s="63" t="s">
        <v>44</v>
      </c>
      <c r="L208" s="60" t="s">
        <v>45</v>
      </c>
      <c r="M208" s="63" t="s">
        <v>615</v>
      </c>
      <c r="N208" s="35" t="s">
        <v>46</v>
      </c>
      <c r="O208" s="60">
        <v>1</v>
      </c>
      <c r="P208" s="60">
        <v>1</v>
      </c>
      <c r="Q208" s="60">
        <f>O208*P208</f>
        <v>1</v>
      </c>
      <c r="R208" s="60" t="str">
        <f>IF(Q208&lt;=4,"BAJO",IF(Q208&lt;=8,"MEDIO",IF(Q208&lt;=20,"ALTO","MUY ALTO")))</f>
        <v>BAJO</v>
      </c>
      <c r="S208" s="60">
        <v>10</v>
      </c>
      <c r="T208" s="60">
        <f>Q208*S208</f>
        <v>10</v>
      </c>
      <c r="U208" s="56" t="str">
        <f>IF(T208&lt;=20,"IV",IF(T208&lt;=120,"III",IF(T208&lt;=500,"II",IF(T208&lt;=4000,"I",FALSE))))</f>
        <v>IV</v>
      </c>
      <c r="V208" s="60" t="str">
        <f>IF(U208="IV","Aceptable",IF(U208="III","Mejorable",IF(U208="II","Aceptable con control especifico", IF(U208="I","No Aceptable",FALSE))))</f>
        <v>Aceptable</v>
      </c>
      <c r="W208" s="60">
        <v>1</v>
      </c>
      <c r="X208" s="63" t="s">
        <v>44</v>
      </c>
      <c r="Y208" s="60" t="s">
        <v>17</v>
      </c>
      <c r="Z208" s="60" t="s">
        <v>48</v>
      </c>
      <c r="AA208" s="60" t="s">
        <v>48</v>
      </c>
      <c r="AB208" s="60" t="s">
        <v>48</v>
      </c>
      <c r="AC208" s="60" t="s">
        <v>616</v>
      </c>
      <c r="AD208" s="60" t="s">
        <v>48</v>
      </c>
    </row>
    <row r="209" spans="2:30" s="44" customFormat="1" ht="249.75" customHeight="1" x14ac:dyDescent="0.25">
      <c r="B209" s="67" t="s">
        <v>110</v>
      </c>
      <c r="C209" s="68" t="s">
        <v>147</v>
      </c>
      <c r="D209" s="87" t="s">
        <v>509</v>
      </c>
      <c r="E209" s="65" t="s">
        <v>508</v>
      </c>
      <c r="F209" s="84" t="s">
        <v>760</v>
      </c>
      <c r="G209" s="57" t="s">
        <v>42</v>
      </c>
      <c r="H209" s="57"/>
      <c r="I209" s="58" t="s">
        <v>52</v>
      </c>
      <c r="J209" s="58" t="s">
        <v>617</v>
      </c>
      <c r="K209" s="59" t="s">
        <v>618</v>
      </c>
      <c r="L209" s="56" t="s">
        <v>48</v>
      </c>
      <c r="M209" s="59" t="s">
        <v>619</v>
      </c>
      <c r="N209" s="35" t="s">
        <v>48</v>
      </c>
      <c r="O209" s="56">
        <v>2</v>
      </c>
      <c r="P209" s="56">
        <v>3</v>
      </c>
      <c r="Q209" s="56">
        <f t="shared" ref="Q209:Q220" si="95">O209*P209</f>
        <v>6</v>
      </c>
      <c r="R209" s="56" t="str">
        <f t="shared" ref="R209:R220" si="96">IF(Q209&lt;=4,"BAJO",IF(Q209&lt;=8,"MEDIO",IF(Q209&lt;=20,"ALTO","MUY ALTO")))</f>
        <v>MEDIO</v>
      </c>
      <c r="S209" s="56">
        <v>10</v>
      </c>
      <c r="T209" s="56">
        <f t="shared" ref="T209:T220" si="97">Q209*S209</f>
        <v>60</v>
      </c>
      <c r="U209" s="56" t="str">
        <f t="shared" ref="U209:U220" si="98">IF(T209&lt;=20,"IV",IF(T209&lt;=120,"III",IF(T209&lt;=500,"II",IF(T209&lt;=4000,"I",FALSE))))</f>
        <v>III</v>
      </c>
      <c r="V209" s="60" t="str">
        <f t="shared" ref="V209:V220" si="99">IF(U209="IV","Aceptable",IF(U209="III","Mejorable",IF(U209="II","Aceptable con control especifico", IF(U209="I","No Aceptable",FALSE))))</f>
        <v>Mejorable</v>
      </c>
      <c r="W209" s="60">
        <v>1</v>
      </c>
      <c r="X209" s="60" t="s">
        <v>620</v>
      </c>
      <c r="Y209" s="56" t="s">
        <v>17</v>
      </c>
      <c r="Z209" s="56" t="s">
        <v>48</v>
      </c>
      <c r="AA209" s="56" t="s">
        <v>48</v>
      </c>
      <c r="AB209" s="56" t="s">
        <v>636</v>
      </c>
      <c r="AC209" s="56" t="s">
        <v>621</v>
      </c>
      <c r="AD209" s="56" t="s">
        <v>48</v>
      </c>
    </row>
    <row r="210" spans="2:30" s="44" customFormat="1" ht="330" customHeight="1" x14ac:dyDescent="0.25">
      <c r="B210" s="72" t="s">
        <v>110</v>
      </c>
      <c r="C210" s="68" t="s">
        <v>147</v>
      </c>
      <c r="D210" s="87" t="s">
        <v>509</v>
      </c>
      <c r="E210" s="65" t="s">
        <v>508</v>
      </c>
      <c r="F210" s="65" t="s">
        <v>760</v>
      </c>
      <c r="G210" s="57" t="s">
        <v>42</v>
      </c>
      <c r="H210" s="57"/>
      <c r="I210" s="62" t="s">
        <v>72</v>
      </c>
      <c r="J210" s="62" t="s">
        <v>622</v>
      </c>
      <c r="K210" s="63" t="s">
        <v>623</v>
      </c>
      <c r="L210" s="60" t="s">
        <v>48</v>
      </c>
      <c r="M210" s="63" t="s">
        <v>514</v>
      </c>
      <c r="N210" s="63" t="s">
        <v>786</v>
      </c>
      <c r="O210" s="60">
        <v>2</v>
      </c>
      <c r="P210" s="60">
        <v>3</v>
      </c>
      <c r="Q210" s="60">
        <f t="shared" si="95"/>
        <v>6</v>
      </c>
      <c r="R210" s="60" t="str">
        <f t="shared" si="96"/>
        <v>MEDIO</v>
      </c>
      <c r="S210" s="60">
        <v>10</v>
      </c>
      <c r="T210" s="60">
        <f t="shared" si="97"/>
        <v>60</v>
      </c>
      <c r="U210" s="56" t="str">
        <f t="shared" si="98"/>
        <v>III</v>
      </c>
      <c r="V210" s="60" t="str">
        <f t="shared" si="99"/>
        <v>Mejorable</v>
      </c>
      <c r="W210" s="60">
        <v>1</v>
      </c>
      <c r="X210" s="60" t="s">
        <v>624</v>
      </c>
      <c r="Y210" s="60" t="s">
        <v>17</v>
      </c>
      <c r="Z210" s="60" t="s">
        <v>48</v>
      </c>
      <c r="AA210" s="60" t="s">
        <v>48</v>
      </c>
      <c r="AB210" s="60" t="s">
        <v>48</v>
      </c>
      <c r="AC210" s="60" t="s">
        <v>616</v>
      </c>
      <c r="AD210" s="60" t="s">
        <v>48</v>
      </c>
    </row>
    <row r="211" spans="2:30" s="44" customFormat="1" ht="174.75" customHeight="1" x14ac:dyDescent="0.25">
      <c r="B211" s="72" t="s">
        <v>110</v>
      </c>
      <c r="C211" s="68" t="s">
        <v>147</v>
      </c>
      <c r="D211" s="87" t="s">
        <v>509</v>
      </c>
      <c r="E211" s="65" t="s">
        <v>508</v>
      </c>
      <c r="F211" s="65" t="s">
        <v>760</v>
      </c>
      <c r="G211" s="57" t="s">
        <v>42</v>
      </c>
      <c r="H211" s="57"/>
      <c r="I211" s="62" t="s">
        <v>73</v>
      </c>
      <c r="J211" s="62" t="s">
        <v>622</v>
      </c>
      <c r="K211" s="63" t="s">
        <v>74</v>
      </c>
      <c r="L211" s="60" t="s">
        <v>48</v>
      </c>
      <c r="M211" s="63" t="s">
        <v>514</v>
      </c>
      <c r="N211" s="63" t="s">
        <v>786</v>
      </c>
      <c r="O211" s="60">
        <v>2</v>
      </c>
      <c r="P211" s="60">
        <v>3</v>
      </c>
      <c r="Q211" s="60">
        <f t="shared" si="95"/>
        <v>6</v>
      </c>
      <c r="R211" s="60" t="str">
        <f t="shared" si="96"/>
        <v>MEDIO</v>
      </c>
      <c r="S211" s="60">
        <v>10</v>
      </c>
      <c r="T211" s="60">
        <f t="shared" si="97"/>
        <v>60</v>
      </c>
      <c r="U211" s="56" t="str">
        <f t="shared" si="98"/>
        <v>III</v>
      </c>
      <c r="V211" s="60" t="str">
        <f t="shared" si="99"/>
        <v>Mejorable</v>
      </c>
      <c r="W211" s="60">
        <v>1</v>
      </c>
      <c r="X211" s="60" t="s">
        <v>625</v>
      </c>
      <c r="Y211" s="60" t="s">
        <v>17</v>
      </c>
      <c r="Z211" s="60" t="s">
        <v>48</v>
      </c>
      <c r="AA211" s="60" t="s">
        <v>48</v>
      </c>
      <c r="AB211" s="60" t="s">
        <v>48</v>
      </c>
      <c r="AC211" s="60" t="s">
        <v>616</v>
      </c>
      <c r="AD211" s="60" t="s">
        <v>48</v>
      </c>
    </row>
    <row r="212" spans="2:30" s="44" customFormat="1" ht="294.75" customHeight="1" x14ac:dyDescent="0.25">
      <c r="B212" s="67" t="s">
        <v>110</v>
      </c>
      <c r="C212" s="68" t="s">
        <v>147</v>
      </c>
      <c r="D212" s="87" t="s">
        <v>509</v>
      </c>
      <c r="E212" s="65" t="s">
        <v>508</v>
      </c>
      <c r="F212" s="84" t="s">
        <v>760</v>
      </c>
      <c r="G212" s="57" t="s">
        <v>42</v>
      </c>
      <c r="H212" s="57"/>
      <c r="I212" s="58" t="s">
        <v>626</v>
      </c>
      <c r="J212" s="58" t="s">
        <v>75</v>
      </c>
      <c r="K212" s="59" t="s">
        <v>627</v>
      </c>
      <c r="L212" s="56" t="s">
        <v>628</v>
      </c>
      <c r="M212" s="59" t="s">
        <v>629</v>
      </c>
      <c r="N212" s="59" t="s">
        <v>80</v>
      </c>
      <c r="O212" s="60">
        <v>2</v>
      </c>
      <c r="P212" s="60">
        <v>2</v>
      </c>
      <c r="Q212" s="60">
        <f t="shared" si="95"/>
        <v>4</v>
      </c>
      <c r="R212" s="56" t="str">
        <f t="shared" si="96"/>
        <v>BAJO</v>
      </c>
      <c r="S212" s="60">
        <v>25</v>
      </c>
      <c r="T212" s="60">
        <f t="shared" si="97"/>
        <v>100</v>
      </c>
      <c r="U212" s="56" t="str">
        <f t="shared" si="98"/>
        <v>III</v>
      </c>
      <c r="V212" s="60" t="str">
        <f t="shared" si="99"/>
        <v>Mejorable</v>
      </c>
      <c r="W212" s="60">
        <v>1</v>
      </c>
      <c r="X212" s="56" t="s">
        <v>81</v>
      </c>
      <c r="Y212" s="60" t="s">
        <v>17</v>
      </c>
      <c r="Z212" s="56" t="s">
        <v>48</v>
      </c>
      <c r="AA212" s="56" t="s">
        <v>48</v>
      </c>
      <c r="AB212" s="56" t="s">
        <v>48</v>
      </c>
      <c r="AC212" s="60" t="s">
        <v>616</v>
      </c>
      <c r="AD212" s="56" t="s">
        <v>48</v>
      </c>
    </row>
    <row r="213" spans="2:30" s="44" customFormat="1" ht="174.75" customHeight="1" x14ac:dyDescent="0.25">
      <c r="B213" s="67" t="s">
        <v>110</v>
      </c>
      <c r="C213" s="68" t="s">
        <v>147</v>
      </c>
      <c r="D213" s="87" t="s">
        <v>509</v>
      </c>
      <c r="E213" s="65" t="s">
        <v>508</v>
      </c>
      <c r="F213" s="84" t="s">
        <v>760</v>
      </c>
      <c r="G213" s="57" t="s">
        <v>42</v>
      </c>
      <c r="H213" s="57"/>
      <c r="I213" s="58" t="s">
        <v>87</v>
      </c>
      <c r="J213" s="58" t="s">
        <v>75</v>
      </c>
      <c r="K213" s="59" t="s">
        <v>504</v>
      </c>
      <c r="L213" s="56" t="s">
        <v>88</v>
      </c>
      <c r="M213" s="59" t="s">
        <v>654</v>
      </c>
      <c r="N213" s="59" t="s">
        <v>655</v>
      </c>
      <c r="O213" s="60">
        <v>1</v>
      </c>
      <c r="P213" s="60">
        <v>3</v>
      </c>
      <c r="Q213" s="60">
        <f t="shared" si="95"/>
        <v>3</v>
      </c>
      <c r="R213" s="56" t="str">
        <f t="shared" si="96"/>
        <v>BAJO</v>
      </c>
      <c r="S213" s="60">
        <v>25</v>
      </c>
      <c r="T213" s="60">
        <f t="shared" si="97"/>
        <v>75</v>
      </c>
      <c r="U213" s="56" t="str">
        <f t="shared" si="98"/>
        <v>III</v>
      </c>
      <c r="V213" s="60" t="str">
        <f t="shared" si="99"/>
        <v>Mejorable</v>
      </c>
      <c r="W213" s="60">
        <v>1</v>
      </c>
      <c r="X213" s="56" t="s">
        <v>85</v>
      </c>
      <c r="Y213" s="60" t="s">
        <v>17</v>
      </c>
      <c r="Z213" s="56" t="s">
        <v>48</v>
      </c>
      <c r="AA213" s="56" t="s">
        <v>48</v>
      </c>
      <c r="AB213" s="56" t="s">
        <v>761</v>
      </c>
      <c r="AC213" s="56" t="s">
        <v>90</v>
      </c>
      <c r="AD213" s="56" t="s">
        <v>656</v>
      </c>
    </row>
    <row r="214" spans="2:30" s="44" customFormat="1" ht="174.75" customHeight="1" x14ac:dyDescent="0.25">
      <c r="B214" s="67" t="s">
        <v>110</v>
      </c>
      <c r="C214" s="68" t="s">
        <v>147</v>
      </c>
      <c r="D214" s="87" t="s">
        <v>509</v>
      </c>
      <c r="E214" s="65" t="s">
        <v>508</v>
      </c>
      <c r="F214" s="84" t="s">
        <v>760</v>
      </c>
      <c r="G214" s="57" t="s">
        <v>42</v>
      </c>
      <c r="H214" s="57"/>
      <c r="I214" s="58" t="s">
        <v>91</v>
      </c>
      <c r="J214" s="58" t="s">
        <v>75</v>
      </c>
      <c r="K214" s="59" t="s">
        <v>92</v>
      </c>
      <c r="L214" s="76" t="s">
        <v>93</v>
      </c>
      <c r="M214" s="77" t="s">
        <v>94</v>
      </c>
      <c r="N214" s="76" t="s">
        <v>48</v>
      </c>
      <c r="O214" s="60">
        <v>1</v>
      </c>
      <c r="P214" s="60">
        <v>2</v>
      </c>
      <c r="Q214" s="60">
        <f t="shared" si="95"/>
        <v>2</v>
      </c>
      <c r="R214" s="56" t="str">
        <f t="shared" si="96"/>
        <v>BAJO</v>
      </c>
      <c r="S214" s="60">
        <v>10</v>
      </c>
      <c r="T214" s="60">
        <f t="shared" si="97"/>
        <v>20</v>
      </c>
      <c r="U214" s="56" t="str">
        <f t="shared" si="98"/>
        <v>IV</v>
      </c>
      <c r="V214" s="60" t="str">
        <f t="shared" si="99"/>
        <v>Aceptable</v>
      </c>
      <c r="W214" s="60">
        <v>1</v>
      </c>
      <c r="X214" s="56" t="s">
        <v>85</v>
      </c>
      <c r="Y214" s="60" t="s">
        <v>17</v>
      </c>
      <c r="Z214" s="56" t="s">
        <v>48</v>
      </c>
      <c r="AA214" s="56" t="s">
        <v>48</v>
      </c>
      <c r="AB214" s="56" t="s">
        <v>48</v>
      </c>
      <c r="AC214" s="56" t="s">
        <v>657</v>
      </c>
      <c r="AD214" s="56" t="s">
        <v>787</v>
      </c>
    </row>
    <row r="215" spans="2:30" s="44" customFormat="1" ht="291.75" customHeight="1" x14ac:dyDescent="0.25">
      <c r="B215" s="67" t="s">
        <v>110</v>
      </c>
      <c r="C215" s="68" t="s">
        <v>147</v>
      </c>
      <c r="D215" s="87" t="s">
        <v>509</v>
      </c>
      <c r="E215" s="65" t="s">
        <v>508</v>
      </c>
      <c r="F215" s="84" t="s">
        <v>760</v>
      </c>
      <c r="G215" s="57" t="s">
        <v>42</v>
      </c>
      <c r="H215" s="57"/>
      <c r="I215" s="58" t="s">
        <v>95</v>
      </c>
      <c r="J215" s="58" t="s">
        <v>75</v>
      </c>
      <c r="K215" s="59" t="s">
        <v>652</v>
      </c>
      <c r="L215" s="56" t="s">
        <v>658</v>
      </c>
      <c r="M215" s="63" t="s">
        <v>659</v>
      </c>
      <c r="N215" s="63" t="s">
        <v>660</v>
      </c>
      <c r="O215" s="60">
        <v>1</v>
      </c>
      <c r="P215" s="60">
        <v>2</v>
      </c>
      <c r="Q215" s="60">
        <f t="shared" si="95"/>
        <v>2</v>
      </c>
      <c r="R215" s="56" t="str">
        <f t="shared" si="96"/>
        <v>BAJO</v>
      </c>
      <c r="S215" s="60">
        <v>10</v>
      </c>
      <c r="T215" s="60">
        <f t="shared" si="97"/>
        <v>20</v>
      </c>
      <c r="U215" s="56" t="str">
        <f t="shared" si="98"/>
        <v>IV</v>
      </c>
      <c r="V215" s="60" t="str">
        <f t="shared" si="99"/>
        <v>Aceptable</v>
      </c>
      <c r="W215" s="60">
        <v>1</v>
      </c>
      <c r="X215" s="56" t="s">
        <v>85</v>
      </c>
      <c r="Y215" s="60" t="s">
        <v>17</v>
      </c>
      <c r="Z215" s="56" t="s">
        <v>48</v>
      </c>
      <c r="AA215" s="56" t="s">
        <v>48</v>
      </c>
      <c r="AB215" s="56" t="s">
        <v>48</v>
      </c>
      <c r="AC215" s="56" t="s">
        <v>96</v>
      </c>
      <c r="AD215" s="56" t="s">
        <v>97</v>
      </c>
    </row>
    <row r="216" spans="2:30" s="44" customFormat="1" ht="241.5" customHeight="1" x14ac:dyDescent="0.25">
      <c r="B216" s="67" t="s">
        <v>110</v>
      </c>
      <c r="C216" s="67" t="s">
        <v>147</v>
      </c>
      <c r="D216" s="87" t="s">
        <v>509</v>
      </c>
      <c r="E216" s="65" t="s">
        <v>508</v>
      </c>
      <c r="F216" s="78" t="s">
        <v>760</v>
      </c>
      <c r="G216" s="82" t="s">
        <v>42</v>
      </c>
      <c r="H216" s="82"/>
      <c r="I216" s="75" t="s">
        <v>661</v>
      </c>
      <c r="J216" s="75" t="s">
        <v>75</v>
      </c>
      <c r="K216" s="79" t="s">
        <v>662</v>
      </c>
      <c r="L216" s="79" t="s">
        <v>663</v>
      </c>
      <c r="M216" s="78" t="s">
        <v>664</v>
      </c>
      <c r="N216" s="79" t="s">
        <v>665</v>
      </c>
      <c r="O216" s="80">
        <v>1</v>
      </c>
      <c r="P216" s="80">
        <v>1</v>
      </c>
      <c r="Q216" s="80">
        <f t="shared" si="95"/>
        <v>1</v>
      </c>
      <c r="R216" s="80" t="str">
        <f t="shared" si="96"/>
        <v>BAJO</v>
      </c>
      <c r="S216" s="80">
        <v>25</v>
      </c>
      <c r="T216" s="80">
        <f t="shared" si="97"/>
        <v>25</v>
      </c>
      <c r="U216" s="56" t="str">
        <f t="shared" si="98"/>
        <v>III</v>
      </c>
      <c r="V216" s="60" t="str">
        <f t="shared" si="99"/>
        <v>Mejorable</v>
      </c>
      <c r="W216" s="60">
        <v>1</v>
      </c>
      <c r="X216" s="80" t="s">
        <v>98</v>
      </c>
      <c r="Y216" s="80" t="s">
        <v>17</v>
      </c>
      <c r="Z216" s="80" t="s">
        <v>48</v>
      </c>
      <c r="AA216" s="80" t="s">
        <v>48</v>
      </c>
      <c r="AB216" s="80" t="s">
        <v>48</v>
      </c>
      <c r="AC216" s="80" t="s">
        <v>666</v>
      </c>
      <c r="AD216" s="80" t="s">
        <v>48</v>
      </c>
    </row>
    <row r="217" spans="2:30" s="44" customFormat="1" ht="174.75" customHeight="1" x14ac:dyDescent="0.25">
      <c r="B217" s="70" t="s">
        <v>110</v>
      </c>
      <c r="C217" s="86" t="s">
        <v>147</v>
      </c>
      <c r="D217" s="87" t="s">
        <v>509</v>
      </c>
      <c r="E217" s="65" t="s">
        <v>508</v>
      </c>
      <c r="F217" s="84" t="s">
        <v>760</v>
      </c>
      <c r="G217" s="83" t="s">
        <v>42</v>
      </c>
      <c r="H217" s="83"/>
      <c r="I217" s="58" t="s">
        <v>100</v>
      </c>
      <c r="J217" s="58" t="s">
        <v>75</v>
      </c>
      <c r="K217" s="59" t="s">
        <v>638</v>
      </c>
      <c r="L217" s="56" t="s">
        <v>639</v>
      </c>
      <c r="M217" s="57" t="s">
        <v>101</v>
      </c>
      <c r="N217" s="81" t="s">
        <v>640</v>
      </c>
      <c r="O217" s="56">
        <v>2</v>
      </c>
      <c r="P217" s="56">
        <v>1</v>
      </c>
      <c r="Q217" s="56">
        <f t="shared" si="95"/>
        <v>2</v>
      </c>
      <c r="R217" s="56" t="str">
        <f t="shared" si="96"/>
        <v>BAJO</v>
      </c>
      <c r="S217" s="56">
        <v>100</v>
      </c>
      <c r="T217" s="56">
        <f>Q217*S217</f>
        <v>200</v>
      </c>
      <c r="U217" s="56" t="str">
        <f>IF(T217&lt;=20,"IV",IF(T217&lt;=120,"III",IF(T217&lt;=500,"II",IF(T217&lt;=4000,"I",FALSE))))</f>
        <v>II</v>
      </c>
      <c r="V217" s="60" t="str">
        <f t="shared" si="99"/>
        <v>Aceptable con control especifico</v>
      </c>
      <c r="W217" s="60">
        <v>1</v>
      </c>
      <c r="X217" s="56" t="s">
        <v>102</v>
      </c>
      <c r="Y217" s="56" t="s">
        <v>17</v>
      </c>
      <c r="Z217" s="56" t="s">
        <v>48</v>
      </c>
      <c r="AA217" s="56" t="s">
        <v>48</v>
      </c>
      <c r="AB217" s="56" t="s">
        <v>48</v>
      </c>
      <c r="AC217" s="59" t="s">
        <v>641</v>
      </c>
      <c r="AD217" s="56" t="s">
        <v>511</v>
      </c>
    </row>
    <row r="218" spans="2:30" s="44" customFormat="1" ht="301.5" customHeight="1" x14ac:dyDescent="0.25">
      <c r="B218" s="67" t="s">
        <v>110</v>
      </c>
      <c r="C218" s="68" t="s">
        <v>147</v>
      </c>
      <c r="D218" s="87" t="s">
        <v>509</v>
      </c>
      <c r="E218" s="65" t="s">
        <v>508</v>
      </c>
      <c r="F218" s="84" t="s">
        <v>760</v>
      </c>
      <c r="G218" s="57" t="s">
        <v>42</v>
      </c>
      <c r="H218" s="57"/>
      <c r="I218" s="58" t="s">
        <v>103</v>
      </c>
      <c r="J218" s="58" t="s">
        <v>499</v>
      </c>
      <c r="K218" s="59" t="s">
        <v>504</v>
      </c>
      <c r="L218" s="56" t="s">
        <v>630</v>
      </c>
      <c r="M218" s="34" t="s">
        <v>104</v>
      </c>
      <c r="N218" s="64" t="s">
        <v>502</v>
      </c>
      <c r="O218" s="60">
        <v>2</v>
      </c>
      <c r="P218" s="60">
        <v>2</v>
      </c>
      <c r="Q218" s="60">
        <f t="shared" si="95"/>
        <v>4</v>
      </c>
      <c r="R218" s="56" t="str">
        <f t="shared" si="96"/>
        <v>BAJO</v>
      </c>
      <c r="S218" s="60">
        <v>25</v>
      </c>
      <c r="T218" s="60">
        <f t="shared" si="97"/>
        <v>100</v>
      </c>
      <c r="U218" s="56" t="str">
        <f t="shared" si="98"/>
        <v>III</v>
      </c>
      <c r="V218" s="60" t="str">
        <f t="shared" si="99"/>
        <v>Mejorable</v>
      </c>
      <c r="W218" s="60">
        <v>1</v>
      </c>
      <c r="X218" s="60" t="s">
        <v>105</v>
      </c>
      <c r="Y218" s="60" t="s">
        <v>17</v>
      </c>
      <c r="Z218" s="56" t="s">
        <v>48</v>
      </c>
      <c r="AA218" s="56" t="s">
        <v>48</v>
      </c>
      <c r="AB218" s="56" t="s">
        <v>48</v>
      </c>
      <c r="AC218" s="59" t="s">
        <v>503</v>
      </c>
      <c r="AD218" s="59" t="s">
        <v>48</v>
      </c>
    </row>
    <row r="219" spans="2:30" s="44" customFormat="1" ht="243" customHeight="1" x14ac:dyDescent="0.25">
      <c r="B219" s="67" t="s">
        <v>110</v>
      </c>
      <c r="C219" s="68" t="s">
        <v>147</v>
      </c>
      <c r="D219" s="87" t="s">
        <v>509</v>
      </c>
      <c r="E219" s="65" t="s">
        <v>508</v>
      </c>
      <c r="F219" s="84" t="s">
        <v>760</v>
      </c>
      <c r="G219" s="57" t="s">
        <v>42</v>
      </c>
      <c r="H219" s="57"/>
      <c r="I219" s="58" t="s">
        <v>106</v>
      </c>
      <c r="J219" s="58" t="s">
        <v>499</v>
      </c>
      <c r="K219" s="59" t="s">
        <v>504</v>
      </c>
      <c r="L219" s="61" t="s">
        <v>556</v>
      </c>
      <c r="M219" s="34" t="s">
        <v>107</v>
      </c>
      <c r="N219" s="64" t="s">
        <v>502</v>
      </c>
      <c r="O219" s="60">
        <v>2</v>
      </c>
      <c r="P219" s="60">
        <v>2</v>
      </c>
      <c r="Q219" s="60">
        <f t="shared" si="95"/>
        <v>4</v>
      </c>
      <c r="R219" s="56" t="str">
        <f t="shared" si="96"/>
        <v>BAJO</v>
      </c>
      <c r="S219" s="60">
        <v>25</v>
      </c>
      <c r="T219" s="60">
        <f t="shared" si="97"/>
        <v>100</v>
      </c>
      <c r="U219" s="56" t="str">
        <f t="shared" si="98"/>
        <v>III</v>
      </c>
      <c r="V219" s="60" t="str">
        <f t="shared" si="99"/>
        <v>Mejorable</v>
      </c>
      <c r="W219" s="60">
        <v>1</v>
      </c>
      <c r="X219" s="60" t="s">
        <v>105</v>
      </c>
      <c r="Y219" s="60" t="s">
        <v>17</v>
      </c>
      <c r="Z219" s="56" t="s">
        <v>48</v>
      </c>
      <c r="AA219" s="56" t="s">
        <v>48</v>
      </c>
      <c r="AB219" s="56" t="s">
        <v>48</v>
      </c>
      <c r="AC219" s="59" t="s">
        <v>632</v>
      </c>
      <c r="AD219" s="59" t="s">
        <v>48</v>
      </c>
    </row>
    <row r="220" spans="2:30" s="44" customFormat="1" ht="174.75" customHeight="1" x14ac:dyDescent="0.25">
      <c r="B220" s="67" t="s">
        <v>110</v>
      </c>
      <c r="C220" s="68" t="s">
        <v>147</v>
      </c>
      <c r="D220" s="87" t="s">
        <v>509</v>
      </c>
      <c r="E220" s="65" t="s">
        <v>508</v>
      </c>
      <c r="F220" s="84" t="s">
        <v>760</v>
      </c>
      <c r="G220" s="57" t="s">
        <v>42</v>
      </c>
      <c r="H220" s="57"/>
      <c r="I220" s="58" t="s">
        <v>108</v>
      </c>
      <c r="J220" s="58" t="s">
        <v>499</v>
      </c>
      <c r="K220" s="59" t="s">
        <v>500</v>
      </c>
      <c r="L220" s="56" t="s">
        <v>109</v>
      </c>
      <c r="M220" s="34" t="s">
        <v>588</v>
      </c>
      <c r="N220" s="59" t="s">
        <v>589</v>
      </c>
      <c r="O220" s="60">
        <v>2</v>
      </c>
      <c r="P220" s="60">
        <v>2</v>
      </c>
      <c r="Q220" s="60">
        <f t="shared" si="95"/>
        <v>4</v>
      </c>
      <c r="R220" s="56" t="str">
        <f t="shared" si="96"/>
        <v>BAJO</v>
      </c>
      <c r="S220" s="60">
        <v>60</v>
      </c>
      <c r="T220" s="60">
        <f t="shared" si="97"/>
        <v>240</v>
      </c>
      <c r="U220" s="56" t="str">
        <f t="shared" si="98"/>
        <v>II</v>
      </c>
      <c r="V220" s="60" t="str">
        <f t="shared" si="99"/>
        <v>Aceptable con control especifico</v>
      </c>
      <c r="W220" s="60">
        <v>1</v>
      </c>
      <c r="X220" s="60" t="s">
        <v>105</v>
      </c>
      <c r="Y220" s="60" t="s">
        <v>17</v>
      </c>
      <c r="Z220" s="56" t="s">
        <v>48</v>
      </c>
      <c r="AA220" s="56" t="s">
        <v>48</v>
      </c>
      <c r="AB220" s="56" t="s">
        <v>48</v>
      </c>
      <c r="AC220" s="59" t="s">
        <v>590</v>
      </c>
      <c r="AD220" s="59" t="s">
        <v>48</v>
      </c>
    </row>
    <row r="221" spans="2:30" s="44" customFormat="1" ht="174.75" customHeight="1" x14ac:dyDescent="0.25">
      <c r="B221" s="72" t="s">
        <v>110</v>
      </c>
      <c r="C221" s="68" t="s">
        <v>147</v>
      </c>
      <c r="D221" s="68" t="s">
        <v>762</v>
      </c>
      <c r="E221" s="65" t="s">
        <v>763</v>
      </c>
      <c r="F221" s="66" t="s">
        <v>764</v>
      </c>
      <c r="G221" s="57" t="s">
        <v>42</v>
      </c>
      <c r="H221" s="57"/>
      <c r="I221" s="62" t="s">
        <v>765</v>
      </c>
      <c r="J221" s="62" t="s">
        <v>474</v>
      </c>
      <c r="K221" s="60" t="s">
        <v>148</v>
      </c>
      <c r="L221" s="60" t="s">
        <v>766</v>
      </c>
      <c r="M221" s="60" t="s">
        <v>767</v>
      </c>
      <c r="N221" s="35" t="s">
        <v>46</v>
      </c>
      <c r="O221" s="60">
        <v>3</v>
      </c>
      <c r="P221" s="60">
        <v>3</v>
      </c>
      <c r="Q221" s="60">
        <f t="shared" ref="Q221:Q224" si="100">O221*P221</f>
        <v>9</v>
      </c>
      <c r="R221" s="60" t="str">
        <f t="shared" ref="R221:R227" si="101">IF(Q221&lt;=4,"BAJO",IF(Q221&lt;=8,"MEDIO",IF(Q221&lt;=20,"ALTO","MUY ALTO")))</f>
        <v>ALTO</v>
      </c>
      <c r="S221" s="60">
        <v>25</v>
      </c>
      <c r="T221" s="60">
        <f t="shared" ref="T221:T227" si="102">Q221*S221</f>
        <v>225</v>
      </c>
      <c r="U221" s="56" t="str">
        <f t="shared" ref="U221:U227" si="103">IF(T221&lt;=20,"IV",IF(T221&lt;=120,"III",IF(T221&lt;=500,"II",IF(T221&lt;=4000,"I",FALSE))))</f>
        <v>II</v>
      </c>
      <c r="V221" s="60" t="str">
        <f t="shared" ref="V221:V227" si="104">IF(U221="IV","Aceptable",IF(U221="III","Mejorable",IF(U221="II","Aceptable con control especifico", IF(U221="I","No Aceptable",FALSE))))</f>
        <v>Aceptable con control especifico</v>
      </c>
      <c r="W221" s="60">
        <v>2</v>
      </c>
      <c r="X221" s="63" t="s">
        <v>149</v>
      </c>
      <c r="Y221" s="60" t="s">
        <v>17</v>
      </c>
      <c r="Z221" s="60" t="s">
        <v>48</v>
      </c>
      <c r="AA221" s="60" t="s">
        <v>48</v>
      </c>
      <c r="AB221" s="60" t="s">
        <v>48</v>
      </c>
      <c r="AC221" s="60" t="s">
        <v>616</v>
      </c>
      <c r="AD221" s="60" t="s">
        <v>48</v>
      </c>
    </row>
    <row r="222" spans="2:30" s="44" customFormat="1" ht="174.75" customHeight="1" x14ac:dyDescent="0.25">
      <c r="B222" s="72" t="s">
        <v>110</v>
      </c>
      <c r="C222" s="68" t="s">
        <v>147</v>
      </c>
      <c r="D222" s="68" t="s">
        <v>762</v>
      </c>
      <c r="E222" s="65" t="s">
        <v>763</v>
      </c>
      <c r="F222" s="66" t="s">
        <v>764</v>
      </c>
      <c r="G222" s="57" t="s">
        <v>42</v>
      </c>
      <c r="H222" s="57"/>
      <c r="I222" s="62" t="s">
        <v>72</v>
      </c>
      <c r="J222" s="62" t="s">
        <v>622</v>
      </c>
      <c r="K222" s="63" t="s">
        <v>623</v>
      </c>
      <c r="L222" s="60" t="s">
        <v>48</v>
      </c>
      <c r="M222" s="63" t="s">
        <v>514</v>
      </c>
      <c r="N222" s="63" t="s">
        <v>786</v>
      </c>
      <c r="O222" s="60">
        <v>2</v>
      </c>
      <c r="P222" s="60">
        <v>3</v>
      </c>
      <c r="Q222" s="60">
        <f t="shared" si="100"/>
        <v>6</v>
      </c>
      <c r="R222" s="60" t="str">
        <f t="shared" si="101"/>
        <v>MEDIO</v>
      </c>
      <c r="S222" s="60">
        <v>10</v>
      </c>
      <c r="T222" s="60">
        <f t="shared" si="102"/>
        <v>60</v>
      </c>
      <c r="U222" s="56" t="str">
        <f t="shared" si="103"/>
        <v>III</v>
      </c>
      <c r="V222" s="60" t="str">
        <f t="shared" si="104"/>
        <v>Mejorable</v>
      </c>
      <c r="W222" s="60">
        <v>2</v>
      </c>
      <c r="X222" s="60" t="s">
        <v>624</v>
      </c>
      <c r="Y222" s="60" t="s">
        <v>17</v>
      </c>
      <c r="Z222" s="60" t="s">
        <v>48</v>
      </c>
      <c r="AA222" s="60" t="s">
        <v>48</v>
      </c>
      <c r="AB222" s="60" t="s">
        <v>48</v>
      </c>
      <c r="AC222" s="60" t="s">
        <v>616</v>
      </c>
      <c r="AD222" s="60" t="s">
        <v>48</v>
      </c>
    </row>
    <row r="223" spans="2:30" s="44" customFormat="1" ht="174.75" customHeight="1" x14ac:dyDescent="0.25">
      <c r="B223" s="72" t="s">
        <v>110</v>
      </c>
      <c r="C223" s="68" t="s">
        <v>147</v>
      </c>
      <c r="D223" s="68" t="s">
        <v>762</v>
      </c>
      <c r="E223" s="65" t="s">
        <v>763</v>
      </c>
      <c r="F223" s="66" t="s">
        <v>764</v>
      </c>
      <c r="G223" s="57" t="s">
        <v>42</v>
      </c>
      <c r="H223" s="57"/>
      <c r="I223" s="62" t="s">
        <v>73</v>
      </c>
      <c r="J223" s="62" t="s">
        <v>622</v>
      </c>
      <c r="K223" s="63" t="s">
        <v>74</v>
      </c>
      <c r="L223" s="60" t="s">
        <v>48</v>
      </c>
      <c r="M223" s="63" t="s">
        <v>514</v>
      </c>
      <c r="N223" s="63" t="s">
        <v>786</v>
      </c>
      <c r="O223" s="60">
        <v>2</v>
      </c>
      <c r="P223" s="60">
        <v>3</v>
      </c>
      <c r="Q223" s="60">
        <f t="shared" si="100"/>
        <v>6</v>
      </c>
      <c r="R223" s="60" t="str">
        <f t="shared" si="101"/>
        <v>MEDIO</v>
      </c>
      <c r="S223" s="60">
        <v>10</v>
      </c>
      <c r="T223" s="60">
        <f t="shared" si="102"/>
        <v>60</v>
      </c>
      <c r="U223" s="56" t="str">
        <f t="shared" si="103"/>
        <v>III</v>
      </c>
      <c r="V223" s="60" t="str">
        <f t="shared" si="104"/>
        <v>Mejorable</v>
      </c>
      <c r="W223" s="60">
        <v>2</v>
      </c>
      <c r="X223" s="60" t="s">
        <v>625</v>
      </c>
      <c r="Y223" s="60" t="s">
        <v>17</v>
      </c>
      <c r="Z223" s="60" t="s">
        <v>48</v>
      </c>
      <c r="AA223" s="60" t="s">
        <v>48</v>
      </c>
      <c r="AB223" s="60" t="s">
        <v>48</v>
      </c>
      <c r="AC223" s="60" t="s">
        <v>616</v>
      </c>
      <c r="AD223" s="60" t="s">
        <v>48</v>
      </c>
    </row>
    <row r="224" spans="2:30" s="44" customFormat="1" ht="174.75" customHeight="1" x14ac:dyDescent="0.25">
      <c r="B224" s="67" t="s">
        <v>110</v>
      </c>
      <c r="C224" s="68" t="s">
        <v>147</v>
      </c>
      <c r="D224" s="68" t="s">
        <v>762</v>
      </c>
      <c r="E224" s="65" t="s">
        <v>763</v>
      </c>
      <c r="F224" s="66" t="s">
        <v>768</v>
      </c>
      <c r="G224" s="57" t="s">
        <v>42</v>
      </c>
      <c r="H224" s="57"/>
      <c r="I224" s="58" t="s">
        <v>626</v>
      </c>
      <c r="J224" s="58" t="s">
        <v>75</v>
      </c>
      <c r="K224" s="59" t="s">
        <v>627</v>
      </c>
      <c r="L224" s="56" t="s">
        <v>628</v>
      </c>
      <c r="M224" s="59" t="s">
        <v>629</v>
      </c>
      <c r="N224" s="59" t="s">
        <v>80</v>
      </c>
      <c r="O224" s="60">
        <v>2</v>
      </c>
      <c r="P224" s="60">
        <v>2</v>
      </c>
      <c r="Q224" s="60">
        <f t="shared" si="100"/>
        <v>4</v>
      </c>
      <c r="R224" s="56" t="str">
        <f t="shared" si="101"/>
        <v>BAJO</v>
      </c>
      <c r="S224" s="60">
        <v>25</v>
      </c>
      <c r="T224" s="60">
        <f t="shared" si="102"/>
        <v>100</v>
      </c>
      <c r="U224" s="56" t="str">
        <f t="shared" si="103"/>
        <v>III</v>
      </c>
      <c r="V224" s="60" t="str">
        <f t="shared" si="104"/>
        <v>Mejorable</v>
      </c>
      <c r="W224" s="56">
        <v>2</v>
      </c>
      <c r="X224" s="56" t="s">
        <v>81</v>
      </c>
      <c r="Y224" s="60" t="s">
        <v>17</v>
      </c>
      <c r="Z224" s="56" t="s">
        <v>48</v>
      </c>
      <c r="AA224" s="56" t="s">
        <v>48</v>
      </c>
      <c r="AB224" s="56" t="s">
        <v>48</v>
      </c>
      <c r="AC224" s="60" t="s">
        <v>616</v>
      </c>
      <c r="AD224" s="56" t="s">
        <v>48</v>
      </c>
    </row>
    <row r="225" spans="2:30" s="44" customFormat="1" ht="174.75" customHeight="1" x14ac:dyDescent="0.25">
      <c r="B225" s="67" t="s">
        <v>110</v>
      </c>
      <c r="C225" s="68" t="s">
        <v>147</v>
      </c>
      <c r="D225" s="68" t="s">
        <v>762</v>
      </c>
      <c r="E225" s="65" t="s">
        <v>763</v>
      </c>
      <c r="F225" s="66" t="s">
        <v>768</v>
      </c>
      <c r="G225" s="57" t="s">
        <v>42</v>
      </c>
      <c r="H225" s="57"/>
      <c r="I225" s="58" t="s">
        <v>103</v>
      </c>
      <c r="J225" s="58" t="s">
        <v>499</v>
      </c>
      <c r="K225" s="59" t="s">
        <v>504</v>
      </c>
      <c r="L225" s="56" t="s">
        <v>630</v>
      </c>
      <c r="M225" s="34" t="s">
        <v>104</v>
      </c>
      <c r="N225" s="59" t="s">
        <v>789</v>
      </c>
      <c r="O225" s="60">
        <v>2</v>
      </c>
      <c r="P225" s="60">
        <v>2</v>
      </c>
      <c r="Q225" s="60">
        <f t="shared" ref="Q225:Q227" si="105">O225*P225</f>
        <v>4</v>
      </c>
      <c r="R225" s="56" t="str">
        <f t="shared" si="101"/>
        <v>BAJO</v>
      </c>
      <c r="S225" s="60">
        <v>25</v>
      </c>
      <c r="T225" s="60">
        <f t="shared" si="102"/>
        <v>100</v>
      </c>
      <c r="U225" s="56" t="str">
        <f t="shared" si="103"/>
        <v>III</v>
      </c>
      <c r="V225" s="60" t="str">
        <f t="shared" si="104"/>
        <v>Mejorable</v>
      </c>
      <c r="W225" s="56">
        <v>2</v>
      </c>
      <c r="X225" s="60" t="s">
        <v>105</v>
      </c>
      <c r="Y225" s="60" t="s">
        <v>17</v>
      </c>
      <c r="Z225" s="56" t="s">
        <v>48</v>
      </c>
      <c r="AA225" s="56" t="s">
        <v>48</v>
      </c>
      <c r="AB225" s="56" t="s">
        <v>48</v>
      </c>
      <c r="AC225" s="59" t="s">
        <v>503</v>
      </c>
      <c r="AD225" s="59" t="s">
        <v>48</v>
      </c>
    </row>
    <row r="226" spans="2:30" s="44" customFormat="1" ht="174.75" customHeight="1" x14ac:dyDescent="0.25">
      <c r="B226" s="67" t="s">
        <v>110</v>
      </c>
      <c r="C226" s="68" t="s">
        <v>147</v>
      </c>
      <c r="D226" s="68" t="s">
        <v>762</v>
      </c>
      <c r="E226" s="65" t="s">
        <v>763</v>
      </c>
      <c r="F226" s="66" t="s">
        <v>768</v>
      </c>
      <c r="G226" s="57" t="s">
        <v>42</v>
      </c>
      <c r="H226" s="57"/>
      <c r="I226" s="58" t="s">
        <v>106</v>
      </c>
      <c r="J226" s="58" t="s">
        <v>499</v>
      </c>
      <c r="K226" s="59" t="s">
        <v>504</v>
      </c>
      <c r="L226" s="61" t="s">
        <v>556</v>
      </c>
      <c r="M226" s="34" t="s">
        <v>107</v>
      </c>
      <c r="N226" s="64" t="s">
        <v>502</v>
      </c>
      <c r="O226" s="60">
        <v>2</v>
      </c>
      <c r="P226" s="60">
        <v>2</v>
      </c>
      <c r="Q226" s="60">
        <f t="shared" si="105"/>
        <v>4</v>
      </c>
      <c r="R226" s="56" t="str">
        <f t="shared" si="101"/>
        <v>BAJO</v>
      </c>
      <c r="S226" s="60">
        <v>25</v>
      </c>
      <c r="T226" s="60">
        <f t="shared" si="102"/>
        <v>100</v>
      </c>
      <c r="U226" s="56" t="str">
        <f t="shared" si="103"/>
        <v>III</v>
      </c>
      <c r="V226" s="60" t="str">
        <f t="shared" si="104"/>
        <v>Mejorable</v>
      </c>
      <c r="W226" s="56">
        <v>2</v>
      </c>
      <c r="X226" s="60" t="s">
        <v>105</v>
      </c>
      <c r="Y226" s="60" t="s">
        <v>17</v>
      </c>
      <c r="Z226" s="56" t="s">
        <v>48</v>
      </c>
      <c r="AA226" s="56" t="s">
        <v>48</v>
      </c>
      <c r="AB226" s="56" t="s">
        <v>48</v>
      </c>
      <c r="AC226" s="59" t="s">
        <v>632</v>
      </c>
      <c r="AD226" s="59" t="s">
        <v>48</v>
      </c>
    </row>
    <row r="227" spans="2:30" s="44" customFormat="1" ht="174.75" customHeight="1" x14ac:dyDescent="0.25">
      <c r="B227" s="67" t="s">
        <v>110</v>
      </c>
      <c r="C227" s="68" t="s">
        <v>147</v>
      </c>
      <c r="D227" s="68" t="s">
        <v>762</v>
      </c>
      <c r="E227" s="65" t="s">
        <v>763</v>
      </c>
      <c r="F227" s="66" t="s">
        <v>768</v>
      </c>
      <c r="G227" s="57" t="s">
        <v>42</v>
      </c>
      <c r="H227" s="57"/>
      <c r="I227" s="58" t="s">
        <v>108</v>
      </c>
      <c r="J227" s="58" t="s">
        <v>499</v>
      </c>
      <c r="K227" s="59" t="s">
        <v>500</v>
      </c>
      <c r="L227" s="56" t="s">
        <v>109</v>
      </c>
      <c r="M227" s="34" t="s">
        <v>588</v>
      </c>
      <c r="N227" s="59" t="s">
        <v>589</v>
      </c>
      <c r="O227" s="60">
        <v>2</v>
      </c>
      <c r="P227" s="60">
        <v>2</v>
      </c>
      <c r="Q227" s="60">
        <f t="shared" si="105"/>
        <v>4</v>
      </c>
      <c r="R227" s="56" t="str">
        <f t="shared" si="101"/>
        <v>BAJO</v>
      </c>
      <c r="S227" s="60">
        <v>60</v>
      </c>
      <c r="T227" s="60">
        <f t="shared" si="102"/>
        <v>240</v>
      </c>
      <c r="U227" s="56" t="str">
        <f t="shared" si="103"/>
        <v>II</v>
      </c>
      <c r="V227" s="60" t="str">
        <f t="shared" si="104"/>
        <v>Aceptable con control especifico</v>
      </c>
      <c r="W227" s="56">
        <v>2</v>
      </c>
      <c r="X227" s="60" t="s">
        <v>105</v>
      </c>
      <c r="Y227" s="60" t="s">
        <v>17</v>
      </c>
      <c r="Z227" s="56" t="s">
        <v>48</v>
      </c>
      <c r="AA227" s="56" t="s">
        <v>48</v>
      </c>
      <c r="AB227" s="56" t="s">
        <v>48</v>
      </c>
      <c r="AC227" s="59" t="s">
        <v>590</v>
      </c>
      <c r="AD227" s="59" t="s">
        <v>48</v>
      </c>
    </row>
    <row r="228" spans="2:30" s="44" customFormat="1" ht="174.75" customHeight="1" x14ac:dyDescent="0.25">
      <c r="B228" s="67" t="s">
        <v>110</v>
      </c>
      <c r="C228" s="68" t="s">
        <v>147</v>
      </c>
      <c r="D228" s="68" t="s">
        <v>769</v>
      </c>
      <c r="E228" s="65" t="s">
        <v>463</v>
      </c>
      <c r="F228" s="34" t="s">
        <v>510</v>
      </c>
      <c r="G228" s="57" t="s">
        <v>42</v>
      </c>
      <c r="H228" s="57"/>
      <c r="I228" s="62" t="s">
        <v>43</v>
      </c>
      <c r="J228" s="62" t="s">
        <v>474</v>
      </c>
      <c r="K228" s="63" t="s">
        <v>44</v>
      </c>
      <c r="L228" s="60" t="s">
        <v>45</v>
      </c>
      <c r="M228" s="63" t="s">
        <v>615</v>
      </c>
      <c r="N228" s="35" t="s">
        <v>46</v>
      </c>
      <c r="O228" s="60">
        <v>1</v>
      </c>
      <c r="P228" s="60">
        <v>1</v>
      </c>
      <c r="Q228" s="60">
        <f>O228*P228</f>
        <v>1</v>
      </c>
      <c r="R228" s="60" t="str">
        <f>IF(Q228&lt;=4,"BAJO",IF(Q228&lt;=8,"MEDIO",IF(Q228&lt;=20,"ALTO","MUY ALTO")))</f>
        <v>BAJO</v>
      </c>
      <c r="S228" s="60">
        <v>10</v>
      </c>
      <c r="T228" s="60">
        <f>Q228*S228</f>
        <v>10</v>
      </c>
      <c r="U228" s="56" t="str">
        <f>IF(T228&lt;=20,"IV",IF(T228&lt;=120,"III",IF(T228&lt;=500,"II",IF(T228&lt;=4000,"I",FALSE))))</f>
        <v>IV</v>
      </c>
      <c r="V228" s="60" t="str">
        <f>IF(U228="IV","Aceptable",IF(U228="III","Mejorable",IF(U228="II","Aceptable con control especifico", IF(U228="I","No Aceptable",FALSE))))</f>
        <v>Aceptable</v>
      </c>
      <c r="W228" s="60">
        <v>1</v>
      </c>
      <c r="X228" s="63" t="s">
        <v>44</v>
      </c>
      <c r="Y228" s="60" t="s">
        <v>17</v>
      </c>
      <c r="Z228" s="60" t="s">
        <v>48</v>
      </c>
      <c r="AA228" s="60" t="s">
        <v>48</v>
      </c>
      <c r="AB228" s="60" t="s">
        <v>48</v>
      </c>
      <c r="AC228" s="60" t="s">
        <v>616</v>
      </c>
      <c r="AD228" s="60" t="s">
        <v>48</v>
      </c>
    </row>
    <row r="229" spans="2:30" s="44" customFormat="1" ht="174.75" customHeight="1" x14ac:dyDescent="0.25">
      <c r="B229" s="67" t="s">
        <v>110</v>
      </c>
      <c r="C229" s="68" t="s">
        <v>147</v>
      </c>
      <c r="D229" s="68" t="s">
        <v>769</v>
      </c>
      <c r="E229" s="65" t="s">
        <v>463</v>
      </c>
      <c r="F229" s="34" t="s">
        <v>510</v>
      </c>
      <c r="G229" s="57" t="s">
        <v>42</v>
      </c>
      <c r="H229" s="57"/>
      <c r="I229" s="58" t="s">
        <v>52</v>
      </c>
      <c r="J229" s="58" t="s">
        <v>617</v>
      </c>
      <c r="K229" s="59" t="s">
        <v>618</v>
      </c>
      <c r="L229" s="56" t="s">
        <v>48</v>
      </c>
      <c r="M229" s="59" t="s">
        <v>619</v>
      </c>
      <c r="N229" s="35" t="s">
        <v>48</v>
      </c>
      <c r="O229" s="56">
        <v>2</v>
      </c>
      <c r="P229" s="56">
        <v>3</v>
      </c>
      <c r="Q229" s="56">
        <f t="shared" ref="Q229:Q238" si="106">O229*P229</f>
        <v>6</v>
      </c>
      <c r="R229" s="56" t="str">
        <f t="shared" ref="R229:R238" si="107">IF(Q229&lt;=4,"BAJO",IF(Q229&lt;=8,"MEDIO",IF(Q229&lt;=20,"ALTO","MUY ALTO")))</f>
        <v>MEDIO</v>
      </c>
      <c r="S229" s="56">
        <v>10</v>
      </c>
      <c r="T229" s="56">
        <f t="shared" ref="T229:T238" si="108">Q229*S229</f>
        <v>60</v>
      </c>
      <c r="U229" s="56" t="str">
        <f t="shared" ref="U229:U238" si="109">IF(T229&lt;=20,"IV",IF(T229&lt;=120,"III",IF(T229&lt;=500,"II",IF(T229&lt;=4000,"I",FALSE))))</f>
        <v>III</v>
      </c>
      <c r="V229" s="60" t="str">
        <f t="shared" ref="V229:V238" si="110">IF(U229="IV","Aceptable",IF(U229="III","Mejorable",IF(U229="II","Aceptable con control especifico", IF(U229="I","No Aceptable",FALSE))))</f>
        <v>Mejorable</v>
      </c>
      <c r="W229" s="56">
        <v>1</v>
      </c>
      <c r="X229" s="60" t="s">
        <v>620</v>
      </c>
      <c r="Y229" s="56" t="s">
        <v>17</v>
      </c>
      <c r="Z229" s="56" t="s">
        <v>48</v>
      </c>
      <c r="AA229" s="56" t="s">
        <v>48</v>
      </c>
      <c r="AB229" s="56" t="s">
        <v>48</v>
      </c>
      <c r="AC229" s="56" t="s">
        <v>621</v>
      </c>
      <c r="AD229" s="56" t="s">
        <v>48</v>
      </c>
    </row>
    <row r="230" spans="2:30" s="44" customFormat="1" ht="174.75" customHeight="1" x14ac:dyDescent="0.25">
      <c r="B230" s="67" t="s">
        <v>110</v>
      </c>
      <c r="C230" s="68" t="s">
        <v>147</v>
      </c>
      <c r="D230" s="68" t="s">
        <v>769</v>
      </c>
      <c r="E230" s="65" t="s">
        <v>463</v>
      </c>
      <c r="F230" s="34" t="s">
        <v>510</v>
      </c>
      <c r="G230" s="57" t="s">
        <v>42</v>
      </c>
      <c r="H230" s="57"/>
      <c r="I230" s="58" t="s">
        <v>66</v>
      </c>
      <c r="J230" s="58" t="s">
        <v>60</v>
      </c>
      <c r="K230" s="59" t="s">
        <v>61</v>
      </c>
      <c r="L230" s="59" t="s">
        <v>62</v>
      </c>
      <c r="M230" s="59" t="s">
        <v>67</v>
      </c>
      <c r="N230" s="59" t="s">
        <v>68</v>
      </c>
      <c r="O230" s="56">
        <v>2</v>
      </c>
      <c r="P230" s="56">
        <v>3</v>
      </c>
      <c r="Q230" s="56">
        <f t="shared" si="106"/>
        <v>6</v>
      </c>
      <c r="R230" s="56" t="str">
        <f t="shared" si="107"/>
        <v>MEDIO</v>
      </c>
      <c r="S230" s="56">
        <v>10</v>
      </c>
      <c r="T230" s="56">
        <f t="shared" si="108"/>
        <v>60</v>
      </c>
      <c r="U230" s="56" t="str">
        <f t="shared" si="109"/>
        <v>III</v>
      </c>
      <c r="V230" s="60" t="str">
        <f t="shared" si="110"/>
        <v>Mejorable</v>
      </c>
      <c r="W230" s="56">
        <v>1</v>
      </c>
      <c r="X230" s="56" t="s">
        <v>492</v>
      </c>
      <c r="Y230" s="60" t="s">
        <v>17</v>
      </c>
      <c r="Z230" s="56" t="s">
        <v>48</v>
      </c>
      <c r="AA230" s="56" t="s">
        <v>48</v>
      </c>
      <c r="AB230" s="56" t="s">
        <v>48</v>
      </c>
      <c r="AC230" s="56" t="s">
        <v>646</v>
      </c>
      <c r="AD230" s="56" t="s">
        <v>48</v>
      </c>
    </row>
    <row r="231" spans="2:30" s="44" customFormat="1" ht="174.75" customHeight="1" x14ac:dyDescent="0.25">
      <c r="B231" s="72" t="s">
        <v>110</v>
      </c>
      <c r="C231" s="68" t="s">
        <v>147</v>
      </c>
      <c r="D231" s="68" t="s">
        <v>769</v>
      </c>
      <c r="E231" s="65" t="s">
        <v>463</v>
      </c>
      <c r="F231" s="34" t="s">
        <v>510</v>
      </c>
      <c r="G231" s="57" t="s">
        <v>42</v>
      </c>
      <c r="H231" s="57"/>
      <c r="I231" s="62" t="s">
        <v>72</v>
      </c>
      <c r="J231" s="62" t="s">
        <v>622</v>
      </c>
      <c r="K231" s="63" t="s">
        <v>623</v>
      </c>
      <c r="L231" s="60" t="s">
        <v>48</v>
      </c>
      <c r="M231" s="63" t="s">
        <v>514</v>
      </c>
      <c r="N231" s="63" t="s">
        <v>786</v>
      </c>
      <c r="O231" s="60">
        <v>2</v>
      </c>
      <c r="P231" s="60">
        <v>3</v>
      </c>
      <c r="Q231" s="60">
        <f t="shared" si="106"/>
        <v>6</v>
      </c>
      <c r="R231" s="60" t="str">
        <f t="shared" si="107"/>
        <v>MEDIO</v>
      </c>
      <c r="S231" s="60">
        <v>10</v>
      </c>
      <c r="T231" s="60">
        <f t="shared" si="108"/>
        <v>60</v>
      </c>
      <c r="U231" s="56" t="str">
        <f t="shared" si="109"/>
        <v>III</v>
      </c>
      <c r="V231" s="60" t="str">
        <f t="shared" si="110"/>
        <v>Mejorable</v>
      </c>
      <c r="W231" s="60">
        <v>1</v>
      </c>
      <c r="X231" s="60" t="s">
        <v>624</v>
      </c>
      <c r="Y231" s="60" t="s">
        <v>17</v>
      </c>
      <c r="Z231" s="60" t="s">
        <v>48</v>
      </c>
      <c r="AA231" s="60" t="s">
        <v>48</v>
      </c>
      <c r="AB231" s="60" t="s">
        <v>48</v>
      </c>
      <c r="AC231" s="60" t="s">
        <v>616</v>
      </c>
      <c r="AD231" s="60" t="s">
        <v>48</v>
      </c>
    </row>
    <row r="232" spans="2:30" s="44" customFormat="1" ht="174.75" customHeight="1" x14ac:dyDescent="0.25">
      <c r="B232" s="72" t="s">
        <v>110</v>
      </c>
      <c r="C232" s="68" t="s">
        <v>147</v>
      </c>
      <c r="D232" s="68" t="s">
        <v>769</v>
      </c>
      <c r="E232" s="65" t="s">
        <v>463</v>
      </c>
      <c r="F232" s="34" t="s">
        <v>510</v>
      </c>
      <c r="G232" s="57" t="s">
        <v>42</v>
      </c>
      <c r="H232" s="57"/>
      <c r="I232" s="62" t="s">
        <v>73</v>
      </c>
      <c r="J232" s="62" t="s">
        <v>622</v>
      </c>
      <c r="K232" s="63" t="s">
        <v>74</v>
      </c>
      <c r="L232" s="60" t="s">
        <v>48</v>
      </c>
      <c r="M232" s="63" t="s">
        <v>514</v>
      </c>
      <c r="N232" s="63" t="s">
        <v>786</v>
      </c>
      <c r="O232" s="60">
        <v>2</v>
      </c>
      <c r="P232" s="60">
        <v>3</v>
      </c>
      <c r="Q232" s="60">
        <f t="shared" si="106"/>
        <v>6</v>
      </c>
      <c r="R232" s="60" t="str">
        <f t="shared" si="107"/>
        <v>MEDIO</v>
      </c>
      <c r="S232" s="60">
        <v>10</v>
      </c>
      <c r="T232" s="60">
        <f t="shared" si="108"/>
        <v>60</v>
      </c>
      <c r="U232" s="56" t="str">
        <f t="shared" si="109"/>
        <v>III</v>
      </c>
      <c r="V232" s="60" t="str">
        <f t="shared" si="110"/>
        <v>Mejorable</v>
      </c>
      <c r="W232" s="60">
        <v>1</v>
      </c>
      <c r="X232" s="60" t="s">
        <v>625</v>
      </c>
      <c r="Y232" s="60" t="s">
        <v>17</v>
      </c>
      <c r="Z232" s="60" t="s">
        <v>48</v>
      </c>
      <c r="AA232" s="60" t="s">
        <v>48</v>
      </c>
      <c r="AB232" s="60" t="s">
        <v>48</v>
      </c>
      <c r="AC232" s="60" t="s">
        <v>616</v>
      </c>
      <c r="AD232" s="60" t="s">
        <v>48</v>
      </c>
    </row>
    <row r="233" spans="2:30" s="44" customFormat="1" ht="174.75" customHeight="1" x14ac:dyDescent="0.25">
      <c r="B233" s="67" t="s">
        <v>110</v>
      </c>
      <c r="C233" s="68" t="s">
        <v>147</v>
      </c>
      <c r="D233" s="68" t="s">
        <v>769</v>
      </c>
      <c r="E233" s="65" t="s">
        <v>463</v>
      </c>
      <c r="F233" s="34" t="s">
        <v>510</v>
      </c>
      <c r="G233" s="57" t="s">
        <v>42</v>
      </c>
      <c r="H233" s="57"/>
      <c r="I233" s="58" t="s">
        <v>626</v>
      </c>
      <c r="J233" s="58" t="s">
        <v>75</v>
      </c>
      <c r="K233" s="59" t="s">
        <v>627</v>
      </c>
      <c r="L233" s="56" t="s">
        <v>628</v>
      </c>
      <c r="M233" s="59" t="s">
        <v>629</v>
      </c>
      <c r="N233" s="59" t="s">
        <v>80</v>
      </c>
      <c r="O233" s="60">
        <v>2</v>
      </c>
      <c r="P233" s="60">
        <v>2</v>
      </c>
      <c r="Q233" s="60">
        <f t="shared" si="106"/>
        <v>4</v>
      </c>
      <c r="R233" s="56" t="str">
        <f t="shared" si="107"/>
        <v>BAJO</v>
      </c>
      <c r="S233" s="60">
        <v>25</v>
      </c>
      <c r="T233" s="60">
        <f t="shared" si="108"/>
        <v>100</v>
      </c>
      <c r="U233" s="56" t="str">
        <f t="shared" si="109"/>
        <v>III</v>
      </c>
      <c r="V233" s="60" t="str">
        <f t="shared" si="110"/>
        <v>Mejorable</v>
      </c>
      <c r="W233" s="56">
        <v>1</v>
      </c>
      <c r="X233" s="56" t="s">
        <v>81</v>
      </c>
      <c r="Y233" s="60" t="s">
        <v>17</v>
      </c>
      <c r="Z233" s="56" t="s">
        <v>48</v>
      </c>
      <c r="AA233" s="56" t="s">
        <v>48</v>
      </c>
      <c r="AB233" s="56" t="s">
        <v>48</v>
      </c>
      <c r="AC233" s="60" t="s">
        <v>616</v>
      </c>
      <c r="AD233" s="56" t="s">
        <v>48</v>
      </c>
    </row>
    <row r="234" spans="2:30" s="44" customFormat="1" ht="174.75" customHeight="1" x14ac:dyDescent="0.25">
      <c r="B234" s="67" t="s">
        <v>110</v>
      </c>
      <c r="C234" s="68" t="s">
        <v>147</v>
      </c>
      <c r="D234" s="68" t="s">
        <v>769</v>
      </c>
      <c r="E234" s="65" t="s">
        <v>463</v>
      </c>
      <c r="F234" s="34" t="s">
        <v>510</v>
      </c>
      <c r="G234" s="57" t="s">
        <v>42</v>
      </c>
      <c r="H234" s="57"/>
      <c r="I234" s="58" t="s">
        <v>103</v>
      </c>
      <c r="J234" s="58" t="s">
        <v>499</v>
      </c>
      <c r="K234" s="59" t="s">
        <v>504</v>
      </c>
      <c r="L234" s="56" t="s">
        <v>630</v>
      </c>
      <c r="M234" s="34" t="s">
        <v>104</v>
      </c>
      <c r="N234" s="64" t="s">
        <v>502</v>
      </c>
      <c r="O234" s="60">
        <v>2</v>
      </c>
      <c r="P234" s="60">
        <v>2</v>
      </c>
      <c r="Q234" s="60">
        <f t="shared" si="106"/>
        <v>4</v>
      </c>
      <c r="R234" s="56" t="str">
        <f t="shared" si="107"/>
        <v>BAJO</v>
      </c>
      <c r="S234" s="60">
        <v>25</v>
      </c>
      <c r="T234" s="60">
        <f t="shared" si="108"/>
        <v>100</v>
      </c>
      <c r="U234" s="56" t="str">
        <f t="shared" si="109"/>
        <v>III</v>
      </c>
      <c r="V234" s="60" t="str">
        <f t="shared" si="110"/>
        <v>Mejorable</v>
      </c>
      <c r="W234" s="56">
        <v>1</v>
      </c>
      <c r="X234" s="60" t="s">
        <v>105</v>
      </c>
      <c r="Y234" s="60" t="s">
        <v>17</v>
      </c>
      <c r="Z234" s="56" t="s">
        <v>48</v>
      </c>
      <c r="AA234" s="56" t="s">
        <v>48</v>
      </c>
      <c r="AB234" s="56" t="s">
        <v>48</v>
      </c>
      <c r="AC234" s="59" t="s">
        <v>503</v>
      </c>
      <c r="AD234" s="59" t="s">
        <v>631</v>
      </c>
    </row>
    <row r="235" spans="2:30" s="44" customFormat="1" ht="174.75" customHeight="1" x14ac:dyDescent="0.25">
      <c r="B235" s="67" t="s">
        <v>110</v>
      </c>
      <c r="C235" s="68" t="s">
        <v>147</v>
      </c>
      <c r="D235" s="68" t="s">
        <v>769</v>
      </c>
      <c r="E235" s="65" t="s">
        <v>463</v>
      </c>
      <c r="F235" s="34" t="s">
        <v>510</v>
      </c>
      <c r="G235" s="57" t="s">
        <v>42</v>
      </c>
      <c r="H235" s="57"/>
      <c r="I235" s="58" t="s">
        <v>106</v>
      </c>
      <c r="J235" s="58" t="s">
        <v>499</v>
      </c>
      <c r="K235" s="59" t="s">
        <v>504</v>
      </c>
      <c r="L235" s="61" t="s">
        <v>556</v>
      </c>
      <c r="M235" s="34" t="s">
        <v>107</v>
      </c>
      <c r="N235" s="64" t="s">
        <v>502</v>
      </c>
      <c r="O235" s="60">
        <v>2</v>
      </c>
      <c r="P235" s="60">
        <v>2</v>
      </c>
      <c r="Q235" s="60">
        <f t="shared" si="106"/>
        <v>4</v>
      </c>
      <c r="R235" s="56" t="str">
        <f t="shared" si="107"/>
        <v>BAJO</v>
      </c>
      <c r="S235" s="60">
        <v>25</v>
      </c>
      <c r="T235" s="60">
        <f t="shared" si="108"/>
        <v>100</v>
      </c>
      <c r="U235" s="56" t="str">
        <f t="shared" si="109"/>
        <v>III</v>
      </c>
      <c r="V235" s="60" t="str">
        <f t="shared" si="110"/>
        <v>Mejorable</v>
      </c>
      <c r="W235" s="56">
        <v>1</v>
      </c>
      <c r="X235" s="60" t="s">
        <v>105</v>
      </c>
      <c r="Y235" s="60" t="s">
        <v>17</v>
      </c>
      <c r="Z235" s="56" t="s">
        <v>48</v>
      </c>
      <c r="AA235" s="56" t="s">
        <v>48</v>
      </c>
      <c r="AB235" s="56" t="s">
        <v>48</v>
      </c>
      <c r="AC235" s="59" t="s">
        <v>632</v>
      </c>
      <c r="AD235" s="59" t="s">
        <v>48</v>
      </c>
    </row>
    <row r="236" spans="2:30" s="44" customFormat="1" ht="174.75" customHeight="1" x14ac:dyDescent="0.25">
      <c r="B236" s="67" t="s">
        <v>110</v>
      </c>
      <c r="C236" s="68" t="s">
        <v>147</v>
      </c>
      <c r="D236" s="68" t="s">
        <v>769</v>
      </c>
      <c r="E236" s="65" t="s">
        <v>463</v>
      </c>
      <c r="F236" s="34" t="s">
        <v>510</v>
      </c>
      <c r="G236" s="57" t="s">
        <v>42</v>
      </c>
      <c r="H236" s="57"/>
      <c r="I236" s="58" t="s">
        <v>108</v>
      </c>
      <c r="J236" s="58" t="s">
        <v>499</v>
      </c>
      <c r="K236" s="59" t="s">
        <v>500</v>
      </c>
      <c r="L236" s="56" t="s">
        <v>109</v>
      </c>
      <c r="M236" s="34" t="s">
        <v>588</v>
      </c>
      <c r="N236" s="59" t="s">
        <v>589</v>
      </c>
      <c r="O236" s="60">
        <v>2</v>
      </c>
      <c r="P236" s="60">
        <v>2</v>
      </c>
      <c r="Q236" s="60">
        <f t="shared" si="106"/>
        <v>4</v>
      </c>
      <c r="R236" s="56" t="str">
        <f t="shared" si="107"/>
        <v>BAJO</v>
      </c>
      <c r="S236" s="60">
        <v>60</v>
      </c>
      <c r="T236" s="60">
        <f t="shared" si="108"/>
        <v>240</v>
      </c>
      <c r="U236" s="56" t="str">
        <f t="shared" si="109"/>
        <v>II</v>
      </c>
      <c r="V236" s="60" t="str">
        <f t="shared" si="110"/>
        <v>Aceptable con control especifico</v>
      </c>
      <c r="W236" s="56">
        <v>1</v>
      </c>
      <c r="X236" s="60" t="s">
        <v>105</v>
      </c>
      <c r="Y236" s="60" t="s">
        <v>17</v>
      </c>
      <c r="Z236" s="56" t="s">
        <v>48</v>
      </c>
      <c r="AA236" s="56" t="s">
        <v>48</v>
      </c>
      <c r="AB236" s="56" t="s">
        <v>48</v>
      </c>
      <c r="AC236" s="59" t="s">
        <v>590</v>
      </c>
      <c r="AD236" s="59" t="s">
        <v>48</v>
      </c>
    </row>
    <row r="237" spans="2:30" s="44" customFormat="1" ht="174.75" customHeight="1" x14ac:dyDescent="0.25">
      <c r="B237" s="67" t="s">
        <v>448</v>
      </c>
      <c r="C237" s="68" t="s">
        <v>586</v>
      </c>
      <c r="D237" s="68" t="s">
        <v>587</v>
      </c>
      <c r="E237" s="65" t="s">
        <v>449</v>
      </c>
      <c r="F237" s="65" t="s">
        <v>450</v>
      </c>
      <c r="G237" s="57" t="s">
        <v>42</v>
      </c>
      <c r="H237" s="57"/>
      <c r="I237" s="58" t="s">
        <v>451</v>
      </c>
      <c r="J237" s="58" t="s">
        <v>75</v>
      </c>
      <c r="K237" s="56" t="s">
        <v>504</v>
      </c>
      <c r="L237" s="56" t="s">
        <v>770</v>
      </c>
      <c r="M237" s="59" t="s">
        <v>771</v>
      </c>
      <c r="N237" s="59" t="s">
        <v>48</v>
      </c>
      <c r="O237" s="60">
        <v>2</v>
      </c>
      <c r="P237" s="60">
        <v>3</v>
      </c>
      <c r="Q237" s="60">
        <f t="shared" si="106"/>
        <v>6</v>
      </c>
      <c r="R237" s="56" t="str">
        <f t="shared" si="107"/>
        <v>MEDIO</v>
      </c>
      <c r="S237" s="60">
        <v>10</v>
      </c>
      <c r="T237" s="60">
        <f t="shared" si="108"/>
        <v>60</v>
      </c>
      <c r="U237" s="56" t="str">
        <f t="shared" si="109"/>
        <v>III</v>
      </c>
      <c r="V237" s="60" t="str">
        <f t="shared" si="110"/>
        <v>Mejorable</v>
      </c>
      <c r="W237" s="56">
        <v>1000</v>
      </c>
      <c r="X237" s="60" t="s">
        <v>452</v>
      </c>
      <c r="Y237" s="60" t="s">
        <v>17</v>
      </c>
      <c r="Z237" s="56" t="s">
        <v>48</v>
      </c>
      <c r="AA237" s="56" t="s">
        <v>48</v>
      </c>
      <c r="AB237" s="56" t="s">
        <v>48</v>
      </c>
      <c r="AC237" s="59" t="s">
        <v>772</v>
      </c>
      <c r="AD237" s="59" t="s">
        <v>48</v>
      </c>
    </row>
    <row r="238" spans="2:30" s="44" customFormat="1" ht="174.75" customHeight="1" x14ac:dyDescent="0.25">
      <c r="B238" s="67" t="s">
        <v>448</v>
      </c>
      <c r="C238" s="68" t="s">
        <v>586</v>
      </c>
      <c r="D238" s="68" t="s">
        <v>587</v>
      </c>
      <c r="E238" s="65" t="s">
        <v>449</v>
      </c>
      <c r="F238" s="65" t="s">
        <v>450</v>
      </c>
      <c r="G238" s="57" t="s">
        <v>42</v>
      </c>
      <c r="H238" s="57"/>
      <c r="I238" s="58" t="s">
        <v>453</v>
      </c>
      <c r="J238" s="58" t="s">
        <v>75</v>
      </c>
      <c r="K238" s="56" t="s">
        <v>564</v>
      </c>
      <c r="L238" s="56" t="s">
        <v>45</v>
      </c>
      <c r="M238" s="59" t="s">
        <v>565</v>
      </c>
      <c r="N238" s="59" t="s">
        <v>773</v>
      </c>
      <c r="O238" s="60">
        <v>2</v>
      </c>
      <c r="P238" s="60">
        <v>1</v>
      </c>
      <c r="Q238" s="60">
        <f t="shared" si="106"/>
        <v>2</v>
      </c>
      <c r="R238" s="56" t="str">
        <f t="shared" si="107"/>
        <v>BAJO</v>
      </c>
      <c r="S238" s="60">
        <v>25</v>
      </c>
      <c r="T238" s="60">
        <f t="shared" si="108"/>
        <v>50</v>
      </c>
      <c r="U238" s="56" t="str">
        <f t="shared" si="109"/>
        <v>III</v>
      </c>
      <c r="V238" s="60" t="str">
        <f t="shared" si="110"/>
        <v>Mejorable</v>
      </c>
      <c r="W238" s="56">
        <v>1000</v>
      </c>
      <c r="X238" s="60" t="s">
        <v>454</v>
      </c>
      <c r="Y238" s="60" t="s">
        <v>17</v>
      </c>
      <c r="Z238" s="56" t="s">
        <v>48</v>
      </c>
      <c r="AA238" s="56" t="s">
        <v>48</v>
      </c>
      <c r="AB238" s="56" t="s">
        <v>48</v>
      </c>
      <c r="AC238" s="59" t="s">
        <v>585</v>
      </c>
      <c r="AD238" s="59" t="s">
        <v>48</v>
      </c>
    </row>
    <row r="239" spans="2:30" s="44" customFormat="1" ht="174.75" customHeight="1" x14ac:dyDescent="0.25">
      <c r="B239" s="67" t="s">
        <v>448</v>
      </c>
      <c r="C239" s="68" t="s">
        <v>586</v>
      </c>
      <c r="D239" s="68" t="s">
        <v>587</v>
      </c>
      <c r="E239" s="65" t="s">
        <v>449</v>
      </c>
      <c r="F239" s="65" t="s">
        <v>450</v>
      </c>
      <c r="G239" s="57" t="s">
        <v>42</v>
      </c>
      <c r="H239" s="57"/>
      <c r="I239" s="58" t="s">
        <v>108</v>
      </c>
      <c r="J239" s="58" t="s">
        <v>499</v>
      </c>
      <c r="K239" s="59" t="s">
        <v>500</v>
      </c>
      <c r="L239" s="56" t="s">
        <v>109</v>
      </c>
      <c r="M239" s="34" t="s">
        <v>588</v>
      </c>
      <c r="N239" s="59" t="s">
        <v>589</v>
      </c>
      <c r="O239" s="60">
        <v>2</v>
      </c>
      <c r="P239" s="60">
        <v>2</v>
      </c>
      <c r="Q239" s="60">
        <f t="shared" ref="Q239:Q240" si="111">O239*P239</f>
        <v>4</v>
      </c>
      <c r="R239" s="56" t="str">
        <f t="shared" ref="R239:R240" si="112">IF(Q239&lt;=4,"BAJO",IF(Q239&lt;=8,"MEDIO",IF(Q239&lt;=20,"ALTO","MUY ALTO")))</f>
        <v>BAJO</v>
      </c>
      <c r="S239" s="60">
        <v>60</v>
      </c>
      <c r="T239" s="60">
        <f t="shared" ref="T239:T240" si="113">Q239*S239</f>
        <v>240</v>
      </c>
      <c r="U239" s="56" t="str">
        <f t="shared" ref="U239:U252" si="114">IF(T239&lt;=20,"IV",IF(T239&lt;=120,"III",IF(T239&lt;=500,"II",IF(T239&lt;=4000,"I",FALSE))))</f>
        <v>II</v>
      </c>
      <c r="V239" s="60" t="str">
        <f t="shared" ref="V239:V252" si="115">IF(U239="IV","Aceptable",IF(U239="III","Mejorable",IF(U239="II","Aceptable con control especifico", IF(U239="I","No Aceptable",FALSE))))</f>
        <v>Aceptable con control especifico</v>
      </c>
      <c r="W239" s="56">
        <v>1000</v>
      </c>
      <c r="X239" s="60" t="s">
        <v>105</v>
      </c>
      <c r="Y239" s="60" t="s">
        <v>17</v>
      </c>
      <c r="Z239" s="56" t="s">
        <v>48</v>
      </c>
      <c r="AA239" s="56" t="s">
        <v>48</v>
      </c>
      <c r="AB239" s="56" t="s">
        <v>48</v>
      </c>
      <c r="AC239" s="59" t="s">
        <v>590</v>
      </c>
      <c r="AD239" s="59" t="s">
        <v>48</v>
      </c>
    </row>
    <row r="240" spans="2:30" s="44" customFormat="1" ht="174.75" customHeight="1" x14ac:dyDescent="0.25">
      <c r="B240" s="67" t="s">
        <v>448</v>
      </c>
      <c r="C240" s="68" t="s">
        <v>586</v>
      </c>
      <c r="D240" s="68" t="s">
        <v>587</v>
      </c>
      <c r="E240" s="65" t="s">
        <v>449</v>
      </c>
      <c r="F240" s="65" t="s">
        <v>450</v>
      </c>
      <c r="G240" s="57" t="s">
        <v>42</v>
      </c>
      <c r="H240" s="57"/>
      <c r="I240" s="58" t="s">
        <v>455</v>
      </c>
      <c r="J240" s="58" t="s">
        <v>75</v>
      </c>
      <c r="K240" s="60" t="s">
        <v>553</v>
      </c>
      <c r="L240" s="56" t="s">
        <v>77</v>
      </c>
      <c r="M240" s="59" t="s">
        <v>48</v>
      </c>
      <c r="N240" s="59" t="s">
        <v>591</v>
      </c>
      <c r="O240" s="60">
        <v>2</v>
      </c>
      <c r="P240" s="60">
        <v>2</v>
      </c>
      <c r="Q240" s="60">
        <f t="shared" si="111"/>
        <v>4</v>
      </c>
      <c r="R240" s="56" t="str">
        <f t="shared" si="112"/>
        <v>BAJO</v>
      </c>
      <c r="S240" s="60">
        <v>25</v>
      </c>
      <c r="T240" s="60">
        <f t="shared" si="113"/>
        <v>100</v>
      </c>
      <c r="U240" s="56" t="str">
        <f t="shared" si="114"/>
        <v>III</v>
      </c>
      <c r="V240" s="60" t="str">
        <f t="shared" si="115"/>
        <v>Mejorable</v>
      </c>
      <c r="W240" s="56">
        <v>1000</v>
      </c>
      <c r="X240" s="60" t="s">
        <v>456</v>
      </c>
      <c r="Y240" s="60" t="s">
        <v>17</v>
      </c>
      <c r="Z240" s="56" t="s">
        <v>592</v>
      </c>
      <c r="AA240" s="56" t="s">
        <v>48</v>
      </c>
      <c r="AB240" s="56" t="s">
        <v>48</v>
      </c>
      <c r="AC240" s="59" t="s">
        <v>457</v>
      </c>
      <c r="AD240" s="59" t="s">
        <v>48</v>
      </c>
    </row>
    <row r="241" spans="1:35" s="44" customFormat="1" ht="174.75" customHeight="1" x14ac:dyDescent="0.25">
      <c r="B241" s="67" t="s">
        <v>448</v>
      </c>
      <c r="C241" s="68" t="s">
        <v>586</v>
      </c>
      <c r="D241" s="113" t="s">
        <v>520</v>
      </c>
      <c r="E241" s="65" t="s">
        <v>521</v>
      </c>
      <c r="F241" s="65" t="s">
        <v>522</v>
      </c>
      <c r="G241" s="114" t="s">
        <v>42</v>
      </c>
      <c r="H241" s="114"/>
      <c r="I241" s="114" t="s">
        <v>774</v>
      </c>
      <c r="J241" s="56" t="s">
        <v>60</v>
      </c>
      <c r="K241" s="115" t="s">
        <v>523</v>
      </c>
      <c r="L241" s="114" t="s">
        <v>45</v>
      </c>
      <c r="M241" s="114" t="s">
        <v>45</v>
      </c>
      <c r="N241" s="115" t="s">
        <v>524</v>
      </c>
      <c r="O241" s="60">
        <v>2</v>
      </c>
      <c r="P241" s="60">
        <v>2</v>
      </c>
      <c r="Q241" s="60">
        <v>4</v>
      </c>
      <c r="R241" s="56" t="s">
        <v>478</v>
      </c>
      <c r="S241" s="60">
        <v>25</v>
      </c>
      <c r="T241" s="60">
        <v>100</v>
      </c>
      <c r="U241" s="56" t="str">
        <f t="shared" si="114"/>
        <v>III</v>
      </c>
      <c r="V241" s="60" t="str">
        <f t="shared" si="115"/>
        <v>Mejorable</v>
      </c>
      <c r="W241" s="56">
        <v>1000</v>
      </c>
      <c r="X241" s="114" t="s">
        <v>525</v>
      </c>
      <c r="Y241" s="116" t="s">
        <v>526</v>
      </c>
      <c r="Z241" s="100" t="s">
        <v>48</v>
      </c>
      <c r="AA241" s="100" t="s">
        <v>48</v>
      </c>
      <c r="AB241" s="100" t="s">
        <v>48</v>
      </c>
      <c r="AC241" s="114" t="s">
        <v>775</v>
      </c>
      <c r="AD241" s="100" t="s">
        <v>48</v>
      </c>
    </row>
    <row r="242" spans="1:35" s="44" customFormat="1" ht="174.75" customHeight="1" x14ac:dyDescent="0.25">
      <c r="B242" s="67" t="s">
        <v>448</v>
      </c>
      <c r="C242" s="68" t="s">
        <v>546</v>
      </c>
      <c r="D242" s="113" t="s">
        <v>520</v>
      </c>
      <c r="E242" s="65" t="s">
        <v>521</v>
      </c>
      <c r="F242" s="65" t="s">
        <v>522</v>
      </c>
      <c r="G242" s="114" t="s">
        <v>42</v>
      </c>
      <c r="H242" s="114"/>
      <c r="I242" s="114" t="s">
        <v>776</v>
      </c>
      <c r="J242" s="56" t="s">
        <v>527</v>
      </c>
      <c r="K242" s="115" t="s">
        <v>528</v>
      </c>
      <c r="L242" s="114" t="s">
        <v>45</v>
      </c>
      <c r="M242" s="115" t="s">
        <v>529</v>
      </c>
      <c r="N242" s="115" t="s">
        <v>530</v>
      </c>
      <c r="O242" s="60">
        <v>6</v>
      </c>
      <c r="P242" s="60">
        <v>2</v>
      </c>
      <c r="Q242" s="60">
        <v>12</v>
      </c>
      <c r="R242" s="56" t="s">
        <v>531</v>
      </c>
      <c r="S242" s="60">
        <v>25</v>
      </c>
      <c r="T242" s="60">
        <v>300</v>
      </c>
      <c r="U242" s="56" t="str">
        <f t="shared" si="114"/>
        <v>II</v>
      </c>
      <c r="V242" s="60" t="str">
        <f t="shared" si="115"/>
        <v>Aceptable con control especifico</v>
      </c>
      <c r="W242" s="56">
        <v>217</v>
      </c>
      <c r="X242" s="114" t="s">
        <v>532</v>
      </c>
      <c r="Y242" s="116" t="s">
        <v>533</v>
      </c>
      <c r="Z242" s="100" t="s">
        <v>48</v>
      </c>
      <c r="AA242" s="100" t="s">
        <v>48</v>
      </c>
      <c r="AB242" s="100" t="s">
        <v>48</v>
      </c>
      <c r="AC242" s="114" t="s">
        <v>534</v>
      </c>
      <c r="AD242" s="100" t="s">
        <v>48</v>
      </c>
    </row>
    <row r="243" spans="1:35" s="44" customFormat="1" ht="174.75" customHeight="1" x14ac:dyDescent="0.25">
      <c r="B243" s="67" t="s">
        <v>448</v>
      </c>
      <c r="C243" s="68" t="s">
        <v>581</v>
      </c>
      <c r="D243" s="113" t="s">
        <v>520</v>
      </c>
      <c r="E243" s="65" t="s">
        <v>547</v>
      </c>
      <c r="F243" s="65" t="s">
        <v>548</v>
      </c>
      <c r="G243" s="57"/>
      <c r="H243" s="57" t="s">
        <v>42</v>
      </c>
      <c r="I243" s="56" t="s">
        <v>549</v>
      </c>
      <c r="J243" s="56" t="s">
        <v>75</v>
      </c>
      <c r="K243" s="59" t="s">
        <v>504</v>
      </c>
      <c r="L243" s="56" t="s">
        <v>88</v>
      </c>
      <c r="M243" s="59" t="s">
        <v>550</v>
      </c>
      <c r="N243" s="59" t="s">
        <v>48</v>
      </c>
      <c r="O243" s="60">
        <v>2</v>
      </c>
      <c r="P243" s="60">
        <v>2</v>
      </c>
      <c r="Q243" s="60">
        <v>4</v>
      </c>
      <c r="R243" s="56" t="s">
        <v>478</v>
      </c>
      <c r="S243" s="60">
        <v>60</v>
      </c>
      <c r="T243" s="60">
        <v>240</v>
      </c>
      <c r="U243" s="56" t="str">
        <f t="shared" si="114"/>
        <v>II</v>
      </c>
      <c r="V243" s="60" t="str">
        <f t="shared" si="115"/>
        <v>Aceptable con control especifico</v>
      </c>
      <c r="W243" s="56">
        <v>600</v>
      </c>
      <c r="X243" s="56" t="s">
        <v>551</v>
      </c>
      <c r="Y243" s="60" t="s">
        <v>17</v>
      </c>
      <c r="Z243" s="100" t="s">
        <v>48</v>
      </c>
      <c r="AA243" s="100" t="s">
        <v>48</v>
      </c>
      <c r="AB243" s="100" t="s">
        <v>48</v>
      </c>
      <c r="AC243" s="56" t="s">
        <v>48</v>
      </c>
      <c r="AD243" s="56" t="s">
        <v>48</v>
      </c>
    </row>
    <row r="244" spans="1:35" s="44" customFormat="1" ht="174.75" customHeight="1" x14ac:dyDescent="0.25">
      <c r="B244" s="67" t="s">
        <v>448</v>
      </c>
      <c r="C244" s="68" t="s">
        <v>581</v>
      </c>
      <c r="D244" s="113" t="s">
        <v>520</v>
      </c>
      <c r="E244" s="65" t="s">
        <v>547</v>
      </c>
      <c r="F244" s="65" t="s">
        <v>548</v>
      </c>
      <c r="G244" s="57"/>
      <c r="H244" s="57" t="s">
        <v>42</v>
      </c>
      <c r="I244" s="60" t="s">
        <v>552</v>
      </c>
      <c r="J244" s="60" t="s">
        <v>75</v>
      </c>
      <c r="K244" s="63" t="s">
        <v>553</v>
      </c>
      <c r="L244" s="56" t="s">
        <v>48</v>
      </c>
      <c r="M244" s="59" t="s">
        <v>554</v>
      </c>
      <c r="N244" s="59" t="s">
        <v>48</v>
      </c>
      <c r="O244" s="56">
        <v>2</v>
      </c>
      <c r="P244" s="56">
        <v>2</v>
      </c>
      <c r="Q244" s="56">
        <v>12</v>
      </c>
      <c r="R244" s="56" t="s">
        <v>531</v>
      </c>
      <c r="S244" s="56">
        <v>60</v>
      </c>
      <c r="T244" s="56">
        <v>240</v>
      </c>
      <c r="U244" s="56" t="str">
        <f t="shared" si="114"/>
        <v>II</v>
      </c>
      <c r="V244" s="60" t="str">
        <f t="shared" si="115"/>
        <v>Aceptable con control especifico</v>
      </c>
      <c r="W244" s="56">
        <v>600</v>
      </c>
      <c r="X244" s="59" t="s">
        <v>551</v>
      </c>
      <c r="Y244" s="56" t="s">
        <v>17</v>
      </c>
      <c r="Z244" s="100" t="s">
        <v>48</v>
      </c>
      <c r="AA244" s="100" t="s">
        <v>48</v>
      </c>
      <c r="AB244" s="100" t="s">
        <v>48</v>
      </c>
      <c r="AC244" s="34" t="s">
        <v>555</v>
      </c>
      <c r="AD244" s="100" t="s">
        <v>48</v>
      </c>
    </row>
    <row r="245" spans="1:35" s="44" customFormat="1" ht="174.75" customHeight="1" x14ac:dyDescent="0.25">
      <c r="B245" s="67" t="s">
        <v>448</v>
      </c>
      <c r="C245" s="68" t="s">
        <v>581</v>
      </c>
      <c r="D245" s="113" t="s">
        <v>520</v>
      </c>
      <c r="E245" s="65" t="s">
        <v>547</v>
      </c>
      <c r="F245" s="65" t="s">
        <v>548</v>
      </c>
      <c r="G245" s="57"/>
      <c r="H245" s="57" t="s">
        <v>42</v>
      </c>
      <c r="I245" s="56" t="s">
        <v>103</v>
      </c>
      <c r="J245" s="56" t="s">
        <v>499</v>
      </c>
      <c r="K245" s="59" t="s">
        <v>504</v>
      </c>
      <c r="L245" s="56" t="s">
        <v>556</v>
      </c>
      <c r="M245" s="59" t="s">
        <v>557</v>
      </c>
      <c r="N245" s="59" t="s">
        <v>558</v>
      </c>
      <c r="O245" s="60">
        <v>3</v>
      </c>
      <c r="P245" s="60">
        <v>3</v>
      </c>
      <c r="Q245" s="60">
        <v>9</v>
      </c>
      <c r="R245" s="56" t="s">
        <v>531</v>
      </c>
      <c r="S245" s="60">
        <v>25</v>
      </c>
      <c r="T245" s="60">
        <v>225</v>
      </c>
      <c r="U245" s="56" t="str">
        <f t="shared" si="114"/>
        <v>II</v>
      </c>
      <c r="V245" s="60" t="str">
        <f t="shared" si="115"/>
        <v>Aceptable con control especifico</v>
      </c>
      <c r="W245" s="56">
        <v>600</v>
      </c>
      <c r="X245" s="60" t="s">
        <v>105</v>
      </c>
      <c r="Y245" s="60" t="s">
        <v>17</v>
      </c>
      <c r="Z245" s="100" t="s">
        <v>48</v>
      </c>
      <c r="AA245" s="100" t="s">
        <v>48</v>
      </c>
      <c r="AB245" s="100" t="s">
        <v>48</v>
      </c>
      <c r="AC245" s="59" t="s">
        <v>559</v>
      </c>
      <c r="AD245" s="112" t="s">
        <v>48</v>
      </c>
    </row>
    <row r="246" spans="1:35" s="44" customFormat="1" ht="174.75" customHeight="1" x14ac:dyDescent="0.25">
      <c r="B246" s="67" t="s">
        <v>448</v>
      </c>
      <c r="C246" s="68" t="s">
        <v>581</v>
      </c>
      <c r="D246" s="113" t="s">
        <v>520</v>
      </c>
      <c r="E246" s="65" t="s">
        <v>547</v>
      </c>
      <c r="F246" s="65" t="s">
        <v>548</v>
      </c>
      <c r="G246" s="57"/>
      <c r="H246" s="57" t="s">
        <v>42</v>
      </c>
      <c r="I246" s="56" t="s">
        <v>498</v>
      </c>
      <c r="J246" s="56" t="s">
        <v>499</v>
      </c>
      <c r="K246" s="59" t="s">
        <v>500</v>
      </c>
      <c r="L246" s="56" t="s">
        <v>560</v>
      </c>
      <c r="M246" s="59" t="s">
        <v>557</v>
      </c>
      <c r="N246" s="59" t="s">
        <v>558</v>
      </c>
      <c r="O246" s="60">
        <v>4</v>
      </c>
      <c r="P246" s="60">
        <v>2</v>
      </c>
      <c r="Q246" s="60">
        <v>8</v>
      </c>
      <c r="R246" s="56" t="s">
        <v>22</v>
      </c>
      <c r="S246" s="60">
        <v>25</v>
      </c>
      <c r="T246" s="60">
        <v>200</v>
      </c>
      <c r="U246" s="56" t="str">
        <f t="shared" si="114"/>
        <v>II</v>
      </c>
      <c r="V246" s="60" t="str">
        <f t="shared" si="115"/>
        <v>Aceptable con control especifico</v>
      </c>
      <c r="W246" s="56">
        <v>600</v>
      </c>
      <c r="X246" s="60" t="s">
        <v>561</v>
      </c>
      <c r="Y246" s="60" t="s">
        <v>17</v>
      </c>
      <c r="Z246" s="100" t="s">
        <v>48</v>
      </c>
      <c r="AA246" s="100" t="s">
        <v>48</v>
      </c>
      <c r="AB246" s="100" t="s">
        <v>48</v>
      </c>
      <c r="AC246" s="59" t="s">
        <v>559</v>
      </c>
      <c r="AD246" s="112" t="s">
        <v>48</v>
      </c>
    </row>
    <row r="247" spans="1:35" s="44" customFormat="1" ht="174.75" customHeight="1" x14ac:dyDescent="0.25">
      <c r="B247" s="67" t="s">
        <v>448</v>
      </c>
      <c r="C247" s="68" t="s">
        <v>581</v>
      </c>
      <c r="D247" s="113" t="s">
        <v>520</v>
      </c>
      <c r="E247" s="65" t="s">
        <v>547</v>
      </c>
      <c r="F247" s="65" t="s">
        <v>548</v>
      </c>
      <c r="G247" s="34"/>
      <c r="H247" s="34" t="s">
        <v>42</v>
      </c>
      <c r="I247" s="56" t="s">
        <v>562</v>
      </c>
      <c r="J247" s="56" t="s">
        <v>499</v>
      </c>
      <c r="K247" s="98" t="s">
        <v>563</v>
      </c>
      <c r="L247" s="59" t="s">
        <v>48</v>
      </c>
      <c r="M247" s="59" t="s">
        <v>557</v>
      </c>
      <c r="N247" s="59" t="s">
        <v>558</v>
      </c>
      <c r="O247" s="56">
        <v>2</v>
      </c>
      <c r="P247" s="56">
        <v>1</v>
      </c>
      <c r="Q247" s="56">
        <v>2</v>
      </c>
      <c r="R247" s="56" t="s">
        <v>478</v>
      </c>
      <c r="S247" s="56">
        <v>10</v>
      </c>
      <c r="T247" s="56">
        <v>20</v>
      </c>
      <c r="U247" s="56" t="str">
        <f t="shared" si="114"/>
        <v>IV</v>
      </c>
      <c r="V247" s="60" t="str">
        <f t="shared" si="115"/>
        <v>Aceptable</v>
      </c>
      <c r="W247" s="56">
        <v>600</v>
      </c>
      <c r="X247" s="56" t="s">
        <v>105</v>
      </c>
      <c r="Y247" s="56" t="s">
        <v>17</v>
      </c>
      <c r="Z247" s="100" t="s">
        <v>48</v>
      </c>
      <c r="AA247" s="100" t="s">
        <v>48</v>
      </c>
      <c r="AB247" s="100" t="s">
        <v>48</v>
      </c>
      <c r="AC247" s="59" t="s">
        <v>559</v>
      </c>
      <c r="AD247" s="112" t="s">
        <v>48</v>
      </c>
    </row>
    <row r="248" spans="1:35" s="44" customFormat="1" ht="174.75" customHeight="1" x14ac:dyDescent="0.25">
      <c r="B248" s="67" t="s">
        <v>448</v>
      </c>
      <c r="C248" s="68" t="s">
        <v>581</v>
      </c>
      <c r="D248" s="113" t="s">
        <v>520</v>
      </c>
      <c r="E248" s="65" t="s">
        <v>547</v>
      </c>
      <c r="F248" s="65" t="s">
        <v>548</v>
      </c>
      <c r="G248" s="99"/>
      <c r="H248" s="99" t="s">
        <v>42</v>
      </c>
      <c r="I248" s="98" t="s">
        <v>453</v>
      </c>
      <c r="J248" s="98" t="s">
        <v>75</v>
      </c>
      <c r="K248" s="98" t="s">
        <v>564</v>
      </c>
      <c r="L248" s="98" t="s">
        <v>45</v>
      </c>
      <c r="M248" s="98" t="s">
        <v>565</v>
      </c>
      <c r="N248" s="98" t="s">
        <v>558</v>
      </c>
      <c r="O248" s="35">
        <v>2</v>
      </c>
      <c r="P248" s="35">
        <v>1</v>
      </c>
      <c r="Q248" s="60">
        <v>2</v>
      </c>
      <c r="R248" s="60" t="s">
        <v>478</v>
      </c>
      <c r="S248" s="99">
        <v>25</v>
      </c>
      <c r="T248" s="99">
        <v>50</v>
      </c>
      <c r="U248" s="56" t="str">
        <f t="shared" si="114"/>
        <v>III</v>
      </c>
      <c r="V248" s="60" t="str">
        <f t="shared" si="115"/>
        <v>Mejorable</v>
      </c>
      <c r="W248" s="99">
        <v>600</v>
      </c>
      <c r="X248" s="98" t="s">
        <v>566</v>
      </c>
      <c r="Y248" s="99" t="s">
        <v>17</v>
      </c>
      <c r="Z248" s="101" t="s">
        <v>48</v>
      </c>
      <c r="AA248" s="101" t="s">
        <v>48</v>
      </c>
      <c r="AB248" s="101" t="s">
        <v>48</v>
      </c>
      <c r="AC248" s="98" t="s">
        <v>567</v>
      </c>
      <c r="AD248" s="102" t="s">
        <v>48</v>
      </c>
    </row>
    <row r="249" spans="1:35" s="44" customFormat="1" ht="174.75" customHeight="1" x14ac:dyDescent="0.25">
      <c r="B249" s="67" t="s">
        <v>448</v>
      </c>
      <c r="C249" s="68" t="s">
        <v>581</v>
      </c>
      <c r="D249" s="113" t="s">
        <v>520</v>
      </c>
      <c r="E249" s="65" t="s">
        <v>547</v>
      </c>
      <c r="F249" s="65" t="s">
        <v>548</v>
      </c>
      <c r="G249" s="57"/>
      <c r="H249" s="57" t="s">
        <v>42</v>
      </c>
      <c r="I249" s="56" t="s">
        <v>103</v>
      </c>
      <c r="J249" s="56" t="s">
        <v>499</v>
      </c>
      <c r="K249" s="59" t="s">
        <v>504</v>
      </c>
      <c r="L249" s="56" t="s">
        <v>556</v>
      </c>
      <c r="M249" s="59" t="s">
        <v>557</v>
      </c>
      <c r="N249" s="59" t="s">
        <v>558</v>
      </c>
      <c r="O249" s="60">
        <v>2</v>
      </c>
      <c r="P249" s="60">
        <v>2</v>
      </c>
      <c r="Q249" s="60">
        <v>4</v>
      </c>
      <c r="R249" s="56" t="s">
        <v>478</v>
      </c>
      <c r="S249" s="60">
        <v>25</v>
      </c>
      <c r="T249" s="60">
        <v>100</v>
      </c>
      <c r="U249" s="56" t="str">
        <f t="shared" si="114"/>
        <v>III</v>
      </c>
      <c r="V249" s="60" t="str">
        <f t="shared" si="115"/>
        <v>Mejorable</v>
      </c>
      <c r="W249" s="56">
        <v>600</v>
      </c>
      <c r="X249" s="60" t="s">
        <v>105</v>
      </c>
      <c r="Y249" s="60" t="s">
        <v>17</v>
      </c>
      <c r="Z249" s="100" t="s">
        <v>48</v>
      </c>
      <c r="AA249" s="100" t="s">
        <v>48</v>
      </c>
      <c r="AB249" s="100" t="s">
        <v>48</v>
      </c>
      <c r="AC249" s="59" t="s">
        <v>559</v>
      </c>
      <c r="AD249" s="112" t="s">
        <v>48</v>
      </c>
    </row>
    <row r="250" spans="1:35" s="44" customFormat="1" ht="174.75" customHeight="1" x14ac:dyDescent="0.25">
      <c r="B250" s="67" t="s">
        <v>448</v>
      </c>
      <c r="C250" s="68" t="s">
        <v>581</v>
      </c>
      <c r="D250" s="113" t="s">
        <v>520</v>
      </c>
      <c r="E250" s="66" t="s">
        <v>568</v>
      </c>
      <c r="F250" s="66" t="s">
        <v>569</v>
      </c>
      <c r="G250" s="57" t="s">
        <v>42</v>
      </c>
      <c r="H250" s="57"/>
      <c r="I250" s="56" t="s">
        <v>570</v>
      </c>
      <c r="J250" s="56" t="s">
        <v>75</v>
      </c>
      <c r="K250" s="59" t="s">
        <v>504</v>
      </c>
      <c r="L250" s="56" t="s">
        <v>571</v>
      </c>
      <c r="M250" s="59" t="s">
        <v>777</v>
      </c>
      <c r="N250" s="59" t="s">
        <v>572</v>
      </c>
      <c r="O250" s="60">
        <v>2</v>
      </c>
      <c r="P250" s="60">
        <v>3</v>
      </c>
      <c r="Q250" s="60">
        <v>6</v>
      </c>
      <c r="R250" s="56" t="s">
        <v>22</v>
      </c>
      <c r="S250" s="60">
        <v>60</v>
      </c>
      <c r="T250" s="60">
        <v>360</v>
      </c>
      <c r="U250" s="56" t="str">
        <f t="shared" si="114"/>
        <v>II</v>
      </c>
      <c r="V250" s="60" t="str">
        <f t="shared" si="115"/>
        <v>Aceptable con control especifico</v>
      </c>
      <c r="W250" s="56">
        <v>600</v>
      </c>
      <c r="X250" s="60" t="s">
        <v>573</v>
      </c>
      <c r="Y250" s="60" t="s">
        <v>17</v>
      </c>
      <c r="Z250" s="100" t="s">
        <v>48</v>
      </c>
      <c r="AA250" s="100" t="s">
        <v>48</v>
      </c>
      <c r="AB250" s="100" t="s">
        <v>48</v>
      </c>
      <c r="AC250" s="59" t="s">
        <v>574</v>
      </c>
      <c r="AD250" s="112" t="s">
        <v>48</v>
      </c>
    </row>
    <row r="251" spans="1:35" s="44" customFormat="1" ht="174.75" customHeight="1" x14ac:dyDescent="0.25">
      <c r="B251" s="67" t="s">
        <v>448</v>
      </c>
      <c r="C251" s="68" t="s">
        <v>581</v>
      </c>
      <c r="D251" s="113" t="s">
        <v>593</v>
      </c>
      <c r="E251" s="66" t="s">
        <v>575</v>
      </c>
      <c r="F251" s="66" t="s">
        <v>576</v>
      </c>
      <c r="G251" s="57" t="s">
        <v>42</v>
      </c>
      <c r="H251" s="57"/>
      <c r="I251" s="56" t="s">
        <v>577</v>
      </c>
      <c r="J251" s="56" t="s">
        <v>75</v>
      </c>
      <c r="K251" s="59" t="s">
        <v>578</v>
      </c>
      <c r="L251" s="56" t="s">
        <v>571</v>
      </c>
      <c r="M251" s="59" t="s">
        <v>795</v>
      </c>
      <c r="N251" s="59" t="s">
        <v>579</v>
      </c>
      <c r="O251" s="60">
        <v>2</v>
      </c>
      <c r="P251" s="60">
        <v>2</v>
      </c>
      <c r="Q251" s="60">
        <v>4</v>
      </c>
      <c r="R251" s="56" t="s">
        <v>478</v>
      </c>
      <c r="S251" s="60">
        <v>60</v>
      </c>
      <c r="T251" s="60">
        <v>240</v>
      </c>
      <c r="U251" s="56" t="str">
        <f t="shared" si="114"/>
        <v>II</v>
      </c>
      <c r="V251" s="60" t="str">
        <f t="shared" si="115"/>
        <v>Aceptable con control especifico</v>
      </c>
      <c r="W251" s="56">
        <v>100</v>
      </c>
      <c r="X251" s="60" t="s">
        <v>517</v>
      </c>
      <c r="Y251" s="60" t="s">
        <v>17</v>
      </c>
      <c r="Z251" s="100" t="s">
        <v>48</v>
      </c>
      <c r="AA251" s="100" t="s">
        <v>48</v>
      </c>
      <c r="AB251" s="100" t="s">
        <v>48</v>
      </c>
      <c r="AC251" s="59" t="s">
        <v>580</v>
      </c>
      <c r="AD251" s="100" t="s">
        <v>48</v>
      </c>
    </row>
    <row r="252" spans="1:35" s="44" customFormat="1" ht="174.75" customHeight="1" x14ac:dyDescent="0.25">
      <c r="B252" s="67" t="s">
        <v>40</v>
      </c>
      <c r="C252" s="68" t="s">
        <v>116</v>
      </c>
      <c r="D252" s="113" t="s">
        <v>778</v>
      </c>
      <c r="E252" s="66" t="s">
        <v>779</v>
      </c>
      <c r="F252" s="66" t="s">
        <v>780</v>
      </c>
      <c r="G252" s="57" t="s">
        <v>42</v>
      </c>
      <c r="H252" s="57"/>
      <c r="I252" s="56" t="s">
        <v>781</v>
      </c>
      <c r="J252" s="56" t="s">
        <v>75</v>
      </c>
      <c r="K252" s="59" t="s">
        <v>602</v>
      </c>
      <c r="L252" s="56" t="s">
        <v>782</v>
      </c>
      <c r="M252" s="59" t="s">
        <v>783</v>
      </c>
      <c r="N252" s="59" t="s">
        <v>784</v>
      </c>
      <c r="O252" s="60">
        <v>2</v>
      </c>
      <c r="P252" s="60">
        <v>3</v>
      </c>
      <c r="Q252" s="60">
        <v>6</v>
      </c>
      <c r="R252" s="56" t="s">
        <v>22</v>
      </c>
      <c r="S252" s="60">
        <v>60</v>
      </c>
      <c r="T252" s="60">
        <v>360</v>
      </c>
      <c r="U252" s="56" t="str">
        <f t="shared" si="114"/>
        <v>II</v>
      </c>
      <c r="V252" s="60" t="str">
        <f t="shared" si="115"/>
        <v>Aceptable con control especifico</v>
      </c>
      <c r="W252" s="56">
        <v>200</v>
      </c>
      <c r="X252" s="60" t="s">
        <v>517</v>
      </c>
      <c r="Y252" s="35" t="s">
        <v>17</v>
      </c>
      <c r="Z252" s="100" t="s">
        <v>48</v>
      </c>
      <c r="AA252" s="100" t="s">
        <v>48</v>
      </c>
      <c r="AB252" s="100" t="s">
        <v>48</v>
      </c>
      <c r="AC252" s="59" t="s">
        <v>785</v>
      </c>
      <c r="AD252" s="112" t="s">
        <v>48</v>
      </c>
    </row>
    <row r="253" spans="1:35" s="44" customFormat="1" ht="21.75" customHeight="1" x14ac:dyDescent="0.25">
      <c r="A253" s="43"/>
      <c r="B253" s="214"/>
      <c r="C253" s="214"/>
      <c r="D253" s="214"/>
      <c r="E253" s="214"/>
      <c r="F253" s="214"/>
      <c r="G253" s="49"/>
      <c r="H253" s="49"/>
      <c r="I253" s="49"/>
      <c r="J253" s="50"/>
      <c r="K253" s="51"/>
      <c r="L253" s="49"/>
      <c r="M253" s="51"/>
      <c r="N253" s="51"/>
      <c r="O253" s="52"/>
      <c r="P253" s="52"/>
      <c r="Q253" s="49"/>
      <c r="R253" s="49"/>
      <c r="S253" s="52"/>
      <c r="T253" s="49"/>
      <c r="U253" s="49"/>
      <c r="V253" s="49"/>
      <c r="W253" s="49"/>
      <c r="X253" s="49"/>
      <c r="Y253" s="52"/>
      <c r="Z253" s="49"/>
      <c r="AA253" s="49"/>
      <c r="AB253" s="49"/>
      <c r="AC253" s="49"/>
      <c r="AD253" s="49"/>
      <c r="AE253" s="43"/>
      <c r="AF253" s="43"/>
      <c r="AG253" s="43"/>
    </row>
    <row r="254" spans="1:35" s="44" customFormat="1" ht="21.75" customHeight="1" x14ac:dyDescent="0.25">
      <c r="A254" s="43"/>
      <c r="B254" s="214" t="s">
        <v>150</v>
      </c>
      <c r="C254" s="214"/>
      <c r="D254" s="214"/>
      <c r="E254" s="214"/>
      <c r="F254" s="214"/>
      <c r="G254" s="49"/>
      <c r="H254" s="49"/>
      <c r="I254" s="49"/>
      <c r="J254" s="50"/>
      <c r="K254" s="51"/>
      <c r="L254" s="49"/>
      <c r="M254" s="51"/>
      <c r="N254" s="51"/>
      <c r="O254" s="52"/>
      <c r="P254" s="52"/>
      <c r="Q254" s="49"/>
      <c r="R254" s="49"/>
      <c r="S254" s="52"/>
      <c r="T254" s="49"/>
      <c r="U254" s="49"/>
      <c r="V254" s="49"/>
      <c r="W254" s="49"/>
      <c r="X254" s="49"/>
      <c r="Y254" s="52"/>
      <c r="Z254" s="49"/>
      <c r="AA254" s="49"/>
      <c r="AB254" s="49"/>
      <c r="AC254" s="49"/>
      <c r="AD254" s="49"/>
      <c r="AE254" s="43"/>
      <c r="AF254" s="43"/>
      <c r="AG254" s="43"/>
    </row>
    <row r="255" spans="1:35" x14ac:dyDescent="0.25">
      <c r="A255" s="39"/>
      <c r="B255" s="221"/>
      <c r="C255" s="221"/>
      <c r="D255" s="221"/>
      <c r="E255" s="221"/>
      <c r="F255" s="221"/>
      <c r="G255" s="221"/>
      <c r="H255" s="221"/>
      <c r="I255" s="221"/>
      <c r="J255" s="221"/>
      <c r="K255" s="221"/>
      <c r="L255" s="221"/>
      <c r="M255" s="221"/>
      <c r="N255" s="221"/>
      <c r="O255" s="221"/>
      <c r="P255" s="221"/>
      <c r="Q255" s="221"/>
      <c r="R255" s="221"/>
      <c r="S255" s="221"/>
      <c r="T255" s="221"/>
      <c r="U255" s="221"/>
      <c r="V255" s="221"/>
      <c r="W255" s="221"/>
      <c r="X255" s="221"/>
      <c r="Y255" s="221"/>
      <c r="Z255" s="221"/>
      <c r="AA255" s="221"/>
      <c r="AB255" s="221"/>
      <c r="AC255" s="221"/>
      <c r="AD255" s="221"/>
      <c r="AE255" s="40"/>
      <c r="AF255" s="40"/>
      <c r="AG255" s="40"/>
      <c r="AH255" s="38"/>
      <c r="AI255" s="2"/>
    </row>
    <row r="256" spans="1:35" ht="58.5" customHeight="1" x14ac:dyDescent="0.25">
      <c r="A256" s="39"/>
      <c r="B256" s="222" t="s">
        <v>606</v>
      </c>
      <c r="C256" s="222"/>
      <c r="D256" s="222"/>
      <c r="E256" s="222"/>
      <c r="F256" s="222"/>
      <c r="G256" s="222"/>
      <c r="H256" s="222"/>
      <c r="I256" s="222"/>
      <c r="J256" s="222"/>
      <c r="K256" s="222"/>
      <c r="L256" s="222"/>
      <c r="M256" s="222"/>
      <c r="N256" s="222"/>
      <c r="O256" s="222"/>
      <c r="P256" s="222"/>
      <c r="Q256" s="222"/>
      <c r="R256" s="222"/>
      <c r="S256" s="222"/>
      <c r="T256" s="222"/>
      <c r="U256" s="222"/>
      <c r="V256" s="222"/>
      <c r="W256" s="222"/>
      <c r="X256" s="222"/>
      <c r="Y256" s="222"/>
      <c r="Z256" s="222"/>
      <c r="AA256" s="222"/>
      <c r="AB256" s="222"/>
      <c r="AC256" s="222"/>
      <c r="AD256" s="222"/>
      <c r="AE256" s="222"/>
      <c r="AF256" s="40"/>
      <c r="AG256" s="40"/>
      <c r="AH256" s="119"/>
      <c r="AI256" s="2"/>
    </row>
    <row r="257" spans="1:35" x14ac:dyDescent="0.25">
      <c r="A257" s="39"/>
      <c r="B257" s="221"/>
      <c r="C257" s="221"/>
      <c r="D257" s="221"/>
      <c r="E257" s="221"/>
      <c r="F257" s="221"/>
      <c r="G257" s="221"/>
      <c r="H257" s="221"/>
      <c r="I257" s="221"/>
      <c r="J257" s="221"/>
      <c r="K257" s="221"/>
      <c r="L257" s="221"/>
      <c r="M257" s="221"/>
      <c r="N257" s="221"/>
      <c r="O257" s="221"/>
      <c r="P257" s="221"/>
      <c r="Q257" s="221"/>
      <c r="R257" s="221"/>
      <c r="S257" s="221"/>
      <c r="T257" s="221"/>
      <c r="U257" s="221"/>
      <c r="V257" s="221"/>
      <c r="W257" s="221"/>
      <c r="X257" s="221"/>
      <c r="Y257" s="221"/>
      <c r="Z257" s="221"/>
      <c r="AA257" s="221"/>
      <c r="AB257" s="221"/>
      <c r="AC257" s="221"/>
      <c r="AD257" s="221"/>
      <c r="AE257" s="40"/>
      <c r="AF257" s="40"/>
      <c r="AG257" s="40"/>
      <c r="AH257" s="119"/>
      <c r="AI257" s="2"/>
    </row>
    <row r="258" spans="1:35" x14ac:dyDescent="0.25">
      <c r="A258" s="39"/>
      <c r="B258" s="221"/>
      <c r="C258" s="221"/>
      <c r="D258" s="221"/>
      <c r="E258" s="221"/>
      <c r="F258" s="221"/>
      <c r="G258" s="221"/>
      <c r="H258" s="221"/>
      <c r="I258" s="221"/>
      <c r="J258" s="221"/>
      <c r="K258" s="221"/>
      <c r="L258" s="221"/>
      <c r="M258" s="221"/>
      <c r="N258" s="221"/>
      <c r="O258" s="221"/>
      <c r="P258" s="221"/>
      <c r="Q258" s="221"/>
      <c r="R258" s="221"/>
      <c r="S258" s="221"/>
      <c r="T258" s="221"/>
      <c r="U258" s="221"/>
      <c r="V258" s="221"/>
      <c r="W258" s="221"/>
      <c r="X258" s="221"/>
      <c r="Y258" s="221"/>
      <c r="Z258" s="221"/>
      <c r="AA258" s="221"/>
      <c r="AB258" s="221"/>
      <c r="AC258" s="221"/>
      <c r="AD258" s="221"/>
      <c r="AE258" s="40"/>
      <c r="AF258" s="40"/>
      <c r="AG258" s="40"/>
      <c r="AH258" s="119"/>
      <c r="AI258" s="2"/>
    </row>
    <row r="259" spans="1:35" x14ac:dyDescent="0.25">
      <c r="A259" s="39"/>
      <c r="B259" s="40"/>
      <c r="C259" s="40"/>
      <c r="D259" s="40"/>
      <c r="E259" s="40"/>
      <c r="F259" s="40"/>
      <c r="G259" s="40"/>
      <c r="H259" s="40"/>
      <c r="I259" s="40"/>
      <c r="J259" s="40"/>
      <c r="K259" s="40"/>
      <c r="L259" s="40"/>
      <c r="M259" s="40"/>
      <c r="N259" s="40"/>
      <c r="O259" s="40"/>
      <c r="P259" s="40"/>
      <c r="Q259" s="40"/>
      <c r="R259" s="40"/>
      <c r="S259" s="40"/>
      <c r="T259" s="40"/>
      <c r="U259" s="40"/>
      <c r="V259" s="40"/>
      <c r="W259" s="40"/>
      <c r="X259" s="40"/>
      <c r="Y259" s="40"/>
      <c r="Z259" s="40"/>
      <c r="AA259" s="40"/>
      <c r="AB259" s="40"/>
      <c r="AC259" s="40"/>
      <c r="AD259" s="40"/>
      <c r="AE259" s="40"/>
      <c r="AF259" s="40"/>
      <c r="AG259" s="40"/>
      <c r="AH259" s="38"/>
      <c r="AI259" s="2"/>
    </row>
    <row r="260" spans="1:35" x14ac:dyDescent="0.25">
      <c r="A260" s="39"/>
      <c r="B260" s="223"/>
      <c r="C260" s="223"/>
      <c r="D260" s="223"/>
      <c r="E260" s="223"/>
      <c r="F260" s="223"/>
      <c r="G260" s="223"/>
      <c r="H260" s="223"/>
      <c r="I260" s="223"/>
      <c r="J260" s="223"/>
      <c r="K260" s="223"/>
      <c r="L260" s="223"/>
      <c r="M260" s="223"/>
      <c r="N260" s="223"/>
      <c r="O260" s="223"/>
      <c r="P260" s="223"/>
      <c r="Q260" s="223"/>
      <c r="R260" s="223"/>
      <c r="S260" s="223"/>
      <c r="T260" s="223"/>
      <c r="U260" s="223"/>
      <c r="V260" s="223"/>
      <c r="W260" s="223"/>
      <c r="X260" s="223"/>
      <c r="Y260" s="223"/>
      <c r="Z260" s="223"/>
      <c r="AA260" s="223"/>
      <c r="AB260" s="223"/>
      <c r="AC260" s="223"/>
      <c r="AD260" s="223"/>
      <c r="AE260" s="223"/>
      <c r="AF260" s="40"/>
      <c r="AG260" s="40"/>
      <c r="AH260" s="38"/>
      <c r="AI260" s="2"/>
    </row>
    <row r="261" spans="1:35" ht="36" customHeight="1" x14ac:dyDescent="0.25">
      <c r="A261" s="39"/>
      <c r="B261" s="220" t="s">
        <v>607</v>
      </c>
      <c r="C261" s="220"/>
      <c r="D261" s="220"/>
      <c r="E261" s="220"/>
      <c r="F261" s="220"/>
      <c r="G261" s="220"/>
      <c r="H261" s="220"/>
      <c r="I261" s="220"/>
      <c r="J261" s="220"/>
      <c r="K261" s="220"/>
      <c r="L261" s="220"/>
      <c r="M261" s="220"/>
      <c r="N261" s="220"/>
      <c r="O261" s="220"/>
      <c r="P261" s="220"/>
      <c r="Q261" s="220"/>
      <c r="R261" s="220"/>
      <c r="S261" s="220"/>
      <c r="T261" s="220"/>
      <c r="U261" s="220"/>
      <c r="V261" s="220"/>
      <c r="W261" s="220"/>
      <c r="X261" s="220"/>
      <c r="Y261" s="220"/>
      <c r="Z261" s="220"/>
      <c r="AA261" s="220"/>
      <c r="AB261" s="220"/>
      <c r="AC261" s="220"/>
      <c r="AD261" s="220"/>
      <c r="AE261" s="38"/>
      <c r="AF261" s="38"/>
      <c r="AG261" s="38"/>
      <c r="AH261" s="38"/>
      <c r="AI261" s="2"/>
    </row>
    <row r="262" spans="1:35" x14ac:dyDescent="0.25">
      <c r="D262" s="36"/>
    </row>
    <row r="263" spans="1:35" x14ac:dyDescent="0.25">
      <c r="D263" s="36"/>
    </row>
    <row r="264" spans="1:35" x14ac:dyDescent="0.25">
      <c r="D264" s="36"/>
    </row>
    <row r="265" spans="1:35" x14ac:dyDescent="0.25">
      <c r="D265" s="36"/>
    </row>
    <row r="266" spans="1:35" x14ac:dyDescent="0.25">
      <c r="D266" s="36"/>
    </row>
  </sheetData>
  <sheetProtection algorithmName="SHA-512" hashValue="JszENO0/7uO+M+mLxHLrtfT/G1AOmwFDF4TglcYv5Ahb0P83pjWDx4Vfm9d+cW0SeCI7YgFT9iksodNBFTepLg==" saltValue="houvQ0266Fbut0ystfa8BA==" spinCount="100000" sheet="1" objects="1" scenarios="1" formatCells="0" formatColumns="0" formatRows="0"/>
  <protectedRanges>
    <protectedRange sqref="L37 L61" name="Rango1_26_1"/>
    <protectedRange sqref="AC61 AC37" name="Rango1_22_3"/>
    <protectedRange sqref="K87 X87" name="Rango1_3"/>
    <protectedRange sqref="M87" name="Rango1_1_2"/>
    <protectedRange sqref="K88 X88" name="Rango1_2_1"/>
    <protectedRange sqref="K89" name="Rango1_3_2"/>
    <protectedRange sqref="K92 X92" name="Rango1_9_4_1"/>
    <protectedRange sqref="AD92" name="Rango1_26"/>
    <protectedRange sqref="K93 I93" name="Rango1_22_1"/>
    <protectedRange sqref="K94" name="Rango1_4_2_2"/>
    <protectedRange sqref="K95" name="Rango1_29_2"/>
    <protectedRange sqref="I96 K96" name="Rango1_22_1_1_1"/>
    <protectedRange sqref="K97" name="Rango1_30"/>
    <protectedRange sqref="K98:L98 L119" name="Rango1_22_1_2"/>
    <protectedRange sqref="M98 M119" name="Rango1_22_2"/>
    <protectedRange sqref="N98 N119" name="Rango1_22_3_1"/>
    <protectedRange sqref="K101" name="Rango1_24_1_1_1_1"/>
    <protectedRange sqref="AD102" name="Rango1_46_1_1_1"/>
    <protectedRange sqref="K104:K106" name="Rango1_22_4_1"/>
    <protectedRange sqref="K108 X108" name="Rango1_2_3"/>
    <protectedRange sqref="K107 X107" name="Rango1_5"/>
    <protectedRange sqref="M107" name="Rango1_1_4"/>
    <protectedRange sqref="K109" name="Rango1_3_3"/>
    <protectedRange sqref="K111 X111" name="Rango1_3_1_1_1"/>
    <protectedRange sqref="N111 AC111" name="Rango1_6_7_1_1"/>
    <protectedRange sqref="X113 K113:K114" name="Rango1_9_4_1_1"/>
    <protectedRange sqref="AD114" name="Rango1_83_1_1"/>
    <protectedRange sqref="K115" name="Rango1_4_2_4"/>
    <protectedRange sqref="K116" name="Rango1_29_2_2"/>
    <protectedRange sqref="I117 K117" name="Rango1_22_1_1_2"/>
    <protectedRange sqref="K118" name="Rango1_30_1"/>
    <protectedRange sqref="K119" name="Rango1_22_1_3"/>
    <protectedRange sqref="K120:L120" name="Rango1_22_5_1"/>
    <protectedRange sqref="K122" name="Rango1_24_1_1_1_2"/>
    <protectedRange sqref="AD123" name="Rango1_46_1_1_2"/>
    <protectedRange sqref="K125:K127" name="Rango1_22_4_2"/>
    <protectedRange sqref="K138 X138" name="Rango1_2_4"/>
    <protectedRange sqref="K139" name="Rango1_2_1_4"/>
    <protectedRange sqref="K140" name="Rango1_3_4"/>
    <protectedRange sqref="K142 X142" name="Rango1_9_4_1_2"/>
    <protectedRange sqref="K143 X143" name="Rango1_9_4_1_3"/>
    <protectedRange sqref="AD143" name="Rango1_26_3"/>
    <protectedRange sqref="K144" name="Rango1_22_4_3"/>
    <protectedRange sqref="K145 X145" name="Rango1_7"/>
    <protectedRange sqref="M145" name="Rango1_1_6"/>
    <protectedRange sqref="K146" name="Rango1_3_5"/>
    <protectedRange sqref="M139 M141 M14:N15 M23:N24 M35:N36 M50:N51 M59:N60 M72:N73 M81:N82 M94:N97 M115:N118 M131:N133 M148:N148 M158:N159 M168:N169 M177:N178 M185:N186 M197:N198 M210:N211 M222:N223 M231:N232" name="Rango1_4_2_10"/>
    <protectedRange sqref="M37:N37 M61:N61" name="Rango1_4_2_11"/>
    <protectedRange sqref="M65:N65 M102:N102 M123:N123 M42:N42" name="Rango1_4_2_13"/>
    <protectedRange sqref="M43:N43" name="Rango1_4_2_1_5"/>
    <protectedRange sqref="M26:N26 M44:N44 M66:N66 N171 N188 N204 N217" name="Rango1_4_2_14"/>
    <protectedRange sqref="M18 M105 M126 M144 M226 M28 M46 M55 M68 M77 M85" name="Rango1_4_2_15"/>
    <protectedRange sqref="M19:N19 M106:N106 M127:N127 M86:N86 M227:N227 M29:N29 M47:N47 M56:N56 M69:N69 M78:N78" name="Rango1_4_2_1_7"/>
    <protectedRange sqref="K128 X128" name="Rango1_5_1"/>
    <protectedRange sqref="M128" name="Rango1_1_4_1"/>
    <protectedRange sqref="K129" name="Rango1_3_3_1"/>
    <protectedRange sqref="K131" name="Rango1_4_2_4_1"/>
    <protectedRange sqref="I132 K132" name="Rango1_22_1_1_2_1"/>
    <protectedRange sqref="K133" name="Rango1_30_1_1"/>
    <protectedRange sqref="K135:K137" name="Rango1_22_4_2_1"/>
    <protectedRange sqref="M136" name="Rango1_4_2_15_1"/>
    <protectedRange sqref="M137:N137" name="Rango1_4_2_1_7_1"/>
    <protectedRange sqref="I148 K148" name="Rango1_22_1_1_6"/>
    <protectedRange sqref="L149" name="Rango1_26_1_1"/>
    <protectedRange sqref="AC149" name="Rango1_22_3_2"/>
    <protectedRange sqref="M149:N149" name="Rango1_4_2_11_1"/>
    <protectedRange sqref="AD151:AD154" name="Rango1_46_1_1_7"/>
    <protectedRange sqref="M151:N154" name="Rango1_4_2_13_2"/>
    <protectedRange sqref="M155:N155" name="Rango1_4_2_1_5_1"/>
    <protectedRange sqref="K156 X156" name="Rango1_8"/>
    <protectedRange sqref="M156" name="Rango1_1_7"/>
    <protectedRange sqref="K157" name="Rango1_3_1_4"/>
    <protectedRange sqref="K158" name="Rango1_4_2_7"/>
    <protectedRange sqref="I159 K159" name="Rango1_22_1_1_8"/>
    <protectedRange sqref="K162" name="Rango1_24_1_1_1_6"/>
    <protectedRange sqref="K163:K165" name="Rango1_22_4_7"/>
    <protectedRange sqref="M164" name="Rango1_4_2_15_3"/>
    <protectedRange sqref="M165:N165" name="Rango1_4_2_1_7_3"/>
    <protectedRange sqref="K166 X166" name="Rango1_9"/>
    <protectedRange sqref="M166" name="Rango1_1_8"/>
    <protectedRange sqref="K167" name="Rango1_3_1_5"/>
    <protectedRange sqref="K168" name="Rango1_4_2_8"/>
    <protectedRange sqref="I169 K169" name="Rango1_22_1_1_9"/>
    <protectedRange sqref="L171" name="Rango1_37_1_1_8"/>
    <protectedRange sqref="K172:K174" name="Rango1_22_4_8"/>
    <protectedRange sqref="M171" name="Rango1_4_2_14_4"/>
    <protectedRange sqref="M173" name="Rango1_4_2_15_4"/>
    <protectedRange sqref="M174:N174" name="Rango1_4_2_1_7_4"/>
    <protectedRange sqref="K175 X175" name="Rango1_10"/>
    <protectedRange sqref="M175" name="Rango1_1_9"/>
    <protectedRange sqref="K176" name="Rango1_3_1_6"/>
    <protectedRange sqref="K177" name="Rango1_4_2_12"/>
    <protectedRange sqref="I178 K178" name="Rango1_22_1_1_10"/>
    <protectedRange sqref="K180:K182" name="Rango1_22_4_9"/>
    <protectedRange sqref="M181" name="Rango1_4_2_15_5"/>
    <protectedRange sqref="M182:N182" name="Rango1_4_2_1_7_5"/>
    <protectedRange sqref="K183 X183" name="Rango1_11"/>
    <protectedRange sqref="M183" name="Rango1_1_10"/>
    <protectedRange sqref="K184" name="Rango1_3_1_7"/>
    <protectedRange sqref="K185" name="Rango1_4_2_16"/>
    <protectedRange sqref="I186 K186" name="Rango1_22_1_1_11"/>
    <protectedRange sqref="L188" name="Rango1_37_1_1_10"/>
    <protectedRange sqref="K189:K191" name="Rango1_22_4_10"/>
    <protectedRange sqref="M188" name="Rango1_4_2_14_6"/>
    <protectedRange sqref="M190" name="Rango1_4_2_15_6"/>
    <protectedRange sqref="M191:N191" name="Rango1_4_2_1_7_6"/>
    <protectedRange sqref="K192 X192" name="Rango1_12"/>
    <protectedRange sqref="M192" name="Rango1_1_11"/>
    <protectedRange sqref="K193" name="Rango1_3_1_8"/>
    <protectedRange sqref="K195:K196 I195" name="Rango1_22_18"/>
    <protectedRange sqref="K197" name="Rango1_4_2_17"/>
    <protectedRange sqref="I198 K198" name="Rango1_22_1_1_12"/>
    <protectedRange sqref="L199" name="Rango1_26_1_7"/>
    <protectedRange sqref="AC199" name="Rango1_22_3_8"/>
    <protectedRange sqref="K201:L201" name="Rango1_22_5_9"/>
    <protectedRange sqref="L204" name="Rango1_37_1_1_11"/>
    <protectedRange sqref="K205:K207" name="Rango1_22_4_11"/>
    <protectedRange sqref="M199:N199" name="Rango1_4_2_11_7"/>
    <protectedRange sqref="M203:N203" name="Rango1_4_2_1_5_7"/>
    <protectedRange sqref="M204" name="Rango1_4_2_14_7"/>
    <protectedRange sqref="M206" name="Rango1_4_2_15_7"/>
    <protectedRange sqref="M207:N207" name="Rango1_4_2_1_7_7"/>
    <protectedRange sqref="K208 X208" name="Rango1_13"/>
    <protectedRange sqref="M208" name="Rango1_1_12"/>
    <protectedRange sqref="K209" name="Rango1_3_1_9"/>
    <protectedRange sqref="K210" name="Rango1_4_2_18"/>
    <protectedRange sqref="I211 K211" name="Rango1_22_1_1_13"/>
    <protectedRange sqref="K214" name="Rango1_24_1_1_1_11"/>
    <protectedRange sqref="AD215" name="Rango1_46_1_1_14"/>
    <protectedRange sqref="L217" name="Rango1_37_1_1_12"/>
    <protectedRange sqref="K218:K220" name="Rango1_22_4_12"/>
    <protectedRange sqref="M215:N215" name="Rango1_4_2_13_9"/>
    <protectedRange sqref="M216:N216" name="Rango1_4_2_1_5_8"/>
    <protectedRange sqref="M217" name="Rango1_4_2_14_8"/>
    <protectedRange sqref="M219" name="Rango1_4_2_15_8"/>
    <protectedRange sqref="M220:N220" name="Rango1_4_2_1_7_8"/>
    <protectedRange sqref="K228 X228" name="Rango1_14"/>
    <protectedRange sqref="M228" name="Rango1_1_13"/>
    <protectedRange sqref="K229" name="Rango1_3_1_10"/>
    <protectedRange sqref="I230 K230" name="Rango1_22_20"/>
    <protectedRange sqref="K231" name="Rango1_4_2_19"/>
    <protectedRange sqref="I232 K232" name="Rango1_22_1_1_14"/>
    <protectedRange sqref="K239 K234:K236" name="Rango1_22_4_13"/>
    <protectedRange sqref="M235" name="Rango1_4_2_15_9"/>
    <protectedRange sqref="M236:N236 M239:N239" name="Rango1_4_2_1_7_9"/>
  </protectedRanges>
  <autoFilter ref="B9:AD259" xr:uid="{00000000-0009-0000-0000-000001000000}">
    <filterColumn colId="5" showButton="0"/>
    <filterColumn colId="7" showButton="0"/>
    <filterColumn colId="10" showButton="0"/>
    <filterColumn colId="11" showButton="0"/>
    <filterColumn colId="13" showButton="0"/>
    <filterColumn colId="14" showButton="0"/>
    <filterColumn colId="15" showButton="0"/>
    <filterColumn colId="16" showButton="0"/>
    <filterColumn colId="17" showButton="0"/>
    <filterColumn colId="18" showButton="0"/>
    <filterColumn colId="21" showButton="0"/>
    <filterColumn colId="22" showButton="0"/>
    <filterColumn colId="24" showButton="0"/>
    <filterColumn colId="25" showButton="0"/>
    <filterColumn colId="26" showButton="0"/>
    <filterColumn colId="27" showButton="0"/>
  </autoFilter>
  <mergeCells count="28">
    <mergeCell ref="B261:AD261"/>
    <mergeCell ref="B257:AD257"/>
    <mergeCell ref="B255:AD255"/>
    <mergeCell ref="B254:F254"/>
    <mergeCell ref="B256:AE256"/>
    <mergeCell ref="B258:AD258"/>
    <mergeCell ref="B260:AE260"/>
    <mergeCell ref="B253:F253"/>
    <mergeCell ref="F9:F10"/>
    <mergeCell ref="O9:U9"/>
    <mergeCell ref="G9:H9"/>
    <mergeCell ref="I9:J9"/>
    <mergeCell ref="K9:K10"/>
    <mergeCell ref="L9:N9"/>
    <mergeCell ref="W9:Y9"/>
    <mergeCell ref="Z9:AD9"/>
    <mergeCell ref="B2:B5"/>
    <mergeCell ref="AC2:AD2"/>
    <mergeCell ref="AC3:AD3"/>
    <mergeCell ref="AC4:AD4"/>
    <mergeCell ref="AC5:AD5"/>
    <mergeCell ref="C2:AB2"/>
    <mergeCell ref="C3:AB3"/>
    <mergeCell ref="C4:AB5"/>
    <mergeCell ref="B9:B10"/>
    <mergeCell ref="C9:C10"/>
    <mergeCell ref="D9:D10"/>
    <mergeCell ref="E9:E10"/>
  </mergeCells>
  <conditionalFormatting sqref="V11:V252">
    <cfRule type="expression" dxfId="6" priority="5" stopIfTrue="1">
      <formula>U11="IV"</formula>
    </cfRule>
    <cfRule type="expression" dxfId="5" priority="6" stopIfTrue="1">
      <formula>U11="III"</formula>
    </cfRule>
    <cfRule type="expression" dxfId="4" priority="7" stopIfTrue="1">
      <formula>U11="II"</formula>
    </cfRule>
    <cfRule type="expression" dxfId="3" priority="8" stopIfTrue="1">
      <formula>U11="I"</formula>
    </cfRule>
  </conditionalFormatting>
  <conditionalFormatting sqref="V253:V254">
    <cfRule type="expression" priority="1" stopIfTrue="1">
      <formula>#REF!="IV"</formula>
    </cfRule>
    <cfRule type="expression" dxfId="2" priority="2" stopIfTrue="1">
      <formula>#REF!="III"</formula>
    </cfRule>
    <cfRule type="expression" dxfId="1" priority="3" stopIfTrue="1">
      <formula>#REF!="II"</formula>
    </cfRule>
    <cfRule type="expression" dxfId="0" priority="4" stopIfTrue="1">
      <formula>#REF!="I"</formula>
    </cfRule>
  </conditionalFormatting>
  <hyperlinks>
    <hyperlink ref="R16" location="NP!A1" display="NP!A1" xr:uid="{00000000-0004-0000-0100-000000000000}"/>
    <hyperlink ref="R25" location="NP!A1" display="NP!A1" xr:uid="{00000000-0004-0000-0100-000001000000}"/>
    <hyperlink ref="R34" location="NP!A1" display="NP!A1" xr:uid="{00000000-0004-0000-0100-000002000000}"/>
    <hyperlink ref="R43" location="NP!A1" display="NP!A1" xr:uid="{00000000-0004-0000-0100-000003000000}"/>
    <hyperlink ref="R38" location="NP!A1" display="NP!A1" xr:uid="{00000000-0004-0000-0100-000004000000}"/>
    <hyperlink ref="R52" location="NP!A1" display="NP!A1" xr:uid="{00000000-0004-0000-0100-000005000000}"/>
    <hyperlink ref="R62" location="NP!A1" display="NP!A1" xr:uid="{00000000-0004-0000-0100-000006000000}"/>
    <hyperlink ref="R74" location="NP!A1" display="NP!A1" xr:uid="{00000000-0004-0000-0100-000007000000}"/>
    <hyperlink ref="R83" location="NP!A1" display="NP!A1" xr:uid="{00000000-0004-0000-0100-000008000000}"/>
    <hyperlink ref="R26" location="NP!A1" display="NP!A1" xr:uid="{00000000-0004-0000-0100-000009000000}"/>
    <hyperlink ref="R44" location="NP!A1" display="NP!A1" xr:uid="{00000000-0004-0000-0100-00000A000000}"/>
    <hyperlink ref="R66" location="NP!A1" display="NP!A1" xr:uid="{00000000-0004-0000-0100-00000B000000}"/>
    <hyperlink ref="R150" location="NP!A1" display="NP!A1" xr:uid="{00000000-0004-0000-0100-00000C000000}"/>
    <hyperlink ref="R155" location="NP!A1" display="NP!A1" xr:uid="{00000000-0004-0000-0100-00000D000000}"/>
    <hyperlink ref="R160" location="NP!A1" display="NP!A1" xr:uid="{00000000-0004-0000-0100-00000E000000}"/>
    <hyperlink ref="R171" location="NP!A1" display="NP!A1" xr:uid="{00000000-0004-0000-0100-00000F000000}"/>
    <hyperlink ref="R170" location="NP!A1" display="NP!A1" xr:uid="{00000000-0004-0000-0100-000010000000}"/>
    <hyperlink ref="R179" location="NP!A1" display="NP!A1" xr:uid="{00000000-0004-0000-0100-000011000000}"/>
    <hyperlink ref="R188" location="NP!A1" display="NP!A1" xr:uid="{00000000-0004-0000-0100-000012000000}"/>
    <hyperlink ref="R187" location="NP!A1" display="NP!A1" xr:uid="{00000000-0004-0000-0100-000013000000}"/>
    <hyperlink ref="R204" location="NP!A1" display="NP!A1" xr:uid="{00000000-0004-0000-0100-000014000000}"/>
    <hyperlink ref="R196" location="NP!A1" display="NP!A1" xr:uid="{00000000-0004-0000-0100-000015000000}"/>
    <hyperlink ref="R203" location="NP!A1" display="NP!A1" xr:uid="{00000000-0004-0000-0100-000016000000}"/>
    <hyperlink ref="R200" location="NP!A1" display="NP!A1" xr:uid="{00000000-0004-0000-0100-000017000000}"/>
    <hyperlink ref="R217" location="NP!A1" display="NP!A1" xr:uid="{00000000-0004-0000-0100-000018000000}"/>
    <hyperlink ref="R216" location="NP!A1" display="NP!A1" xr:uid="{00000000-0004-0000-0100-000019000000}"/>
    <hyperlink ref="R212" location="NP!A1" display="NP!A1" xr:uid="{00000000-0004-0000-0100-00001A000000}"/>
    <hyperlink ref="R224" location="NP!A1" display="NP!A1" xr:uid="{00000000-0004-0000-0100-00001B000000}"/>
    <hyperlink ref="R230" location="NP!A1" display="NP!A1" xr:uid="{00000000-0004-0000-0100-00001C000000}"/>
    <hyperlink ref="R233" location="NP!A1" display="NP!A1" xr:uid="{00000000-0004-0000-0100-00001D000000}"/>
  </hyperlinks>
  <printOptions horizontalCentered="1"/>
  <pageMargins left="0" right="0" top="0.74803149606299213" bottom="0.74803149606299213" header="0.31496062992125984" footer="0.31496062992125984"/>
  <pageSetup scale="16"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U57"/>
  <sheetViews>
    <sheetView showGridLines="0" view="pageBreakPreview" zoomScale="80" zoomScaleNormal="73" zoomScaleSheetLayoutView="80" workbookViewId="0">
      <pane xSplit="3" ySplit="13" topLeftCell="D14" activePane="bottomRight" state="frozen"/>
      <selection pane="topRight" activeCell="D1" sqref="D1"/>
      <selection pane="bottomLeft" activeCell="A11" sqref="A11"/>
      <selection pane="bottomRight"/>
    </sheetView>
  </sheetViews>
  <sheetFormatPr baseColWidth="10" defaultColWidth="11.42578125" defaultRowHeight="15" x14ac:dyDescent="0.25"/>
  <cols>
    <col min="1" max="1" width="10.85546875" customWidth="1"/>
    <col min="2" max="2" width="13.42578125" customWidth="1"/>
    <col min="3" max="3" width="12.5703125" customWidth="1"/>
    <col min="4" max="4" width="67.28515625" customWidth="1"/>
    <col min="6" max="11" width="13.28515625" customWidth="1"/>
    <col min="12" max="12" width="4" customWidth="1"/>
  </cols>
  <sheetData>
    <row r="1" spans="2:13" s="1" customFormat="1" x14ac:dyDescent="0.25">
      <c r="B1" s="2"/>
      <c r="C1" s="2"/>
      <c r="D1" s="2"/>
      <c r="E1" s="2"/>
      <c r="F1" s="2"/>
      <c r="G1" s="2"/>
      <c r="H1" s="2"/>
      <c r="I1" s="2"/>
      <c r="J1" s="2"/>
      <c r="K1" s="2"/>
      <c r="L1" s="2"/>
      <c r="M1" s="2"/>
    </row>
    <row r="2" spans="2:13" s="1" customFormat="1" ht="15" customHeight="1" x14ac:dyDescent="0.25">
      <c r="B2" s="225"/>
      <c r="C2" s="226" t="s">
        <v>3</v>
      </c>
      <c r="D2" s="227"/>
      <c r="E2" s="227"/>
      <c r="F2" s="227"/>
      <c r="G2" s="227"/>
      <c r="H2" s="227"/>
      <c r="I2" s="228"/>
      <c r="J2" s="226" t="s">
        <v>4</v>
      </c>
      <c r="K2" s="228"/>
      <c r="L2" s="2"/>
      <c r="M2" s="2"/>
    </row>
    <row r="3" spans="2:13" s="1" customFormat="1" ht="15" customHeight="1" x14ac:dyDescent="0.25">
      <c r="B3" s="225"/>
      <c r="C3" s="226" t="s">
        <v>603</v>
      </c>
      <c r="D3" s="227"/>
      <c r="E3" s="227"/>
      <c r="F3" s="227"/>
      <c r="G3" s="227"/>
      <c r="H3" s="227"/>
      <c r="I3" s="228"/>
      <c r="J3" s="226" t="s">
        <v>612</v>
      </c>
      <c r="K3" s="228"/>
      <c r="L3" s="2"/>
      <c r="M3" s="2"/>
    </row>
    <row r="4" spans="2:13" s="1" customFormat="1" ht="15" customHeight="1" x14ac:dyDescent="0.25">
      <c r="B4" s="225"/>
      <c r="C4" s="229" t="s">
        <v>609</v>
      </c>
      <c r="D4" s="230"/>
      <c r="E4" s="230"/>
      <c r="F4" s="230"/>
      <c r="G4" s="230"/>
      <c r="H4" s="230"/>
      <c r="I4" s="231"/>
      <c r="J4" s="226" t="s">
        <v>611</v>
      </c>
      <c r="K4" s="228"/>
      <c r="L4" s="2"/>
      <c r="M4" s="2"/>
    </row>
    <row r="5" spans="2:13" s="1" customFormat="1" x14ac:dyDescent="0.25">
      <c r="B5" s="225"/>
      <c r="C5" s="232"/>
      <c r="D5" s="233"/>
      <c r="E5" s="233"/>
      <c r="F5" s="233"/>
      <c r="G5" s="233"/>
      <c r="H5" s="233"/>
      <c r="I5" s="234"/>
      <c r="J5" s="226" t="s">
        <v>262</v>
      </c>
      <c r="K5" s="228"/>
      <c r="L5" s="2"/>
      <c r="M5" s="2"/>
    </row>
    <row r="7" spans="2:13" x14ac:dyDescent="0.25">
      <c r="B7">
        <v>33</v>
      </c>
    </row>
    <row r="8" spans="2:13" x14ac:dyDescent="0.25">
      <c r="B8" s="224" t="s">
        <v>796</v>
      </c>
      <c r="C8" s="224"/>
      <c r="D8" s="224"/>
      <c r="E8" s="224"/>
      <c r="F8" s="224"/>
      <c r="G8" s="224"/>
      <c r="H8" s="224"/>
      <c r="I8" s="224"/>
      <c r="J8" s="224"/>
      <c r="K8" s="224"/>
    </row>
    <row r="9" spans="2:13" x14ac:dyDescent="0.25">
      <c r="B9" s="224"/>
      <c r="C9" s="224"/>
      <c r="D9" s="224"/>
      <c r="E9" s="224"/>
      <c r="F9" s="224"/>
      <c r="G9" s="224"/>
      <c r="H9" s="224"/>
      <c r="I9" s="224"/>
      <c r="J9" s="224"/>
      <c r="K9" s="224"/>
    </row>
    <row r="10" spans="2:13" ht="15" customHeight="1" thickBot="1" x14ac:dyDescent="0.3"/>
    <row r="11" spans="2:13" ht="19.5" thickBot="1" x14ac:dyDescent="0.35">
      <c r="B11" s="235" t="s">
        <v>158</v>
      </c>
      <c r="C11" s="236"/>
      <c r="D11" s="237"/>
    </row>
    <row r="12" spans="2:13" ht="19.5" customHeight="1" thickBot="1" x14ac:dyDescent="0.35">
      <c r="B12" s="238" t="s">
        <v>159</v>
      </c>
      <c r="C12" s="126" t="s">
        <v>160</v>
      </c>
      <c r="D12" s="240" t="s">
        <v>161</v>
      </c>
      <c r="F12" s="235" t="s">
        <v>595</v>
      </c>
      <c r="G12" s="236"/>
      <c r="H12" s="236"/>
      <c r="I12" s="236"/>
      <c r="J12" s="236"/>
      <c r="K12" s="237"/>
    </row>
    <row r="13" spans="2:13" ht="15.75" customHeight="1" thickBot="1" x14ac:dyDescent="0.3">
      <c r="B13" s="239"/>
      <c r="C13" s="127" t="s">
        <v>162</v>
      </c>
      <c r="D13" s="241"/>
      <c r="F13" s="242" t="s">
        <v>163</v>
      </c>
      <c r="G13" s="243"/>
      <c r="H13" s="246" t="s">
        <v>164</v>
      </c>
      <c r="I13" s="247"/>
      <c r="J13" s="247"/>
      <c r="K13" s="248"/>
    </row>
    <row r="14" spans="2:13" ht="66.75" customHeight="1" thickBot="1" x14ac:dyDescent="0.3">
      <c r="B14" s="142" t="s">
        <v>165</v>
      </c>
      <c r="C14" s="143">
        <v>10</v>
      </c>
      <c r="D14" s="73" t="s">
        <v>166</v>
      </c>
      <c r="F14" s="244"/>
      <c r="G14" s="245"/>
      <c r="H14" s="128">
        <v>4</v>
      </c>
      <c r="I14" s="128">
        <v>3</v>
      </c>
      <c r="J14" s="128">
        <v>2</v>
      </c>
      <c r="K14" s="129">
        <v>1</v>
      </c>
    </row>
    <row r="15" spans="2:13" ht="51.75" customHeight="1" thickBot="1" x14ac:dyDescent="0.3">
      <c r="B15" s="142" t="s">
        <v>167</v>
      </c>
      <c r="C15" s="143">
        <v>6</v>
      </c>
      <c r="D15" s="73" t="s">
        <v>168</v>
      </c>
      <c r="F15" s="130" t="s">
        <v>159</v>
      </c>
      <c r="G15" s="4">
        <v>10</v>
      </c>
      <c r="H15" s="5" t="s">
        <v>169</v>
      </c>
      <c r="I15" s="6" t="s">
        <v>170</v>
      </c>
      <c r="J15" s="7" t="s">
        <v>171</v>
      </c>
      <c r="K15" s="7" t="s">
        <v>172</v>
      </c>
    </row>
    <row r="16" spans="2:13" ht="69.75" customHeight="1" thickBot="1" x14ac:dyDescent="0.3">
      <c r="B16" s="142" t="s">
        <v>173</v>
      </c>
      <c r="C16" s="143">
        <v>2</v>
      </c>
      <c r="D16" s="73" t="s">
        <v>174</v>
      </c>
      <c r="F16" s="130" t="s">
        <v>175</v>
      </c>
      <c r="G16" s="4">
        <v>6</v>
      </c>
      <c r="H16" s="7" t="s">
        <v>176</v>
      </c>
      <c r="I16" s="7" t="s">
        <v>177</v>
      </c>
      <c r="J16" s="7" t="s">
        <v>178</v>
      </c>
      <c r="K16" s="8" t="s">
        <v>179</v>
      </c>
    </row>
    <row r="17" spans="2:11" ht="15.75" customHeight="1" thickBot="1" x14ac:dyDescent="0.3">
      <c r="B17" s="249" t="s">
        <v>180</v>
      </c>
      <c r="C17" s="148" t="s">
        <v>181</v>
      </c>
      <c r="D17" s="251" t="s">
        <v>182</v>
      </c>
      <c r="F17" s="131"/>
      <c r="G17" s="4">
        <v>2</v>
      </c>
      <c r="H17" s="8" t="s">
        <v>183</v>
      </c>
      <c r="I17" s="8" t="s">
        <v>179</v>
      </c>
      <c r="J17" s="4" t="s">
        <v>184</v>
      </c>
      <c r="K17" s="4" t="s">
        <v>185</v>
      </c>
    </row>
    <row r="18" spans="2:11" ht="47.25" customHeight="1" thickBot="1" x14ac:dyDescent="0.3">
      <c r="B18" s="250"/>
      <c r="C18" s="145" t="s">
        <v>186</v>
      </c>
      <c r="D18" s="252"/>
    </row>
    <row r="19" spans="2:11" ht="15.75" thickBot="1" x14ac:dyDescent="0.3"/>
    <row r="20" spans="2:11" ht="19.5" thickBot="1" x14ac:dyDescent="0.35">
      <c r="B20" s="235" t="s">
        <v>187</v>
      </c>
      <c r="C20" s="236"/>
      <c r="D20" s="237"/>
      <c r="F20" s="235" t="s">
        <v>188</v>
      </c>
      <c r="G20" s="236"/>
      <c r="H20" s="236"/>
      <c r="I20" s="236"/>
      <c r="J20" s="236"/>
      <c r="K20" s="237"/>
    </row>
    <row r="21" spans="2:11" ht="30.75" customHeight="1" thickBot="1" x14ac:dyDescent="0.3">
      <c r="B21" s="132" t="s">
        <v>189</v>
      </c>
      <c r="C21" s="133" t="s">
        <v>190</v>
      </c>
      <c r="D21" s="134" t="s">
        <v>161</v>
      </c>
      <c r="F21" s="253" t="s">
        <v>191</v>
      </c>
      <c r="G21" s="254"/>
      <c r="H21" s="246" t="s">
        <v>192</v>
      </c>
      <c r="I21" s="247"/>
      <c r="J21" s="247"/>
      <c r="K21" s="248"/>
    </row>
    <row r="22" spans="2:11" ht="29.25" thickBot="1" x14ac:dyDescent="0.3">
      <c r="B22" s="142" t="s">
        <v>193</v>
      </c>
      <c r="C22" s="143">
        <v>4</v>
      </c>
      <c r="D22" s="73" t="s">
        <v>194</v>
      </c>
      <c r="F22" s="255" t="s">
        <v>195</v>
      </c>
      <c r="G22" s="256"/>
      <c r="H22" s="3" t="s">
        <v>196</v>
      </c>
      <c r="I22" s="9">
        <v>42297</v>
      </c>
      <c r="J22" s="9">
        <v>42163</v>
      </c>
      <c r="K22" s="10">
        <v>42039</v>
      </c>
    </row>
    <row r="23" spans="2:11" ht="29.25" customHeight="1" thickBot="1" x14ac:dyDescent="0.3">
      <c r="B23" s="142" t="s">
        <v>197</v>
      </c>
      <c r="C23" s="143">
        <v>3</v>
      </c>
      <c r="D23" s="73" t="s">
        <v>198</v>
      </c>
      <c r="F23" s="257" t="s">
        <v>199</v>
      </c>
      <c r="G23" s="260">
        <v>100</v>
      </c>
      <c r="H23" s="11" t="s">
        <v>200</v>
      </c>
      <c r="I23" s="11" t="s">
        <v>200</v>
      </c>
      <c r="J23" s="11" t="s">
        <v>200</v>
      </c>
      <c r="K23" s="12" t="s">
        <v>201</v>
      </c>
    </row>
    <row r="24" spans="2:11" ht="29.25" thickBot="1" x14ac:dyDescent="0.3">
      <c r="B24" s="142" t="s">
        <v>202</v>
      </c>
      <c r="C24" s="143">
        <v>2</v>
      </c>
      <c r="D24" s="73" t="s">
        <v>203</v>
      </c>
      <c r="F24" s="258"/>
      <c r="G24" s="261"/>
      <c r="H24" s="13" t="s">
        <v>204</v>
      </c>
      <c r="I24" s="13" t="s">
        <v>205</v>
      </c>
      <c r="J24" s="13" t="s">
        <v>206</v>
      </c>
      <c r="K24" s="14" t="s">
        <v>207</v>
      </c>
    </row>
    <row r="25" spans="2:11" ht="29.25" thickBot="1" x14ac:dyDescent="0.3">
      <c r="B25" s="144" t="s">
        <v>208</v>
      </c>
      <c r="C25" s="145">
        <v>1</v>
      </c>
      <c r="D25" s="73" t="s">
        <v>209</v>
      </c>
      <c r="F25" s="258"/>
      <c r="G25" s="260">
        <v>60</v>
      </c>
      <c r="H25" s="11" t="s">
        <v>200</v>
      </c>
      <c r="I25" s="11" t="s">
        <v>200</v>
      </c>
      <c r="J25" s="12" t="s">
        <v>201</v>
      </c>
      <c r="K25" s="12" t="s">
        <v>210</v>
      </c>
    </row>
    <row r="26" spans="2:11" ht="15.75" thickBot="1" x14ac:dyDescent="0.3">
      <c r="F26" s="258"/>
      <c r="G26" s="262"/>
      <c r="H26" s="11"/>
      <c r="I26" s="11"/>
      <c r="J26" s="12"/>
      <c r="K26" s="15"/>
    </row>
    <row r="27" spans="2:11" ht="19.5" thickBot="1" x14ac:dyDescent="0.35">
      <c r="B27" s="235" t="s">
        <v>211</v>
      </c>
      <c r="C27" s="236"/>
      <c r="D27" s="237"/>
      <c r="F27" s="258"/>
      <c r="G27" s="261"/>
      <c r="H27" s="13" t="s">
        <v>212</v>
      </c>
      <c r="I27" s="13" t="s">
        <v>213</v>
      </c>
      <c r="J27" s="14" t="s">
        <v>214</v>
      </c>
      <c r="K27" s="16" t="s">
        <v>215</v>
      </c>
    </row>
    <row r="28" spans="2:11" ht="45.75" thickBot="1" x14ac:dyDescent="0.3">
      <c r="B28" s="135" t="s">
        <v>211</v>
      </c>
      <c r="C28" s="136" t="s">
        <v>216</v>
      </c>
      <c r="D28" s="137" t="s">
        <v>161</v>
      </c>
      <c r="F28" s="258"/>
      <c r="G28" s="260">
        <v>25</v>
      </c>
      <c r="H28" s="11" t="s">
        <v>200</v>
      </c>
      <c r="I28" s="12" t="s">
        <v>201</v>
      </c>
      <c r="J28" s="12" t="s">
        <v>201</v>
      </c>
      <c r="K28" s="17" t="s">
        <v>217</v>
      </c>
    </row>
    <row r="29" spans="2:11" ht="43.5" thickBot="1" x14ac:dyDescent="0.3">
      <c r="B29" s="142" t="s">
        <v>165</v>
      </c>
      <c r="C29" s="143" t="s">
        <v>218</v>
      </c>
      <c r="D29" s="73" t="s">
        <v>219</v>
      </c>
      <c r="F29" s="258"/>
      <c r="G29" s="261"/>
      <c r="H29" s="13" t="s">
        <v>220</v>
      </c>
      <c r="I29" s="14" t="s">
        <v>221</v>
      </c>
      <c r="J29" s="14" t="s">
        <v>222</v>
      </c>
      <c r="K29" s="18" t="s">
        <v>223</v>
      </c>
    </row>
    <row r="30" spans="2:11" ht="57.75" thickBot="1" x14ac:dyDescent="0.3">
      <c r="B30" s="142" t="s">
        <v>167</v>
      </c>
      <c r="C30" s="143" t="s">
        <v>224</v>
      </c>
      <c r="D30" s="73" t="s">
        <v>225</v>
      </c>
      <c r="F30" s="258"/>
      <c r="G30" s="260">
        <v>10</v>
      </c>
      <c r="H30" s="12" t="s">
        <v>201</v>
      </c>
      <c r="I30" s="12" t="s">
        <v>210</v>
      </c>
      <c r="J30" s="18" t="s">
        <v>217</v>
      </c>
      <c r="K30" s="17" t="s">
        <v>226</v>
      </c>
    </row>
    <row r="31" spans="2:11" ht="43.5" thickBot="1" x14ac:dyDescent="0.3">
      <c r="B31" s="142" t="s">
        <v>173</v>
      </c>
      <c r="C31" s="143" t="s">
        <v>227</v>
      </c>
      <c r="D31" s="73" t="s">
        <v>228</v>
      </c>
      <c r="F31" s="258"/>
      <c r="G31" s="262"/>
      <c r="H31" s="12"/>
      <c r="I31" s="15"/>
      <c r="J31" s="19"/>
      <c r="K31" s="20"/>
    </row>
    <row r="32" spans="2:11" ht="57.75" thickBot="1" x14ac:dyDescent="0.3">
      <c r="B32" s="144" t="s">
        <v>180</v>
      </c>
      <c r="C32" s="145" t="s">
        <v>229</v>
      </c>
      <c r="D32" s="73" t="s">
        <v>230</v>
      </c>
      <c r="F32" s="259"/>
      <c r="G32" s="263"/>
      <c r="H32" s="14" t="s">
        <v>207</v>
      </c>
      <c r="I32" s="16" t="s">
        <v>231</v>
      </c>
      <c r="J32" s="18" t="s">
        <v>232</v>
      </c>
      <c r="K32" s="21" t="s">
        <v>233</v>
      </c>
    </row>
    <row r="33" spans="2:7" ht="15.75" thickBot="1" x14ac:dyDescent="0.3"/>
    <row r="34" spans="2:7" ht="19.5" thickBot="1" x14ac:dyDescent="0.35">
      <c r="B34" s="235" t="s">
        <v>234</v>
      </c>
      <c r="C34" s="236"/>
      <c r="D34" s="237"/>
      <c r="F34" s="264" t="s">
        <v>235</v>
      </c>
      <c r="G34" s="265"/>
    </row>
    <row r="35" spans="2:7" ht="30.75" thickBot="1" x14ac:dyDescent="0.3">
      <c r="B35" s="138" t="s">
        <v>236</v>
      </c>
      <c r="C35" s="266" t="s">
        <v>237</v>
      </c>
      <c r="D35" s="134" t="s">
        <v>161</v>
      </c>
      <c r="F35" s="132" t="s">
        <v>191</v>
      </c>
      <c r="G35" s="141" t="s">
        <v>161</v>
      </c>
    </row>
    <row r="36" spans="2:7" ht="30.75" thickBot="1" x14ac:dyDescent="0.3">
      <c r="B36" s="139" t="s">
        <v>238</v>
      </c>
      <c r="C36" s="267"/>
      <c r="D36" s="140" t="s">
        <v>239</v>
      </c>
      <c r="F36" s="146" t="s">
        <v>200</v>
      </c>
      <c r="G36" s="22" t="s">
        <v>240</v>
      </c>
    </row>
    <row r="37" spans="2:7" ht="43.5" thickBot="1" x14ac:dyDescent="0.3">
      <c r="B37" s="142" t="s">
        <v>241</v>
      </c>
      <c r="C37" s="143">
        <v>100</v>
      </c>
      <c r="D37" s="73" t="s">
        <v>242</v>
      </c>
      <c r="F37" s="146" t="s">
        <v>201</v>
      </c>
      <c r="G37" s="23" t="s">
        <v>243</v>
      </c>
    </row>
    <row r="38" spans="2:7" ht="29.25" thickBot="1" x14ac:dyDescent="0.3">
      <c r="B38" s="142" t="s">
        <v>244</v>
      </c>
      <c r="C38" s="143">
        <v>60</v>
      </c>
      <c r="D38" s="73" t="s">
        <v>245</v>
      </c>
      <c r="F38" s="146" t="s">
        <v>217</v>
      </c>
      <c r="G38" s="24" t="s">
        <v>53</v>
      </c>
    </row>
    <row r="39" spans="2:7" ht="15.75" thickBot="1" x14ac:dyDescent="0.3">
      <c r="B39" s="142" t="s">
        <v>246</v>
      </c>
      <c r="C39" s="143">
        <v>25</v>
      </c>
      <c r="D39" s="73" t="s">
        <v>247</v>
      </c>
      <c r="F39" s="147" t="s">
        <v>248</v>
      </c>
      <c r="G39" s="25" t="s">
        <v>47</v>
      </c>
    </row>
    <row r="40" spans="2:7" ht="15.75" thickBot="1" x14ac:dyDescent="0.3">
      <c r="B40" s="144" t="s">
        <v>249</v>
      </c>
      <c r="C40" s="145">
        <v>10</v>
      </c>
      <c r="D40" s="73" t="s">
        <v>250</v>
      </c>
    </row>
    <row r="41" spans="2:7" ht="15.75" thickBot="1" x14ac:dyDescent="0.3"/>
    <row r="42" spans="2:7" ht="19.5" thickBot="1" x14ac:dyDescent="0.35">
      <c r="B42" s="235" t="s">
        <v>251</v>
      </c>
      <c r="C42" s="236"/>
      <c r="D42" s="237"/>
    </row>
    <row r="43" spans="2:7" ht="30.75" thickBot="1" x14ac:dyDescent="0.3">
      <c r="B43" s="132" t="s">
        <v>252</v>
      </c>
      <c r="C43" s="133" t="s">
        <v>253</v>
      </c>
      <c r="D43" s="134" t="s">
        <v>161</v>
      </c>
    </row>
    <row r="44" spans="2:7" ht="15" customHeight="1" x14ac:dyDescent="0.25">
      <c r="B44" s="249" t="s">
        <v>200</v>
      </c>
      <c r="C44" s="269" t="s">
        <v>254</v>
      </c>
      <c r="D44" s="271" t="s">
        <v>255</v>
      </c>
    </row>
    <row r="45" spans="2:7" ht="15.75" thickBot="1" x14ac:dyDescent="0.3">
      <c r="B45" s="268"/>
      <c r="C45" s="270"/>
      <c r="D45" s="272"/>
    </row>
    <row r="46" spans="2:7" ht="43.5" thickBot="1" x14ac:dyDescent="0.3">
      <c r="B46" s="142" t="s">
        <v>201</v>
      </c>
      <c r="C46" s="143" t="s">
        <v>256</v>
      </c>
      <c r="D46" s="26" t="s">
        <v>257</v>
      </c>
    </row>
    <row r="47" spans="2:7" ht="29.25" thickBot="1" x14ac:dyDescent="0.3">
      <c r="B47" s="142" t="s">
        <v>217</v>
      </c>
      <c r="C47" s="143" t="s">
        <v>258</v>
      </c>
      <c r="D47" s="27" t="s">
        <v>259</v>
      </c>
    </row>
    <row r="48" spans="2:7" ht="43.5" thickBot="1" x14ac:dyDescent="0.3">
      <c r="B48" s="144" t="s">
        <v>248</v>
      </c>
      <c r="C48" s="145">
        <v>20</v>
      </c>
      <c r="D48" s="73" t="s">
        <v>260</v>
      </c>
    </row>
    <row r="50" spans="2:21" x14ac:dyDescent="0.25">
      <c r="B50" s="274" t="s">
        <v>150</v>
      </c>
      <c r="C50" s="274"/>
      <c r="D50" s="274"/>
      <c r="E50" s="274"/>
    </row>
    <row r="52" spans="2:21" x14ac:dyDescent="0.25">
      <c r="B52" s="275" t="s">
        <v>151</v>
      </c>
      <c r="C52" s="275"/>
      <c r="D52" s="275"/>
      <c r="E52" s="275"/>
      <c r="F52" s="275"/>
      <c r="G52" s="275"/>
      <c r="H52" s="275"/>
      <c r="I52" s="275"/>
      <c r="J52" s="275"/>
      <c r="K52" s="275"/>
      <c r="L52" s="275"/>
      <c r="M52" s="53"/>
      <c r="N52" s="53"/>
      <c r="O52" s="53"/>
      <c r="P52" s="53"/>
      <c r="Q52" s="53"/>
      <c r="R52" s="53"/>
      <c r="S52" s="53"/>
      <c r="T52" s="53"/>
      <c r="U52" s="53"/>
    </row>
    <row r="53" spans="2:21" x14ac:dyDescent="0.25">
      <c r="B53" s="275" t="s">
        <v>605</v>
      </c>
      <c r="C53" s="275"/>
      <c r="D53" s="275"/>
      <c r="E53" s="275"/>
      <c r="F53" s="275"/>
      <c r="G53" s="275"/>
      <c r="H53" s="275"/>
      <c r="I53" s="275"/>
      <c r="J53" s="275"/>
      <c r="K53" s="275"/>
      <c r="L53" s="275"/>
      <c r="M53" s="53"/>
      <c r="N53" s="53"/>
      <c r="O53" s="53"/>
      <c r="P53" s="53"/>
      <c r="Q53" s="53"/>
      <c r="R53" s="53"/>
      <c r="S53" s="53"/>
      <c r="T53" s="53"/>
      <c r="U53" s="53"/>
    </row>
    <row r="54" spans="2:21" x14ac:dyDescent="0.25">
      <c r="B54" s="275" t="s">
        <v>153</v>
      </c>
      <c r="C54" s="275"/>
      <c r="D54" s="275"/>
      <c r="E54" s="275"/>
      <c r="F54" s="275"/>
      <c r="G54" s="275"/>
      <c r="H54" s="275"/>
      <c r="I54" s="275"/>
      <c r="J54" s="275"/>
      <c r="K54" s="275"/>
      <c r="L54" s="275"/>
      <c r="M54" s="53"/>
      <c r="N54" s="53"/>
      <c r="O54" s="53"/>
      <c r="P54" s="53"/>
      <c r="Q54" s="53"/>
      <c r="R54" s="53"/>
      <c r="S54" s="53"/>
      <c r="T54" s="53"/>
      <c r="U54" s="53"/>
    </row>
    <row r="55" spans="2:21" x14ac:dyDescent="0.25">
      <c r="B55" s="275" t="s">
        <v>154</v>
      </c>
      <c r="C55" s="275"/>
      <c r="D55" s="275"/>
      <c r="E55" s="275"/>
      <c r="F55" s="275"/>
      <c r="G55" s="275"/>
      <c r="H55" s="275"/>
      <c r="I55" s="275"/>
      <c r="J55" s="275"/>
      <c r="K55" s="275"/>
      <c r="L55" s="275"/>
      <c r="M55" s="53"/>
      <c r="N55" s="53"/>
      <c r="O55" s="53"/>
      <c r="P55" s="53"/>
      <c r="Q55" s="53"/>
      <c r="R55" s="53"/>
      <c r="S55" s="53"/>
      <c r="T55" s="53"/>
      <c r="U55" s="53"/>
    </row>
    <row r="56" spans="2:21" x14ac:dyDescent="0.25">
      <c r="B56" s="273" t="s">
        <v>155</v>
      </c>
      <c r="C56" s="273"/>
      <c r="D56" s="273"/>
      <c r="E56" s="273"/>
      <c r="F56" s="273"/>
      <c r="G56" s="273"/>
      <c r="H56" s="273"/>
      <c r="I56" s="273"/>
      <c r="J56" s="273"/>
      <c r="K56" s="273"/>
      <c r="L56" s="273"/>
      <c r="M56" s="53"/>
      <c r="N56" s="53"/>
      <c r="O56" s="53"/>
      <c r="P56" s="53"/>
      <c r="Q56" s="53"/>
      <c r="R56" s="53"/>
      <c r="S56" s="53"/>
      <c r="T56" s="53"/>
      <c r="U56" s="53"/>
    </row>
    <row r="57" spans="2:21" x14ac:dyDescent="0.25">
      <c r="B57" s="273" t="s">
        <v>156</v>
      </c>
      <c r="C57" s="273"/>
      <c r="D57" s="273"/>
      <c r="E57" s="273"/>
      <c r="F57" s="273"/>
      <c r="G57" s="273"/>
      <c r="H57" s="273"/>
      <c r="I57" s="273"/>
      <c r="J57" s="273"/>
      <c r="K57" s="273"/>
      <c r="L57" s="273"/>
      <c r="M57" s="53"/>
      <c r="N57" s="53"/>
      <c r="O57" s="53"/>
      <c r="P57" s="53"/>
      <c r="Q57" s="53"/>
      <c r="R57" s="53"/>
      <c r="S57" s="53"/>
      <c r="T57" s="53"/>
      <c r="U57" s="53"/>
    </row>
  </sheetData>
  <sheetProtection algorithmName="SHA-512" hashValue="QfW2ZiqhFXVmoXayYJ1pzvNCSR5duWmvfQkz7SuNpD2p2PXuhGnSdTMEw9r4+qlTbz8PA1hI4eRSHJ2RYOMedA==" saltValue="E0BfilE9HXsngyP07ZVsYg==" spinCount="100000" sheet="1" objects="1" scenarios="1" formatCells="0" formatColumns="0" formatRows="0"/>
  <mergeCells count="42">
    <mergeCell ref="B57:L57"/>
    <mergeCell ref="B50:E50"/>
    <mergeCell ref="B52:L52"/>
    <mergeCell ref="B53:L53"/>
    <mergeCell ref="B54:L54"/>
    <mergeCell ref="B55:L55"/>
    <mergeCell ref="B56:L56"/>
    <mergeCell ref="B34:D34"/>
    <mergeCell ref="F34:G34"/>
    <mergeCell ref="C35:C36"/>
    <mergeCell ref="B42:D42"/>
    <mergeCell ref="B44:B45"/>
    <mergeCell ref="C44:C45"/>
    <mergeCell ref="D44:D45"/>
    <mergeCell ref="F22:G22"/>
    <mergeCell ref="F23:F32"/>
    <mergeCell ref="G23:G24"/>
    <mergeCell ref="G25:G27"/>
    <mergeCell ref="B27:D27"/>
    <mergeCell ref="G28:G29"/>
    <mergeCell ref="G30:G32"/>
    <mergeCell ref="B17:B18"/>
    <mergeCell ref="D17:D18"/>
    <mergeCell ref="B20:D20"/>
    <mergeCell ref="F20:K20"/>
    <mergeCell ref="F21:G21"/>
    <mergeCell ref="H21:K21"/>
    <mergeCell ref="B11:D11"/>
    <mergeCell ref="B12:B13"/>
    <mergeCell ref="D12:D13"/>
    <mergeCell ref="F12:K12"/>
    <mergeCell ref="F13:G14"/>
    <mergeCell ref="H13:K13"/>
    <mergeCell ref="B8:K9"/>
    <mergeCell ref="B2:B5"/>
    <mergeCell ref="C2:I2"/>
    <mergeCell ref="J2:K2"/>
    <mergeCell ref="C3:I3"/>
    <mergeCell ref="J3:K3"/>
    <mergeCell ref="C4:I5"/>
    <mergeCell ref="J4:K4"/>
    <mergeCell ref="J5:K5"/>
  </mergeCells>
  <pageMargins left="0.7" right="0.7" top="0.75" bottom="0.75" header="0.3" footer="0.3"/>
  <pageSetup scale="57" orientation="landscape" r:id="rId1"/>
  <rowBreaks count="1" manualBreakCount="1">
    <brk id="32" max="11" man="1"/>
  </rowBreaks>
  <colBreaks count="1" manualBreakCount="1">
    <brk id="12"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L45"/>
  <sheetViews>
    <sheetView showGridLines="0" view="pageBreakPreview" zoomScale="98" zoomScaleNormal="100" zoomScaleSheetLayoutView="98" workbookViewId="0">
      <pane xSplit="2" ySplit="13" topLeftCell="C14" activePane="bottomRight" state="frozen"/>
      <selection pane="topRight" activeCell="C1" sqref="C1"/>
      <selection pane="bottomLeft" activeCell="A11" sqref="A11"/>
      <selection pane="bottomRight"/>
    </sheetView>
  </sheetViews>
  <sheetFormatPr baseColWidth="10" defaultColWidth="11.42578125" defaultRowHeight="15" x14ac:dyDescent="0.25"/>
  <cols>
    <col min="1" max="1" width="11.7109375" customWidth="1"/>
    <col min="2" max="2" width="9.5703125" customWidth="1"/>
    <col min="3" max="3" width="21.85546875" customWidth="1"/>
    <col min="4" max="4" width="34.42578125" customWidth="1"/>
    <col min="5" max="5" width="21.85546875" customWidth="1"/>
    <col min="6" max="6" width="37.7109375" customWidth="1"/>
    <col min="7" max="7" width="21.85546875" customWidth="1"/>
    <col min="8" max="8" width="27.28515625" customWidth="1"/>
    <col min="9" max="9" width="21.85546875" customWidth="1"/>
    <col min="10" max="10" width="5.28515625" customWidth="1"/>
  </cols>
  <sheetData>
    <row r="2" spans="2:11" s="1" customFormat="1" ht="15" customHeight="1" x14ac:dyDescent="0.25">
      <c r="B2" s="225"/>
      <c r="C2" s="277" t="s">
        <v>3</v>
      </c>
      <c r="D2" s="277"/>
      <c r="E2" s="277"/>
      <c r="F2" s="277"/>
      <c r="G2" s="277"/>
      <c r="H2" s="226" t="s">
        <v>4</v>
      </c>
      <c r="I2" s="228"/>
      <c r="J2" s="2"/>
      <c r="K2" s="2"/>
    </row>
    <row r="3" spans="2:11" s="1" customFormat="1" ht="15" customHeight="1" x14ac:dyDescent="0.25">
      <c r="B3" s="225"/>
      <c r="C3" s="277" t="s">
        <v>608</v>
      </c>
      <c r="D3" s="277"/>
      <c r="E3" s="277"/>
      <c r="F3" s="277"/>
      <c r="G3" s="277"/>
      <c r="H3" s="226" t="s">
        <v>612</v>
      </c>
      <c r="I3" s="228"/>
      <c r="J3" s="2"/>
      <c r="K3" s="2"/>
    </row>
    <row r="4" spans="2:11" s="1" customFormat="1" ht="15" customHeight="1" x14ac:dyDescent="0.25">
      <c r="B4" s="225"/>
      <c r="C4" s="277" t="s">
        <v>609</v>
      </c>
      <c r="D4" s="277"/>
      <c r="E4" s="277"/>
      <c r="F4" s="277"/>
      <c r="G4" s="277"/>
      <c r="H4" s="226" t="s">
        <v>611</v>
      </c>
      <c r="I4" s="228"/>
      <c r="J4" s="2"/>
      <c r="K4" s="2"/>
    </row>
    <row r="5" spans="2:11" s="1" customFormat="1" x14ac:dyDescent="0.25">
      <c r="B5" s="225"/>
      <c r="C5" s="277"/>
      <c r="D5" s="277"/>
      <c r="E5" s="277"/>
      <c r="F5" s="277"/>
      <c r="G5" s="277"/>
      <c r="H5" s="277" t="s">
        <v>346</v>
      </c>
      <c r="I5" s="277"/>
      <c r="J5" s="2"/>
      <c r="K5" s="2"/>
    </row>
    <row r="6" spans="2:11" x14ac:dyDescent="0.25">
      <c r="B6">
        <v>33</v>
      </c>
    </row>
    <row r="8" spans="2:11" x14ac:dyDescent="0.25">
      <c r="B8" s="224" t="s">
        <v>261</v>
      </c>
      <c r="C8" s="224"/>
      <c r="D8" s="224"/>
      <c r="E8" s="224"/>
      <c r="F8" s="224"/>
      <c r="G8" s="224"/>
      <c r="H8" s="224"/>
      <c r="I8" s="224"/>
    </row>
    <row r="9" spans="2:11" x14ac:dyDescent="0.25">
      <c r="B9" s="224"/>
      <c r="C9" s="224"/>
      <c r="D9" s="224"/>
      <c r="E9" s="224"/>
      <c r="F9" s="224"/>
      <c r="G9" s="224"/>
      <c r="H9" s="224"/>
      <c r="I9" s="224"/>
    </row>
    <row r="10" spans="2:11" ht="15.75" thickBot="1" x14ac:dyDescent="0.3">
      <c r="B10" s="276"/>
      <c r="C10" s="276"/>
      <c r="D10" s="276"/>
      <c r="E10" s="276"/>
      <c r="F10" s="276"/>
      <c r="G10" s="276"/>
      <c r="H10" s="276"/>
      <c r="I10" s="276"/>
    </row>
    <row r="11" spans="2:11" ht="18.75" customHeight="1" thickBot="1" x14ac:dyDescent="0.3">
      <c r="B11" s="287" t="s">
        <v>19</v>
      </c>
      <c r="C11" s="290" t="s">
        <v>604</v>
      </c>
      <c r="D11" s="291"/>
      <c r="E11" s="291"/>
      <c r="F11" s="291"/>
      <c r="G11" s="291"/>
      <c r="H11" s="291"/>
      <c r="I11" s="292"/>
    </row>
    <row r="12" spans="2:11" ht="15.75" customHeight="1" x14ac:dyDescent="0.25">
      <c r="B12" s="288"/>
      <c r="C12" s="293" t="s">
        <v>263</v>
      </c>
      <c r="D12" s="293" t="s">
        <v>264</v>
      </c>
      <c r="E12" s="293" t="s">
        <v>265</v>
      </c>
      <c r="F12" s="293" t="s">
        <v>266</v>
      </c>
      <c r="G12" s="293" t="s">
        <v>267</v>
      </c>
      <c r="H12" s="293" t="s">
        <v>268</v>
      </c>
      <c r="I12" s="162" t="s">
        <v>269</v>
      </c>
    </row>
    <row r="13" spans="2:11" ht="16.5" customHeight="1" thickBot="1" x14ac:dyDescent="0.3">
      <c r="B13" s="288"/>
      <c r="C13" s="294"/>
      <c r="D13" s="294"/>
      <c r="E13" s="294"/>
      <c r="F13" s="294"/>
      <c r="G13" s="294"/>
      <c r="H13" s="294"/>
      <c r="I13" s="163" t="s">
        <v>270</v>
      </c>
    </row>
    <row r="14" spans="2:11" ht="71.25" x14ac:dyDescent="0.25">
      <c r="B14" s="288"/>
      <c r="C14" s="164"/>
      <c r="D14" s="164" t="s">
        <v>271</v>
      </c>
      <c r="E14" s="164" t="s">
        <v>272</v>
      </c>
      <c r="F14" s="164" t="s">
        <v>273</v>
      </c>
      <c r="G14" s="164" t="s">
        <v>274</v>
      </c>
      <c r="H14" s="164" t="s">
        <v>275</v>
      </c>
      <c r="I14" s="278" t="s">
        <v>276</v>
      </c>
    </row>
    <row r="15" spans="2:11" ht="57" x14ac:dyDescent="0.25">
      <c r="B15" s="288"/>
      <c r="C15" s="164" t="s">
        <v>277</v>
      </c>
      <c r="D15" s="164" t="s">
        <v>278</v>
      </c>
      <c r="E15" s="164" t="s">
        <v>279</v>
      </c>
      <c r="F15" s="164" t="s">
        <v>280</v>
      </c>
      <c r="G15" s="164" t="s">
        <v>281</v>
      </c>
      <c r="H15" s="164" t="s">
        <v>282</v>
      </c>
      <c r="I15" s="279"/>
    </row>
    <row r="16" spans="2:11" ht="15.75" thickBot="1" x14ac:dyDescent="0.3">
      <c r="B16" s="288"/>
      <c r="C16" s="149"/>
      <c r="D16" s="149" t="s">
        <v>283</v>
      </c>
      <c r="E16" s="149"/>
      <c r="F16" s="149"/>
      <c r="G16" s="149"/>
      <c r="H16" s="149"/>
      <c r="I16" s="280"/>
    </row>
    <row r="17" spans="2:9" ht="30" customHeight="1" x14ac:dyDescent="0.25">
      <c r="B17" s="288"/>
      <c r="C17" s="164"/>
      <c r="D17" s="164" t="s">
        <v>284</v>
      </c>
      <c r="E17" s="278" t="s">
        <v>285</v>
      </c>
      <c r="F17" s="278" t="s">
        <v>286</v>
      </c>
      <c r="G17" s="278" t="s">
        <v>287</v>
      </c>
      <c r="H17" s="164" t="s">
        <v>288</v>
      </c>
      <c r="I17" s="278" t="s">
        <v>289</v>
      </c>
    </row>
    <row r="18" spans="2:9" ht="71.25" customHeight="1" thickBot="1" x14ac:dyDescent="0.3">
      <c r="B18" s="288"/>
      <c r="C18" s="149" t="s">
        <v>290</v>
      </c>
      <c r="D18" s="149" t="s">
        <v>291</v>
      </c>
      <c r="E18" s="280"/>
      <c r="F18" s="280"/>
      <c r="G18" s="280"/>
      <c r="H18" s="149" t="s">
        <v>292</v>
      </c>
      <c r="I18" s="280"/>
    </row>
    <row r="19" spans="2:9" ht="28.5" x14ac:dyDescent="0.25">
      <c r="B19" s="288"/>
      <c r="C19" s="164"/>
      <c r="D19" s="164" t="s">
        <v>293</v>
      </c>
      <c r="E19" s="278" t="s">
        <v>294</v>
      </c>
      <c r="F19" s="164" t="s">
        <v>295</v>
      </c>
      <c r="G19" s="164" t="s">
        <v>296</v>
      </c>
      <c r="H19" s="164" t="s">
        <v>297</v>
      </c>
      <c r="I19" s="278" t="s">
        <v>298</v>
      </c>
    </row>
    <row r="20" spans="2:9" ht="42.75" x14ac:dyDescent="0.25">
      <c r="B20" s="288"/>
      <c r="C20" s="164"/>
      <c r="D20" s="164" t="s">
        <v>299</v>
      </c>
      <c r="E20" s="279"/>
      <c r="F20" s="164" t="s">
        <v>300</v>
      </c>
      <c r="G20" s="164" t="s">
        <v>301</v>
      </c>
      <c r="H20" s="164" t="s">
        <v>302</v>
      </c>
      <c r="I20" s="279"/>
    </row>
    <row r="21" spans="2:9" ht="43.5" thickBot="1" x14ac:dyDescent="0.3">
      <c r="B21" s="288"/>
      <c r="C21" s="149" t="s">
        <v>303</v>
      </c>
      <c r="D21" s="149"/>
      <c r="E21" s="280"/>
      <c r="F21" s="149"/>
      <c r="G21" s="149"/>
      <c r="H21" s="149" t="s">
        <v>304</v>
      </c>
      <c r="I21" s="280"/>
    </row>
    <row r="22" spans="2:9" ht="28.5" x14ac:dyDescent="0.25">
      <c r="B22" s="288"/>
      <c r="C22" s="164"/>
      <c r="D22" s="164" t="s">
        <v>305</v>
      </c>
      <c r="E22" s="278" t="s">
        <v>306</v>
      </c>
      <c r="F22" s="164" t="s">
        <v>307</v>
      </c>
      <c r="G22" s="164" t="s">
        <v>308</v>
      </c>
      <c r="H22" s="164" t="s">
        <v>309</v>
      </c>
      <c r="I22" s="278" t="s">
        <v>310</v>
      </c>
    </row>
    <row r="23" spans="2:9" ht="28.5" x14ac:dyDescent="0.25">
      <c r="B23" s="288"/>
      <c r="C23" s="165" t="s">
        <v>311</v>
      </c>
      <c r="D23" s="164" t="s">
        <v>312</v>
      </c>
      <c r="E23" s="279"/>
      <c r="F23" s="164" t="s">
        <v>313</v>
      </c>
      <c r="G23" s="164" t="s">
        <v>314</v>
      </c>
      <c r="H23" s="164" t="s">
        <v>315</v>
      </c>
      <c r="I23" s="279"/>
    </row>
    <row r="24" spans="2:9" ht="30.75" customHeight="1" thickBot="1" x14ac:dyDescent="0.3">
      <c r="B24" s="288"/>
      <c r="C24" s="149"/>
      <c r="D24" s="149"/>
      <c r="E24" s="280"/>
      <c r="F24" s="149" t="s">
        <v>596</v>
      </c>
      <c r="G24" s="149"/>
      <c r="H24" s="149"/>
      <c r="I24" s="280"/>
    </row>
    <row r="25" spans="2:9" ht="28.5" x14ac:dyDescent="0.25">
      <c r="B25" s="288"/>
      <c r="C25" s="164"/>
      <c r="D25" s="164" t="s">
        <v>316</v>
      </c>
      <c r="E25" s="164" t="s">
        <v>317</v>
      </c>
      <c r="F25" s="164" t="s">
        <v>318</v>
      </c>
      <c r="G25" s="278"/>
      <c r="H25" s="278" t="s">
        <v>319</v>
      </c>
      <c r="I25" s="278" t="s">
        <v>320</v>
      </c>
    </row>
    <row r="26" spans="2:9" ht="42.75" x14ac:dyDescent="0.25">
      <c r="B26" s="288"/>
      <c r="C26" s="164"/>
      <c r="D26" s="164" t="s">
        <v>321</v>
      </c>
      <c r="E26" s="164" t="s">
        <v>322</v>
      </c>
      <c r="F26" s="164" t="s">
        <v>323</v>
      </c>
      <c r="G26" s="279"/>
      <c r="H26" s="279"/>
      <c r="I26" s="279"/>
    </row>
    <row r="27" spans="2:9" ht="29.25" thickBot="1" x14ac:dyDescent="0.3">
      <c r="B27" s="288"/>
      <c r="C27" s="149" t="s">
        <v>324</v>
      </c>
      <c r="D27" s="149" t="s">
        <v>325</v>
      </c>
      <c r="E27" s="149"/>
      <c r="F27" s="149" t="s">
        <v>326</v>
      </c>
      <c r="G27" s="280"/>
      <c r="H27" s="280"/>
      <c r="I27" s="280"/>
    </row>
    <row r="28" spans="2:9" ht="28.5" x14ac:dyDescent="0.25">
      <c r="B28" s="288"/>
      <c r="C28" s="164"/>
      <c r="D28" s="164" t="s">
        <v>327</v>
      </c>
      <c r="E28" s="278" t="s">
        <v>328</v>
      </c>
      <c r="F28" s="164" t="s">
        <v>329</v>
      </c>
      <c r="G28" s="278"/>
      <c r="H28" s="164" t="s">
        <v>330</v>
      </c>
      <c r="I28" s="164" t="s">
        <v>331</v>
      </c>
    </row>
    <row r="29" spans="2:9" ht="29.25" thickBot="1" x14ac:dyDescent="0.3">
      <c r="B29" s="288"/>
      <c r="C29" s="149" t="s">
        <v>332</v>
      </c>
      <c r="D29" s="149" t="s">
        <v>333</v>
      </c>
      <c r="E29" s="280"/>
      <c r="F29" s="149" t="s">
        <v>334</v>
      </c>
      <c r="G29" s="280"/>
      <c r="H29" s="149" t="s">
        <v>335</v>
      </c>
      <c r="I29" s="149" t="s">
        <v>336</v>
      </c>
    </row>
    <row r="30" spans="2:9" x14ac:dyDescent="0.25">
      <c r="B30" s="288"/>
      <c r="C30" s="164"/>
      <c r="D30" s="164" t="s">
        <v>337</v>
      </c>
      <c r="E30" s="278"/>
      <c r="F30" s="278"/>
      <c r="G30" s="278"/>
      <c r="H30" s="278" t="s">
        <v>338</v>
      </c>
      <c r="I30" s="278"/>
    </row>
    <row r="31" spans="2:9" ht="42.75" x14ac:dyDescent="0.25">
      <c r="B31" s="288"/>
      <c r="C31" s="164"/>
      <c r="D31" s="164" t="s">
        <v>339</v>
      </c>
      <c r="E31" s="279"/>
      <c r="F31" s="279"/>
      <c r="G31" s="279"/>
      <c r="H31" s="279"/>
      <c r="I31" s="279"/>
    </row>
    <row r="32" spans="2:9" ht="15.75" thickBot="1" x14ac:dyDescent="0.3">
      <c r="B32" s="288"/>
      <c r="C32" s="149" t="s">
        <v>340</v>
      </c>
      <c r="D32" s="149"/>
      <c r="E32" s="280"/>
      <c r="F32" s="280"/>
      <c r="G32" s="280"/>
      <c r="H32" s="280"/>
      <c r="I32" s="280"/>
    </row>
    <row r="33" spans="2:12" x14ac:dyDescent="0.25">
      <c r="B33" s="288"/>
      <c r="C33" s="164" t="s">
        <v>341</v>
      </c>
      <c r="D33" s="278"/>
      <c r="E33" s="278"/>
      <c r="F33" s="278"/>
      <c r="G33" s="278"/>
      <c r="H33" s="278" t="s">
        <v>342</v>
      </c>
      <c r="I33" s="278"/>
    </row>
    <row r="34" spans="2:12" ht="15.75" thickBot="1" x14ac:dyDescent="0.3">
      <c r="B34" s="289"/>
      <c r="C34" s="149" t="s">
        <v>343</v>
      </c>
      <c r="D34" s="280"/>
      <c r="E34" s="280"/>
      <c r="F34" s="280"/>
      <c r="G34" s="280"/>
      <c r="H34" s="280"/>
      <c r="I34" s="280"/>
    </row>
    <row r="35" spans="2:12" ht="15" customHeight="1" x14ac:dyDescent="0.25">
      <c r="B35" s="281" t="s">
        <v>344</v>
      </c>
      <c r="C35" s="282"/>
      <c r="D35" s="282"/>
      <c r="E35" s="282"/>
      <c r="F35" s="282"/>
      <c r="G35" s="282"/>
      <c r="H35" s="282"/>
      <c r="I35" s="283"/>
    </row>
    <row r="36" spans="2:12" ht="15.75" customHeight="1" thickBot="1" x14ac:dyDescent="0.3">
      <c r="B36" s="284" t="s">
        <v>345</v>
      </c>
      <c r="C36" s="285"/>
      <c r="D36" s="285"/>
      <c r="E36" s="285"/>
      <c r="F36" s="285"/>
      <c r="G36" s="285"/>
      <c r="H36" s="285"/>
      <c r="I36" s="286"/>
    </row>
    <row r="38" spans="2:12" x14ac:dyDescent="0.25">
      <c r="B38" t="s">
        <v>150</v>
      </c>
    </row>
    <row r="40" spans="2:12" ht="55.5" customHeight="1" x14ac:dyDescent="0.25">
      <c r="B40" s="222" t="s">
        <v>606</v>
      </c>
      <c r="C40" s="222"/>
      <c r="D40" s="222"/>
      <c r="E40" s="222"/>
      <c r="F40" s="222"/>
      <c r="G40" s="222"/>
      <c r="H40" s="222"/>
      <c r="I40" s="222"/>
      <c r="J40" s="121"/>
      <c r="K40" s="121"/>
      <c r="L40" s="53"/>
    </row>
    <row r="41" spans="2:12" x14ac:dyDescent="0.25">
      <c r="B41" s="275"/>
      <c r="C41" s="275"/>
      <c r="D41" s="275"/>
      <c r="E41" s="275"/>
      <c r="F41" s="275"/>
      <c r="G41" s="275"/>
      <c r="H41" s="275"/>
      <c r="I41" s="275"/>
      <c r="J41" s="53"/>
      <c r="K41" s="53"/>
      <c r="L41" s="53"/>
    </row>
    <row r="42" spans="2:12" x14ac:dyDescent="0.25">
      <c r="B42" s="275"/>
      <c r="C42" s="275"/>
      <c r="D42" s="275"/>
      <c r="E42" s="275"/>
      <c r="F42" s="275"/>
      <c r="G42" s="275"/>
      <c r="H42" s="275"/>
      <c r="I42" s="275"/>
      <c r="J42" s="53"/>
      <c r="K42" s="53"/>
      <c r="L42" s="53"/>
    </row>
    <row r="43" spans="2:12" ht="27.75" customHeight="1" x14ac:dyDescent="0.25">
      <c r="B43" s="220" t="s">
        <v>607</v>
      </c>
      <c r="C43" s="220"/>
      <c r="D43" s="220"/>
      <c r="E43" s="220"/>
      <c r="F43" s="220"/>
      <c r="G43" s="220"/>
      <c r="H43" s="220"/>
      <c r="I43" s="220"/>
      <c r="J43" s="122"/>
      <c r="K43" s="122"/>
      <c r="L43" s="53"/>
    </row>
    <row r="44" spans="2:12" x14ac:dyDescent="0.25">
      <c r="B44" s="273"/>
      <c r="C44" s="273"/>
      <c r="D44" s="273"/>
      <c r="E44" s="273"/>
      <c r="F44" s="273"/>
      <c r="G44" s="273"/>
      <c r="H44" s="273"/>
      <c r="I44" s="273"/>
      <c r="J44" s="53"/>
      <c r="K44" s="53"/>
      <c r="L44" s="53"/>
    </row>
    <row r="45" spans="2:12" x14ac:dyDescent="0.25">
      <c r="B45" s="273"/>
      <c r="C45" s="273"/>
      <c r="D45" s="273"/>
      <c r="E45" s="273"/>
      <c r="F45" s="273"/>
      <c r="G45" s="273"/>
      <c r="H45" s="273"/>
      <c r="I45" s="273"/>
      <c r="J45" s="53"/>
      <c r="K45" s="53"/>
      <c r="L45" s="53"/>
    </row>
  </sheetData>
  <sheetProtection algorithmName="SHA-512" hashValue="Ptq8PCVhfNsfSngJtzCH+emvtRtXeBmrUXlVFLbv35TL/jnbbNMpZPTsrt/FofcgoRNiDzM1OK42GZWO/4jcKQ==" saltValue="0pmaNm5EkFnRqrFiJxVWlw==" spinCount="100000" sheet="1" objects="1" scenarios="1" formatCells="0" formatColumns="0" formatRows="0"/>
  <mergeCells count="51">
    <mergeCell ref="B45:I45"/>
    <mergeCell ref="B40:I40"/>
    <mergeCell ref="B41:I41"/>
    <mergeCell ref="B42:I42"/>
    <mergeCell ref="B43:I43"/>
    <mergeCell ref="B44:I44"/>
    <mergeCell ref="B35:I35"/>
    <mergeCell ref="B36:I36"/>
    <mergeCell ref="D33:D34"/>
    <mergeCell ref="E33:E34"/>
    <mergeCell ref="F33:F34"/>
    <mergeCell ref="G33:G34"/>
    <mergeCell ref="H33:H34"/>
    <mergeCell ref="I33:I34"/>
    <mergeCell ref="B11:B34"/>
    <mergeCell ref="C11:I11"/>
    <mergeCell ref="C12:C13"/>
    <mergeCell ref="D12:D13"/>
    <mergeCell ref="E12:E13"/>
    <mergeCell ref="F12:F13"/>
    <mergeCell ref="G12:G13"/>
    <mergeCell ref="H12:H13"/>
    <mergeCell ref="I19:I21"/>
    <mergeCell ref="E30:E32"/>
    <mergeCell ref="F30:F32"/>
    <mergeCell ref="G30:G32"/>
    <mergeCell ref="H30:H32"/>
    <mergeCell ref="I30:I32"/>
    <mergeCell ref="G25:G27"/>
    <mergeCell ref="H25:H27"/>
    <mergeCell ref="I25:I27"/>
    <mergeCell ref="E28:E29"/>
    <mergeCell ref="G28:G29"/>
    <mergeCell ref="E22:E24"/>
    <mergeCell ref="I22:I24"/>
    <mergeCell ref="E19:E21"/>
    <mergeCell ref="I14:I16"/>
    <mergeCell ref="E17:E18"/>
    <mergeCell ref="F17:F18"/>
    <mergeCell ref="G17:G18"/>
    <mergeCell ref="I17:I18"/>
    <mergeCell ref="B10:I10"/>
    <mergeCell ref="B2:B5"/>
    <mergeCell ref="C2:G2"/>
    <mergeCell ref="H2:I2"/>
    <mergeCell ref="C3:G3"/>
    <mergeCell ref="H3:I3"/>
    <mergeCell ref="C4:G5"/>
    <mergeCell ref="H4:I4"/>
    <mergeCell ref="H5:I5"/>
    <mergeCell ref="B8:I9"/>
  </mergeCells>
  <pageMargins left="0.70866141732283472" right="0.70866141732283472" top="0.74803149606299213" bottom="0.74803149606299213" header="0.31496062992125984" footer="0.31496062992125984"/>
  <pageSetup scale="46"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L86"/>
  <sheetViews>
    <sheetView showGridLines="0" tabSelected="1" view="pageBreakPreview" zoomScale="66" zoomScaleNormal="66" zoomScaleSheetLayoutView="66" workbookViewId="0">
      <pane xSplit="2" ySplit="18" topLeftCell="C19" activePane="bottomRight" state="frozen"/>
      <selection pane="topRight" activeCell="C1" sqref="C1"/>
      <selection pane="bottomLeft" activeCell="A14" sqref="A14"/>
      <selection pane="bottomRight"/>
    </sheetView>
  </sheetViews>
  <sheetFormatPr baseColWidth="10" defaultColWidth="11.42578125" defaultRowHeight="15" x14ac:dyDescent="0.25"/>
  <cols>
    <col min="1" max="1" width="11" customWidth="1"/>
    <col min="2" max="2" width="28.28515625" bestFit="1" customWidth="1"/>
    <col min="3" max="3" width="69.85546875" customWidth="1"/>
    <col min="4" max="4" width="78.5703125" customWidth="1"/>
    <col min="5" max="5" width="58" customWidth="1"/>
    <col min="6" max="6" width="10.5703125" customWidth="1"/>
  </cols>
  <sheetData>
    <row r="2" spans="2:6" s="1" customFormat="1" x14ac:dyDescent="0.25">
      <c r="B2" s="225"/>
      <c r="C2" s="92" t="s">
        <v>3</v>
      </c>
      <c r="D2" s="92" t="s">
        <v>4</v>
      </c>
      <c r="E2" s="2"/>
      <c r="F2" s="2"/>
    </row>
    <row r="3" spans="2:6" s="1" customFormat="1" ht="25.5" customHeight="1" x14ac:dyDescent="0.25">
      <c r="B3" s="225"/>
      <c r="C3" s="120" t="s">
        <v>608</v>
      </c>
      <c r="D3" s="92" t="s">
        <v>612</v>
      </c>
      <c r="E3" s="2"/>
      <c r="F3" s="2"/>
    </row>
    <row r="4" spans="2:6" s="1" customFormat="1" x14ac:dyDescent="0.25">
      <c r="B4" s="225"/>
      <c r="C4" s="277" t="s">
        <v>609</v>
      </c>
      <c r="D4" s="92" t="s">
        <v>611</v>
      </c>
      <c r="E4" s="2"/>
      <c r="F4" s="2"/>
    </row>
    <row r="5" spans="2:6" s="1" customFormat="1" x14ac:dyDescent="0.25">
      <c r="B5" s="225"/>
      <c r="C5" s="277"/>
      <c r="D5" s="92" t="s">
        <v>804</v>
      </c>
      <c r="E5" s="2"/>
      <c r="F5" s="2"/>
    </row>
    <row r="6" spans="2:6" s="1" customFormat="1" x14ac:dyDescent="0.25">
      <c r="B6" s="124"/>
      <c r="C6" s="125"/>
      <c r="D6" s="125"/>
      <c r="E6" s="2"/>
      <c r="F6" s="2"/>
    </row>
    <row r="7" spans="2:6" s="1" customFormat="1" x14ac:dyDescent="0.25">
      <c r="B7" s="124">
        <v>33</v>
      </c>
      <c r="C7" s="125"/>
      <c r="D7" s="125"/>
      <c r="E7" s="2"/>
      <c r="F7" s="2"/>
    </row>
    <row r="8" spans="2:6" s="1" customFormat="1" x14ac:dyDescent="0.25">
      <c r="B8" s="124"/>
      <c r="C8" s="125"/>
      <c r="D8" s="125"/>
      <c r="E8" s="2"/>
      <c r="F8" s="2"/>
    </row>
    <row r="9" spans="2:6" s="1" customFormat="1" x14ac:dyDescent="0.25">
      <c r="B9" s="299" t="s">
        <v>797</v>
      </c>
      <c r="C9" s="299"/>
      <c r="D9" s="299"/>
      <c r="E9" s="2"/>
      <c r="F9" s="2"/>
    </row>
    <row r="10" spans="2:6" s="1" customFormat="1" x14ac:dyDescent="0.25">
      <c r="B10" s="299"/>
      <c r="C10" s="299"/>
      <c r="D10" s="299"/>
      <c r="E10" s="2"/>
      <c r="F10" s="2"/>
    </row>
    <row r="11" spans="2:6" x14ac:dyDescent="0.25">
      <c r="B11" s="41"/>
    </row>
    <row r="12" spans="2:6" ht="15.75" customHeight="1" x14ac:dyDescent="0.25">
      <c r="B12" s="296" t="s">
        <v>347</v>
      </c>
      <c r="C12" s="296"/>
      <c r="D12" s="296"/>
    </row>
    <row r="13" spans="2:6" x14ac:dyDescent="0.25">
      <c r="B13" s="297" t="s">
        <v>24</v>
      </c>
      <c r="C13" s="297"/>
      <c r="D13" s="123" t="s">
        <v>162</v>
      </c>
    </row>
    <row r="14" spans="2:6" x14ac:dyDescent="0.25">
      <c r="B14" s="298" t="s">
        <v>165</v>
      </c>
      <c r="C14" s="298"/>
      <c r="D14" s="28">
        <v>10</v>
      </c>
    </row>
    <row r="15" spans="2:6" x14ac:dyDescent="0.25">
      <c r="B15" s="298" t="s">
        <v>167</v>
      </c>
      <c r="C15" s="298"/>
      <c r="D15" s="29">
        <v>6</v>
      </c>
    </row>
    <row r="16" spans="2:6" x14ac:dyDescent="0.25">
      <c r="B16" s="298" t="s">
        <v>173</v>
      </c>
      <c r="C16" s="298"/>
      <c r="D16" s="30">
        <v>2</v>
      </c>
    </row>
    <row r="17" spans="2:4" x14ac:dyDescent="0.25">
      <c r="B17" s="298" t="s">
        <v>180</v>
      </c>
      <c r="C17" s="298"/>
      <c r="D17" s="31" t="s">
        <v>348</v>
      </c>
    </row>
    <row r="18" spans="2:4" x14ac:dyDescent="0.25">
      <c r="B18" s="33" t="s">
        <v>20</v>
      </c>
      <c r="C18" s="33" t="s">
        <v>24</v>
      </c>
      <c r="D18" s="33" t="s">
        <v>19</v>
      </c>
    </row>
    <row r="19" spans="2:4" x14ac:dyDescent="0.25">
      <c r="B19" s="295" t="s">
        <v>349</v>
      </c>
      <c r="C19" s="74" t="s">
        <v>350</v>
      </c>
      <c r="D19" s="32" t="s">
        <v>351</v>
      </c>
    </row>
    <row r="20" spans="2:4" x14ac:dyDescent="0.25">
      <c r="B20" s="295"/>
      <c r="C20" s="74" t="s">
        <v>352</v>
      </c>
      <c r="D20" s="32" t="s">
        <v>353</v>
      </c>
    </row>
    <row r="21" spans="2:4" x14ac:dyDescent="0.25">
      <c r="B21" s="295"/>
      <c r="C21" s="74" t="s">
        <v>354</v>
      </c>
      <c r="D21" s="32" t="s">
        <v>355</v>
      </c>
    </row>
    <row r="22" spans="2:4" x14ac:dyDescent="0.25">
      <c r="B22" s="295"/>
      <c r="C22" s="74" t="s">
        <v>356</v>
      </c>
      <c r="D22" s="32" t="s">
        <v>357</v>
      </c>
    </row>
    <row r="23" spans="2:4" x14ac:dyDescent="0.25">
      <c r="B23" s="295" t="s">
        <v>358</v>
      </c>
      <c r="C23" s="74" t="s">
        <v>350</v>
      </c>
      <c r="D23" s="32" t="s">
        <v>359</v>
      </c>
    </row>
    <row r="24" spans="2:4" x14ac:dyDescent="0.25">
      <c r="B24" s="295"/>
      <c r="C24" s="74" t="s">
        <v>352</v>
      </c>
      <c r="D24" s="32" t="s">
        <v>360</v>
      </c>
    </row>
    <row r="25" spans="2:4" x14ac:dyDescent="0.25">
      <c r="B25" s="295"/>
      <c r="C25" s="74" t="s">
        <v>354</v>
      </c>
      <c r="D25" s="32" t="s">
        <v>361</v>
      </c>
    </row>
    <row r="26" spans="2:4" x14ac:dyDescent="0.25">
      <c r="B26" s="295"/>
      <c r="C26" s="74" t="s">
        <v>356</v>
      </c>
      <c r="D26" s="32" t="s">
        <v>362</v>
      </c>
    </row>
    <row r="27" spans="2:4" x14ac:dyDescent="0.25">
      <c r="B27" s="295" t="s">
        <v>363</v>
      </c>
      <c r="C27" s="74" t="s">
        <v>350</v>
      </c>
      <c r="D27" s="32" t="s">
        <v>364</v>
      </c>
    </row>
    <row r="28" spans="2:4" x14ac:dyDescent="0.25">
      <c r="B28" s="295"/>
      <c r="C28" s="74" t="s">
        <v>352</v>
      </c>
      <c r="D28" s="32" t="s">
        <v>365</v>
      </c>
    </row>
    <row r="29" spans="2:4" x14ac:dyDescent="0.25">
      <c r="B29" s="295"/>
      <c r="C29" s="74" t="s">
        <v>354</v>
      </c>
      <c r="D29" s="32" t="s">
        <v>366</v>
      </c>
    </row>
    <row r="30" spans="2:4" x14ac:dyDescent="0.25">
      <c r="B30" s="295"/>
      <c r="C30" s="74" t="s">
        <v>356</v>
      </c>
      <c r="D30" s="32" t="s">
        <v>367</v>
      </c>
    </row>
    <row r="31" spans="2:4" x14ac:dyDescent="0.25">
      <c r="B31" s="295" t="s">
        <v>368</v>
      </c>
      <c r="C31" s="74" t="s">
        <v>350</v>
      </c>
      <c r="D31" s="32" t="s">
        <v>369</v>
      </c>
    </row>
    <row r="32" spans="2:4" x14ac:dyDescent="0.25">
      <c r="B32" s="295"/>
      <c r="C32" s="74" t="s">
        <v>352</v>
      </c>
      <c r="D32" s="32" t="s">
        <v>370</v>
      </c>
    </row>
    <row r="33" spans="2:4" x14ac:dyDescent="0.25">
      <c r="B33" s="295"/>
      <c r="C33" s="74" t="s">
        <v>354</v>
      </c>
      <c r="D33" s="32" t="s">
        <v>371</v>
      </c>
    </row>
    <row r="34" spans="2:4" x14ac:dyDescent="0.25">
      <c r="B34" s="295"/>
      <c r="C34" s="74" t="s">
        <v>356</v>
      </c>
      <c r="D34" s="32" t="s">
        <v>372</v>
      </c>
    </row>
    <row r="35" spans="2:4" x14ac:dyDescent="0.25">
      <c r="B35" s="295" t="s">
        <v>373</v>
      </c>
      <c r="C35" s="74" t="s">
        <v>350</v>
      </c>
      <c r="D35" s="32" t="s">
        <v>374</v>
      </c>
    </row>
    <row r="36" spans="2:4" x14ac:dyDescent="0.25">
      <c r="B36" s="295"/>
      <c r="C36" s="74" t="s">
        <v>352</v>
      </c>
      <c r="D36" s="32" t="s">
        <v>375</v>
      </c>
    </row>
    <row r="37" spans="2:4" ht="28.5" x14ac:dyDescent="0.25">
      <c r="B37" s="295"/>
      <c r="C37" s="74" t="s">
        <v>354</v>
      </c>
      <c r="D37" s="32" t="s">
        <v>376</v>
      </c>
    </row>
    <row r="38" spans="2:4" x14ac:dyDescent="0.25">
      <c r="B38" s="295"/>
      <c r="C38" s="74" t="s">
        <v>356</v>
      </c>
      <c r="D38" s="32" t="s">
        <v>377</v>
      </c>
    </row>
    <row r="39" spans="2:4" x14ac:dyDescent="0.25">
      <c r="B39" s="295" t="s">
        <v>378</v>
      </c>
      <c r="C39" s="74" t="s">
        <v>350</v>
      </c>
      <c r="D39" s="32" t="s">
        <v>379</v>
      </c>
    </row>
    <row r="40" spans="2:4" x14ac:dyDescent="0.25">
      <c r="B40" s="295"/>
      <c r="C40" s="74" t="s">
        <v>352</v>
      </c>
      <c r="D40" s="32" t="s">
        <v>380</v>
      </c>
    </row>
    <row r="41" spans="2:4" x14ac:dyDescent="0.25">
      <c r="B41" s="295"/>
      <c r="C41" s="74" t="s">
        <v>354</v>
      </c>
      <c r="D41" s="32" t="s">
        <v>381</v>
      </c>
    </row>
    <row r="42" spans="2:4" x14ac:dyDescent="0.25">
      <c r="B42" s="295"/>
      <c r="C42" s="74" t="s">
        <v>356</v>
      </c>
      <c r="D42" s="32" t="s">
        <v>382</v>
      </c>
    </row>
    <row r="43" spans="2:4" ht="42.75" x14ac:dyDescent="0.25">
      <c r="B43" s="295" t="s">
        <v>383</v>
      </c>
      <c r="C43" s="74" t="s">
        <v>350</v>
      </c>
      <c r="D43" s="32" t="s">
        <v>384</v>
      </c>
    </row>
    <row r="44" spans="2:4" ht="42.75" x14ac:dyDescent="0.25">
      <c r="B44" s="295"/>
      <c r="C44" s="74" t="s">
        <v>352</v>
      </c>
      <c r="D44" s="32" t="s">
        <v>385</v>
      </c>
    </row>
    <row r="45" spans="2:4" ht="42.75" x14ac:dyDescent="0.25">
      <c r="B45" s="295"/>
      <c r="C45" s="74" t="s">
        <v>354</v>
      </c>
      <c r="D45" s="32" t="s">
        <v>386</v>
      </c>
    </row>
    <row r="46" spans="2:4" ht="28.5" x14ac:dyDescent="0.25">
      <c r="B46" s="295"/>
      <c r="C46" s="74" t="s">
        <v>356</v>
      </c>
      <c r="D46" s="32" t="s">
        <v>387</v>
      </c>
    </row>
    <row r="47" spans="2:4" ht="28.5" x14ac:dyDescent="0.25">
      <c r="B47" s="295" t="s">
        <v>388</v>
      </c>
      <c r="C47" s="74" t="s">
        <v>350</v>
      </c>
      <c r="D47" s="32" t="s">
        <v>389</v>
      </c>
    </row>
    <row r="48" spans="2:4" ht="28.5" x14ac:dyDescent="0.25">
      <c r="B48" s="295"/>
      <c r="C48" s="74" t="s">
        <v>352</v>
      </c>
      <c r="D48" s="32" t="s">
        <v>390</v>
      </c>
    </row>
    <row r="49" spans="2:4" ht="39" customHeight="1" x14ac:dyDescent="0.25">
      <c r="B49" s="295"/>
      <c r="C49" s="74" t="s">
        <v>354</v>
      </c>
      <c r="D49" s="32" t="s">
        <v>597</v>
      </c>
    </row>
    <row r="50" spans="2:4" ht="44.25" customHeight="1" x14ac:dyDescent="0.25">
      <c r="B50" s="295"/>
      <c r="C50" s="74" t="s">
        <v>356</v>
      </c>
      <c r="D50" s="32" t="s">
        <v>391</v>
      </c>
    </row>
    <row r="51" spans="2:4" ht="74.25" customHeight="1" x14ac:dyDescent="0.25">
      <c r="B51" s="295" t="s">
        <v>392</v>
      </c>
      <c r="C51" s="74" t="s">
        <v>350</v>
      </c>
      <c r="D51" s="32" t="s">
        <v>393</v>
      </c>
    </row>
    <row r="52" spans="2:4" ht="57.75" x14ac:dyDescent="0.25">
      <c r="B52" s="295"/>
      <c r="C52" s="74" t="s">
        <v>352</v>
      </c>
      <c r="D52" s="32" t="s">
        <v>394</v>
      </c>
    </row>
    <row r="53" spans="2:4" ht="28.5" x14ac:dyDescent="0.25">
      <c r="B53" s="295"/>
      <c r="C53" s="74" t="s">
        <v>354</v>
      </c>
      <c r="D53" s="32" t="s">
        <v>395</v>
      </c>
    </row>
    <row r="54" spans="2:4" ht="28.5" x14ac:dyDescent="0.25">
      <c r="B54" s="295"/>
      <c r="C54" s="74" t="s">
        <v>356</v>
      </c>
      <c r="D54" s="32" t="s">
        <v>396</v>
      </c>
    </row>
    <row r="55" spans="2:4" ht="28.5" x14ac:dyDescent="0.25">
      <c r="B55" s="295" t="s">
        <v>397</v>
      </c>
      <c r="C55" s="74" t="s">
        <v>350</v>
      </c>
      <c r="D55" s="32" t="s">
        <v>398</v>
      </c>
    </row>
    <row r="56" spans="2:4" x14ac:dyDescent="0.25">
      <c r="B56" s="295"/>
      <c r="C56" s="74" t="s">
        <v>352</v>
      </c>
      <c r="D56" s="32" t="s">
        <v>399</v>
      </c>
    </row>
    <row r="57" spans="2:4" x14ac:dyDescent="0.25">
      <c r="B57" s="295"/>
      <c r="C57" s="74" t="s">
        <v>354</v>
      </c>
      <c r="D57" s="32" t="s">
        <v>400</v>
      </c>
    </row>
    <row r="58" spans="2:4" x14ac:dyDescent="0.25">
      <c r="B58" s="295"/>
      <c r="C58" s="74" t="s">
        <v>356</v>
      </c>
      <c r="D58" s="32" t="s">
        <v>401</v>
      </c>
    </row>
    <row r="59" spans="2:4" ht="28.5" x14ac:dyDescent="0.25">
      <c r="B59" s="295" t="s">
        <v>402</v>
      </c>
      <c r="C59" s="74" t="s">
        <v>350</v>
      </c>
      <c r="D59" s="32" t="s">
        <v>403</v>
      </c>
    </row>
    <row r="60" spans="2:4" ht="28.5" x14ac:dyDescent="0.25">
      <c r="B60" s="295"/>
      <c r="C60" s="74" t="s">
        <v>352</v>
      </c>
      <c r="D60" s="32" t="s">
        <v>404</v>
      </c>
    </row>
    <row r="61" spans="2:4" ht="28.5" x14ac:dyDescent="0.25">
      <c r="B61" s="295"/>
      <c r="C61" s="74" t="s">
        <v>354</v>
      </c>
      <c r="D61" s="32" t="s">
        <v>405</v>
      </c>
    </row>
    <row r="62" spans="2:4" ht="28.5" x14ac:dyDescent="0.25">
      <c r="B62" s="295"/>
      <c r="C62" s="74" t="s">
        <v>356</v>
      </c>
      <c r="D62" s="32" t="s">
        <v>406</v>
      </c>
    </row>
    <row r="63" spans="2:4" ht="78.75" customHeight="1" x14ac:dyDescent="0.25">
      <c r="B63" s="295" t="s">
        <v>407</v>
      </c>
      <c r="C63" s="74" t="s">
        <v>350</v>
      </c>
      <c r="D63" s="32" t="s">
        <v>598</v>
      </c>
    </row>
    <row r="64" spans="2:4" ht="57" x14ac:dyDescent="0.25">
      <c r="B64" s="295"/>
      <c r="C64" s="74" t="s">
        <v>352</v>
      </c>
      <c r="D64" s="32" t="s">
        <v>599</v>
      </c>
    </row>
    <row r="65" spans="2:12" ht="57" x14ac:dyDescent="0.25">
      <c r="B65" s="295"/>
      <c r="C65" s="74" t="s">
        <v>354</v>
      </c>
      <c r="D65" s="32" t="s">
        <v>600</v>
      </c>
    </row>
    <row r="66" spans="2:12" ht="96" customHeight="1" x14ac:dyDescent="0.25">
      <c r="B66" s="295"/>
      <c r="C66" s="74" t="s">
        <v>356</v>
      </c>
      <c r="D66" s="32" t="s">
        <v>601</v>
      </c>
    </row>
    <row r="67" spans="2:12" ht="28.5" x14ac:dyDescent="0.25">
      <c r="B67" s="295" t="s">
        <v>408</v>
      </c>
      <c r="C67" s="74" t="s">
        <v>350</v>
      </c>
      <c r="D67" s="32" t="s">
        <v>409</v>
      </c>
    </row>
    <row r="68" spans="2:12" ht="28.5" x14ac:dyDescent="0.25">
      <c r="B68" s="295"/>
      <c r="C68" s="74" t="s">
        <v>352</v>
      </c>
      <c r="D68" s="32" t="s">
        <v>410</v>
      </c>
    </row>
    <row r="69" spans="2:12" ht="28.5" x14ac:dyDescent="0.25">
      <c r="B69" s="295"/>
      <c r="C69" s="74" t="s">
        <v>354</v>
      </c>
      <c r="D69" s="32" t="s">
        <v>411</v>
      </c>
    </row>
    <row r="70" spans="2:12" x14ac:dyDescent="0.25">
      <c r="B70" s="295"/>
      <c r="C70" s="74" t="s">
        <v>356</v>
      </c>
      <c r="D70" s="32" t="s">
        <v>412</v>
      </c>
    </row>
    <row r="71" spans="2:12" ht="28.5" x14ac:dyDescent="0.25">
      <c r="B71" s="295" t="s">
        <v>413</v>
      </c>
      <c r="C71" s="74" t="s">
        <v>350</v>
      </c>
      <c r="D71" s="32" t="s">
        <v>414</v>
      </c>
    </row>
    <row r="72" spans="2:12" ht="28.5" x14ac:dyDescent="0.25">
      <c r="B72" s="295"/>
      <c r="C72" s="74" t="s">
        <v>352</v>
      </c>
      <c r="D72" s="32" t="s">
        <v>415</v>
      </c>
    </row>
    <row r="73" spans="2:12" ht="28.5" x14ac:dyDescent="0.25">
      <c r="B73" s="295"/>
      <c r="C73" s="74" t="s">
        <v>354</v>
      </c>
      <c r="D73" s="32" t="s">
        <v>416</v>
      </c>
    </row>
    <row r="74" spans="2:12" x14ac:dyDescent="0.25">
      <c r="B74" s="295"/>
      <c r="C74" s="74" t="s">
        <v>356</v>
      </c>
      <c r="D74" s="32" t="s">
        <v>417</v>
      </c>
    </row>
    <row r="75" spans="2:12" ht="28.5" x14ac:dyDescent="0.25">
      <c r="B75" s="295" t="s">
        <v>418</v>
      </c>
      <c r="C75" s="74" t="s">
        <v>350</v>
      </c>
      <c r="D75" s="32" t="s">
        <v>419</v>
      </c>
    </row>
    <row r="76" spans="2:12" ht="28.5" x14ac:dyDescent="0.25">
      <c r="B76" s="295"/>
      <c r="C76" s="74" t="s">
        <v>352</v>
      </c>
      <c r="D76" s="32" t="s">
        <v>420</v>
      </c>
    </row>
    <row r="77" spans="2:12" ht="28.5" x14ac:dyDescent="0.25">
      <c r="B77" s="295"/>
      <c r="C77" s="74" t="s">
        <v>354</v>
      </c>
      <c r="D77" s="32" t="s">
        <v>421</v>
      </c>
    </row>
    <row r="78" spans="2:12" ht="28.5" x14ac:dyDescent="0.25">
      <c r="B78" s="295"/>
      <c r="C78" s="74" t="s">
        <v>356</v>
      </c>
      <c r="D78" s="32" t="s">
        <v>422</v>
      </c>
    </row>
    <row r="80" spans="2:12" x14ac:dyDescent="0.25">
      <c r="B80" s="55" t="s">
        <v>150</v>
      </c>
      <c r="C80" s="54"/>
      <c r="D80" s="54"/>
      <c r="E80" s="54"/>
      <c r="F80" s="54"/>
      <c r="G80" s="54"/>
      <c r="H80" s="54"/>
      <c r="I80" s="54"/>
      <c r="J80" s="54"/>
      <c r="K80" s="54"/>
      <c r="L80" s="54"/>
    </row>
    <row r="81" spans="2:12" x14ac:dyDescent="0.25">
      <c r="B81" s="275" t="s">
        <v>151</v>
      </c>
      <c r="C81" s="275"/>
      <c r="D81" s="275"/>
      <c r="E81" s="53"/>
      <c r="F81" s="53"/>
      <c r="G81" s="53"/>
      <c r="H81" s="53"/>
      <c r="I81" s="53"/>
      <c r="J81" s="53"/>
      <c r="K81" s="53"/>
      <c r="L81" s="53"/>
    </row>
    <row r="82" spans="2:12" x14ac:dyDescent="0.25">
      <c r="B82" s="275" t="s">
        <v>605</v>
      </c>
      <c r="C82" s="275"/>
      <c r="D82" s="275"/>
      <c r="E82" s="53"/>
      <c r="F82" s="53"/>
      <c r="G82" s="53"/>
      <c r="H82" s="53"/>
      <c r="I82" s="53"/>
      <c r="J82" s="53"/>
      <c r="K82" s="53"/>
      <c r="L82" s="53"/>
    </row>
    <row r="83" spans="2:12" x14ac:dyDescent="0.25">
      <c r="B83" s="275" t="s">
        <v>153</v>
      </c>
      <c r="C83" s="275"/>
      <c r="D83" s="275"/>
      <c r="E83" s="53"/>
      <c r="F83" s="53"/>
      <c r="G83" s="53"/>
      <c r="H83" s="53"/>
      <c r="I83" s="53"/>
      <c r="J83" s="53"/>
      <c r="K83" s="53"/>
      <c r="L83" s="53"/>
    </row>
    <row r="84" spans="2:12" x14ac:dyDescent="0.25">
      <c r="B84" s="275" t="s">
        <v>154</v>
      </c>
      <c r="C84" s="275"/>
      <c r="D84" s="275"/>
      <c r="E84" s="53"/>
      <c r="F84" s="53"/>
      <c r="G84" s="53"/>
      <c r="H84" s="53"/>
      <c r="I84" s="53"/>
      <c r="J84" s="53"/>
      <c r="K84" s="53"/>
      <c r="L84" s="53"/>
    </row>
    <row r="85" spans="2:12" x14ac:dyDescent="0.25">
      <c r="B85" s="300" t="s">
        <v>155</v>
      </c>
      <c r="C85" s="300"/>
      <c r="D85" s="300"/>
      <c r="E85" s="53"/>
      <c r="F85" s="53"/>
      <c r="G85" s="53"/>
      <c r="H85" s="53"/>
      <c r="I85" s="53"/>
      <c r="J85" s="53"/>
      <c r="K85" s="53"/>
      <c r="L85" s="53"/>
    </row>
    <row r="86" spans="2:12" x14ac:dyDescent="0.25">
      <c r="B86" s="300" t="s">
        <v>156</v>
      </c>
      <c r="C86" s="300"/>
      <c r="D86" s="300"/>
      <c r="E86" s="53"/>
      <c r="F86" s="53"/>
      <c r="G86" s="53"/>
      <c r="H86" s="53"/>
      <c r="I86" s="53"/>
      <c r="J86" s="53"/>
      <c r="K86" s="53"/>
      <c r="L86" s="53"/>
    </row>
  </sheetData>
  <sheetProtection algorithmName="SHA-512" hashValue="1TkxO/td8wPV48GjxjQ/2qX0YLpr2itnJT5WdqIwP0+TdvEaKiR3/fFuuQo7K9nmDDee/M/LQiewdjgOHzeFPw==" saltValue="PcUZ2549XI7YAPLPnlsCPw==" spinCount="100000" sheet="1" objects="1" scenarios="1" formatCells="0" formatColumns="0" formatRows="0"/>
  <mergeCells count="30">
    <mergeCell ref="B86:D86"/>
    <mergeCell ref="B81:D81"/>
    <mergeCell ref="B82:D82"/>
    <mergeCell ref="B83:D83"/>
    <mergeCell ref="B84:D84"/>
    <mergeCell ref="B85:D85"/>
    <mergeCell ref="B67:B70"/>
    <mergeCell ref="B71:B74"/>
    <mergeCell ref="B75:B78"/>
    <mergeCell ref="B43:B46"/>
    <mergeCell ref="B47:B50"/>
    <mergeCell ref="B51:B54"/>
    <mergeCell ref="B55:B58"/>
    <mergeCell ref="B59:B62"/>
    <mergeCell ref="B63:B66"/>
    <mergeCell ref="B2:B5"/>
    <mergeCell ref="C4:C5"/>
    <mergeCell ref="B39:B42"/>
    <mergeCell ref="B12:D12"/>
    <mergeCell ref="B13:C13"/>
    <mergeCell ref="B14:C14"/>
    <mergeCell ref="B15:C15"/>
    <mergeCell ref="B16:C16"/>
    <mergeCell ref="B17:C17"/>
    <mergeCell ref="B19:B22"/>
    <mergeCell ref="B23:B26"/>
    <mergeCell ref="B27:B30"/>
    <mergeCell ref="B31:B34"/>
    <mergeCell ref="B35:B38"/>
    <mergeCell ref="B9:D10"/>
  </mergeCells>
  <pageMargins left="0.70866141732283472" right="0.70866141732283472" top="0.74803149606299213" bottom="0.74803149606299213" header="0.31496062992125984" footer="0.31496062992125984"/>
  <pageSetup scale="24" orientation="landscape" r:id="rId1"/>
  <colBreaks count="1" manualBreakCount="1">
    <brk id="5"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K35"/>
  <sheetViews>
    <sheetView workbookViewId="0">
      <pane xSplit="1" ySplit="9" topLeftCell="B10" activePane="bottomRight" state="frozen"/>
      <selection pane="topRight" activeCell="B1" sqref="B1"/>
      <selection pane="bottomLeft" activeCell="A8" sqref="A8"/>
      <selection pane="bottomRight" activeCell="C12" sqref="C12"/>
    </sheetView>
  </sheetViews>
  <sheetFormatPr baseColWidth="10" defaultColWidth="11.42578125" defaultRowHeight="15" x14ac:dyDescent="0.25"/>
  <cols>
    <col min="1" max="1" width="11.42578125" style="167" customWidth="1"/>
    <col min="2" max="2" width="13.5703125" style="177" customWidth="1"/>
    <col min="3" max="3" width="78.140625" style="177" customWidth="1"/>
    <col min="4" max="4" width="17.42578125" style="177" customWidth="1"/>
    <col min="5" max="5" width="15.42578125" style="177" customWidth="1"/>
    <col min="6" max="16384" width="11.42578125" style="167"/>
  </cols>
  <sheetData>
    <row r="2" spans="2:6" ht="15" customHeight="1" x14ac:dyDescent="0.25">
      <c r="B2" s="302"/>
      <c r="C2" s="94" t="s">
        <v>3</v>
      </c>
      <c r="D2" s="303" t="s">
        <v>4</v>
      </c>
      <c r="E2" s="303"/>
      <c r="F2" s="166"/>
    </row>
    <row r="3" spans="2:6" ht="15" customHeight="1" x14ac:dyDescent="0.25">
      <c r="B3" s="302"/>
      <c r="C3" s="94" t="s">
        <v>608</v>
      </c>
      <c r="D3" s="303" t="s">
        <v>612</v>
      </c>
      <c r="E3" s="303"/>
      <c r="F3" s="166"/>
    </row>
    <row r="4" spans="2:6" ht="15" customHeight="1" x14ac:dyDescent="0.25">
      <c r="B4" s="302"/>
      <c r="C4" s="303" t="s">
        <v>423</v>
      </c>
      <c r="D4" s="303" t="s">
        <v>611</v>
      </c>
      <c r="E4" s="303"/>
      <c r="F4" s="166"/>
    </row>
    <row r="5" spans="2:6" ht="15" customHeight="1" x14ac:dyDescent="0.25">
      <c r="B5" s="302"/>
      <c r="C5" s="303"/>
      <c r="D5" s="303" t="s">
        <v>803</v>
      </c>
      <c r="E5" s="303"/>
      <c r="F5" s="166"/>
    </row>
    <row r="6" spans="2:6" ht="15" customHeight="1" x14ac:dyDescent="0.25">
      <c r="B6" s="168">
        <v>33</v>
      </c>
      <c r="C6" s="180"/>
      <c r="D6" s="180"/>
      <c r="E6" s="180"/>
      <c r="F6" s="166"/>
    </row>
    <row r="7" spans="2:6" ht="15" customHeight="1" x14ac:dyDescent="0.25">
      <c r="B7" s="305" t="s">
        <v>805</v>
      </c>
      <c r="C7" s="306"/>
      <c r="D7" s="306"/>
      <c r="E7" s="307"/>
      <c r="F7" s="166"/>
    </row>
    <row r="8" spans="2:6" x14ac:dyDescent="0.25">
      <c r="B8" s="308"/>
      <c r="C8" s="309"/>
      <c r="D8" s="309"/>
      <c r="E8" s="310"/>
    </row>
    <row r="9" spans="2:6" x14ac:dyDescent="0.25">
      <c r="B9" s="47" t="s">
        <v>424</v>
      </c>
      <c r="C9" s="48" t="s">
        <v>425</v>
      </c>
      <c r="D9" s="48" t="s">
        <v>426</v>
      </c>
      <c r="E9" s="48" t="s">
        <v>427</v>
      </c>
    </row>
    <row r="10" spans="2:6" ht="42.75" x14ac:dyDescent="0.25">
      <c r="B10" s="169">
        <v>44250</v>
      </c>
      <c r="C10" s="170" t="s">
        <v>798</v>
      </c>
      <c r="D10" s="181" t="s">
        <v>428</v>
      </c>
      <c r="E10" s="181" t="s">
        <v>429</v>
      </c>
    </row>
    <row r="11" spans="2:6" ht="42.75" x14ac:dyDescent="0.25">
      <c r="B11" s="171">
        <v>44816</v>
      </c>
      <c r="C11" s="172" t="s">
        <v>799</v>
      </c>
      <c r="D11" s="175" t="s">
        <v>428</v>
      </c>
      <c r="E11" s="175" t="s">
        <v>429</v>
      </c>
    </row>
    <row r="12" spans="2:6" ht="42.75" x14ac:dyDescent="0.25">
      <c r="B12" s="171">
        <v>44971</v>
      </c>
      <c r="C12" s="172" t="s">
        <v>800</v>
      </c>
      <c r="D12" s="175" t="s">
        <v>428</v>
      </c>
      <c r="E12" s="175" t="s">
        <v>429</v>
      </c>
    </row>
    <row r="13" spans="2:6" ht="21" customHeight="1" x14ac:dyDescent="0.25">
      <c r="B13" s="173">
        <v>45146</v>
      </c>
      <c r="C13" s="174" t="s">
        <v>801</v>
      </c>
      <c r="D13" s="175" t="s">
        <v>460</v>
      </c>
      <c r="E13" s="175" t="s">
        <v>458</v>
      </c>
    </row>
    <row r="14" spans="2:6" ht="21" customHeight="1" x14ac:dyDescent="0.25">
      <c r="B14" s="173">
        <v>45237</v>
      </c>
      <c r="C14" s="174" t="s">
        <v>459</v>
      </c>
      <c r="D14" s="175" t="s">
        <v>460</v>
      </c>
      <c r="E14" s="175" t="s">
        <v>458</v>
      </c>
    </row>
    <row r="15" spans="2:6" ht="28.5" x14ac:dyDescent="0.25">
      <c r="B15" s="173">
        <v>45392</v>
      </c>
      <c r="C15" s="174" t="s">
        <v>806</v>
      </c>
      <c r="D15" s="35" t="s">
        <v>802</v>
      </c>
      <c r="E15" s="35" t="s">
        <v>594</v>
      </c>
    </row>
    <row r="16" spans="2:6" x14ac:dyDescent="0.25">
      <c r="B16" s="57"/>
      <c r="C16" s="176"/>
      <c r="D16" s="57"/>
      <c r="E16" s="57"/>
    </row>
    <row r="17" spans="1:11" x14ac:dyDescent="0.25">
      <c r="B17" s="57"/>
      <c r="C17" s="176"/>
      <c r="D17" s="57"/>
      <c r="E17" s="57"/>
    </row>
    <row r="18" spans="1:11" x14ac:dyDescent="0.25">
      <c r="B18" s="57"/>
      <c r="C18" s="176"/>
      <c r="D18" s="57"/>
      <c r="E18" s="57"/>
    </row>
    <row r="19" spans="1:11" x14ac:dyDescent="0.25">
      <c r="B19" s="57"/>
      <c r="C19" s="176"/>
      <c r="D19" s="57"/>
      <c r="E19" s="57"/>
    </row>
    <row r="20" spans="1:11" x14ac:dyDescent="0.25">
      <c r="B20" s="57"/>
      <c r="C20" s="176"/>
      <c r="D20" s="57"/>
      <c r="E20" s="57"/>
    </row>
    <row r="21" spans="1:11" x14ac:dyDescent="0.25">
      <c r="B21" s="57"/>
      <c r="C21" s="176"/>
      <c r="D21" s="57"/>
      <c r="E21" s="57"/>
    </row>
    <row r="22" spans="1:11" x14ac:dyDescent="0.25">
      <c r="B22" s="57"/>
      <c r="C22" s="176"/>
      <c r="D22" s="57"/>
      <c r="E22" s="57"/>
    </row>
    <row r="23" spans="1:11" x14ac:dyDescent="0.25">
      <c r="B23" s="57"/>
      <c r="C23" s="176"/>
      <c r="D23" s="57"/>
      <c r="E23" s="57"/>
    </row>
    <row r="24" spans="1:11" x14ac:dyDescent="0.25">
      <c r="B24" s="57"/>
      <c r="C24" s="176"/>
      <c r="D24" s="57"/>
      <c r="E24" s="57"/>
    </row>
    <row r="25" spans="1:11" x14ac:dyDescent="0.25">
      <c r="B25" s="57"/>
      <c r="C25" s="176"/>
      <c r="D25" s="57"/>
      <c r="E25" s="57"/>
    </row>
    <row r="26" spans="1:11" x14ac:dyDescent="0.25">
      <c r="B26" s="57"/>
      <c r="C26" s="176"/>
      <c r="D26" s="57"/>
      <c r="E26" s="57"/>
    </row>
    <row r="28" spans="1:11" s="178" customFormat="1" x14ac:dyDescent="0.25">
      <c r="A28" s="177"/>
      <c r="B28" s="177" t="s">
        <v>150</v>
      </c>
      <c r="C28" s="177"/>
      <c r="D28" s="177"/>
      <c r="E28" s="177"/>
      <c r="F28" s="177"/>
      <c r="G28" s="177"/>
      <c r="H28" s="177"/>
      <c r="I28" s="177"/>
      <c r="J28" s="177"/>
      <c r="K28" s="177"/>
    </row>
    <row r="29" spans="1:11" s="177" customFormat="1" x14ac:dyDescent="0.25"/>
    <row r="30" spans="1:11" s="177" customFormat="1" x14ac:dyDescent="0.25">
      <c r="A30" s="179"/>
      <c r="B30" s="304" t="s">
        <v>151</v>
      </c>
      <c r="C30" s="304"/>
      <c r="D30" s="304"/>
      <c r="E30" s="304"/>
      <c r="F30" s="179"/>
      <c r="G30" s="179"/>
      <c r="H30" s="179"/>
      <c r="I30" s="179"/>
      <c r="J30" s="179"/>
      <c r="K30" s="179"/>
    </row>
    <row r="31" spans="1:11" s="177" customFormat="1" x14ac:dyDescent="0.25">
      <c r="A31" s="179"/>
      <c r="B31" s="304" t="s">
        <v>152</v>
      </c>
      <c r="C31" s="304"/>
      <c r="D31" s="304"/>
      <c r="E31" s="304"/>
      <c r="F31" s="179"/>
      <c r="G31" s="179"/>
      <c r="H31" s="179"/>
      <c r="I31" s="179"/>
      <c r="J31" s="179"/>
      <c r="K31" s="179"/>
    </row>
    <row r="32" spans="1:11" s="177" customFormat="1" x14ac:dyDescent="0.25">
      <c r="A32" s="179"/>
      <c r="B32" s="304" t="s">
        <v>153</v>
      </c>
      <c r="C32" s="304"/>
      <c r="D32" s="304"/>
      <c r="E32" s="304"/>
      <c r="F32" s="179"/>
      <c r="G32" s="179"/>
      <c r="H32" s="179"/>
      <c r="I32" s="179"/>
      <c r="J32" s="179"/>
      <c r="K32" s="179"/>
    </row>
    <row r="33" spans="1:11" s="177" customFormat="1" x14ac:dyDescent="0.25">
      <c r="A33" s="179"/>
      <c r="B33" s="304" t="s">
        <v>154</v>
      </c>
      <c r="C33" s="304"/>
      <c r="D33" s="304"/>
      <c r="E33" s="304"/>
      <c r="F33" s="179"/>
      <c r="G33" s="179"/>
      <c r="H33" s="179"/>
      <c r="I33" s="179"/>
      <c r="J33" s="179"/>
      <c r="K33" s="179"/>
    </row>
    <row r="34" spans="1:11" s="177" customFormat="1" x14ac:dyDescent="0.25">
      <c r="A34" s="179"/>
      <c r="B34" s="301" t="s">
        <v>155</v>
      </c>
      <c r="C34" s="301"/>
      <c r="D34" s="301"/>
      <c r="E34" s="301"/>
      <c r="F34" s="179"/>
      <c r="G34" s="179"/>
      <c r="H34" s="179"/>
      <c r="I34" s="179"/>
      <c r="J34" s="179"/>
      <c r="K34" s="179"/>
    </row>
    <row r="35" spans="1:11" s="177" customFormat="1" x14ac:dyDescent="0.25">
      <c r="A35" s="179"/>
      <c r="B35" s="301" t="s">
        <v>156</v>
      </c>
      <c r="C35" s="301"/>
      <c r="D35" s="301"/>
      <c r="E35" s="301"/>
      <c r="F35" s="179"/>
      <c r="G35" s="179"/>
      <c r="H35" s="179"/>
      <c r="I35" s="179"/>
      <c r="J35" s="179"/>
      <c r="K35" s="179"/>
    </row>
  </sheetData>
  <sheetProtection algorithmName="SHA-512" hashValue="ugaF91TV0xmTWeSbMdaPiC0yZs2PRCe4csU3Egl0k7602y4h5a42dwO1eTzE5C5V9x8LFf12WDatr5SJjhCqMQ==" saltValue="v/5ltX6nj8EbzHEZfa8lmA==" spinCount="100000" sheet="1" objects="1" scenarios="1" formatCells="0" formatColumns="0" formatRows="0"/>
  <mergeCells count="13">
    <mergeCell ref="B35:E35"/>
    <mergeCell ref="B2:B5"/>
    <mergeCell ref="D2:E2"/>
    <mergeCell ref="D3:E3"/>
    <mergeCell ref="D4:E4"/>
    <mergeCell ref="D5:E5"/>
    <mergeCell ref="C4:C5"/>
    <mergeCell ref="B30:E30"/>
    <mergeCell ref="B31:E31"/>
    <mergeCell ref="B32:E32"/>
    <mergeCell ref="B33:E33"/>
    <mergeCell ref="B34:E34"/>
    <mergeCell ref="B7:E8"/>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A95CE77E4A1767429B294E720D86AD14" ma:contentTypeVersion="12" ma:contentTypeDescription="Crear nuevo documento." ma:contentTypeScope="" ma:versionID="33f3b2709d820625ee1b11cb368fcfdd">
  <xsd:schema xmlns:xsd="http://www.w3.org/2001/XMLSchema" xmlns:xs="http://www.w3.org/2001/XMLSchema" xmlns:p="http://schemas.microsoft.com/office/2006/metadata/properties" xmlns:ns2="fdc3a502-ad60-4b34-87fc-e95dc488c747" xmlns:ns3="c2659b6a-c695-4580-a071-22d13ab4c1fb" targetNamespace="http://schemas.microsoft.com/office/2006/metadata/properties" ma:root="true" ma:fieldsID="40b7c3f0143cb38e930d21d960eace4b" ns2:_="" ns3:_="">
    <xsd:import namespace="fdc3a502-ad60-4b34-87fc-e95dc488c747"/>
    <xsd:import namespace="c2659b6a-c695-4580-a071-22d13ab4c1f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dc3a502-ad60-4b34-87fc-e95dc488c74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Etiquetas de imagen" ma:readOnly="false" ma:fieldId="{5cf76f15-5ced-4ddc-b409-7134ff3c332f}" ma:taxonomyMulti="true" ma:sspId="738380da-2275-46ed-84c2-d5695e8e09c5"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2659b6a-c695-4580-a071-22d13ab4c1fb" elementFormDefault="qualified">
    <xsd:import namespace="http://schemas.microsoft.com/office/2006/documentManagement/types"/>
    <xsd:import namespace="http://schemas.microsoft.com/office/infopath/2007/PartnerControls"/>
    <xsd:element name="SharedWithUsers" ma:index="12"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talles de uso compartido" ma:internalName="SharedWithDetails" ma:readOnly="true">
      <xsd:simpleType>
        <xsd:restriction base="dms:Note">
          <xsd:maxLength value="255"/>
        </xsd:restriction>
      </xsd:simpleType>
    </xsd:element>
    <xsd:element name="TaxCatchAll" ma:index="16" nillable="true" ma:displayName="Taxonomy Catch All Column" ma:hidden="true" ma:list="{784282d7-4c9d-4287-8e4d-e50e98002b9b}" ma:internalName="TaxCatchAll" ma:showField="CatchAllData" ma:web="c2659b6a-c695-4580-a071-22d13ab4c1f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AE0C189-B387-40F0-9F2F-A38915101D0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dc3a502-ad60-4b34-87fc-e95dc488c747"/>
    <ds:schemaRef ds:uri="c2659b6a-c695-4580-a071-22d13ab4c1f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85A4737-8118-4CEC-9CC7-06C72B6BFA3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7</vt:i4>
      </vt:variant>
    </vt:vector>
  </HeadingPairs>
  <TitlesOfParts>
    <vt:vector size="13" baseType="lpstr">
      <vt:lpstr>MENÚ</vt:lpstr>
      <vt:lpstr>MATRIZ</vt:lpstr>
      <vt:lpstr>Valoracion del riesgo</vt:lpstr>
      <vt:lpstr>Tabla de peligros</vt:lpstr>
      <vt:lpstr>PELIGROS HIGIENICOS</vt:lpstr>
      <vt:lpstr>Control Cambios Registro </vt:lpstr>
      <vt:lpstr>MATRIZ!Área_de_impresión</vt:lpstr>
      <vt:lpstr>'PELIGROS HIGIENICOS'!Área_de_impresión</vt:lpstr>
      <vt:lpstr>'Tabla de peligros'!Área_de_impresión</vt:lpstr>
      <vt:lpstr>'Valoracion del riesgo'!Área_de_impresión</vt:lpstr>
      <vt:lpstr>MATRIZ!Títulos_a_imprimir</vt:lpstr>
      <vt:lpstr>'PELIGROS HIGIENICOS'!Títulos_a_imprimir</vt:lpstr>
      <vt:lpstr>'Tabla de peligros'!Títulos_a_imprimir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ANAY PINTO VALENCIA-Analista de procesos</dc:creator>
  <cp:keywords/>
  <dc:description/>
  <cp:lastModifiedBy>DORIS FERNANDEZ PARRA</cp:lastModifiedBy>
  <cp:revision/>
  <dcterms:created xsi:type="dcterms:W3CDTF">2017-04-28T13:22:52Z</dcterms:created>
  <dcterms:modified xsi:type="dcterms:W3CDTF">2024-11-15T21:51:22Z</dcterms:modified>
  <cp:category/>
  <cp:contentStatus/>
</cp:coreProperties>
</file>