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59" documentId="13_ncr:1_{FFFC6016-11E2-4103-8682-69114EAD34F8}" xr6:coauthVersionLast="47" xr6:coauthVersionMax="47" xr10:uidLastSave="{A4654895-A98D-4AF8-BADE-D92A4240C931}"/>
  <bookViews>
    <workbookView showSheetTabs="0" xWindow="-120" yWindow="-120" windowWidth="29040" windowHeight="15720" tabRatio="951" activeTab="13" xr2:uid="{00000000-000D-0000-FFFF-FFFF00000000}"/>
  </bookViews>
  <sheets>
    <sheet name="LISTADO FT " sheetId="42"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3" r:id="rId14"/>
  </sheets>
  <externalReferences>
    <externalReference r:id="rId15"/>
    <externalReference r:id="rId16"/>
    <externalReference r:id="rId17"/>
  </externalReferences>
  <definedNames>
    <definedName name="_xlnm._FilterDatabase" localSheetId="4" hidden="1">'Ficha Técnica 4'!$C$13:$V$19</definedName>
    <definedName name="_Toc332955785" localSheetId="10">'Ficha Técnica 9 '!$C$10</definedName>
    <definedName name="_Toc332955786" localSheetId="10">'Ficha Técnica 9 '!#REF!</definedName>
    <definedName name="_Toc332955788" localSheetId="10">'Ficha Técnica 9 '!#REF!</definedName>
    <definedName name="_Toc332955789" localSheetId="10">'Ficha Técnica 9 '!$C$97</definedName>
    <definedName name="_Toc332955790" localSheetId="10">'Ficha Técnica 9 '!$C$176</definedName>
    <definedName name="_Toc332955791" localSheetId="10">'Ficha Técnica 9 '!$C$224</definedName>
    <definedName name="_Toc332955792" localSheetId="10">'Ficha Técnica 9 '!$C$278</definedName>
    <definedName name="_Toc332955793" localSheetId="10">'Ficha Técnica 9 '!$C$355</definedName>
    <definedName name="_Toc332955794" localSheetId="10">'Ficha Técnica 9 '!$C$397</definedName>
    <definedName name="_Toc332955795" localSheetId="10">'Ficha Técnica 9 '!$C$509</definedName>
    <definedName name="_Toc435011279" localSheetId="10">'Ficha Técnica 9 '!$C$93</definedName>
    <definedName name="_xlnm.Print_Area" localSheetId="13">'CAMBIOS REGISTRO '!$B$1:$G$35</definedName>
    <definedName name="_xlnm.Print_Area" localSheetId="1">'Ficha Técnica 1'!$B$1:$O$92</definedName>
    <definedName name="_xlnm.Print_Area" localSheetId="11">'Ficha tecnica 10'!$B$1:$I$40</definedName>
    <definedName name="_xlnm.Print_Area" localSheetId="12">'Ficha tecnica 11'!$B$1:$M$54</definedName>
    <definedName name="_xlnm.Print_Area" localSheetId="2">'Ficha Técnica 2'!$B$1:$I$36</definedName>
    <definedName name="_xlnm.Print_Area" localSheetId="3">'Ficha Técnica 3'!$B$1:$K$86</definedName>
    <definedName name="_xlnm.Print_Area" localSheetId="4">'Ficha Técnica 4'!$B$1:$W$34</definedName>
    <definedName name="_xlnm.Print_Area" localSheetId="5">'Ficha Técnica 5'!$B$1:$J$26</definedName>
    <definedName name="_xlnm.Print_Area" localSheetId="6">'Ficha Técnica 6'!$B$1:$AE$95</definedName>
    <definedName name="_xlnm.Print_Area" localSheetId="7">'Ficha Técnica 7'!$B$1:$G$78</definedName>
    <definedName name="_xlnm.Print_Area" localSheetId="8">'Ficha Técnica 8'!$B$1:$AE$158</definedName>
    <definedName name="_xlnm.Print_Area" localSheetId="10">'Ficha Técnica 9 '!$B$1:$N$96</definedName>
    <definedName name="_xlnm.Print_Area" localSheetId="0">'LISTADO FT '!$A$1:$K$31</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9" concurrentCalc="0"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23" l="1"/>
  <c r="G56" i="32"/>
  <c r="M55" i="32"/>
  <c r="M53" i="32"/>
  <c r="M52" i="32"/>
  <c r="M51" i="32"/>
  <c r="M50" i="32"/>
  <c r="M56" i="32"/>
  <c r="D22" i="26"/>
  <c r="I66" i="25"/>
  <c r="I60" i="25"/>
  <c r="J60" i="25"/>
  <c r="I45" i="25"/>
  <c r="J45" i="25"/>
  <c r="I39" i="25"/>
  <c r="J39" i="25"/>
  <c r="I24" i="25"/>
  <c r="J24" i="25"/>
  <c r="I18" i="25"/>
  <c r="D20" i="26"/>
  <c r="I72" i="25"/>
  <c r="J72" i="25"/>
  <c r="C20" i="26"/>
  <c r="D19" i="26"/>
  <c r="C19" i="26"/>
  <c r="D18" i="26"/>
  <c r="C18" i="26"/>
  <c r="C17" i="26"/>
  <c r="D16" i="26"/>
  <c r="C16" i="26"/>
  <c r="D15" i="26"/>
  <c r="C15" i="26"/>
  <c r="S14" i="26"/>
  <c r="S15" i="26"/>
  <c r="S16" i="26"/>
  <c r="S17" i="26"/>
  <c r="S18" i="26"/>
  <c r="S19" i="26"/>
  <c r="S20" i="26"/>
  <c r="S21" i="26"/>
  <c r="S22" i="26"/>
  <c r="R14" i="26"/>
  <c r="R15" i="26"/>
  <c r="R16" i="26"/>
  <c r="R17" i="26"/>
  <c r="R18" i="26"/>
  <c r="R19" i="26"/>
  <c r="R20" i="26"/>
  <c r="R21" i="26"/>
  <c r="R22" i="26"/>
  <c r="Q14" i="26"/>
  <c r="Q15" i="26"/>
  <c r="Q16" i="26"/>
  <c r="Q17" i="26"/>
  <c r="Q18" i="26"/>
  <c r="Q19" i="26"/>
  <c r="Q20" i="26"/>
  <c r="Q21" i="26"/>
  <c r="Q22" i="26"/>
  <c r="P14" i="26"/>
  <c r="P15" i="26"/>
  <c r="P16" i="26"/>
  <c r="P17" i="26"/>
  <c r="P18" i="26"/>
  <c r="P19" i="26"/>
  <c r="P20" i="26"/>
  <c r="P21" i="26"/>
  <c r="P22" i="26"/>
  <c r="N14" i="26"/>
  <c r="N15" i="26"/>
  <c r="N16" i="26"/>
  <c r="N17" i="26"/>
  <c r="N18" i="26"/>
  <c r="N19" i="26"/>
  <c r="N20" i="26"/>
  <c r="N21" i="26"/>
  <c r="N22" i="26"/>
  <c r="M14" i="26"/>
  <c r="M15" i="26"/>
  <c r="M16" i="26"/>
  <c r="M17" i="26"/>
  <c r="M18" i="26"/>
  <c r="M19" i="26"/>
  <c r="M20" i="26"/>
  <c r="M21" i="26"/>
  <c r="M22" i="26"/>
  <c r="L14" i="26"/>
  <c r="L15" i="26"/>
  <c r="L16" i="26"/>
  <c r="L17" i="26"/>
  <c r="L18" i="26"/>
  <c r="L19" i="26"/>
  <c r="L20" i="26"/>
  <c r="L21" i="26"/>
  <c r="L22" i="26"/>
  <c r="K14" i="26"/>
  <c r="K15" i="26"/>
  <c r="K16" i="26"/>
  <c r="K17" i="26"/>
  <c r="K18" i="26"/>
  <c r="K19" i="26"/>
  <c r="K20" i="26"/>
  <c r="K21" i="26"/>
  <c r="K22" i="26"/>
  <c r="I14" i="26"/>
  <c r="I15" i="26"/>
  <c r="I16" i="26"/>
  <c r="I17" i="26"/>
  <c r="I18" i="26"/>
  <c r="I19" i="26"/>
  <c r="I20" i="26"/>
  <c r="I21" i="26"/>
  <c r="I22" i="26"/>
  <c r="H14" i="26"/>
  <c r="H15" i="26"/>
  <c r="H16" i="26"/>
  <c r="H17" i="26"/>
  <c r="H18" i="26"/>
  <c r="H19" i="26"/>
  <c r="H20" i="26"/>
  <c r="H21" i="26"/>
  <c r="H22" i="26"/>
  <c r="G14" i="26"/>
  <c r="G15" i="26"/>
  <c r="G16" i="26"/>
  <c r="G17" i="26"/>
  <c r="G18" i="26"/>
  <c r="G19" i="26"/>
  <c r="G20" i="26"/>
  <c r="G21" i="26"/>
  <c r="G22" i="26"/>
  <c r="F15" i="26"/>
  <c r="F16" i="26"/>
  <c r="F17" i="26"/>
  <c r="F18" i="26"/>
  <c r="F19" i="26"/>
  <c r="F20" i="26"/>
  <c r="F21" i="26"/>
  <c r="F22" i="26"/>
  <c r="D14" i="26"/>
  <c r="C14" i="26"/>
  <c r="I51" i="25"/>
  <c r="J51" i="25"/>
  <c r="I30" i="25"/>
  <c r="J30" i="25"/>
  <c r="I73" i="25"/>
  <c r="J73" i="25"/>
  <c r="J66" i="25"/>
  <c r="I52" i="25"/>
  <c r="J52" i="25"/>
  <c r="I31" i="25"/>
  <c r="J31" i="25"/>
</calcChain>
</file>

<file path=xl/sharedStrings.xml><?xml version="1.0" encoding="utf-8"?>
<sst xmlns="http://schemas.openxmlformats.org/spreadsheetml/2006/main" count="1319" uniqueCount="877">
  <si>
    <t>AMENAZA</t>
  </si>
  <si>
    <t>FUENTE DE RIESGO</t>
  </si>
  <si>
    <t>COLOR</t>
  </si>
  <si>
    <t>NATURALES</t>
  </si>
  <si>
    <t>SOCIALES</t>
  </si>
  <si>
    <t>Nº</t>
  </si>
  <si>
    <t>SI</t>
  </si>
  <si>
    <t>RECOMENDACIÓN</t>
  </si>
  <si>
    <t>NO</t>
  </si>
  <si>
    <t>TOTAL</t>
  </si>
  <si>
    <t>2. EDIFICACIONES</t>
  </si>
  <si>
    <t>3. EQUIPOS</t>
  </si>
  <si>
    <t>1. SERVICIOS</t>
  </si>
  <si>
    <t>2. SISTEMAS ALTERNOS</t>
  </si>
  <si>
    <t>PERSONAS</t>
  </si>
  <si>
    <t>RECURSOS</t>
  </si>
  <si>
    <t>SISTEMAS Y PROCESOS</t>
  </si>
  <si>
    <t>RESULTADO DEL DIAMANTE</t>
  </si>
  <si>
    <t>ELEMENTOS</t>
  </si>
  <si>
    <t>CANTIDAD</t>
  </si>
  <si>
    <t>OBSERVACIONES</t>
  </si>
  <si>
    <t>UBICACIÓN</t>
  </si>
  <si>
    <t xml:space="preserve">FECHA: </t>
  </si>
  <si>
    <t>INT</t>
  </si>
  <si>
    <t>EXT</t>
  </si>
  <si>
    <t>CALIFICACIÓN</t>
  </si>
  <si>
    <t>TECNOLÓGICOS</t>
  </si>
  <si>
    <t>VARIABLE</t>
  </si>
  <si>
    <t>ASPECTO A VERIFICAR DE VULNERABILIDAD</t>
  </si>
  <si>
    <t>B</t>
  </si>
  <si>
    <t>R</t>
  </si>
  <si>
    <t>M</t>
  </si>
  <si>
    <t>PUNTAJE</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</si>
  <si>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</si>
  <si>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</si>
  <si>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</si>
  <si>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</si>
  <si>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¿Hay apoyo de entidades externas? ¿Se mantienen relaciones con estas entidades y se conocen los recursos con que enfrentarían una emergencia?</t>
  </si>
  <si>
    <t>Promedio Gestión Organizacional</t>
  </si>
  <si>
    <t>Capacitación y entrenamiento</t>
  </si>
  <si>
    <t>¿Se ha realizado simulacro anual?</t>
  </si>
  <si>
    <t xml:space="preserve">¿El plan de emergencias y evacuación esta divulgado? </t>
  </si>
  <si>
    <t>¿Los funcionarios participan de manera voluntaria y con suficiente motivación en los procesos de capacitación en emergencias?</t>
  </si>
  <si>
    <t xml:space="preserve">Promedio capacitación y entrenamiento </t>
  </si>
  <si>
    <t xml:space="preserve">Características de seguridad </t>
  </si>
  <si>
    <t>Promedio Características de seguridad</t>
  </si>
  <si>
    <t>Suma de promedios vulnerabilidad en Personas</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</si>
  <si>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</si>
  <si>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</si>
  <si>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</si>
  <si>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</si>
  <si>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</si>
  <si>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red contraincendios y/o  sistemas de detección y extinción automática?</t>
  </si>
  <si>
    <t>Promedio suministros</t>
  </si>
  <si>
    <t>Edificación</t>
  </si>
  <si>
    <t xml:space="preserve">¿Cuál es el estado de los cimientos y estructura de la edificación / instalación? Se cumple con el código de construcción según la ley Colombia?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</si>
  <si>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</si>
  <si>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</si>
  <si>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</si>
  <si>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¿Se dispone de sistema de iluminación de emergencia a base de baterías para las rutas de evacuación?</t>
  </si>
  <si>
    <t>Promedio Edificación</t>
  </si>
  <si>
    <t>Equipos</t>
  </si>
  <si>
    <t xml:space="preserve">¿Hay sistema de detección  y alarma? </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</si>
  <si>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</si>
  <si>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</si>
  <si>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</si>
  <si>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</si>
  <si>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</si>
  <si>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</si>
  <si>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</si>
  <si>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</si>
  <si>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</si>
  <si>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</si>
  <si>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</si>
  <si>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</si>
  <si>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</si>
  <si>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</si>
  <si>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</si>
  <si>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</si>
  <si>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</si>
  <si>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</si>
  <si>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</si>
  <si>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</si>
  <si>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</si>
  <si>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</si>
  <si>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</si>
  <si>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</si>
  <si>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</si>
  <si>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</si>
  <si>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</si>
  <si>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</si>
  <si>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NIVEL DE RIESGO</t>
  </si>
  <si>
    <t>COLOR DE ROMBO</t>
  </si>
  <si>
    <t>TOTAL VULNERABILIDAD PERSONAS</t>
  </si>
  <si>
    <t>COLOR DE ROMBO PERSONAS</t>
  </si>
  <si>
    <t>1.SUMINISTROS</t>
  </si>
  <si>
    <t>TOTAL VULNERABILIDAD RECURSOS</t>
  </si>
  <si>
    <t>COLOR DE ROMBO RECURSOS</t>
  </si>
  <si>
    <t>TOTAL VULNERABILIDAD SISTEMAS Y PROCESOS</t>
  </si>
  <si>
    <t>COLOR DE ROMBO SISTEMAS Y PROCESOS</t>
  </si>
  <si>
    <t>ASPECTOS A TENER EN CUENTA</t>
  </si>
  <si>
    <t>FECHA APERTURA</t>
  </si>
  <si>
    <t>FECHA CIERRE</t>
  </si>
  <si>
    <t>Extintores Portátiles</t>
  </si>
  <si>
    <t>TIPO DE EXTINTOR</t>
  </si>
  <si>
    <t>Extintor de agua a presión</t>
  </si>
  <si>
    <t>VIDRIO</t>
  </si>
  <si>
    <t>MANGUERA</t>
  </si>
  <si>
    <t>HACHA PICO</t>
  </si>
  <si>
    <t>LLAVE SPANNER</t>
  </si>
  <si>
    <t>EXTINTOR</t>
  </si>
  <si>
    <t>ACOPLE</t>
  </si>
  <si>
    <t>BOQUILLA</t>
  </si>
  <si>
    <t>Siamesas</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</si>
  <si>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</si>
  <si>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</si>
  <si>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</si>
  <si>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</si>
  <si>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</si>
  <si>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</si>
  <si>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</si>
  <si>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</si>
  <si>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Camilla rígida (material sintético)</t>
  </si>
  <si>
    <t xml:space="preserve">Inmovilizadores </t>
  </si>
  <si>
    <t>Silbatos o pitos</t>
  </si>
  <si>
    <t>Megáfono</t>
  </si>
  <si>
    <t xml:space="preserve">
SISTEMA DE DETECCIÓN DEL FUEGO</t>
  </si>
  <si>
    <t>Ubicación</t>
  </si>
  <si>
    <t>Tipo de Sistema</t>
  </si>
  <si>
    <t>Circuito Eléctrico de Emergencias</t>
  </si>
  <si>
    <t>Estado de Funcionamiento
(fecha de ultimo mantenimiento)</t>
  </si>
  <si>
    <t>SISTEMA DE ALARMA</t>
  </si>
  <si>
    <t>DOTACIÓN</t>
  </si>
  <si>
    <t>Tanque para
suministro de agua
potable</t>
  </si>
  <si>
    <t xml:space="preserve">Capacidad de Reserva </t>
  </si>
  <si>
    <t>Elevado (sobre qué área?)</t>
  </si>
  <si>
    <t>Subterráneo (bajo qué área?)</t>
  </si>
  <si>
    <t>Fuente de Suministro</t>
  </si>
  <si>
    <t xml:space="preserve">Subestación eléctrica  </t>
  </si>
  <si>
    <t>Se dispone de planos actualizados de las instalaciones eléctricas?</t>
  </si>
  <si>
    <t>Planta eléctrica</t>
  </si>
  <si>
    <t>Voltaje</t>
  </si>
  <si>
    <t>Periodo de autonomía en horas</t>
  </si>
  <si>
    <t>Está protegida contra colapso estructural?</t>
  </si>
  <si>
    <t>Porcentaje de suplencia por cada área crítica</t>
  </si>
  <si>
    <t>Se cuenta con suministro de Gas Natural/ en qué áreas?</t>
  </si>
  <si>
    <t>Observaciones:</t>
  </si>
  <si>
    <t>COMANDANTE INCIDENTE</t>
  </si>
  <si>
    <t>OFICIAL DE SEGURIDAD</t>
  </si>
  <si>
    <t>OFICIAL DE ENLACE</t>
  </si>
  <si>
    <t>DAÑOS ACUEDUCTO</t>
  </si>
  <si>
    <t>DAÑOS GAS</t>
  </si>
  <si>
    <t xml:space="preserve">NOMBRE </t>
  </si>
  <si>
    <t>¿Se cuenta con Comité de Emergencias?</t>
  </si>
  <si>
    <t xml:space="preserve">¿Hay programa de capacitación para los grupos de apoyo (Comité de Emergencias, Coordinadores evacuación y Brigadistas) en acciones de primera respuesta en caso de emergencia? </t>
  </si>
  <si>
    <t>¿Se cuenta con botiquín de primeros auxilios?</t>
  </si>
  <si>
    <t xml:space="preserve">CARGO </t>
  </si>
  <si>
    <t xml:space="preserve"> BRIGADISTAS</t>
  </si>
  <si>
    <t>Datos Generales</t>
  </si>
  <si>
    <t>Razón social</t>
  </si>
  <si>
    <t>NIT</t>
  </si>
  <si>
    <t>Dirección</t>
  </si>
  <si>
    <t>Correo electrónico</t>
  </si>
  <si>
    <t>Localización</t>
  </si>
  <si>
    <t>Departamento</t>
  </si>
  <si>
    <t>Ciudad</t>
  </si>
  <si>
    <t>Linderos Sectoriales</t>
  </si>
  <si>
    <t>Norte</t>
  </si>
  <si>
    <t>Sur</t>
  </si>
  <si>
    <t>Oriente</t>
  </si>
  <si>
    <t>Occidente</t>
  </si>
  <si>
    <t>Vías de Acceso</t>
  </si>
  <si>
    <t>Vías terrestres</t>
  </si>
  <si>
    <t>Descripción de la Ocupación</t>
  </si>
  <si>
    <t xml:space="preserve">Total </t>
  </si>
  <si>
    <t>FICHA TÉCNICA 1</t>
  </si>
  <si>
    <t>FICHA TÉCNICA 2</t>
  </si>
  <si>
    <t>FICHA TÉCNICA 3</t>
  </si>
  <si>
    <t>FICHA TÉCNICA 4</t>
  </si>
  <si>
    <t>FICHA TÉCNICA 5</t>
  </si>
  <si>
    <t>FICHA TÉCNICA 6</t>
  </si>
  <si>
    <t>FICHA TÉCNICA 7</t>
  </si>
  <si>
    <t>FICHA TÉCNICA 8</t>
  </si>
  <si>
    <t>FICHA TÉCNICA 9</t>
  </si>
  <si>
    <t xml:space="preserve">Análisis de Riesgos - Amenazas </t>
  </si>
  <si>
    <t>Análisis de Riesgos - Vulnerabilidad</t>
  </si>
  <si>
    <t xml:space="preserve">Directorio de Emergencias </t>
  </si>
  <si>
    <t>Procedimientos Operativos Normalizados</t>
  </si>
  <si>
    <t>TEMA</t>
  </si>
  <si>
    <t>Ficha Técnica 3 - Análisis de Riesgos Vulnerabilidad</t>
  </si>
  <si>
    <t xml:space="preserve">Ficha Técnica 4 - Análisis de Riesgos Nivel de Riesgos </t>
  </si>
  <si>
    <t>FECHA:</t>
  </si>
  <si>
    <t>VERSIÓN 0</t>
  </si>
  <si>
    <t xml:space="preserve">1.1 Información General </t>
  </si>
  <si>
    <t xml:space="preserve">Información de los trabajadores </t>
  </si>
  <si>
    <t xml:space="preserve">Análisis de Riesgos - Nivel del Riesgo </t>
  </si>
  <si>
    <t xml:space="preserve">Análisis de Riesgos - Medidas de Mitigación </t>
  </si>
  <si>
    <t>Responsable SST</t>
  </si>
  <si>
    <t xml:space="preserve">Celular </t>
  </si>
  <si>
    <t xml:space="preserve">Barrio </t>
  </si>
  <si>
    <t xml:space="preserve">Cargo </t>
  </si>
  <si>
    <t xml:space="preserve">Datos de Enlace </t>
  </si>
  <si>
    <t xml:space="preserve">Actividades Realizadas </t>
  </si>
  <si>
    <t xml:space="preserve">Actividad Principal </t>
  </si>
  <si>
    <t xml:space="preserve">Actividad Complementaria  </t>
  </si>
  <si>
    <t xml:space="preserve">Información General </t>
  </si>
  <si>
    <t xml:space="preserve">Número de pisos </t>
  </si>
  <si>
    <t xml:space="preserve">Horarios de Atención </t>
  </si>
  <si>
    <t xml:space="preserve">Trabajadores </t>
  </si>
  <si>
    <t xml:space="preserve">Totales </t>
  </si>
  <si>
    <t xml:space="preserve">Dirección </t>
  </si>
  <si>
    <t xml:space="preserve">Número de Salidas </t>
  </si>
  <si>
    <t xml:space="preserve">Recursos para emergencias </t>
  </si>
  <si>
    <t>Planes de Acción</t>
  </si>
  <si>
    <t>Hoja 12 de 13</t>
  </si>
  <si>
    <t>EQUIPO DE RESPUESTA EN SITIO</t>
  </si>
  <si>
    <t>COMITÉ DE EMERGENCIAS</t>
  </si>
  <si>
    <t xml:space="preserve">ARL </t>
  </si>
  <si>
    <t>Se cuenta actualmente con la siguiente cantidad de extintores portátiles para incendio.</t>
  </si>
  <si>
    <t xml:space="preserve">Ficha Técnica 1. Información General </t>
  </si>
  <si>
    <t xml:space="preserve">Teléfono </t>
  </si>
  <si>
    <t xml:space="preserve">Representante Legal </t>
  </si>
  <si>
    <t>Área total del Lugar</t>
  </si>
  <si>
    <t xml:space="preserve">Áreas </t>
  </si>
  <si>
    <t xml:space="preserve">Área Total </t>
  </si>
  <si>
    <t>Área construida</t>
  </si>
  <si>
    <t>Actividad Económica</t>
  </si>
  <si>
    <t>Área</t>
  </si>
  <si>
    <t xml:space="preserve">Lámparas de emergencia </t>
  </si>
  <si>
    <t>Número de Pisos</t>
  </si>
  <si>
    <t>Número de visitantes promedio</t>
  </si>
  <si>
    <t xml:space="preserve">Número de Parqueaderos </t>
  </si>
  <si>
    <t>x</t>
  </si>
  <si>
    <t>Ficha Técnica 2. Análisis de Riesgos - Amenazas</t>
  </si>
  <si>
    <t xml:space="preserve">Observaciones; </t>
  </si>
  <si>
    <t>BOMBEROS/ ESTACIÓN</t>
  </si>
  <si>
    <t>Capacidad (kW/hr)</t>
  </si>
  <si>
    <t>Otros</t>
  </si>
  <si>
    <t>Ficha Técnica 10 - Planos de Evacuación</t>
  </si>
  <si>
    <t>7.3  ALARMAS Y / O DETECTORES DE HUMO</t>
  </si>
  <si>
    <t xml:space="preserve">  7.4     BOTIQUINES DE PRIMEROS AUXILIOS</t>
  </si>
  <si>
    <t>7.5  OTROS SERVICIOS Y RECURSOS COMPLEMENTARIOS</t>
  </si>
  <si>
    <t>POSITIVA</t>
  </si>
  <si>
    <t>Usuario interno y externo</t>
  </si>
  <si>
    <t>Número de aulas</t>
  </si>
  <si>
    <t>CARGO</t>
  </si>
  <si>
    <t>Datos del centro de trabajo</t>
  </si>
  <si>
    <t>PLAN DE GESTIÓN DEL RIESGO DE DESASTRES Y PREPARACION DE RESPUESTA ANTE EMERGENCIAS</t>
  </si>
  <si>
    <t>X</t>
  </si>
  <si>
    <t>N/A</t>
  </si>
  <si>
    <t xml:space="preserve">Centro </t>
  </si>
  <si>
    <t>JEFE DE OPERACIONES (PDV)</t>
  </si>
  <si>
    <t>Bajo</t>
  </si>
  <si>
    <t>Ficha Técnica 5 - Análisis de Riesgos - Medidas de Mitigación</t>
  </si>
  <si>
    <t>Ficha Técnica 6 - Recursos para Emergencias</t>
  </si>
  <si>
    <t>Ficha Técnica 7 - Directorio de Emergencias</t>
  </si>
  <si>
    <t>Ficha Técnica 8- Planes de Acción</t>
  </si>
  <si>
    <t>Ficha Técnica 9 - Procedimientos Operativos Normalizados</t>
  </si>
  <si>
    <t>Cantidad</t>
  </si>
  <si>
    <t xml:space="preserve">ACUEDUCTO  </t>
  </si>
  <si>
    <t xml:space="preserve">GAS NATURAL </t>
  </si>
  <si>
    <t xml:space="preserve">SECRETARIA DE  MOVILIDAD    </t>
  </si>
  <si>
    <t>Plan de ayuda mutua</t>
  </si>
  <si>
    <t>Ficha Técnica 10  - plan de ayuda mutua</t>
  </si>
  <si>
    <t>DATOS DE LAS ENTIDADES U ORGANIZACIONES DE APOYO</t>
  </si>
  <si>
    <t>NOMBRE DE LA ENTIDAD DE APOYO</t>
  </si>
  <si>
    <t>CIUDAD</t>
  </si>
  <si>
    <t xml:space="preserve">PERSONA DE CONTACTO </t>
  </si>
  <si>
    <t>Tipo de Recurso o Suministro de Apoyo
(personal, elemento de emergencias, sistemas de comunicación, sistemas de rescate, etc)</t>
  </si>
  <si>
    <t>Entidad Responsable</t>
  </si>
  <si>
    <t>Apoyo y Responsabilidades en Caso de Emergencia
(Incendio, Sismo, Robo, Eventos atmosféricos, etc)</t>
  </si>
  <si>
    <t>PÁGINA: 2 de 13</t>
  </si>
  <si>
    <t>PÁGINA: 3 de 13</t>
  </si>
  <si>
    <t>PÁGINA: 5 de 13</t>
  </si>
  <si>
    <t>PÁGINA: 6 de 13</t>
  </si>
  <si>
    <t>PÁGINA: 7 de 13</t>
  </si>
  <si>
    <t>PÁGINA: 8 de 13</t>
  </si>
  <si>
    <t>PÁGINA: 9 de 13</t>
  </si>
  <si>
    <t>PÁGINA: 10 de 13</t>
  </si>
  <si>
    <t>PÁGINA: 11 de 13</t>
  </si>
  <si>
    <t>MACROPROCESO ESTRATÉGICO</t>
  </si>
  <si>
    <t>PÁGINA:4 de 13</t>
  </si>
  <si>
    <t>PÁGINA: 12 de 13</t>
  </si>
  <si>
    <t xml:space="preserve">Aprobó: </t>
  </si>
  <si>
    <t>Diagonal 18 No. 20-29 Fusagasugá – Cundinamarca</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</si>
  <si>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</si>
  <si>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</si>
  <si>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</si>
  <si>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</si>
  <si>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CÓDIGO: ESG-SST-r034</t>
  </si>
  <si>
    <t>CÓDIGO:ESG-SST-r034</t>
  </si>
  <si>
    <t>CÓDIGO:  ESG-SST-r034</t>
  </si>
  <si>
    <t>Aprobó: Lider SG-SST</t>
  </si>
  <si>
    <t>UNIVERSIDAD DE CUNDINAMARCA</t>
  </si>
  <si>
    <t>ADRIANO MUÑOZ BARRERA</t>
  </si>
  <si>
    <t>sst@ucundinamarca.edu.co</t>
  </si>
  <si>
    <t>Cundinamarca</t>
  </si>
  <si>
    <t>Parqueaderos accesibles</t>
  </si>
  <si>
    <t>Aprobó: : Lider SG-SST</t>
  </si>
  <si>
    <t>PROBABLE</t>
  </si>
  <si>
    <t>POSIBLE</t>
  </si>
  <si>
    <t>Lluvias torrenciales</t>
  </si>
  <si>
    <t>De acuerdo a los registros de precipitación del Ideam se identifican 2 periodos  para los meses de abril-junio y de septiembre a noviembre</t>
  </si>
  <si>
    <t>Pandemia, epidemia</t>
  </si>
  <si>
    <t>Vendavales</t>
  </si>
  <si>
    <t xml:space="preserve">Ráfagas de viento muy fuertes, comunes durante los aguaceros que pueden afectar la cubierta de la Universidad de Cundinamarca. </t>
  </si>
  <si>
    <t>Posible</t>
  </si>
  <si>
    <t>Químicos  (Derrames)</t>
  </si>
  <si>
    <t>Probable</t>
  </si>
  <si>
    <t>Asalto y/o robo</t>
  </si>
  <si>
    <t>Elaboró: Oficina SG-SST</t>
  </si>
  <si>
    <t>Revisó: Coordinadinación SG-SST</t>
  </si>
  <si>
    <t>Revisó:Coordinadinación SG-SST</t>
  </si>
  <si>
    <t xml:space="preserve">Observaciones: </t>
  </si>
  <si>
    <t>TIPO A</t>
  </si>
  <si>
    <t xml:space="preserve"> </t>
  </si>
  <si>
    <t>RECTOR</t>
  </si>
  <si>
    <t>8281483 - EXT 139</t>
  </si>
  <si>
    <t>8281483- EXT 200</t>
  </si>
  <si>
    <t>8281483- EXT 234</t>
  </si>
  <si>
    <t>JEFE DE OFICINA DE COMUNICACIONES</t>
  </si>
  <si>
    <t>8281483- EXT 143</t>
  </si>
  <si>
    <t>COORDINADOR DE SEGURIDAD Y SALUD EN EL TRABAJO</t>
  </si>
  <si>
    <t>8281483-EXT 107</t>
  </si>
  <si>
    <t>8281483-EXT124</t>
  </si>
  <si>
    <t xml:space="preserve"> RECTOR ,DIRECTOR  DE CENTRO DE TRABAJO</t>
  </si>
  <si>
    <t xml:space="preserve">BRIGADISTA </t>
  </si>
  <si>
    <t>#533</t>
  </si>
  <si>
    <t>Revisó:  Coordinadinación SG-SST</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</si>
  <si>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</si>
  <si>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</si>
  <si>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</si>
  <si>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</si>
  <si>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</si>
  <si>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</si>
  <si>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</si>
  <si>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</si>
  <si>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Durante </t>
  </si>
  <si>
    <t>Después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</si>
  <si>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</si>
  <si>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</si>
  <si>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</si>
  <si>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</si>
  <si>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 xml:space="preserve">Seguimiento y control </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</si>
  <si>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</si>
  <si>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</si>
  <si>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</si>
  <si>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</si>
  <si>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</si>
  <si>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</si>
  <si>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</si>
  <si>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</si>
  <si>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</si>
  <si>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</si>
  <si>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</si>
  <si>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</si>
  <si>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</si>
  <si>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</si>
  <si>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</si>
  <si>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</si>
  <si>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</si>
  <si>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</si>
  <si>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</si>
  <si>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</si>
  <si>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</si>
  <si>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</si>
  <si>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r>
      <t xml:space="preserve">                                                                                </t>
    </r>
    <r>
      <rPr>
        <b/>
        <sz val="11"/>
        <rFont val="Arial"/>
        <family val="2"/>
      </rPr>
      <t>Prioridades</t>
    </r>
    <r>
      <rPr>
        <sz val="11"/>
        <rFont val="Arial"/>
        <family val="2"/>
      </rPr>
      <t xml:space="preserve">
1.	   Personas con discapacidad. Mujeres embarazadas. 
2.	   Niños, Adultos Mayores. 
3.	   Visitantes. </t>
    </r>
  </si>
  <si>
    <t>PERSONAL ADMINISTRATIVO</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</si>
  <si>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</si>
  <si>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LÍDER DE EVACUACIÓN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</si>
  <si>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</si>
  <si>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</si>
  <si>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</si>
  <si>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</si>
  <si>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</si>
  <si>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</si>
  <si>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</si>
  <si>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</si>
  <si>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</si>
  <si>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</si>
  <si>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</si>
  <si>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</si>
  <si>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</si>
  <si>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</si>
  <si>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</si>
  <si>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</si>
  <si>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</si>
  <si>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</si>
  <si>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</si>
  <si>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</si>
  <si>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</si>
  <si>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</si>
  <si>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</si>
  <si>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</si>
  <si>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</si>
  <si>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</si>
  <si>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</si>
  <si>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Plan de seguridad.</t>
  </si>
  <si>
    <t>Durante</t>
  </si>
  <si>
    <t xml:space="preserve">•  	Verificar el funcionamiento de los sistemas de seguridad.
•  	Mantener los protocoles de ingreso y salida de personal y visitantes (Revisión de paquetes y vehículos)
•  	Vigilar que las rutas y salidas de evacuación estén libres y seguras. </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</si>
  <si>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</si>
  <si>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</si>
  <si>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</si>
  <si>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</si>
  <si>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</si>
  <si>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</si>
  <si>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</si>
  <si>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</si>
  <si>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</si>
  <si>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</si>
  <si>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</si>
  <si>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</si>
  <si>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</si>
  <si>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</si>
  <si>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</si>
  <si>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</si>
  <si>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</si>
  <si>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</si>
  <si>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</si>
  <si>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</si>
  <si>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</si>
  <si>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FUNCIONES EN EL DESARROLLO NORMAL DE LA ACTIVIDAD</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</si>
  <si>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</si>
  <si>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FUNCIONES EN CASO DE EMERGENCIA</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</si>
  <si>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</si>
  <si>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</si>
  <si>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</si>
  <si>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</si>
  <si>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</si>
  <si>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</si>
  <si>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</si>
  <si>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</si>
  <si>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</si>
  <si>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</si>
  <si>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</si>
  <si>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</si>
  <si>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</si>
  <si>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</si>
  <si>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</si>
  <si>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</si>
  <si>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</si>
  <si>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</si>
  <si>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</si>
  <si>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</si>
  <si>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</si>
  <si>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</si>
  <si>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</si>
  <si>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</si>
  <si>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</si>
  <si>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</si>
  <si>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</si>
  <si>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</si>
  <si>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</si>
  <si>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</si>
  <si>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</si>
  <si>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</si>
  <si>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</si>
  <si>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</si>
  <si>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</si>
  <si>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</si>
  <si>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</si>
  <si>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</si>
  <si>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</si>
  <si>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</si>
  <si>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</si>
  <si>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</si>
  <si>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</si>
  <si>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</si>
  <si>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</si>
  <si>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Elaboró:  Oficina SG-SST</t>
  </si>
  <si>
    <t>PROCEDIMIENTO OPERATIVO NORMALIZADO INCENDIO</t>
  </si>
  <si>
    <t xml:space="preserve">FLUJO GRAMA </t>
  </si>
  <si>
    <t>DESCRIPCIÓN</t>
  </si>
  <si>
    <t>RESPONSABLE</t>
  </si>
  <si>
    <t>1.	Se debe notificar al jefe de brigada y/o brigadista</t>
  </si>
  <si>
    <t xml:space="preserve">4.	Informar ubicación del conato (si no se ha controlado) y si hay lesionados. </t>
  </si>
  <si>
    <t>5.	Se identifica si hay lesionados, ejecute PON primeros auxilios.</t>
  </si>
  <si>
    <t>6.	Se evalúa el conato de incendio si es necesario apoyo externo.</t>
  </si>
  <si>
    <t xml:space="preserve">7.	Si es posible controlar el conato se hace uso de los extintores. </t>
  </si>
  <si>
    <t>8.	Solicitar apoyo externo oficial de enlace, solicite apoyo externo. Al arribo de los bomberos asumen el mando de la emergencia, con el apoyo de la brigada de emergencias.</t>
  </si>
  <si>
    <t xml:space="preserve">9.	Realice reporte, recuperación e investigación de la emergencia. Presentación del informe. </t>
  </si>
  <si>
    <t xml:space="preserve">Jefe de Operaciones: Brigada de emergencias </t>
  </si>
  <si>
    <t>Jefe de operaciones Brigada de emergencias</t>
  </si>
  <si>
    <t>Jefe de operaciones Brigada de emergencias.</t>
  </si>
  <si>
    <t xml:space="preserve">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</si>
  <si>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</si>
  <si>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</si>
  <si>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</si>
  <si>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</si>
  <si>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</si>
  <si>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t xml:space="preserve">Controlada la emergencia el comandante de ayuda externa será quien determine en primera instancia si  es seguro el reingreso a las instalaciones
El rescate de personas estará a cargo de los organismos de socorro especializados en rescate. 
</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</si>
  <si>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</si>
  <si>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</si>
  <si>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Comandante de ayuda externa</t>
  </si>
  <si>
    <t>Comandante de ayuda externa.
Coordinador de brigada. 
Brigada de emergencias.</t>
  </si>
  <si>
    <t>Comité
Operativo emergencias
Coordinador de brigadas de emergencia</t>
  </si>
  <si>
    <t>Responsabilidades frente a una emergencia</t>
  </si>
  <si>
    <t>POBLACIÓN PRIORIZADA - DISCAPACIDAD</t>
  </si>
  <si>
    <t>AUDITIVA - BAJA AUDICIÓN</t>
  </si>
  <si>
    <t>AUDITIVA - USUARIO DE LSC</t>
  </si>
  <si>
    <t>VISUAL - BAJA VISIÓN</t>
  </si>
  <si>
    <t>VISUAL - CEGUERA</t>
  </si>
  <si>
    <t>TRASTORNO DE ESPECTRO AUTISTA</t>
  </si>
  <si>
    <t>FÍSICA</t>
  </si>
  <si>
    <t>INTELECTUAL</t>
  </si>
  <si>
    <t>MENTAL PSICOSOCIAL</t>
  </si>
  <si>
    <t>BUENO</t>
  </si>
  <si>
    <t>Cristian Ballén</t>
  </si>
  <si>
    <t xml:space="preserve"> OPERACIONES </t>
  </si>
  <si>
    <t>312 3184955</t>
  </si>
  <si>
    <t>Alfonso Albornoz</t>
  </si>
  <si>
    <t>Juan José Delgado</t>
  </si>
  <si>
    <t xml:space="preserve">320 2452696 </t>
  </si>
  <si>
    <t>Nancy Milena Valiente</t>
  </si>
  <si>
    <t>310 7968774</t>
  </si>
  <si>
    <t>Martha Elizabeth Espitia</t>
  </si>
  <si>
    <t>889-1037</t>
  </si>
  <si>
    <t>8553847 - 3102212879</t>
  </si>
  <si>
    <t>8552697- 8552695</t>
  </si>
  <si>
    <t>NUEVA EPS</t>
  </si>
  <si>
    <t>FAMISANAR</t>
  </si>
  <si>
    <t>8553304​</t>
  </si>
  <si>
    <t xml:space="preserve">PROCEDIMIENTO OPERATIVO NORMALIZADO (PON) PARA SISMO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</si>
  <si>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</si>
  <si>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</si>
  <si>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Director</t>
  </si>
  <si>
    <t>Calle 6 Nº 9 - 80</t>
  </si>
  <si>
    <t>855 3055</t>
  </si>
  <si>
    <t>mflechas@ucundinamarca.edu.co</t>
  </si>
  <si>
    <t>5000 MTS</t>
  </si>
  <si>
    <t>SAN FRANCISCO</t>
  </si>
  <si>
    <t>CALLE 7</t>
  </si>
  <si>
    <t>CALLE 6</t>
  </si>
  <si>
    <t>CARRERA 9</t>
  </si>
  <si>
    <t>CARRERA 10</t>
  </si>
  <si>
    <t>5841 MTS</t>
  </si>
  <si>
    <t>SERVICIOS EDUCATIVOS</t>
  </si>
  <si>
    <t>7:00 am a 10:00 pm</t>
  </si>
  <si>
    <t>MARCAR PUNTOS DE ENCUENTRO</t>
  </si>
  <si>
    <t>2 PUNTOS DE ENCUENTRO</t>
  </si>
  <si>
    <t>Incendio</t>
  </si>
  <si>
    <t>Se almacena un volumen alto de documentos principalmente en el área de archivo y oficinas.</t>
  </si>
  <si>
    <t>Asonadas</t>
  </si>
  <si>
    <t>se tiene identificado las personas con discapacidad que laboran o estudian en la universidad, falta fortalecer identificación en visitantes.</t>
  </si>
  <si>
    <t>7.1 EQUIPOS CONTRAINCENDIO</t>
  </si>
  <si>
    <t xml:space="preserve">Gabinetes contraincendios    No cuenta </t>
  </si>
  <si>
    <t>NO CUENTA</t>
  </si>
  <si>
    <t>No registra</t>
  </si>
  <si>
    <t xml:space="preserve">Distribuidos por toda la Universidad </t>
  </si>
  <si>
    <t>Acueducto</t>
  </si>
  <si>
    <t>Biblioteca</t>
  </si>
  <si>
    <t>Conductor</t>
  </si>
  <si>
    <t>Dirección Seccional</t>
  </si>
  <si>
    <t>Liliana Agudelo</t>
  </si>
  <si>
    <t>Asistente Dirección</t>
  </si>
  <si>
    <t>Gestora Apoyo Compras y Contabilidad</t>
  </si>
  <si>
    <t>Mireya Malaver</t>
  </si>
  <si>
    <t>Gestor de Laboratorios</t>
  </si>
  <si>
    <t>Cristian Ballen</t>
  </si>
  <si>
    <t>Servicios Generales</t>
  </si>
  <si>
    <t>Marlene Gavilàn</t>
  </si>
  <si>
    <t>Operaria Servicios Generales</t>
  </si>
  <si>
    <t xml:space="preserve">Celaida Campo Grisales </t>
  </si>
  <si>
    <t>314 3196828</t>
  </si>
  <si>
    <t>313 4279170</t>
  </si>
  <si>
    <t>Archivo y Correspondencia</t>
  </si>
  <si>
    <t>Gestora Archivo y Correspondencia</t>
  </si>
  <si>
    <t xml:space="preserve">Jessica Santana </t>
  </si>
  <si>
    <t>320 3697945</t>
  </si>
  <si>
    <t>Administración de Empresas</t>
  </si>
  <si>
    <t xml:space="preserve">Susana Ruiz </t>
  </si>
  <si>
    <t>322 4099165</t>
  </si>
  <si>
    <t>Talento Humano</t>
  </si>
  <si>
    <t>311 4779797</t>
  </si>
  <si>
    <t>Gestor de Talento Humano</t>
  </si>
  <si>
    <t>Admisiones</t>
  </si>
  <si>
    <t xml:space="preserve">Zully Sánchez </t>
  </si>
  <si>
    <t>314 4177437</t>
  </si>
  <si>
    <t>Gestora de Admisiones</t>
  </si>
  <si>
    <t>Laboratorios</t>
  </si>
  <si>
    <t>David Antonio Beltrán</t>
  </si>
  <si>
    <t>313 2368471</t>
  </si>
  <si>
    <t>Laura Marcela Sánchez</t>
  </si>
  <si>
    <t>313 8790078</t>
  </si>
  <si>
    <t>Coordinadora Recursos Físicos</t>
  </si>
  <si>
    <t xml:space="preserve">Leonor Galarza </t>
  </si>
  <si>
    <t>311 2062346</t>
  </si>
  <si>
    <t>Gestora Presupuesto</t>
  </si>
  <si>
    <t>312 4581675</t>
  </si>
  <si>
    <t>Docente</t>
  </si>
  <si>
    <t xml:space="preserve">Johana Castiblanco </t>
  </si>
  <si>
    <t>311 8576166</t>
  </si>
  <si>
    <t xml:space="preserve">Adelina Guzmán </t>
  </si>
  <si>
    <t>Docente Administración</t>
  </si>
  <si>
    <t>311 4583160</t>
  </si>
  <si>
    <t>Docente Ingeniería de Sistemas</t>
  </si>
  <si>
    <t>318 8248660</t>
  </si>
  <si>
    <t>Docente Zootecnia</t>
  </si>
  <si>
    <t>Directora de Talento Humano</t>
  </si>
  <si>
    <t>Director Administrativo de la Seccional Ubaté</t>
  </si>
  <si>
    <t>LINK DE ACCESO</t>
  </si>
  <si>
    <t>Hoja No 12</t>
  </si>
  <si>
    <t>Control de cambios del registro</t>
  </si>
  <si>
    <t>REGRESAR</t>
  </si>
  <si>
    <t xml:space="preserve">CONTROL DE CAMBIOS </t>
  </si>
  <si>
    <t>FECHA</t>
  </si>
  <si>
    <t>DESCRIPCIÓN DE LA ACTUALIZACIÓN</t>
  </si>
  <si>
    <t>Luz Etelvina Lozano</t>
  </si>
  <si>
    <t>Se incluyó en la parte inferior del formato la información relacionada para
el control de la actualización de la información del registro (Fecha de
Elaboración: Elaboró: Revisó: Aprobó)
Ajuste PON</t>
  </si>
  <si>
    <t>Ajuste directorio emergencias</t>
  </si>
  <si>
    <t xml:space="preserve">Adriano Muñoz </t>
  </si>
  <si>
    <t>Carolina  Melo</t>
  </si>
  <si>
    <t>8281483-EXT 126</t>
  </si>
  <si>
    <t>Olga Perilla</t>
  </si>
  <si>
    <t>Adriana  Torres</t>
  </si>
  <si>
    <t>Emisión del Documento. Transición del ATHF260</t>
  </si>
  <si>
    <t>PÁGINA: 1 de 13</t>
  </si>
  <si>
    <t>Teléfono (601) 8281483 Línea Gratuita 018000180414</t>
  </si>
  <si>
    <t>La Universidad de Cundinamarca, en sus laboratorios presenta en sus actividades manipulación de sustancias químicas.</t>
  </si>
  <si>
    <t xml:space="preserve">¿Se han desarrollado entrenamientos en manejo de diferentes tipos de incidentes? </t>
  </si>
  <si>
    <t>¿Se ha identificado y clasificado el personal fijo y flotante en los diferentes horarios laborales  y no laborales, hay personas con discapacidad física?</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</si>
  <si>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</si>
  <si>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</si>
  <si>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</si>
  <si>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</si>
  <si>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CÓDIGO: ESG-ESG-SST-r034</t>
  </si>
  <si>
    <t>PÁGINA: 13 de 13</t>
  </si>
  <si>
    <t>direccionseccionalubate@ucundinamarca.edu.co</t>
  </si>
  <si>
    <t>3 PISOS BLOQUE A - 2 PISOS BLOQUE B - 2 PISOS BLOQUE C - 1 PISO BLOQUE D - 1 PISO BLOQUE E - 2 PISOS BLOQUE F - 2 PISOS BLOQUE G</t>
  </si>
  <si>
    <t xml:space="preserve">Capacidad Total por Áreas </t>
  </si>
  <si>
    <t>Administrativos</t>
  </si>
  <si>
    <t>Mantenimiento</t>
  </si>
  <si>
    <t>Docentes</t>
  </si>
  <si>
    <t>Estudiantes</t>
  </si>
  <si>
    <t>Número estimado de Trabajadores</t>
  </si>
  <si>
    <t>Jornada Laboral</t>
  </si>
  <si>
    <t>Trabajadores Discapacitados</t>
  </si>
  <si>
    <t>2   Parqueaderos</t>
  </si>
  <si>
    <t>Pandemia Covid -19 en dic 2019 la ciudad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</si>
  <si>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En la Universidad de Cundinamarca Seccional Ubaté, no es frecuente que se presenten asonadas por estudiantes.</t>
  </si>
  <si>
    <t>En la Universidad de Cundinamarca, Seccional Ubaté, se pueden presentar situaciones internas y externas por la situación del país (Desempleo y vandalismo).</t>
  </si>
  <si>
    <t>1.0</t>
  </si>
  <si>
    <t>¿Se han contemplado  acciones  especificas teniendo encuenta  la clasificación de la población  en la preparación y respuesta a emergencias?</t>
  </si>
  <si>
    <t>Se cuenta pero no son suficientes</t>
  </si>
  <si>
    <t>Algunos Bloques</t>
  </si>
  <si>
    <t>Parcialmente</t>
  </si>
  <si>
    <t>Bajo la coordinación del SGA.</t>
  </si>
  <si>
    <t>REALIZADO POR:  Yeni Pataquiva  OFICINA SST   Seccional Ubaté</t>
  </si>
  <si>
    <t>Docente de Zootecnia</t>
  </si>
  <si>
    <t>Presupuesto</t>
  </si>
  <si>
    <t>Hospital de Ubaté</t>
  </si>
  <si>
    <t>Bomberos</t>
  </si>
  <si>
    <t>Defensa Civil</t>
  </si>
  <si>
    <t>Ubaté</t>
  </si>
  <si>
    <t>El volumen de trabajo no permite la motivación para participar por parte de los funcionarios.</t>
  </si>
  <si>
    <t xml:space="preserve">No </t>
  </si>
  <si>
    <t>No cuenta</t>
  </si>
  <si>
    <t>Johanna Andrea Gil Palacios</t>
  </si>
  <si>
    <t>COMPENSAR</t>
  </si>
  <si>
    <t>Kr 4 No. 5-44</t>
  </si>
  <si>
    <t>Cr 7 No. 6 - 41</t>
  </si>
  <si>
    <t>inspecciondepolicia@ubate-cundinamarca.gov.co</t>
  </si>
  <si>
    <t>Cll 12 – Car 8</t>
  </si>
  <si>
    <t>bomberosubate@gmail.com</t>
  </si>
  <si>
    <t>orientacionciudadana@defensacivil.gov.co</t>
  </si>
  <si>
    <t>Bogotá</t>
  </si>
  <si>
    <t>Calle 52 No. 14-67 Bogotá D.C.,</t>
  </si>
  <si>
    <t>ausuariohospitalubate@gmail.com</t>
  </si>
  <si>
    <t>REALIZADO POR:Yeni Pataquiva OFICINA SST Ubaté</t>
  </si>
  <si>
    <t>33-46.16</t>
  </si>
  <si>
    <t>Directora de Talento humano</t>
  </si>
  <si>
    <t xml:space="preserve">Ajuste directorio emergencias - Listado de Brigadistas actualización
Se realizaron cambios en las fichas No 2 y 4 se cambio el rombo de la pandemia y paso de inminente a posible. </t>
  </si>
  <si>
    <t>Bueno</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</si>
  <si>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</si>
  <si>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</si>
  <si>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</si>
  <si>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</si>
  <si>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</si>
  <si>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</si>
  <si>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</si>
  <si>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</si>
  <si>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</si>
  <si>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</si>
  <si>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</si>
  <si>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</si>
  <si>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</si>
  <si>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PROCEDIMIENTO OPERATIVO NORMALIZADO  ASONADAS</t>
  </si>
  <si>
    <t xml:space="preserve">funcionarios, estudiantes, visitantes </t>
  </si>
  <si>
    <t xml:space="preserve"> Evaluar la magnitud y la ubicación de la asonada, Determinar necesidades de evacuación y momento oportuno para el desarrollo de la misma, Evaluar las prioridades del incidente. </t>
  </si>
  <si>
    <t xml:space="preserve">2. Evaluar la magnitud y la ubicación de la asonada, Determinar necesidades de evacuación y momento oportuno para el desarrollo de la misma, Evaluar las prioridades del incidente. </t>
  </si>
  <si>
    <t>Comandante de la brigada, PMU</t>
  </si>
  <si>
    <t>Dar aviso al apoyo externo cuando se requiera</t>
  </si>
  <si>
    <t>3. Dar aviso al apoyo externo cuando se requiera</t>
  </si>
  <si>
    <t>4, Seguir los lineamientos de los brigadistas de emergencia, Protegerse siempre en un lugar seguro alejado de ventanas y puertas de vidrio, ya que pueden ser rotas y los vidrios proyectados causar lesiones,  Al evacuar el área no se devuelva por ningún motivo, dirijase a l punto de encuentro</t>
  </si>
  <si>
    <t>Funcionarios, visitantes, estudiantes</t>
  </si>
  <si>
    <t xml:space="preserve"> Determinar necesidades de primer auxilio, atención y traslado de las victimas si hubiese </t>
  </si>
  <si>
    <t xml:space="preserve">5. Determinar necesidades de primer auxilio, atención y traslado de las victimas si hubiese </t>
  </si>
  <si>
    <t>Brigadistas</t>
  </si>
  <si>
    <t>Una vez se haya controlado la emergencia y se establezca que es seguro retomar procesos</t>
  </si>
  <si>
    <t>6,una vez se haya controlado la emergencia y se establezca que es seguro retomar procesos</t>
  </si>
  <si>
    <t>SGA- SST- brigadistas- comandante de la brigada</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</si>
  <si>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</si>
  <si>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</si>
  <si>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</si>
  <si>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</si>
  <si>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</si>
  <si>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</si>
  <si>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</si>
  <si>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</si>
  <si>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</si>
  <si>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</si>
  <si>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</si>
  <si>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</si>
  <si>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</si>
  <si>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</si>
  <si>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</si>
  <si>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</si>
  <si>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</si>
  <si>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</si>
  <si>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</si>
  <si>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</si>
  <si>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</si>
  <si>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</si>
  <si>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</si>
  <si>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</si>
  <si>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</si>
  <si>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</si>
  <si>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</si>
  <si>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</si>
  <si>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Teléfono (091) 8281483 Línea Gratuita 018000180414</t>
  </si>
  <si>
    <t>Asesor  AYSO- ARL POSITIVA</t>
  </si>
  <si>
    <t>PROCESO GESTIÓN SISTEMAS INTEGRADOS - SEGURIDAD Y SALUD EN EL TRABAJO</t>
  </si>
  <si>
    <t>16-</t>
  </si>
  <si>
    <t>116 Personas</t>
  </si>
  <si>
    <t xml:space="preserve">Extintor de polvo químico seco ABC capacidad 5 libras </t>
  </si>
  <si>
    <t xml:space="preserve">Extintor de polvo químico seco ABC capacidad 10 libras </t>
  </si>
  <si>
    <t xml:space="preserve">Extintor de polvo químico seco ABC capacidad 20 libras </t>
  </si>
  <si>
    <t xml:space="preserve">Extintor de polvo químico seco ABC capacidad 30 libras </t>
  </si>
  <si>
    <t xml:space="preserve">Extintor de CO2 capacidad 5 libras </t>
  </si>
  <si>
    <t xml:space="preserve">Extintor de CO2 capacidad 10 libras </t>
  </si>
  <si>
    <t>Extintor tipo K capacidad 15L</t>
  </si>
  <si>
    <t>Eliana Parra Fandiño</t>
  </si>
  <si>
    <t>Vilma Moreno</t>
  </si>
  <si>
    <t>2.	La brigada de emergencia activa la alarma de evacuación.</t>
  </si>
  <si>
    <t xml:space="preserve">3.	Unicia proceso de evacuación, ejecutando PLAN de  evacuación. </t>
  </si>
  <si>
    <t>Eliana Parra</t>
  </si>
  <si>
    <t>Gestor SST</t>
  </si>
  <si>
    <t>VERSIÓN: 5</t>
  </si>
  <si>
    <t>PLAN DE GESTIÓN DEL RIESGO DE DESASTRES Y PREPARACIÓN DE RESPUESTA ANTE EMERGENCIAS (FICHAS TÉCNICAS)</t>
  </si>
  <si>
    <t xml:space="preserve">FICHAS TÉCNICAS </t>
  </si>
  <si>
    <t>FICHA TÉCNICA 10</t>
  </si>
  <si>
    <t>FICHA TÉCNICA 11</t>
  </si>
  <si>
    <t>Planos de evacuación</t>
  </si>
  <si>
    <t>Fecha de Elaboración: 2024-11</t>
  </si>
  <si>
    <t xml:space="preserve">
PLAN DE GESTIÓN DEL RIESGO DE DESASTRES Y PREPARACIÓN DE RESPUESTA ANTE EMERGENCIAS (FICHAS TÉCNICAS)
</t>
  </si>
  <si>
    <t>DIAG 18 N 20-29 FUSAGASUGÁ</t>
  </si>
  <si>
    <t>Responsable del centro de trabajo</t>
  </si>
  <si>
    <t xml:space="preserve">UBATÉ </t>
  </si>
  <si>
    <t xml:space="preserve">4   1 peatonal 2 vehiculares 1 bicicletas y motos </t>
  </si>
  <si>
    <t xml:space="preserve">Ubaté </t>
  </si>
  <si>
    <t>Educación superior</t>
  </si>
  <si>
    <t>Educación Superior</t>
  </si>
  <si>
    <t>LUNES A VIERNES  7:00 AM  A 10 PM Y SÁBADOS DE  7:00 A 4:00 PM</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</si>
  <si>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</si>
  <si>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</si>
  <si>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t xml:space="preserve">PLAN DE GESTIÓN DEL RIESGO DE DESASTRES Y PREPARACIÓN DE RESPUESTA ANTE EMERGENCIAS (FICHAS TÉCNICAS)
</t>
  </si>
  <si>
    <t>Movimientos sísmicos</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</si>
  <si>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UBATÉ COMO RIESGO INTERMEDIO</t>
  </si>
  <si>
    <t xml:space="preserve">tormenta eléctrica </t>
  </si>
  <si>
    <t xml:space="preserve">Colombia es uno de los países con más actividad de caída de rayos en el mundo, la Universidad de Cundinamarca, Seccional Ubaté. Se encuentra en una zona vulnerable frente a la caída de rayos.
La caída de rayos se presenta con una mayor frecuencia e intensidad durante las horas de la tarde y  los cuales pueden originar efectos colaterales.
</t>
  </si>
  <si>
    <t>Aprobó: Líder SG-SST</t>
  </si>
  <si>
    <t>Hospital - 8553222   Bomberos - 8553847     Policía - 8553092              Defensa Civil - 3125106711    Cruz Roja -  4376300                      Nos encontramos gestionando un plan de ayuda mutua con las entidades competentes.</t>
  </si>
  <si>
    <t>Se ha divulgado para simulacros, con personal brigadista, falta estrategia para divulgación a los docentes y estudiantes.</t>
  </si>
  <si>
    <t>No están publicados los planos de evacuación</t>
  </si>
  <si>
    <t>Es patrimonio histórico</t>
  </si>
  <si>
    <t>Aprobó:  Líder SG-SST</t>
  </si>
  <si>
    <t>Fecha de Elaboración:  : 2024-11</t>
  </si>
  <si>
    <t>ANÁLISIS DE AMENAZA</t>
  </si>
  <si>
    <t>ANÁLISIS DE VULNERABILIDAD</t>
  </si>
  <si>
    <t>1. GESTIÓN ORGANIZACIONAL</t>
  </si>
  <si>
    <t>2. CAPACITACIÓN Y ENTRENAMIENTO</t>
  </si>
  <si>
    <t>3. CARACTERÍSTICAS DE SEGURIDAD</t>
  </si>
  <si>
    <t>3. RECUPERACIÓN</t>
  </si>
  <si>
    <t>INTERPRETACIÓN</t>
  </si>
  <si>
    <t>ÍTEM</t>
  </si>
  <si>
    <t>DESCRIPCIÓN DE LA ACCIÓN</t>
  </si>
  <si>
    <t>RESPONSABLE EJECUCIÓN</t>
  </si>
  <si>
    <t>Generar los planos de evacuación de la universidad</t>
  </si>
  <si>
    <t>Recursos físicos</t>
  </si>
  <si>
    <t>VÁLVULA</t>
  </si>
  <si>
    <t>7.2 ELEMENTOS ESPECÍFICOS</t>
  </si>
  <si>
    <t>Acústicas</t>
  </si>
  <si>
    <t>3 tanque de  2000 LTS,  5 tanque de 1,00 LTS, 4 tanque de 500 LTS, 1 tanque  de subterráneo de   12000 LTS</t>
  </si>
  <si>
    <t>Zona Biblioteca</t>
  </si>
  <si>
    <t>Laboratorios y Cafetería</t>
  </si>
  <si>
    <t>www.ucundinamarca.edu.co E-mail: info@ucundinamarca.edu.co</t>
  </si>
  <si>
    <t>TELÉFONOS DE EMERGENCIAS APOYO INTERNO</t>
  </si>
  <si>
    <t xml:space="preserve"> TELÉFONO </t>
  </si>
  <si>
    <t>JEFE RECURSOS FÍSICOS Y SERVICIOS GENERALES</t>
  </si>
  <si>
    <t>Paola Andrea Ramírez</t>
  </si>
  <si>
    <t>VICERRECTORÍA ACADÉMICA</t>
  </si>
  <si>
    <t xml:space="preserve">OFICIAL DE INFORMACIÓN </t>
  </si>
  <si>
    <t xml:space="preserve">JEFE DE PLANEACIÓN </t>
  </si>
  <si>
    <t>DIRECCIÓN DE PLANEACIÓN INSTITUCIONAL</t>
  </si>
  <si>
    <t xml:space="preserve"> JEFE DE ADMINISTRACIÓN Y FINANZAS</t>
  </si>
  <si>
    <t>VICERRECTORÍA ADMINISTRATIVA Y FINANCIERA</t>
  </si>
  <si>
    <t>Miriam Lucia Sánchez</t>
  </si>
  <si>
    <t xml:space="preserve">        SEDE, SECCIONALES Y EXTENSIONES</t>
  </si>
  <si>
    <t xml:space="preserve"> VICERRECTOR ACADÉMICO Y FINANCIERO  O SUS VECES  EN SITIO</t>
  </si>
  <si>
    <t>LÍDER BRIGADA DE EMERGENCIA</t>
  </si>
  <si>
    <t xml:space="preserve"> LOGÍSTICA Y PLANIFICACIÓN </t>
  </si>
  <si>
    <t>JEFE DE RECURSOS FÍSICOS O SUS VECES EN SITIO</t>
  </si>
  <si>
    <t>Marcela Sánchez</t>
  </si>
  <si>
    <t>COORDINADOR DEL PLAN DE ACCIÓN DE EVACUACIÓN</t>
  </si>
  <si>
    <t xml:space="preserve">SST- LÍDER DE BRIGADA </t>
  </si>
  <si>
    <t xml:space="preserve">COORDINADOR DEL PLAN DE  ATENCIÓN MEDICA Y PRIMEROS AUXILIOS </t>
  </si>
  <si>
    <t>COORDINADOR DEL PLAN DE ACCIÓN CONTRA INCENDIOS</t>
  </si>
  <si>
    <t>ÁREA</t>
  </si>
  <si>
    <t>Gesto Biblioteca</t>
  </si>
  <si>
    <t>Tesorería</t>
  </si>
  <si>
    <t>Recursos Físicos</t>
  </si>
  <si>
    <t>Gestor Recursos Físicos</t>
  </si>
  <si>
    <t xml:space="preserve">Sandra Estupiñán </t>
  </si>
  <si>
    <t>Asistente Programa Administración</t>
  </si>
  <si>
    <t>Rafael Martínez</t>
  </si>
  <si>
    <t>José de Jesús Alarcón</t>
  </si>
  <si>
    <t>Docente Canturía</t>
  </si>
  <si>
    <t>Guillermo León Murcia</t>
  </si>
  <si>
    <t>José Fernando Pérez</t>
  </si>
  <si>
    <t>TELÉFONOS DE EMERGENCIAS APOYO EXTERNO</t>
  </si>
  <si>
    <t xml:space="preserve">LÍNEA DE EMERGENCIAS </t>
  </si>
  <si>
    <t>POLICÍA NACIONAL / CUADRANTE O ESTACIÓN</t>
  </si>
  <si>
    <t xml:space="preserve">ENERGÍA       </t>
  </si>
  <si>
    <t>DAÑOS ENERGÍA</t>
  </si>
  <si>
    <t>FISCALÍA</t>
  </si>
  <si>
    <t xml:space="preserve">POLICÍA DE TRANSITO </t>
  </si>
  <si>
    <t xml:space="preserve">HOSPITAL EL SALVADOR DE UBATÉ </t>
  </si>
  <si>
    <t>SECRETARIA DE SALUD DE UBATÉ</t>
  </si>
  <si>
    <t>FUNCIONES PARA LA ATENCIÓN DE EMERGENCIAS</t>
  </si>
  <si>
    <t xml:space="preserve">FUNCIONES PARA LA ATENCIÓN DE EMERGENCIAS </t>
  </si>
  <si>
    <t xml:space="preserve">9.6 PLAN DE INFORMACIÓN PUBLICA </t>
  </si>
  <si>
    <t xml:space="preserve">RECOMENDACIONES PARA POBLACIÓN CON DISCAPACIDAD INTELECTUAL. </t>
  </si>
  <si>
    <t xml:space="preserve">RECOMENDACIONES PARA LA POBLACIÓN CON DISCAPACIDAD VISUAL. </t>
  </si>
  <si>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</si>
  <si>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</si>
  <si>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RECOMENDACIONES PARA POBLACIÓN CON DISCAPACIDAD MENTAL PSICOSOCIAL.</t>
  </si>
  <si>
    <t xml:space="preserve">.Espere instrucciones del brigadista  que le brinda atención </t>
  </si>
  <si>
    <t>evaluar la condición de la persona  brindarle el primer auxilio</t>
  </si>
  <si>
    <t>Identificación de la asonada, activar la cadena de llamado</t>
  </si>
  <si>
    <t>Seguir los lineamientos de los brigadistas de emergencia, Protegerse siempre en un lugar seguro alejado de ventanas y puertas de vidrio, ya que pueden ser rotas y los vidrios proyectados causar lesiones,  Al evacuar el área no se devuelva por ningún motivo, diríjase a l punto de encuentro</t>
  </si>
  <si>
    <t>Identificación del derrame- reportar a la oficina  SST Y  SGA</t>
  </si>
  <si>
    <t>Evaluar la magnitud  y el área del derrame, dar aviso  al apoyo externo si se requiere</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</si>
  <si>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</si>
  <si>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</si>
  <si>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</si>
  <si>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</si>
  <si>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</si>
  <si>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</si>
  <si>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</si>
  <si>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DIRECCIÓN</t>
  </si>
  <si>
    <t>TELÉFONO</t>
  </si>
  <si>
    <t>CORREO ELECTRÓNICO</t>
  </si>
  <si>
    <t>Policía</t>
  </si>
  <si>
    <t>ANÁLISIS DE RECURSOS Y SUMINISTROS DE APOYO PARA LA ATENCIÓN DE EMERGENCIAS</t>
  </si>
  <si>
    <t>Ficha Técnica  11 -  Planos de evacuación</t>
  </si>
  <si>
    <t>Líder SG-SST</t>
  </si>
  <si>
    <t>Elaboró: Gestor SST</t>
  </si>
  <si>
    <t>Fecha de Elaboración:  04-2024</t>
  </si>
  <si>
    <t xml:space="preserve">Emisión del documento </t>
  </si>
  <si>
    <t>Actualización de planes operativos normalizados</t>
  </si>
  <si>
    <t xml:space="preserve">Vilma Katherine Sánchez </t>
  </si>
  <si>
    <t>Actualización directorio de emergencias</t>
  </si>
  <si>
    <t>VIGENCIA: 2024-11-01</t>
  </si>
  <si>
    <t>Fecha de Elaboración: 2024-11-01</t>
  </si>
  <si>
    <t>Fecha de Elaboración:  2024-11-01</t>
  </si>
  <si>
    <t>VIGENCIA:2024-11-01</t>
  </si>
  <si>
    <t>Revisó:  Coordinación SG-SST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</si>
</sst>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0"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u/>
      <sz val="11"/>
      <color theme="10"/>
      <name val="Calibri"/>
      <family val="2"/>
    </font>
    <font>
      <u/>
      <sz val="11"/>
      <color theme="10"/>
      <name val="Calibri"/>
      <family val="2"/>
      <scheme val="minor"/>
    </font>
    <font>
      <sz val="11"/>
      <color theme="1"/>
      <name val="Arial"/>
      <family val="2"/>
    </font>
    <font>
      <b/>
      <sz val="10"/>
      <color theme="4"/>
      <name val="Arial"/>
      <family val="2"/>
    </font>
    <font>
      <b/>
      <sz val="11"/>
      <color theme="4"/>
      <name val="Arial"/>
      <family val="2"/>
    </font>
    <font>
      <b/>
      <sz val="10"/>
      <name val="Calibri"/>
      <family val="2"/>
      <scheme val="minor"/>
    </font>
    <font>
      <b/>
      <sz val="10"/>
      <color rgb="FFFF0000"/>
      <name val="Arial"/>
      <family val="2"/>
    </font>
    <font>
      <b/>
      <sz val="10"/>
      <color theme="1"/>
      <name val="Arial"/>
      <family val="2"/>
    </font>
    <font>
      <b/>
      <sz val="14"/>
      <name val="Calibri"/>
      <family val="2"/>
      <scheme val="minor"/>
    </font>
    <font>
      <sz val="14"/>
      <color theme="1"/>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8"/>
      <color rgb="FF0000FF"/>
      <name val="Arial"/>
      <family val="2"/>
    </font>
    <font>
      <b/>
      <sz val="11"/>
      <color theme="0"/>
      <name val="Arial"/>
      <family val="2"/>
    </font>
    <font>
      <sz val="9"/>
      <color rgb="FF212529"/>
      <name val="Arial"/>
      <family val="2"/>
    </font>
    <font>
      <sz val="9"/>
      <color theme="1"/>
      <name val="Arial"/>
      <family val="2"/>
    </font>
    <font>
      <sz val="9"/>
      <color rgb="FF202124"/>
      <name val="Arial"/>
      <family val="2"/>
    </font>
    <font>
      <sz val="11"/>
      <color theme="0"/>
      <name val="Arial"/>
      <family val="2"/>
    </font>
    <font>
      <b/>
      <sz val="11"/>
      <color rgb="FFFF0000"/>
      <name val="Arial"/>
      <family val="2"/>
    </font>
    <font>
      <b/>
      <sz val="11"/>
      <color theme="1"/>
      <name val="Arial"/>
      <family val="2"/>
    </font>
    <font>
      <sz val="9"/>
      <color rgb="FF000000"/>
      <name val="Arial"/>
      <family val="2"/>
    </font>
    <font>
      <b/>
      <sz val="9"/>
      <color theme="1"/>
      <name val="Arial"/>
      <family val="2"/>
    </font>
    <font>
      <b/>
      <sz val="8"/>
      <color theme="0"/>
      <name val="Arial"/>
      <family val="2"/>
    </font>
    <font>
      <sz val="10"/>
      <color theme="1"/>
      <name val="Arial"/>
      <family val="2"/>
    </font>
    <font>
      <sz val="8"/>
      <color theme="0"/>
      <name val="Arial"/>
      <family val="2"/>
    </font>
    <font>
      <sz val="8"/>
      <color theme="1"/>
      <name val="Arial"/>
      <family val="2"/>
    </font>
    <font>
      <b/>
      <sz val="9"/>
      <color rgb="FF000000"/>
      <name val="Arial"/>
      <family val="2"/>
    </font>
    <font>
      <b/>
      <sz val="10"/>
      <color theme="0"/>
      <name val="Arial"/>
      <family val="2"/>
    </font>
    <font>
      <b/>
      <sz val="8"/>
      <color theme="1"/>
      <name val="Arial"/>
      <family val="2"/>
    </font>
    <font>
      <b/>
      <sz val="9"/>
      <color theme="0"/>
      <name val="Arial"/>
      <family val="2"/>
    </font>
    <font>
      <b/>
      <sz val="14"/>
      <color theme="0" tint="-0.499984740745262"/>
      <name val="Calibri"/>
      <family val="2"/>
      <scheme val="minor"/>
    </font>
    <font>
      <b/>
      <sz val="10"/>
      <color rgb="FF292929"/>
      <name val="Arial"/>
      <family val="2"/>
    </font>
    <font>
      <sz val="11"/>
      <color rgb="FF000000"/>
      <name val="Arial"/>
      <family val="2"/>
    </font>
    <font>
      <u/>
      <sz val="11"/>
      <color theme="10"/>
      <name val="Arial"/>
      <family val="2"/>
    </font>
    <font>
      <sz val="10"/>
      <color indexed="8"/>
      <name val="Arial"/>
      <family val="2"/>
    </font>
    <font>
      <sz val="10"/>
      <color rgb="FF000000"/>
      <name val="Arial"/>
      <family val="2"/>
    </font>
    <font>
      <b/>
      <sz val="14"/>
      <name val="Arial"/>
      <family val="2"/>
    </font>
    <font>
      <b/>
      <i/>
      <sz val="10"/>
      <color theme="0"/>
      <name val="Arial"/>
      <family val="2"/>
    </font>
    <font>
      <sz val="10"/>
      <color theme="0"/>
      <name val="Arial"/>
      <family val="2"/>
    </font>
    <font>
      <sz val="14"/>
      <color theme="1"/>
      <name val="Arial"/>
      <family val="2"/>
    </font>
    <font>
      <b/>
      <sz val="11"/>
      <color theme="0"/>
      <name val="Calibri"/>
      <family val="2"/>
      <scheme val="minor"/>
    </font>
    <font>
      <sz val="12"/>
      <color theme="1"/>
      <name val="Calibri"/>
      <family val="2"/>
      <scheme val="minor"/>
    </font>
    <font>
      <sz val="10"/>
      <color theme="1"/>
      <name val="Calibri"/>
      <family val="2"/>
      <scheme val="minor"/>
    </font>
  </fonts>
  <fills count="10">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theme="2" tint="-9.9978637043366805E-2"/>
        <bgColor indexed="64"/>
      </patternFill>
    </fill>
    <fill>
      <patternFill patternType="solid">
        <fgColor rgb="FF79C000"/>
        <bgColor indexed="64"/>
      </patternFill>
    </fill>
    <fill>
      <patternFill patternType="solid">
        <fgColor rgb="FF007B3E"/>
        <bgColor indexed="64"/>
      </patternFill>
    </fill>
    <fill>
      <patternFill patternType="solid">
        <fgColor rgb="FF92D05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8">
    <xf numFmtId="0" fontId="0" fillId="0" borderId="0"/>
    <xf numFmtId="0" fontId="2" fillId="0" borderId="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2" fillId="0" borderId="0"/>
    <xf numFmtId="0" fontId="2" fillId="0" borderId="0"/>
    <xf numFmtId="0" fontId="7" fillId="0" borderId="0"/>
    <xf numFmtId="0" fontId="6" fillId="0" borderId="0"/>
  </cellStyleXfs>
  <cellXfs count="565">
    <xf numFmtId="0" fontId="0" fillId="0" borderId="0" xfId="0"/>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4" fillId="0" borderId="1" xfId="4" applyFont="1" applyBorder="1" applyAlignment="1">
      <alignment vertical="center"/>
    </xf>
    <xf numFmtId="2" fontId="4" fillId="0" borderId="1" xfId="4" applyNumberFormat="1" applyFont="1" applyBorder="1" applyAlignment="1">
      <alignment horizontal="center" vertical="center"/>
    </xf>
    <xf numFmtId="0" fontId="4" fillId="0" borderId="1" xfId="4" applyFont="1" applyBorder="1" applyAlignment="1">
      <alignment horizontal="center" vertical="center"/>
    </xf>
    <xf numFmtId="0" fontId="4" fillId="0" borderId="1" xfId="4" applyFont="1" applyBorder="1" applyAlignment="1">
      <alignment horizontal="center"/>
    </xf>
    <xf numFmtId="0" fontId="5" fillId="0" borderId="1" xfId="4" applyFont="1" applyBorder="1" applyAlignment="1">
      <alignment horizontal="center" vertical="center"/>
    </xf>
    <xf numFmtId="0" fontId="1" fillId="0" borderId="0" xfId="4" applyFont="1" applyAlignment="1">
      <alignment wrapText="1"/>
    </xf>
    <xf numFmtId="0" fontId="1" fillId="0" borderId="0" xfId="4" applyFont="1" applyAlignment="1">
      <alignment horizontal="left" wrapText="1"/>
    </xf>
    <xf numFmtId="0" fontId="16" fillId="0" borderId="0" xfId="0" applyFont="1" applyAlignment="1">
      <alignment horizontal="justify" vertical="center"/>
    </xf>
    <xf numFmtId="0" fontId="16" fillId="0" borderId="0" xfId="0" applyFont="1"/>
    <xf numFmtId="0" fontId="0" fillId="0" borderId="0" xfId="0" applyAlignment="1">
      <alignment horizontal="center"/>
    </xf>
    <xf numFmtId="0" fontId="3" fillId="0" borderId="0" xfId="4" applyFont="1" applyAlignment="1">
      <alignment vertical="center" wrapText="1"/>
    </xf>
    <xf numFmtId="0" fontId="17" fillId="0" borderId="0" xfId="4" applyFont="1" applyAlignment="1">
      <alignment vertical="center" wrapText="1"/>
    </xf>
    <xf numFmtId="0" fontId="17" fillId="0" borderId="0" xfId="4" applyFont="1" applyAlignment="1">
      <alignment vertical="center"/>
    </xf>
    <xf numFmtId="0" fontId="17" fillId="0" borderId="2" xfId="4" applyFont="1" applyBorder="1" applyAlignment="1">
      <alignment vertical="center"/>
    </xf>
    <xf numFmtId="0" fontId="18" fillId="0" borderId="0" xfId="0" applyFont="1" applyAlignment="1">
      <alignment horizontal="center" vertical="center"/>
    </xf>
    <xf numFmtId="0" fontId="3" fillId="0" borderId="0" xfId="0" applyFont="1" applyAlignment="1">
      <alignment horizontal="center" vertical="center"/>
    </xf>
    <xf numFmtId="0" fontId="20" fillId="0" borderId="0" xfId="0" applyFont="1" applyAlignment="1">
      <alignment horizontal="center" vertical="center"/>
    </xf>
    <xf numFmtId="0" fontId="21" fillId="2" borderId="0" xfId="0" applyFont="1" applyFill="1" applyAlignment="1">
      <alignment horizontal="center" vertical="center" wrapText="1"/>
    </xf>
    <xf numFmtId="0" fontId="3" fillId="2" borderId="0" xfId="0" applyFont="1" applyFill="1" applyAlignment="1">
      <alignment horizontal="center" vertical="center" wrapText="1"/>
    </xf>
    <xf numFmtId="0" fontId="16" fillId="0" borderId="3" xfId="0" applyFont="1" applyBorder="1" applyAlignment="1">
      <alignment horizontal="center"/>
    </xf>
    <xf numFmtId="0" fontId="8" fillId="0" borderId="4" xfId="0" applyFont="1" applyBorder="1" applyAlignment="1">
      <alignment vertical="center"/>
    </xf>
    <xf numFmtId="0" fontId="8" fillId="2" borderId="5" xfId="0" applyFont="1" applyFill="1" applyBorder="1" applyAlignment="1">
      <alignment horizontal="center" vertical="center" wrapText="1"/>
    </xf>
    <xf numFmtId="0" fontId="16" fillId="0" borderId="0" xfId="4" applyFont="1" applyAlignment="1">
      <alignment wrapText="1"/>
    </xf>
    <xf numFmtId="0" fontId="27" fillId="0" borderId="0" xfId="0" applyFont="1"/>
    <xf numFmtId="0" fontId="28" fillId="0" borderId="0" xfId="0" applyFont="1"/>
    <xf numFmtId="0" fontId="29" fillId="0" borderId="0" xfId="0" applyFont="1"/>
    <xf numFmtId="0" fontId="16" fillId="4" borderId="0" xfId="0" applyFont="1" applyFill="1"/>
    <xf numFmtId="0" fontId="30" fillId="4" borderId="1" xfId="0" applyFont="1" applyFill="1" applyBorder="1" applyAlignment="1">
      <alignment horizontal="left"/>
    </xf>
    <xf numFmtId="0" fontId="16" fillId="4" borderId="0" xfId="0" applyFont="1" applyFill="1" applyAlignment="1">
      <alignment wrapText="1"/>
    </xf>
    <xf numFmtId="0" fontId="4" fillId="0" borderId="1" xfId="5" applyFont="1" applyBorder="1" applyAlignment="1">
      <alignment horizontal="left" vertical="center" wrapText="1"/>
    </xf>
    <xf numFmtId="0" fontId="4" fillId="4" borderId="1" xfId="5" applyFont="1" applyFill="1" applyBorder="1" applyAlignment="1">
      <alignment horizontal="left" vertical="center" wrapText="1"/>
    </xf>
    <xf numFmtId="0" fontId="31" fillId="0" borderId="1" xfId="0" applyFont="1" applyBorder="1" applyAlignment="1">
      <alignment horizontal="left" vertical="center"/>
    </xf>
    <xf numFmtId="0" fontId="32" fillId="0" borderId="1" xfId="0" applyFont="1" applyBorder="1" applyAlignment="1">
      <alignment horizontal="left" vertical="center" wrapText="1"/>
    </xf>
    <xf numFmtId="0" fontId="32" fillId="0" borderId="1" xfId="0" applyFont="1" applyBorder="1" applyAlignment="1">
      <alignment horizontal="left" vertical="center"/>
    </xf>
    <xf numFmtId="0" fontId="32" fillId="0" borderId="0" xfId="0" applyFont="1" applyAlignment="1">
      <alignment horizontal="left"/>
    </xf>
    <xf numFmtId="0" fontId="32" fillId="0" borderId="1" xfId="0" applyFont="1" applyBorder="1" applyAlignment="1">
      <alignment horizontal="left"/>
    </xf>
    <xf numFmtId="0" fontId="33" fillId="0" borderId="1" xfId="0" applyFont="1" applyBorder="1"/>
    <xf numFmtId="0" fontId="32" fillId="0" borderId="0" xfId="0" applyFont="1" applyAlignment="1">
      <alignment horizontal="left" vertical="center" wrapText="1"/>
    </xf>
    <xf numFmtId="0" fontId="32" fillId="0" borderId="1" xfId="0" applyFont="1" applyBorder="1" applyAlignment="1">
      <alignment horizontal="left" wrapText="1"/>
    </xf>
    <xf numFmtId="0" fontId="34" fillId="4" borderId="1" xfId="0" applyFont="1" applyFill="1" applyBorder="1"/>
    <xf numFmtId="0" fontId="34" fillId="4" borderId="0" xfId="0" applyFont="1" applyFill="1"/>
    <xf numFmtId="0" fontId="30" fillId="4" borderId="7" xfId="0" applyFont="1" applyFill="1" applyBorder="1"/>
    <xf numFmtId="0" fontId="30" fillId="4" borderId="0" xfId="0" applyFont="1" applyFill="1"/>
    <xf numFmtId="0" fontId="30" fillId="4" borderId="1" xfId="0" applyFont="1" applyFill="1" applyBorder="1"/>
    <xf numFmtId="0" fontId="35" fillId="0" borderId="0" xfId="0" applyFont="1" applyAlignment="1">
      <alignment vertical="center"/>
    </xf>
    <xf numFmtId="0" fontId="30" fillId="4" borderId="8" xfId="0" applyFont="1" applyFill="1" applyBorder="1"/>
    <xf numFmtId="0" fontId="30" fillId="4" borderId="2" xfId="0" applyFont="1" applyFill="1" applyBorder="1"/>
    <xf numFmtId="0" fontId="1" fillId="0" borderId="0" xfId="4" applyFont="1" applyAlignment="1">
      <alignment horizontal="center" vertical="center" wrapText="1"/>
    </xf>
    <xf numFmtId="0" fontId="32"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4" fillId="0" borderId="0" xfId="4" applyNumberFormat="1" applyFont="1" applyAlignment="1">
      <alignment horizontal="center" vertical="center" wrapText="1"/>
    </xf>
    <xf numFmtId="17" fontId="37" fillId="0" borderId="0" xfId="4" applyNumberFormat="1" applyFont="1" applyAlignment="1">
      <alignment horizontal="center" vertical="center" wrapText="1"/>
    </xf>
    <xf numFmtId="0" fontId="8" fillId="0" borderId="0" xfId="0" applyFont="1" applyAlignment="1">
      <alignment horizontal="center" vertical="center"/>
    </xf>
    <xf numFmtId="0" fontId="3" fillId="2" borderId="2" xfId="0" applyFont="1" applyFill="1" applyBorder="1" applyAlignment="1">
      <alignment horizontal="center" vertical="center" wrapText="1"/>
    </xf>
    <xf numFmtId="0" fontId="32" fillId="0" borderId="1" xfId="4" applyFont="1" applyBorder="1" applyAlignment="1">
      <alignment vertical="center" wrapText="1"/>
    </xf>
    <xf numFmtId="0" fontId="16" fillId="2" borderId="0" xfId="0" applyFont="1" applyFill="1"/>
    <xf numFmtId="0" fontId="39" fillId="4" borderId="0" xfId="0" applyFont="1" applyFill="1" applyAlignment="1">
      <alignment horizontal="center" textRotation="90"/>
    </xf>
    <xf numFmtId="14" fontId="30" fillId="5" borderId="6" xfId="0" applyNumberFormat="1" applyFont="1" applyFill="1" applyBorder="1" applyAlignment="1">
      <alignment horizontal="center" vertical="center" wrapText="1"/>
    </xf>
    <xf numFmtId="0" fontId="30" fillId="5" borderId="6" xfId="0" applyFont="1" applyFill="1" applyBorder="1" applyAlignment="1">
      <alignment horizontal="center" vertical="center" wrapText="1"/>
    </xf>
    <xf numFmtId="14" fontId="40" fillId="0" borderId="1" xfId="0" applyNumberFormat="1" applyFont="1" applyBorder="1" applyAlignment="1">
      <alignment horizontal="center" vertical="center"/>
    </xf>
    <xf numFmtId="0" fontId="40" fillId="0" borderId="1" xfId="0" applyFont="1" applyBorder="1" applyAlignment="1">
      <alignment horizontal="justify" vertical="center" wrapText="1"/>
    </xf>
    <xf numFmtId="0" fontId="40" fillId="0" borderId="1" xfId="0" applyFont="1" applyBorder="1" applyAlignment="1">
      <alignment horizontal="center" vertical="center" wrapText="1"/>
    </xf>
    <xf numFmtId="0" fontId="28" fillId="4" borderId="0" xfId="0" applyFont="1" applyFill="1"/>
    <xf numFmtId="0" fontId="41" fillId="4" borderId="0" xfId="0" applyFont="1" applyFill="1"/>
    <xf numFmtId="0" fontId="32" fillId="0" borderId="1" xfId="4" applyFont="1" applyBorder="1" applyAlignment="1">
      <alignment horizontal="justify" vertical="center" wrapText="1"/>
    </xf>
    <xf numFmtId="0" fontId="32" fillId="0" borderId="1" xfId="4" applyFont="1" applyBorder="1" applyAlignment="1">
      <alignment horizontal="center" vertical="center" wrapText="1"/>
    </xf>
    <xf numFmtId="17" fontId="32" fillId="0" borderId="1" xfId="4"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25" fillId="0" borderId="1" xfId="0" applyFont="1" applyBorder="1" applyAlignment="1">
      <alignment horizontal="center" vertical="center"/>
    </xf>
    <xf numFmtId="0" fontId="24" fillId="0" borderId="1" xfId="0" applyFont="1" applyBorder="1" applyAlignment="1">
      <alignment horizontal="center" vertical="center" wrapText="1"/>
    </xf>
    <xf numFmtId="0" fontId="16" fillId="2" borderId="0" xfId="0" applyFont="1" applyFill="1" applyAlignment="1">
      <alignment horizontal="center"/>
    </xf>
    <xf numFmtId="0" fontId="32" fillId="0" borderId="1" xfId="0" applyFont="1" applyBorder="1" applyAlignment="1">
      <alignment horizontal="center" vertical="center" textRotation="90" wrapText="1"/>
    </xf>
    <xf numFmtId="0" fontId="2" fillId="0" borderId="1" xfId="0" applyFont="1" applyBorder="1" applyAlignment="1">
      <alignment vertical="center" wrapText="1"/>
    </xf>
    <xf numFmtId="0" fontId="2" fillId="0" borderId="0" xfId="4" applyAlignment="1">
      <alignment wrapText="1"/>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xf numFmtId="0" fontId="2" fillId="0" borderId="0" xfId="4" applyAlignment="1">
      <alignment horizontal="center" vertical="center" wrapText="1"/>
    </xf>
    <xf numFmtId="0" fontId="2" fillId="0" borderId="0" xfId="4" applyAlignment="1">
      <alignment horizontal="center" wrapText="1"/>
    </xf>
    <xf numFmtId="0" fontId="44" fillId="5" borderId="6" xfId="4" applyFont="1" applyFill="1" applyBorder="1" applyAlignment="1">
      <alignment horizontal="center" vertical="center" wrapText="1"/>
    </xf>
    <xf numFmtId="0" fontId="2" fillId="0" borderId="1" xfId="4" applyBorder="1" applyAlignment="1">
      <alignment horizontal="left" vertical="center" wrapText="1"/>
    </xf>
    <xf numFmtId="0" fontId="2" fillId="0" borderId="1" xfId="4" applyBorder="1" applyAlignment="1">
      <alignment horizontal="center" vertical="center" wrapText="1"/>
    </xf>
    <xf numFmtId="0" fontId="52" fillId="0" borderId="1" xfId="4" applyFont="1" applyBorder="1" applyAlignment="1">
      <alignment horizontal="center" vertical="center" wrapText="1"/>
    </xf>
    <xf numFmtId="0" fontId="2" fillId="4" borderId="1" xfId="0" applyFont="1" applyFill="1" applyBorder="1" applyAlignment="1">
      <alignment horizontal="center" vertical="center" wrapText="1"/>
    </xf>
    <xf numFmtId="0" fontId="52" fillId="0" borderId="1" xfId="4" applyFont="1" applyBorder="1" applyAlignment="1">
      <alignment horizontal="left" vertical="center" wrapText="1"/>
    </xf>
    <xf numFmtId="0" fontId="52" fillId="4" borderId="1" xfId="4" applyFont="1" applyFill="1" applyBorder="1" applyAlignment="1">
      <alignment horizontal="left" vertical="center" wrapText="1"/>
    </xf>
    <xf numFmtId="0" fontId="52" fillId="0" borderId="1" xfId="0" applyFont="1" applyBorder="1" applyAlignment="1">
      <alignment vertical="center" wrapText="1"/>
    </xf>
    <xf numFmtId="0" fontId="2" fillId="0" borderId="0" xfId="4"/>
    <xf numFmtId="0" fontId="53" fillId="0" borderId="0" xfId="4" applyFont="1" applyAlignment="1">
      <alignment horizontal="center" vertical="center" wrapText="1"/>
    </xf>
    <xf numFmtId="0" fontId="3" fillId="0" borderId="0" xfId="4" applyFont="1" applyAlignment="1">
      <alignment horizontal="center" vertical="center" wrapText="1"/>
    </xf>
    <xf numFmtId="0" fontId="44" fillId="5" borderId="1" xfId="4" applyFont="1" applyFill="1" applyBorder="1" applyAlignment="1">
      <alignment horizontal="center" vertical="center" wrapText="1"/>
    </xf>
    <xf numFmtId="0" fontId="40" fillId="0" borderId="1" xfId="4" applyFont="1" applyBorder="1" applyAlignment="1">
      <alignment horizontal="center" vertical="center" wrapText="1"/>
    </xf>
    <xf numFmtId="0" fontId="40" fillId="3" borderId="1" xfId="4" applyFont="1" applyFill="1" applyBorder="1" applyAlignment="1">
      <alignment horizontal="center" vertical="center" wrapText="1"/>
    </xf>
    <xf numFmtId="164" fontId="40" fillId="0" borderId="1" xfId="4" applyNumberFormat="1" applyFont="1" applyBorder="1" applyAlignment="1">
      <alignment horizontal="center" vertical="center" wrapText="1"/>
    </xf>
    <xf numFmtId="0" fontId="40" fillId="0" borderId="1" xfId="4" applyFont="1" applyBorder="1" applyAlignment="1">
      <alignment vertical="center" wrapText="1"/>
    </xf>
    <xf numFmtId="0" fontId="21" fillId="0" borderId="1" xfId="4" applyFont="1" applyBorder="1" applyAlignment="1">
      <alignment horizontal="center" vertical="center" wrapText="1"/>
    </xf>
    <xf numFmtId="0" fontId="21" fillId="0" borderId="1" xfId="4" applyFont="1" applyBorder="1" applyAlignment="1">
      <alignment vertical="center" wrapText="1"/>
    </xf>
    <xf numFmtId="0" fontId="25" fillId="0" borderId="1" xfId="4" applyFont="1" applyBorder="1" applyAlignment="1">
      <alignment horizontal="center" vertical="center" textRotation="90" wrapText="1"/>
    </xf>
    <xf numFmtId="2" fontId="21" fillId="0" borderId="1" xfId="4" applyNumberFormat="1" applyFont="1" applyBorder="1" applyAlignment="1">
      <alignment horizontal="center" vertical="center" wrapText="1"/>
    </xf>
    <xf numFmtId="0" fontId="21" fillId="0" borderId="1" xfId="4" applyFont="1" applyBorder="1" applyAlignment="1">
      <alignment wrapText="1"/>
    </xf>
    <xf numFmtId="0" fontId="2" fillId="0" borderId="0" xfId="4" applyAlignment="1">
      <alignment horizontal="center"/>
    </xf>
    <xf numFmtId="0" fontId="53" fillId="0" borderId="0" xfId="4" applyFont="1" applyAlignment="1">
      <alignment horizontal="center"/>
    </xf>
    <xf numFmtId="0" fontId="2" fillId="0" borderId="0" xfId="4" applyAlignment="1">
      <alignment horizontal="center" vertical="center"/>
    </xf>
    <xf numFmtId="0" fontId="2" fillId="0" borderId="2" xfId="4" applyBorder="1" applyAlignment="1">
      <alignment horizontal="center" vertical="center"/>
    </xf>
    <xf numFmtId="0" fontId="2" fillId="0" borderId="0" xfId="4" applyAlignment="1">
      <alignment horizontal="left" wrapText="1"/>
    </xf>
    <xf numFmtId="0" fontId="1" fillId="0" borderId="0" xfId="4" applyFont="1" applyAlignment="1">
      <alignment vertical="center" wrapText="1"/>
    </xf>
    <xf numFmtId="0" fontId="40" fillId="0" borderId="11" xfId="0" applyFont="1" applyBorder="1" applyAlignment="1">
      <alignment horizontal="left" vertical="center" wrapText="1"/>
    </xf>
    <xf numFmtId="0" fontId="40" fillId="0" borderId="5" xfId="0" applyFont="1" applyBorder="1" applyAlignment="1">
      <alignment horizontal="left" vertical="center" wrapText="1"/>
    </xf>
    <xf numFmtId="0" fontId="40" fillId="0" borderId="5" xfId="0" applyFont="1" applyBorder="1" applyAlignment="1">
      <alignment horizontal="center" vertical="center"/>
    </xf>
    <xf numFmtId="0" fontId="40" fillId="0" borderId="8" xfId="0" applyFont="1" applyBorder="1" applyAlignment="1">
      <alignment horizontal="center" vertical="center"/>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21" fillId="0" borderId="0" xfId="0" applyFont="1" applyAlignment="1">
      <alignment horizontal="left" vertical="center"/>
    </xf>
    <xf numFmtId="0" fontId="40" fillId="0" borderId="0" xfId="0" applyFont="1" applyAlignment="1">
      <alignment horizontal="left" vertical="center" wrapText="1"/>
    </xf>
    <xf numFmtId="0" fontId="17" fillId="0" borderId="0" xfId="0" applyFont="1" applyAlignment="1">
      <alignment vertical="center" wrapText="1"/>
    </xf>
    <xf numFmtId="0" fontId="17" fillId="0" borderId="2" xfId="0" applyFont="1" applyBorder="1" applyAlignment="1">
      <alignment vertical="center" wrapText="1"/>
    </xf>
    <xf numFmtId="0" fontId="3" fillId="0" borderId="0" xfId="5" applyFont="1" applyAlignment="1">
      <alignment horizontal="right" vertical="center"/>
    </xf>
    <xf numFmtId="17" fontId="3" fillId="0" borderId="3" xfId="5" applyNumberFormat="1" applyFont="1" applyBorder="1" applyAlignment="1">
      <alignment horizontal="right" vertical="center"/>
    </xf>
    <xf numFmtId="0" fontId="2" fillId="0" borderId="7" xfId="5" applyBorder="1" applyAlignment="1">
      <alignment vertical="center"/>
    </xf>
    <xf numFmtId="0" fontId="2" fillId="0" borderId="0" xfId="5" applyAlignment="1">
      <alignment vertical="center"/>
    </xf>
    <xf numFmtId="0" fontId="44" fillId="5" borderId="1" xfId="5" applyFont="1" applyFill="1" applyBorder="1" applyAlignment="1">
      <alignment horizontal="center" vertical="center"/>
    </xf>
    <xf numFmtId="0" fontId="2" fillId="0" borderId="1" xfId="5" applyBorder="1" applyAlignment="1">
      <alignment horizontal="left" vertical="center" wrapText="1"/>
    </xf>
    <xf numFmtId="0" fontId="2" fillId="4" borderId="1" xfId="5" applyFill="1" applyBorder="1" applyAlignment="1">
      <alignment horizontal="left" vertical="center" wrapText="1"/>
    </xf>
    <xf numFmtId="0" fontId="40" fillId="0" borderId="1" xfId="0" applyFont="1" applyBorder="1" applyAlignment="1">
      <alignment horizontal="center"/>
    </xf>
    <xf numFmtId="0" fontId="40" fillId="0" borderId="1" xfId="0" applyFont="1" applyBorder="1" applyAlignment="1">
      <alignment horizontal="left" vertical="center" wrapText="1"/>
    </xf>
    <xf numFmtId="0" fontId="2" fillId="0" borderId="1" xfId="0" applyFont="1" applyBorder="1" applyAlignment="1">
      <alignment horizontal="left" vertical="center" wrapText="1"/>
    </xf>
    <xf numFmtId="0" fontId="40" fillId="0" borderId="1" xfId="0" applyFont="1" applyBorder="1" applyAlignment="1">
      <alignment horizontal="left"/>
    </xf>
    <xf numFmtId="0" fontId="40" fillId="0" borderId="1" xfId="0" applyFont="1" applyBorder="1" applyAlignment="1">
      <alignment wrapText="1"/>
    </xf>
    <xf numFmtId="0" fontId="2" fillId="0" borderId="1" xfId="5" applyBorder="1" applyAlignment="1">
      <alignment horizontal="center" vertical="center" wrapText="1"/>
    </xf>
    <xf numFmtId="0" fontId="2" fillId="0" borderId="1" xfId="5" applyBorder="1" applyAlignment="1">
      <alignment horizontal="center" vertical="center"/>
    </xf>
    <xf numFmtId="0" fontId="2" fillId="5" borderId="1" xfId="5" applyFill="1" applyBorder="1" applyAlignment="1">
      <alignment horizontal="center" vertical="center"/>
    </xf>
    <xf numFmtId="0" fontId="55" fillId="5" borderId="1" xfId="5" applyFont="1" applyFill="1" applyBorder="1" applyAlignment="1">
      <alignment horizontal="center" vertical="center"/>
    </xf>
    <xf numFmtId="0" fontId="55" fillId="5" borderId="11" xfId="5" applyFont="1" applyFill="1" applyBorder="1" applyAlignment="1">
      <alignment horizontal="center" vertical="center"/>
    </xf>
    <xf numFmtId="0" fontId="16" fillId="0" borderId="1" xfId="0" applyFont="1" applyBorder="1" applyAlignment="1">
      <alignment horizontal="center"/>
    </xf>
    <xf numFmtId="0" fontId="40" fillId="0" borderId="1" xfId="7" applyFont="1" applyBorder="1" applyAlignment="1">
      <alignment horizontal="left" vertical="center" wrapText="1"/>
    </xf>
    <xf numFmtId="0" fontId="26" fillId="0" borderId="1" xfId="7" applyFont="1" applyBorder="1" applyAlignment="1">
      <alignment horizontal="center" vertical="center" wrapText="1"/>
    </xf>
    <xf numFmtId="0" fontId="40" fillId="0" borderId="1" xfId="5" applyFont="1" applyBorder="1" applyAlignment="1">
      <alignment horizontal="left" vertical="center"/>
    </xf>
    <xf numFmtId="0" fontId="40" fillId="0" borderId="1" xfId="7" applyFont="1" applyBorder="1" applyAlignment="1">
      <alignment horizontal="center" vertical="center" wrapText="1"/>
    </xf>
    <xf numFmtId="0" fontId="16" fillId="0" borderId="1" xfId="0" applyFont="1" applyBorder="1"/>
    <xf numFmtId="0" fontId="3" fillId="0" borderId="0" xfId="5" applyFont="1" applyAlignment="1">
      <alignment horizontal="right" vertical="center" wrapText="1"/>
    </xf>
    <xf numFmtId="0" fontId="44" fillId="5" borderId="1" xfId="5" applyFont="1" applyFill="1" applyBorder="1" applyAlignment="1">
      <alignment horizontal="center" vertical="center" wrapText="1"/>
    </xf>
    <xf numFmtId="0" fontId="2" fillId="5" borderId="1" xfId="5" applyFill="1" applyBorder="1" applyAlignment="1">
      <alignment horizontal="center" vertical="center" wrapText="1"/>
    </xf>
    <xf numFmtId="0" fontId="56" fillId="0" borderId="7" xfId="0" applyFont="1" applyBorder="1" applyAlignment="1">
      <alignment horizontal="center"/>
    </xf>
    <xf numFmtId="0" fontId="56" fillId="0" borderId="0" xfId="0" applyFont="1" applyAlignment="1">
      <alignment horizontal="center"/>
    </xf>
    <xf numFmtId="0" fontId="53" fillId="0" borderId="0" xfId="0" applyFont="1" applyAlignment="1">
      <alignment horizontal="center" vertical="center"/>
    </xf>
    <xf numFmtId="0" fontId="3" fillId="0" borderId="2" xfId="0" applyFont="1" applyBorder="1" applyAlignment="1">
      <alignment horizontal="center" vertical="center"/>
    </xf>
    <xf numFmtId="0" fontId="21" fillId="0" borderId="7" xfId="0" applyFont="1" applyBorder="1" applyAlignment="1">
      <alignment vertical="top"/>
    </xf>
    <xf numFmtId="0" fontId="21" fillId="0" borderId="0" xfId="0" applyFont="1" applyAlignment="1">
      <alignment vertical="top"/>
    </xf>
    <xf numFmtId="0" fontId="21" fillId="0" borderId="2" xfId="0" applyFont="1" applyBorder="1" applyAlignment="1">
      <alignment vertical="top"/>
    </xf>
    <xf numFmtId="0" fontId="16" fillId="0" borderId="7" xfId="0" applyFont="1" applyBorder="1" applyAlignment="1">
      <alignment vertical="top"/>
    </xf>
    <xf numFmtId="0" fontId="40" fillId="0" borderId="0" xfId="0" applyFont="1" applyAlignment="1">
      <alignment vertical="top"/>
    </xf>
    <xf numFmtId="0" fontId="40" fillId="0" borderId="2" xfId="0" applyFont="1" applyBorder="1" applyAlignment="1">
      <alignment vertical="top"/>
    </xf>
    <xf numFmtId="0" fontId="21" fillId="0" borderId="9" xfId="0" applyFont="1" applyBorder="1" applyAlignment="1">
      <alignment vertical="top"/>
    </xf>
    <xf numFmtId="0" fontId="21" fillId="0" borderId="3" xfId="0" applyFont="1" applyBorder="1" applyAlignment="1">
      <alignment vertical="top"/>
    </xf>
    <xf numFmtId="0" fontId="21" fillId="0" borderId="10" xfId="0" applyFont="1" applyBorder="1" applyAlignment="1">
      <alignment vertical="top"/>
    </xf>
    <xf numFmtId="0" fontId="30" fillId="7" borderId="1" xfId="0" applyFont="1" applyFill="1" applyBorder="1" applyAlignment="1">
      <alignment horizontal="left" vertical="center" textRotation="90"/>
    </xf>
    <xf numFmtId="0" fontId="2" fillId="0" borderId="0" xfId="0" applyFont="1" applyAlignment="1">
      <alignment horizontal="center" vertical="center"/>
    </xf>
    <xf numFmtId="0" fontId="16" fillId="0" borderId="0" xfId="0" applyFont="1" applyAlignment="1">
      <alignment horizontal="center"/>
    </xf>
    <xf numFmtId="0" fontId="16" fillId="0" borderId="1" xfId="0" applyFont="1" applyBorder="1" applyAlignment="1">
      <alignment horizontal="center" vertical="center"/>
    </xf>
    <xf numFmtId="0" fontId="53" fillId="0" borderId="0" xfId="0" applyFont="1" applyAlignment="1">
      <alignment horizontal="center" vertical="center" wrapText="1"/>
    </xf>
    <xf numFmtId="0" fontId="2" fillId="0" borderId="0" xfId="0" applyFont="1" applyAlignment="1">
      <alignment horizontal="center" vertical="center" wrapText="1"/>
    </xf>
    <xf numFmtId="17" fontId="3" fillId="0" borderId="0" xfId="5" applyNumberFormat="1" applyFont="1" applyAlignment="1">
      <alignment horizontal="right" vertical="center"/>
    </xf>
    <xf numFmtId="0" fontId="44" fillId="5" borderId="1" xfId="0" applyFont="1" applyFill="1" applyBorder="1" applyAlignment="1">
      <alignment horizontal="center" vertical="center"/>
    </xf>
    <xf numFmtId="0" fontId="40" fillId="0" borderId="1" xfId="0" applyFont="1" applyBorder="1" applyAlignment="1">
      <alignment horizontal="center" wrapText="1"/>
    </xf>
    <xf numFmtId="0" fontId="16" fillId="0" borderId="0" xfId="0" applyFont="1" applyAlignment="1">
      <alignment horizontal="right"/>
    </xf>
    <xf numFmtId="0" fontId="1" fillId="0" borderId="0" xfId="0" applyFont="1" applyAlignment="1">
      <alignment horizontal="center"/>
    </xf>
    <xf numFmtId="0" fontId="34" fillId="0" borderId="0" xfId="0" applyFont="1"/>
    <xf numFmtId="14" fontId="16" fillId="4" borderId="0" xfId="0" applyNumberFormat="1" applyFont="1" applyFill="1"/>
    <xf numFmtId="0" fontId="40" fillId="0" borderId="1" xfId="5" applyFont="1" applyBorder="1" applyAlignment="1">
      <alignment horizontal="center" vertical="center" wrapText="1"/>
    </xf>
    <xf numFmtId="0" fontId="40" fillId="4" borderId="1" xfId="5" applyFont="1" applyFill="1" applyBorder="1" applyAlignment="1">
      <alignment horizontal="center" vertical="center" wrapText="1"/>
    </xf>
    <xf numFmtId="0" fontId="40" fillId="0" borderId="1" xfId="5" applyFont="1" applyBorder="1" applyAlignment="1">
      <alignment horizontal="center" vertical="center"/>
    </xf>
    <xf numFmtId="0" fontId="42" fillId="0" borderId="1" xfId="5" applyFont="1" applyBorder="1" applyAlignment="1">
      <alignment horizontal="left" vertical="center" wrapText="1"/>
    </xf>
    <xf numFmtId="0" fontId="32" fillId="4" borderId="1" xfId="5" applyFont="1" applyFill="1" applyBorder="1" applyAlignment="1">
      <alignment horizontal="left" vertical="center" wrapText="1"/>
    </xf>
    <xf numFmtId="0" fontId="32" fillId="0" borderId="1" xfId="5" applyFont="1" applyBorder="1" applyAlignment="1">
      <alignment horizontal="left" vertical="center" wrapText="1"/>
    </xf>
    <xf numFmtId="0" fontId="14" fillId="0" borderId="1" xfId="2" applyBorder="1" applyAlignment="1" applyProtection="1">
      <alignment horizontal="left"/>
    </xf>
    <xf numFmtId="0" fontId="14" fillId="0" borderId="1" xfId="2" applyBorder="1" applyAlignment="1" applyProtection="1">
      <alignment horizontal="left" vertical="center" wrapText="1"/>
    </xf>
    <xf numFmtId="0" fontId="14" fillId="0" borderId="1" xfId="2" applyBorder="1" applyAlignment="1" applyProtection="1">
      <alignment wrapText="1"/>
    </xf>
    <xf numFmtId="0" fontId="14" fillId="3" borderId="1" xfId="2" applyFill="1" applyBorder="1" applyAlignment="1" applyProtection="1">
      <alignment horizontal="left" vertical="top" wrapText="1"/>
    </xf>
    <xf numFmtId="0" fontId="16" fillId="0" borderId="0" xfId="0" applyFont="1" applyAlignment="1">
      <alignment horizontal="left" vertical="top"/>
    </xf>
    <xf numFmtId="0" fontId="0" fillId="0" borderId="1" xfId="0" applyBorder="1"/>
    <xf numFmtId="0" fontId="0" fillId="0" borderId="8" xfId="0" applyBorder="1"/>
    <xf numFmtId="0" fontId="0" fillId="0" borderId="13" xfId="0" applyBorder="1"/>
    <xf numFmtId="0" fontId="0" fillId="0" borderId="13"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6" fillId="0" borderId="0" xfId="0" applyFont="1" applyAlignment="1">
      <alignment vertical="center" wrapText="1"/>
    </xf>
    <xf numFmtId="0" fontId="0" fillId="0" borderId="0" xfId="0" applyAlignment="1">
      <alignment horizontal="left" vertical="top" wrapText="1"/>
    </xf>
    <xf numFmtId="14" fontId="16" fillId="0" borderId="1" xfId="0" applyNumberFormat="1" applyFont="1" applyBorder="1"/>
    <xf numFmtId="0" fontId="16" fillId="0" borderId="1" xfId="0" applyFont="1" applyBorder="1" applyAlignment="1">
      <alignment wrapText="1"/>
    </xf>
    <xf numFmtId="0" fontId="24" fillId="0" borderId="0" xfId="0" applyFont="1" applyAlignment="1">
      <alignment horizontal="center" vertical="center" wrapText="1"/>
    </xf>
    <xf numFmtId="0" fontId="36" fillId="4" borderId="0" xfId="0" applyFont="1" applyFill="1" applyAlignment="1">
      <alignment horizontal="left" vertical="center" wrapText="1"/>
    </xf>
    <xf numFmtId="0" fontId="40" fillId="0" borderId="1" xfId="0" applyFont="1" applyBorder="1" applyAlignment="1">
      <alignment horizontal="center" vertical="center"/>
    </xf>
    <xf numFmtId="0" fontId="16" fillId="0" borderId="0" xfId="0" applyFont="1" applyAlignment="1">
      <alignment vertical="center"/>
    </xf>
    <xf numFmtId="0" fontId="40" fillId="0" borderId="7" xfId="0" applyFont="1" applyBorder="1" applyAlignment="1">
      <alignment horizontal="center" vertical="center"/>
    </xf>
    <xf numFmtId="0" fontId="40" fillId="0" borderId="7" xfId="0" applyFont="1" applyBorder="1" applyAlignment="1">
      <alignment vertical="center"/>
    </xf>
    <xf numFmtId="0" fontId="40" fillId="0" borderId="0" xfId="0" applyFont="1" applyAlignment="1">
      <alignment vertical="center"/>
    </xf>
    <xf numFmtId="0" fontId="40" fillId="0" borderId="2" xfId="0" applyFont="1" applyBorder="1" applyAlignment="1">
      <alignment vertical="center"/>
    </xf>
    <xf numFmtId="0" fontId="40" fillId="0" borderId="1" xfId="0" applyFont="1" applyBorder="1" applyAlignment="1">
      <alignment vertical="center" wrapText="1"/>
    </xf>
    <xf numFmtId="0" fontId="40" fillId="5" borderId="1" xfId="0" applyFont="1" applyFill="1" applyBorder="1" applyAlignment="1">
      <alignment horizontal="center" vertical="center"/>
    </xf>
    <xf numFmtId="0" fontId="16" fillId="4" borderId="0" xfId="0" applyFont="1" applyFill="1" applyAlignment="1">
      <alignment vertical="center"/>
    </xf>
    <xf numFmtId="0" fontId="36" fillId="4" borderId="0" xfId="0" applyFont="1" applyFill="1" applyAlignment="1">
      <alignment vertical="center" wrapText="1"/>
    </xf>
    <xf numFmtId="0" fontId="28" fillId="0" borderId="0" xfId="0" applyFont="1" applyAlignment="1">
      <alignment vertical="center"/>
    </xf>
    <xf numFmtId="0" fontId="2" fillId="0" borderId="1" xfId="0" applyFont="1" applyBorder="1" applyAlignment="1">
      <alignment horizontal="center" vertical="center" wrapText="1"/>
    </xf>
    <xf numFmtId="0" fontId="2" fillId="0" borderId="11" xfId="5" applyBorder="1" applyAlignment="1">
      <alignment horizontal="center" vertical="center"/>
    </xf>
    <xf numFmtId="0" fontId="52" fillId="0" borderId="1" xfId="0" applyFont="1" applyBorder="1" applyAlignment="1">
      <alignment horizontal="center" vertical="center" wrapText="1"/>
    </xf>
    <xf numFmtId="0" fontId="2" fillId="0" borderId="1" xfId="0" applyFont="1" applyBorder="1" applyAlignment="1">
      <alignment horizontal="center" vertical="center"/>
    </xf>
    <xf numFmtId="0" fontId="40" fillId="0" borderId="1" xfId="7" applyFont="1" applyBorder="1" applyAlignment="1">
      <alignment vertical="center" wrapText="1"/>
    </xf>
    <xf numFmtId="0" fontId="40" fillId="0" borderId="1" xfId="7" applyFont="1" applyBorder="1" applyAlignment="1">
      <alignment horizontal="center" vertical="center"/>
    </xf>
    <xf numFmtId="0" fontId="40" fillId="0" borderId="11" xfId="7" applyFont="1" applyBorder="1" applyAlignment="1">
      <alignment vertical="center" wrapText="1"/>
    </xf>
    <xf numFmtId="0" fontId="40" fillId="0" borderId="1" xfId="0" applyFont="1" applyBorder="1" applyAlignment="1">
      <alignment vertical="center"/>
    </xf>
    <xf numFmtId="0" fontId="40" fillId="4" borderId="0" xfId="0" applyFont="1" applyFill="1" applyAlignment="1">
      <alignment vertical="center"/>
    </xf>
    <xf numFmtId="0" fontId="40" fillId="4" borderId="0" xfId="0" applyFont="1" applyFill="1" applyAlignment="1">
      <alignment vertical="center" wrapText="1"/>
    </xf>
    <xf numFmtId="0" fontId="16" fillId="2" borderId="1" xfId="0" applyFont="1" applyFill="1" applyBorder="1" applyAlignment="1">
      <alignment horizontal="center"/>
    </xf>
    <xf numFmtId="0" fontId="38" fillId="2" borderId="11"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43" fillId="0" borderId="11" xfId="0" applyFont="1" applyBorder="1" applyAlignment="1">
      <alignment horizontal="center" vertical="center"/>
    </xf>
    <xf numFmtId="0" fontId="43" fillId="0" borderId="8" xfId="0" applyFont="1" applyBorder="1" applyAlignment="1">
      <alignment horizontal="center" vertical="center"/>
    </xf>
    <xf numFmtId="0" fontId="43" fillId="0" borderId="11"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8" xfId="0" applyFont="1" applyBorder="1" applyAlignment="1">
      <alignment horizontal="center" vertical="center" wrapText="1"/>
    </xf>
    <xf numFmtId="0" fontId="2" fillId="2" borderId="0" xfId="0" applyFont="1" applyFill="1" applyAlignment="1">
      <alignment horizontal="justify" vertical="top" wrapText="1"/>
    </xf>
    <xf numFmtId="0" fontId="30" fillId="5" borderId="1" xfId="0" applyFont="1" applyFill="1" applyBorder="1" applyAlignment="1">
      <alignment horizontal="center" vertical="center" wrapText="1"/>
    </xf>
    <xf numFmtId="0" fontId="30" fillId="5" borderId="11"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 fillId="2" borderId="1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11" xfId="0" applyFont="1" applyFill="1" applyBorder="1" applyAlignment="1">
      <alignment horizontal="center" vertical="top" wrapText="1"/>
    </xf>
    <xf numFmtId="0" fontId="1" fillId="4" borderId="8" xfId="0" applyFont="1" applyFill="1" applyBorder="1" applyAlignment="1">
      <alignment horizontal="center" vertical="top" wrapText="1"/>
    </xf>
    <xf numFmtId="0" fontId="28" fillId="0" borderId="0" xfId="0" applyFont="1" applyAlignment="1">
      <alignment horizontal="center"/>
    </xf>
    <xf numFmtId="0" fontId="27" fillId="0" borderId="0" xfId="0" applyFont="1" applyAlignment="1">
      <alignment horizontal="right"/>
    </xf>
    <xf numFmtId="0" fontId="29" fillId="0" borderId="0" xfId="0" applyFont="1" applyAlignment="1">
      <alignment horizontal="center"/>
    </xf>
    <xf numFmtId="0" fontId="40" fillId="0" borderId="1"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1" xfId="0" applyFont="1" applyBorder="1" applyAlignment="1">
      <alignment horizontal="left"/>
    </xf>
    <xf numFmtId="0" fontId="40" fillId="0" borderId="1" xfId="0" applyFont="1" applyBorder="1" applyAlignment="1">
      <alignment horizontal="left" wrapText="1"/>
    </xf>
    <xf numFmtId="0" fontId="40" fillId="0" borderId="1" xfId="0" applyFont="1" applyBorder="1" applyAlignment="1">
      <alignment horizontal="left" vertical="center" wrapText="1"/>
    </xf>
    <xf numFmtId="3" fontId="40" fillId="0" borderId="11" xfId="0" applyNumberFormat="1" applyFont="1" applyBorder="1" applyAlignment="1">
      <alignment horizontal="center" vertical="center" wrapText="1"/>
    </xf>
    <xf numFmtId="0" fontId="14" fillId="0" borderId="1" xfId="2" applyFill="1" applyBorder="1" applyAlignment="1" applyProtection="1">
      <alignment horizontal="left"/>
    </xf>
    <xf numFmtId="0" fontId="36" fillId="4" borderId="0" xfId="0" applyFont="1" applyFill="1" applyAlignment="1">
      <alignment horizontal="left" wrapText="1"/>
    </xf>
    <xf numFmtId="0" fontId="40" fillId="0" borderId="1" xfId="0" applyFont="1" applyBorder="1" applyAlignment="1">
      <alignment horizontal="left" vertical="top" wrapText="1"/>
    </xf>
    <xf numFmtId="0" fontId="42" fillId="0" borderId="1" xfId="0" applyFont="1" applyBorder="1" applyAlignment="1">
      <alignment horizontal="left" vertical="center" wrapText="1"/>
    </xf>
    <xf numFmtId="0" fontId="16" fillId="0" borderId="1" xfId="0" applyFont="1" applyBorder="1" applyAlignment="1">
      <alignment horizontal="center" vertical="top" wrapText="1"/>
    </xf>
    <xf numFmtId="0" fontId="40" fillId="0" borderId="14" xfId="0" applyFont="1" applyBorder="1" applyAlignment="1">
      <alignment horizontal="justify" vertical="center" wrapText="1"/>
    </xf>
    <xf numFmtId="0" fontId="40" fillId="0" borderId="15" xfId="0" applyFont="1" applyBorder="1" applyAlignment="1">
      <alignment horizontal="justify" vertical="center" wrapText="1"/>
    </xf>
    <xf numFmtId="0" fontId="40" fillId="0" borderId="16" xfId="0" applyFont="1" applyBorder="1" applyAlignment="1">
      <alignment horizontal="justify" vertical="center" wrapText="1"/>
    </xf>
    <xf numFmtId="0" fontId="36" fillId="4" borderId="0" xfId="0" applyFont="1" applyFill="1" applyAlignment="1">
      <alignment wrapText="1"/>
    </xf>
    <xf numFmtId="0" fontId="30" fillId="5"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50" fillId="0" borderId="1" xfId="2" applyFont="1" applyFill="1" applyBorder="1" applyAlignment="1" applyProtection="1">
      <alignment horizontal="left"/>
    </xf>
    <xf numFmtId="0" fontId="51" fillId="0" borderId="1" xfId="0" applyFont="1" applyBorder="1" applyAlignment="1">
      <alignment horizontal="left" vertical="center" wrapText="1"/>
    </xf>
    <xf numFmtId="0" fontId="40" fillId="0" borderId="11" xfId="0" applyFont="1" applyBorder="1" applyAlignment="1">
      <alignment horizontal="left"/>
    </xf>
    <xf numFmtId="0" fontId="40" fillId="0" borderId="5" xfId="0" applyFont="1" applyBorder="1" applyAlignment="1">
      <alignment horizontal="left"/>
    </xf>
    <xf numFmtId="0" fontId="40" fillId="0" borderId="8" xfId="0" applyFont="1" applyBorder="1" applyAlignment="1">
      <alignment horizontal="left"/>
    </xf>
    <xf numFmtId="0" fontId="40" fillId="0" borderId="1" xfId="0" applyFont="1" applyBorder="1" applyAlignment="1">
      <alignment horizontal="center" vertical="center"/>
    </xf>
    <xf numFmtId="0" fontId="40" fillId="0" borderId="11" xfId="0" applyFont="1" applyBorder="1" applyAlignment="1">
      <alignment horizontal="center"/>
    </xf>
    <xf numFmtId="0" fontId="40" fillId="0" borderId="8" xfId="0" applyFont="1" applyBorder="1" applyAlignment="1">
      <alignment horizontal="center"/>
    </xf>
    <xf numFmtId="0" fontId="45" fillId="4" borderId="0" xfId="0" applyFont="1" applyFill="1" applyAlignment="1">
      <alignment horizontal="center" textRotation="90"/>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40" fillId="0" borderId="12" xfId="0" applyFont="1" applyBorder="1" applyAlignment="1">
      <alignment horizontal="left" vertical="center" wrapText="1"/>
    </xf>
    <xf numFmtId="0" fontId="40" fillId="0" borderId="13" xfId="0" applyFont="1" applyBorder="1" applyAlignment="1">
      <alignment horizontal="left" vertical="center" wrapText="1"/>
    </xf>
    <xf numFmtId="0" fontId="40" fillId="0" borderId="7" xfId="0" applyFont="1" applyBorder="1" applyAlignment="1">
      <alignment horizontal="left" vertical="center" wrapText="1"/>
    </xf>
    <xf numFmtId="0" fontId="40" fillId="0" borderId="2" xfId="0" applyFont="1" applyBorder="1" applyAlignment="1">
      <alignment horizontal="left" vertical="center" wrapText="1"/>
    </xf>
    <xf numFmtId="0" fontId="40" fillId="0" borderId="9" xfId="0" applyFont="1" applyBorder="1" applyAlignment="1">
      <alignment horizontal="left" vertical="center" wrapText="1"/>
    </xf>
    <xf numFmtId="0" fontId="40" fillId="0" borderId="10" xfId="0" applyFont="1" applyBorder="1" applyAlignment="1">
      <alignment horizontal="left" vertical="center" wrapText="1"/>
    </xf>
    <xf numFmtId="0" fontId="40" fillId="0" borderId="11" xfId="0" applyFont="1" applyBorder="1" applyAlignment="1">
      <alignment horizontal="left" wrapText="1"/>
    </xf>
    <xf numFmtId="0" fontId="40" fillId="0" borderId="8" xfId="0" applyFont="1" applyBorder="1" applyAlignment="1">
      <alignment horizontal="left" wrapText="1"/>
    </xf>
    <xf numFmtId="3" fontId="40" fillId="0" borderId="1" xfId="0" applyNumberFormat="1" applyFont="1" applyBorder="1" applyAlignment="1">
      <alignment horizontal="center" vertical="center"/>
    </xf>
    <xf numFmtId="0" fontId="40" fillId="0" borderId="7"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xf>
    <xf numFmtId="3" fontId="40" fillId="0" borderId="1" xfId="0" applyNumberFormat="1" applyFont="1" applyBorder="1" applyAlignment="1">
      <alignment horizontal="center" vertical="center" wrapText="1"/>
    </xf>
    <xf numFmtId="16" fontId="40" fillId="0" borderId="11" xfId="0" applyNumberFormat="1" applyFont="1" applyBorder="1" applyAlignment="1">
      <alignment horizontal="center" vertical="center" wrapText="1"/>
    </xf>
    <xf numFmtId="16" fontId="40" fillId="0" borderId="5" xfId="0" applyNumberFormat="1" applyFont="1" applyBorder="1" applyAlignment="1">
      <alignment horizontal="center" vertical="center" wrapText="1"/>
    </xf>
    <xf numFmtId="16" fontId="40" fillId="0" borderId="8" xfId="0" applyNumberFormat="1" applyFont="1" applyBorder="1" applyAlignment="1">
      <alignment horizontal="center" vertical="center" wrapText="1"/>
    </xf>
    <xf numFmtId="0" fontId="16" fillId="2" borderId="0" xfId="0" applyFont="1" applyFill="1" applyAlignment="1">
      <alignment horizontal="center"/>
    </xf>
    <xf numFmtId="0" fontId="28" fillId="0" borderId="0" xfId="0" applyFont="1" applyAlignment="1">
      <alignment horizontal="right"/>
    </xf>
    <xf numFmtId="0" fontId="44" fillId="5" borderId="1" xfId="4" applyFont="1" applyFill="1" applyBorder="1" applyAlignment="1">
      <alignment horizontal="center" vertical="center" wrapText="1"/>
    </xf>
    <xf numFmtId="0" fontId="8" fillId="4" borderId="0" xfId="0" applyFont="1" applyFill="1" applyAlignment="1">
      <alignment horizontal="left" wrapText="1"/>
    </xf>
    <xf numFmtId="0" fontId="3" fillId="0" borderId="1" xfId="4" applyFont="1" applyBorder="1" applyAlignment="1">
      <alignment horizontal="center" vertical="center" wrapText="1"/>
    </xf>
    <xf numFmtId="17" fontId="2" fillId="0" borderId="1" xfId="4" applyNumberFormat="1" applyBorder="1" applyAlignment="1">
      <alignment wrapText="1"/>
    </xf>
    <xf numFmtId="0" fontId="2" fillId="0" borderId="1" xfId="4" applyBorder="1" applyAlignment="1">
      <alignment wrapText="1"/>
    </xf>
    <xf numFmtId="0" fontId="21" fillId="2" borderId="11"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52" fillId="0" borderId="1" xfId="4" applyFont="1" applyBorder="1" applyAlignment="1">
      <alignment horizontal="center" vertical="center" wrapText="1"/>
    </xf>
    <xf numFmtId="0" fontId="2" fillId="0" borderId="1" xfId="4" applyBorder="1" applyAlignment="1">
      <alignment horizontal="center" vertical="center" wrapText="1"/>
    </xf>
    <xf numFmtId="0" fontId="25" fillId="0" borderId="1" xfId="4" applyFont="1" applyBorder="1" applyAlignment="1">
      <alignment horizontal="center" vertical="center" textRotation="90" wrapText="1"/>
    </xf>
    <xf numFmtId="0" fontId="25" fillId="0" borderId="1" xfId="4" applyFont="1" applyBorder="1" applyAlignment="1">
      <alignment horizontal="center" vertical="center" wrapText="1"/>
    </xf>
    <xf numFmtId="0" fontId="25" fillId="0" borderId="1" xfId="4" applyFont="1" applyBorder="1" applyAlignment="1">
      <alignment horizontal="left" vertical="center" wrapText="1"/>
    </xf>
    <xf numFmtId="0" fontId="21" fillId="0" borderId="1" xfId="4" applyFont="1" applyBorder="1" applyAlignment="1">
      <alignment horizontal="left" vertical="center" wrapText="1"/>
    </xf>
    <xf numFmtId="17" fontId="40" fillId="0" borderId="1" xfId="4" applyNumberFormat="1" applyFont="1" applyBorder="1" applyAlignment="1">
      <alignment horizontal="center" wrapText="1"/>
    </xf>
    <xf numFmtId="0" fontId="40" fillId="0" borderId="1" xfId="4" applyFont="1" applyBorder="1" applyAlignment="1">
      <alignment horizontal="center" wrapText="1"/>
    </xf>
    <xf numFmtId="0" fontId="40" fillId="0" borderId="11" xfId="4" applyFont="1" applyBorder="1" applyAlignment="1">
      <alignment horizontal="center" wrapText="1"/>
    </xf>
    <xf numFmtId="0" fontId="40" fillId="0" borderId="5" xfId="4" applyFont="1" applyBorder="1" applyAlignment="1">
      <alignment horizontal="center" wrapText="1"/>
    </xf>
    <xf numFmtId="0" fontId="40" fillId="0" borderId="8" xfId="4" applyFont="1" applyBorder="1" applyAlignment="1">
      <alignment horizontal="center" wrapText="1"/>
    </xf>
    <xf numFmtId="0" fontId="25" fillId="6" borderId="1" xfId="4" applyFont="1" applyFill="1" applyBorder="1" applyAlignment="1">
      <alignment horizontal="center" vertical="center" wrapText="1"/>
    </xf>
    <xf numFmtId="0" fontId="21" fillId="6" borderId="1" xfId="4" applyFont="1" applyFill="1" applyBorder="1" applyAlignment="1">
      <alignment horizontal="center" vertical="center" wrapText="1"/>
    </xf>
    <xf numFmtId="0" fontId="53" fillId="0" borderId="1" xfId="4" applyFont="1" applyBorder="1" applyAlignment="1">
      <alignment horizontal="center" vertical="center" wrapText="1"/>
    </xf>
    <xf numFmtId="0" fontId="8" fillId="0" borderId="1" xfId="4" applyFont="1" applyBorder="1" applyAlignment="1">
      <alignment horizontal="center" vertical="center"/>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2" fillId="0" borderId="5" xfId="4" applyBorder="1" applyAlignment="1">
      <alignment horizontal="center"/>
    </xf>
    <xf numFmtId="0" fontId="2" fillId="0" borderId="1" xfId="4" applyBorder="1" applyAlignment="1">
      <alignment horizontal="center"/>
    </xf>
    <xf numFmtId="0" fontId="46" fillId="5" borderId="1" xfId="4" applyFont="1" applyFill="1" applyBorder="1" applyAlignment="1">
      <alignment horizontal="center" vertical="center" wrapText="1"/>
    </xf>
    <xf numFmtId="17" fontId="2" fillId="0" borderId="1" xfId="4" applyNumberFormat="1" applyBorder="1" applyAlignment="1">
      <alignment horizontal="center"/>
    </xf>
    <xf numFmtId="0" fontId="3" fillId="0" borderId="1" xfId="4" applyFont="1" applyBorder="1" applyAlignment="1">
      <alignment horizontal="left" vertical="center" wrapText="1"/>
    </xf>
    <xf numFmtId="17" fontId="2" fillId="0" borderId="1" xfId="4" applyNumberFormat="1" applyBorder="1" applyAlignment="1">
      <alignment horizontal="center" wrapText="1"/>
    </xf>
    <xf numFmtId="0" fontId="36" fillId="4" borderId="0" xfId="0" applyFont="1" applyFill="1" applyAlignment="1">
      <alignment horizontal="left" vertical="top" wrapText="1"/>
    </xf>
    <xf numFmtId="0" fontId="5" fillId="0" borderId="1" xfId="0" applyFont="1" applyBorder="1" applyAlignment="1">
      <alignment horizontal="center" vertical="center" wrapText="1"/>
    </xf>
    <xf numFmtId="0" fontId="3" fillId="2" borderId="1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4" fillId="5" borderId="1" xfId="4" applyFont="1" applyFill="1" applyBorder="1" applyAlignment="1">
      <alignment horizontal="center" vertical="center" textRotation="90" wrapText="1"/>
    </xf>
    <xf numFmtId="0" fontId="8" fillId="0" borderId="1" xfId="4" applyFont="1" applyBorder="1" applyAlignment="1">
      <alignment horizontal="center" vertical="center" wrapText="1"/>
    </xf>
    <xf numFmtId="0" fontId="40" fillId="0" borderId="1" xfId="0" applyFont="1" applyBorder="1" applyAlignment="1">
      <alignment horizontal="center"/>
    </xf>
    <xf numFmtId="0" fontId="40" fillId="0" borderId="1" xfId="0" applyFont="1" applyBorder="1" applyAlignment="1">
      <alignment horizontal="left" vertical="center"/>
    </xf>
    <xf numFmtId="0" fontId="40" fillId="0" borderId="4" xfId="0" applyFont="1" applyBorder="1" applyAlignment="1">
      <alignment horizontal="center"/>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21" fillId="0" borderId="11" xfId="0" applyFont="1" applyBorder="1" applyAlignment="1">
      <alignment horizontal="left"/>
    </xf>
    <xf numFmtId="0" fontId="21" fillId="0" borderId="5" xfId="0" applyFont="1" applyBorder="1" applyAlignment="1">
      <alignment horizontal="left"/>
    </xf>
    <xf numFmtId="0" fontId="21" fillId="0" borderId="8" xfId="0" applyFont="1" applyBorder="1" applyAlignment="1">
      <alignment horizontal="left"/>
    </xf>
    <xf numFmtId="0" fontId="3" fillId="0" borderId="1" xfId="0" applyFont="1" applyBorder="1" applyAlignment="1">
      <alignment horizontal="center" vertical="center"/>
    </xf>
    <xf numFmtId="0" fontId="40" fillId="0" borderId="11" xfId="0" applyFont="1" applyBorder="1" applyAlignment="1">
      <alignment horizontal="center" wrapText="1"/>
    </xf>
    <xf numFmtId="0" fontId="40" fillId="0" borderId="5" xfId="0" applyFont="1" applyBorder="1" applyAlignment="1">
      <alignment horizontal="center" wrapText="1"/>
    </xf>
    <xf numFmtId="0" fontId="40" fillId="0" borderId="8" xfId="0" applyFont="1" applyBorder="1" applyAlignment="1">
      <alignment horizontal="center" wrapText="1"/>
    </xf>
    <xf numFmtId="0" fontId="21" fillId="0" borderId="0" xfId="0" applyFont="1" applyAlignment="1">
      <alignment horizontal="left" vertical="center"/>
    </xf>
    <xf numFmtId="0" fontId="44" fillId="5" borderId="11" xfId="0" applyFont="1" applyFill="1" applyBorder="1" applyAlignment="1">
      <alignment horizontal="center" vertical="center"/>
    </xf>
    <xf numFmtId="0" fontId="44" fillId="5" borderId="5" xfId="0" applyFont="1" applyFill="1" applyBorder="1" applyAlignment="1">
      <alignment horizontal="center" vertical="center"/>
    </xf>
    <xf numFmtId="0" fontId="44" fillId="5" borderId="8" xfId="0" applyFont="1" applyFill="1" applyBorder="1" applyAlignment="1">
      <alignment horizontal="center" vertical="center"/>
    </xf>
    <xf numFmtId="0" fontId="59" fillId="4" borderId="1" xfId="0" applyFont="1" applyFill="1" applyBorder="1" applyAlignment="1">
      <alignment horizontal="left"/>
    </xf>
    <xf numFmtId="0" fontId="59" fillId="0" borderId="1" xfId="0" applyFont="1" applyBorder="1" applyAlignment="1">
      <alignment horizontal="center"/>
    </xf>
    <xf numFmtId="0" fontId="21" fillId="0" borderId="1" xfId="0" applyFont="1" applyBorder="1" applyAlignment="1">
      <alignment horizontal="left"/>
    </xf>
    <xf numFmtId="0" fontId="44" fillId="5" borderId="1" xfId="0" applyFont="1" applyFill="1" applyBorder="1" applyAlignment="1">
      <alignment horizontal="center" vertical="center" textRotation="90" wrapText="1"/>
    </xf>
    <xf numFmtId="0" fontId="44" fillId="5" borderId="1" xfId="0" applyFont="1" applyFill="1" applyBorder="1" applyAlignment="1">
      <alignment horizontal="center"/>
    </xf>
    <xf numFmtId="0" fontId="44" fillId="5" borderId="11" xfId="0" applyFont="1" applyFill="1" applyBorder="1" applyAlignment="1">
      <alignment horizontal="center" vertical="center" wrapText="1"/>
    </xf>
    <xf numFmtId="0" fontId="44" fillId="5" borderId="11" xfId="0" applyFont="1" applyFill="1" applyBorder="1" applyAlignment="1">
      <alignment horizontal="left" wrapText="1"/>
    </xf>
    <xf numFmtId="0" fontId="44" fillId="5" borderId="5" xfId="0" applyFont="1" applyFill="1" applyBorder="1" applyAlignment="1">
      <alignment horizontal="left"/>
    </xf>
    <xf numFmtId="0" fontId="44" fillId="5" borderId="8" xfId="0" applyFont="1" applyFill="1" applyBorder="1" applyAlignment="1">
      <alignment horizontal="left"/>
    </xf>
    <xf numFmtId="0" fontId="8" fillId="0" borderId="1" xfId="0" applyFont="1" applyBorder="1" applyAlignment="1">
      <alignment horizontal="center" vertical="center"/>
    </xf>
    <xf numFmtId="0" fontId="21" fillId="0" borderId="11" xfId="0" applyFont="1" applyBorder="1" applyAlignment="1">
      <alignment horizontal="center"/>
    </xf>
    <xf numFmtId="0" fontId="21" fillId="0" borderId="5" xfId="0" applyFont="1" applyBorder="1" applyAlignment="1">
      <alignment horizontal="center"/>
    </xf>
    <xf numFmtId="0" fontId="21" fillId="0" borderId="8" xfId="0" applyFont="1" applyBorder="1" applyAlignment="1">
      <alignment horizontal="center"/>
    </xf>
    <xf numFmtId="0" fontId="21" fillId="0" borderId="0" xfId="0" applyFont="1" applyAlignment="1">
      <alignment horizontal="left"/>
    </xf>
    <xf numFmtId="0" fontId="44" fillId="5" borderId="11" xfId="0" applyFont="1" applyFill="1" applyBorder="1" applyAlignment="1">
      <alignment horizontal="center"/>
    </xf>
    <xf numFmtId="0" fontId="44" fillId="5" borderId="5" xfId="0" applyFont="1" applyFill="1" applyBorder="1" applyAlignment="1">
      <alignment horizontal="center"/>
    </xf>
    <xf numFmtId="0" fontId="44" fillId="5" borderId="8" xfId="0" applyFont="1" applyFill="1" applyBorder="1" applyAlignment="1">
      <alignment horizontal="center"/>
    </xf>
    <xf numFmtId="0" fontId="21" fillId="0" borderId="1" xfId="0" applyFont="1" applyBorder="1" applyAlignment="1">
      <alignment horizontal="center"/>
    </xf>
    <xf numFmtId="0" fontId="40" fillId="0" borderId="11" xfId="0" applyFont="1" applyBorder="1"/>
    <xf numFmtId="0" fontId="40" fillId="0" borderId="5" xfId="0" applyFont="1" applyBorder="1"/>
    <xf numFmtId="0" fontId="40" fillId="0" borderId="8" xfId="0" applyFont="1" applyBorder="1"/>
    <xf numFmtId="0" fontId="44" fillId="5" borderId="1" xfId="0" applyFont="1" applyFill="1" applyBorder="1" applyAlignment="1">
      <alignment horizontal="center" vertical="center"/>
    </xf>
    <xf numFmtId="0" fontId="59" fillId="0" borderId="11" xfId="0" applyFont="1" applyBorder="1" applyAlignment="1">
      <alignment horizontal="center"/>
    </xf>
    <xf numFmtId="0" fontId="59" fillId="0" borderId="5" xfId="0" applyFont="1" applyBorder="1" applyAlignment="1">
      <alignment horizontal="center"/>
    </xf>
    <xf numFmtId="0" fontId="59" fillId="0" borderId="8" xfId="0" applyFont="1" applyBorder="1" applyAlignment="1">
      <alignment horizontal="center"/>
    </xf>
    <xf numFmtId="0" fontId="54" fillId="5" borderId="11" xfId="0" applyFont="1" applyFill="1" applyBorder="1" applyAlignment="1">
      <alignment horizontal="right"/>
    </xf>
    <xf numFmtId="0" fontId="54" fillId="5" borderId="5" xfId="0" applyFont="1" applyFill="1" applyBorder="1" applyAlignment="1">
      <alignment horizontal="right"/>
    </xf>
    <xf numFmtId="0" fontId="54" fillId="5" borderId="8" xfId="0" applyFont="1" applyFill="1" applyBorder="1" applyAlignment="1">
      <alignment horizontal="right"/>
    </xf>
    <xf numFmtId="0" fontId="2" fillId="4" borderId="1" xfId="0" applyFont="1" applyFill="1" applyBorder="1" applyAlignment="1">
      <alignment horizontal="center"/>
    </xf>
    <xf numFmtId="0" fontId="40" fillId="0" borderId="5" xfId="0" applyFont="1" applyBorder="1" applyAlignment="1">
      <alignment horizontal="left" wrapText="1"/>
    </xf>
    <xf numFmtId="0" fontId="40" fillId="0" borderId="11" xfId="0" applyFont="1" applyBorder="1" applyAlignment="1">
      <alignment horizontal="left" vertical="center"/>
    </xf>
    <xf numFmtId="0" fontId="40" fillId="0" borderId="5" xfId="0" applyFont="1" applyBorder="1" applyAlignment="1">
      <alignment horizontal="left" vertical="center"/>
    </xf>
    <xf numFmtId="0" fontId="40" fillId="0" borderId="8" xfId="0" applyFont="1" applyBorder="1" applyAlignment="1">
      <alignment horizontal="left" vertical="center"/>
    </xf>
    <xf numFmtId="0" fontId="21" fillId="0" borderId="12" xfId="0" applyFont="1" applyBorder="1" applyAlignment="1">
      <alignment horizontal="left" vertical="center" wrapText="1"/>
    </xf>
    <xf numFmtId="0" fontId="21" fillId="0" borderId="4" xfId="0" applyFont="1" applyBorder="1" applyAlignment="1">
      <alignment horizontal="left" vertical="center"/>
    </xf>
    <xf numFmtId="0" fontId="21" fillId="0" borderId="13" xfId="0" applyFont="1" applyBorder="1" applyAlignment="1">
      <alignment horizontal="left" vertical="center"/>
    </xf>
    <xf numFmtId="0" fontId="21" fillId="0" borderId="7" xfId="0" applyFont="1" applyBorder="1" applyAlignment="1">
      <alignment horizontal="left" vertical="center"/>
    </xf>
    <xf numFmtId="0" fontId="21" fillId="0" borderId="2" xfId="0" applyFont="1" applyBorder="1" applyAlignment="1">
      <alignment horizontal="left" vertical="center"/>
    </xf>
    <xf numFmtId="0" fontId="21" fillId="0" borderId="9" xfId="0" applyFont="1" applyBorder="1" applyAlignment="1">
      <alignment horizontal="left" vertical="center"/>
    </xf>
    <xf numFmtId="0" fontId="21" fillId="0" borderId="3" xfId="0" applyFont="1" applyBorder="1" applyAlignment="1">
      <alignment horizontal="left" vertical="center"/>
    </xf>
    <xf numFmtId="0" fontId="21" fillId="0" borderId="10" xfId="0" applyFont="1" applyBorder="1" applyAlignment="1">
      <alignment horizontal="left" vertical="center"/>
    </xf>
    <xf numFmtId="0" fontId="21" fillId="0" borderId="12" xfId="0" applyFont="1" applyBorder="1" applyAlignment="1">
      <alignment horizontal="left" vertical="center"/>
    </xf>
    <xf numFmtId="0" fontId="55" fillId="5" borderId="1" xfId="0" applyFont="1" applyFill="1" applyBorder="1" applyAlignment="1">
      <alignment horizontal="left"/>
    </xf>
    <xf numFmtId="0" fontId="40" fillId="0" borderId="11" xfId="0" applyFont="1" applyBorder="1" applyAlignment="1">
      <alignment horizontal="left" vertical="center" wrapText="1"/>
    </xf>
    <xf numFmtId="0" fontId="40" fillId="0" borderId="5" xfId="0" applyFont="1" applyBorder="1" applyAlignment="1">
      <alignment horizontal="left" vertical="center" wrapText="1"/>
    </xf>
    <xf numFmtId="0" fontId="40" fillId="0" borderId="8" xfId="0" applyFont="1" applyBorder="1" applyAlignment="1">
      <alignment horizontal="left" vertical="center" wrapText="1"/>
    </xf>
    <xf numFmtId="0" fontId="36" fillId="4" borderId="0" xfId="0" applyFont="1" applyFill="1" applyAlignment="1">
      <alignment horizontal="left" vertical="center" wrapText="1"/>
    </xf>
    <xf numFmtId="0" fontId="3" fillId="0" borderId="0" xfId="5" applyFont="1" applyAlignment="1">
      <alignment horizontal="center" vertical="center"/>
    </xf>
    <xf numFmtId="0" fontId="3" fillId="0" borderId="2" xfId="5" applyFont="1" applyBorder="1" applyAlignment="1">
      <alignment horizontal="center" vertical="center"/>
    </xf>
    <xf numFmtId="0" fontId="44" fillId="5" borderId="1" xfId="5" applyFont="1" applyFill="1" applyBorder="1" applyAlignment="1">
      <alignment horizontal="center" vertical="center"/>
    </xf>
    <xf numFmtId="0" fontId="28" fillId="0" borderId="0" xfId="0" applyFont="1" applyAlignment="1">
      <alignment horizontal="right" vertical="center"/>
    </xf>
    <xf numFmtId="0" fontId="28" fillId="0" borderId="0" xfId="0" applyFont="1" applyAlignment="1">
      <alignment horizontal="center" vertical="center"/>
    </xf>
    <xf numFmtId="0" fontId="40" fillId="0" borderId="1" xfId="7" applyFont="1" applyBorder="1" applyAlignment="1">
      <alignment horizontal="left" vertical="center" wrapText="1"/>
    </xf>
    <xf numFmtId="0" fontId="40" fillId="0" borderId="11" xfId="0" applyFont="1" applyBorder="1" applyAlignment="1">
      <alignment horizontal="center" vertical="center"/>
    </xf>
    <xf numFmtId="0" fontId="40" fillId="0" borderId="8" xfId="0" applyFont="1" applyBorder="1" applyAlignment="1">
      <alignment horizontal="center" vertical="center"/>
    </xf>
    <xf numFmtId="0" fontId="40" fillId="0" borderId="1" xfId="7" applyFont="1" applyBorder="1" applyAlignment="1">
      <alignment horizontal="center" vertical="center" wrapText="1"/>
    </xf>
    <xf numFmtId="0" fontId="44" fillId="5" borderId="1" xfId="5" applyFont="1" applyFill="1" applyBorder="1" applyAlignment="1">
      <alignment horizontal="left" vertical="center"/>
    </xf>
    <xf numFmtId="0" fontId="44" fillId="5" borderId="11" xfId="5" applyFont="1" applyFill="1" applyBorder="1" applyAlignment="1">
      <alignment horizontal="center" vertical="center"/>
    </xf>
    <xf numFmtId="0" fontId="44" fillId="5" borderId="8" xfId="5" applyFont="1" applyFill="1" applyBorder="1" applyAlignment="1">
      <alignment horizontal="center" vertical="center"/>
    </xf>
    <xf numFmtId="0" fontId="45" fillId="4" borderId="0" xfId="0" applyFont="1" applyFill="1" applyAlignment="1">
      <alignment horizontal="center" vertical="center" textRotation="90"/>
    </xf>
    <xf numFmtId="0" fontId="53" fillId="0" borderId="1" xfId="0" applyFont="1" applyBorder="1" applyAlignment="1">
      <alignment horizontal="center" vertical="center" wrapText="1"/>
    </xf>
    <xf numFmtId="0" fontId="40" fillId="0" borderId="11" xfId="7" applyFont="1" applyBorder="1" applyAlignment="1">
      <alignment horizontal="center" vertical="center" wrapText="1"/>
    </xf>
    <xf numFmtId="0" fontId="40" fillId="0" borderId="8" xfId="7" applyFont="1" applyBorder="1" applyAlignment="1">
      <alignment horizontal="center" vertical="center" wrapText="1"/>
    </xf>
    <xf numFmtId="0" fontId="40" fillId="0" borderId="1" xfId="5" applyFont="1" applyBorder="1" applyAlignment="1">
      <alignment horizontal="left" vertical="center"/>
    </xf>
    <xf numFmtId="0" fontId="3" fillId="0" borderId="7" xfId="5" applyFont="1" applyBorder="1" applyAlignment="1">
      <alignment horizontal="left" vertical="center"/>
    </xf>
    <xf numFmtId="0" fontId="3" fillId="0" borderId="0" xfId="5" applyFont="1" applyAlignment="1">
      <alignment horizontal="left" vertical="center"/>
    </xf>
    <xf numFmtId="0" fontId="1" fillId="4" borderId="5" xfId="0" applyFont="1" applyFill="1" applyBorder="1" applyAlignment="1">
      <alignment horizontal="center" vertical="top" wrapText="1"/>
    </xf>
    <xf numFmtId="0" fontId="30" fillId="4" borderId="11" xfId="0" applyFont="1" applyFill="1" applyBorder="1" applyAlignment="1">
      <alignment horizontal="center"/>
    </xf>
    <xf numFmtId="0" fontId="30" fillId="4" borderId="5" xfId="0" applyFont="1" applyFill="1" applyBorder="1" applyAlignment="1">
      <alignment horizontal="center"/>
    </xf>
    <xf numFmtId="0" fontId="30" fillId="4" borderId="8" xfId="0" applyFont="1" applyFill="1" applyBorder="1" applyAlignment="1">
      <alignment horizontal="center"/>
    </xf>
    <xf numFmtId="0" fontId="1" fillId="4" borderId="1" xfId="0" applyFont="1" applyFill="1" applyBorder="1" applyAlignment="1">
      <alignment horizontal="left" vertical="top" wrapText="1"/>
    </xf>
    <xf numFmtId="0" fontId="1" fillId="4" borderId="1" xfId="0" applyFont="1" applyFill="1" applyBorder="1" applyAlignment="1">
      <alignment horizontal="left" vertical="top"/>
    </xf>
    <xf numFmtId="0" fontId="30" fillId="7" borderId="1" xfId="0" applyFont="1" applyFill="1" applyBorder="1" applyAlignment="1">
      <alignment horizontal="center" vertical="center"/>
    </xf>
    <xf numFmtId="0" fontId="1" fillId="4" borderId="1" xfId="0" applyFont="1" applyFill="1" applyBorder="1" applyAlignment="1">
      <alignment horizontal="left" wrapText="1"/>
    </xf>
    <xf numFmtId="0" fontId="1" fillId="4" borderId="1" xfId="0" applyFont="1" applyFill="1" applyBorder="1" applyAlignment="1">
      <alignment horizontal="left"/>
    </xf>
    <xf numFmtId="0" fontId="16" fillId="4" borderId="0" xfId="0" applyFont="1" applyFill="1" applyAlignment="1">
      <alignment horizontal="left" wrapText="1"/>
    </xf>
    <xf numFmtId="0" fontId="30" fillId="4" borderId="1" xfId="0" applyFont="1" applyFill="1" applyBorder="1" applyAlignment="1">
      <alignment horizontal="left" vertical="top"/>
    </xf>
    <xf numFmtId="0" fontId="30" fillId="7" borderId="1" xfId="0" applyFont="1" applyFill="1" applyBorder="1" applyAlignment="1">
      <alignment horizontal="center" vertical="center" wrapText="1"/>
    </xf>
    <xf numFmtId="0" fontId="16" fillId="4" borderId="1" xfId="0" applyFont="1" applyFill="1" applyBorder="1" applyAlignment="1">
      <alignment horizontal="left" vertical="top" wrapText="1"/>
    </xf>
    <xf numFmtId="0" fontId="16" fillId="0" borderId="1" xfId="0" applyFont="1" applyBorder="1" applyAlignment="1">
      <alignment horizontal="left"/>
    </xf>
    <xf numFmtId="0" fontId="30" fillId="5" borderId="1" xfId="0" applyFont="1" applyFill="1" applyBorder="1" applyAlignment="1">
      <alignment horizontal="center" vertical="center" textRotation="90" wrapText="1"/>
    </xf>
    <xf numFmtId="0" fontId="30" fillId="5" borderId="1" xfId="0" applyFont="1" applyFill="1" applyBorder="1" applyAlignment="1">
      <alignment horizontal="center"/>
    </xf>
    <xf numFmtId="0" fontId="30" fillId="8" borderId="1" xfId="0" applyFont="1" applyFill="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left" vertical="center"/>
    </xf>
    <xf numFmtId="0" fontId="30" fillId="7" borderId="1" xfId="0" applyFont="1" applyFill="1" applyBorder="1" applyAlignment="1">
      <alignment horizontal="center" wrapText="1"/>
    </xf>
    <xf numFmtId="0" fontId="28" fillId="0" borderId="7" xfId="0" applyFont="1" applyBorder="1" applyAlignment="1">
      <alignment horizontal="center"/>
    </xf>
    <xf numFmtId="0" fontId="28" fillId="0" borderId="2" xfId="0" applyFont="1" applyBorder="1" applyAlignment="1">
      <alignment horizontal="center"/>
    </xf>
    <xf numFmtId="0" fontId="30" fillId="7" borderId="1" xfId="0" applyFont="1" applyFill="1" applyBorder="1" applyAlignment="1">
      <alignment horizontal="center"/>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28" fillId="0" borderId="7" xfId="0" applyFont="1" applyBorder="1" applyAlignment="1">
      <alignment horizontal="right"/>
    </xf>
    <xf numFmtId="0" fontId="28" fillId="0" borderId="2" xfId="0" applyFont="1" applyBorder="1" applyAlignment="1">
      <alignment horizontal="right"/>
    </xf>
    <xf numFmtId="0" fontId="44" fillId="5" borderId="1" xfId="0" applyFont="1" applyFill="1" applyBorder="1" applyAlignment="1">
      <alignment horizontal="left"/>
    </xf>
    <xf numFmtId="0" fontId="16" fillId="0" borderId="17" xfId="0" applyFont="1" applyBorder="1" applyAlignment="1">
      <alignment horizontal="center"/>
    </xf>
    <xf numFmtId="0" fontId="30" fillId="7" borderId="6" xfId="0" applyFont="1" applyFill="1" applyBorder="1" applyAlignment="1">
      <alignment horizontal="center"/>
    </xf>
    <xf numFmtId="0" fontId="30" fillId="5" borderId="1" xfId="0" applyFont="1" applyFill="1" applyBorder="1" applyAlignment="1">
      <alignment vertical="center" textRotation="90"/>
    </xf>
    <xf numFmtId="0" fontId="30" fillId="8" borderId="1" xfId="0" applyFont="1" applyFill="1" applyBorder="1" applyAlignment="1">
      <alignment horizontal="center"/>
    </xf>
    <xf numFmtId="0" fontId="34" fillId="7" borderId="1" xfId="0" applyFont="1" applyFill="1" applyBorder="1" applyAlignment="1">
      <alignment horizontal="center"/>
    </xf>
    <xf numFmtId="0" fontId="1" fillId="4" borderId="1" xfId="0" applyFont="1" applyFill="1" applyBorder="1" applyAlignment="1">
      <alignment wrapText="1"/>
    </xf>
    <xf numFmtId="0" fontId="1" fillId="4" borderId="1" xfId="0" applyFont="1" applyFill="1" applyBorder="1"/>
    <xf numFmtId="0" fontId="1" fillId="4" borderId="1" xfId="0" applyFont="1" applyFill="1" applyBorder="1" applyAlignment="1">
      <alignment horizontal="left" vertical="justify" wrapText="1"/>
    </xf>
    <xf numFmtId="0" fontId="1" fillId="4" borderId="1" xfId="0" applyFont="1" applyFill="1" applyBorder="1" applyAlignment="1">
      <alignment horizontal="left" vertical="justify"/>
    </xf>
    <xf numFmtId="0" fontId="30" fillId="5" borderId="1" xfId="0" applyFont="1" applyFill="1" applyBorder="1" applyAlignment="1">
      <alignment horizontal="left" vertical="center" textRotation="90" wrapText="1"/>
    </xf>
    <xf numFmtId="0" fontId="30" fillId="5" borderId="1" xfId="0" applyFont="1" applyFill="1" applyBorder="1" applyAlignment="1">
      <alignment horizontal="center" vertical="center" textRotation="90"/>
    </xf>
    <xf numFmtId="0" fontId="25" fillId="0" borderId="1" xfId="0" applyFont="1" applyBorder="1" applyAlignment="1">
      <alignment horizontal="center" vertical="center"/>
    </xf>
    <xf numFmtId="0" fontId="56" fillId="0" borderId="1" xfId="0" applyFont="1" applyBorder="1" applyAlignment="1">
      <alignment horizontal="center" vertical="center"/>
    </xf>
    <xf numFmtId="0" fontId="8" fillId="4" borderId="1" xfId="0" applyFont="1" applyFill="1" applyBorder="1" applyAlignment="1">
      <alignment horizontal="left" wrapText="1"/>
    </xf>
    <xf numFmtId="0" fontId="8" fillId="4" borderId="1" xfId="0" applyFont="1" applyFill="1" applyBorder="1" applyAlignment="1">
      <alignment horizontal="left"/>
    </xf>
    <xf numFmtId="0" fontId="53" fillId="0" borderId="1" xfId="0" applyFont="1" applyBorder="1" applyAlignment="1">
      <alignment horizontal="center" vertical="center"/>
    </xf>
    <xf numFmtId="0" fontId="16" fillId="4" borderId="1" xfId="0" applyFont="1" applyFill="1" applyBorder="1" applyAlignment="1">
      <alignment horizontal="left" wrapText="1"/>
    </xf>
    <xf numFmtId="0" fontId="30" fillId="5" borderId="1" xfId="0" applyFont="1" applyFill="1" applyBorder="1" applyAlignment="1">
      <alignment horizontal="center" vertical="top" textRotation="90"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xf>
    <xf numFmtId="0" fontId="19" fillId="0" borderId="1" xfId="0" applyFont="1" applyBorder="1" applyAlignment="1">
      <alignment horizontal="center" vertical="center"/>
    </xf>
    <xf numFmtId="0" fontId="23" fillId="0" borderId="1" xfId="0" applyFont="1" applyBorder="1" applyAlignment="1">
      <alignment horizontal="center"/>
    </xf>
    <xf numFmtId="0" fontId="47" fillId="0" borderId="1" xfId="0" applyFont="1" applyBorder="1" applyAlignment="1">
      <alignment horizontal="center" vertical="center"/>
    </xf>
    <xf numFmtId="0" fontId="0" fillId="0" borderId="1" xfId="0" applyBorder="1" applyAlignment="1">
      <alignment horizontal="left" vertical="top" wrapText="1"/>
    </xf>
    <xf numFmtId="0" fontId="58" fillId="0" borderId="5" xfId="0" applyFont="1" applyBorder="1" applyAlignment="1">
      <alignment horizontal="left" vertical="top" wrapText="1"/>
    </xf>
    <xf numFmtId="0" fontId="58" fillId="0" borderId="8" xfId="0" applyFont="1" applyBorder="1" applyAlignment="1">
      <alignment horizontal="left" vertical="top" wrapText="1"/>
    </xf>
    <xf numFmtId="0" fontId="57" fillId="9" borderId="0" xfId="0" applyFont="1" applyFill="1" applyAlignment="1">
      <alignment horizontal="center" vertical="center"/>
    </xf>
    <xf numFmtId="0" fontId="0" fillId="0" borderId="12" xfId="0"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0" xfId="0" applyBorder="1" applyAlignment="1">
      <alignment horizontal="left" vertical="top" wrapText="1"/>
    </xf>
    <xf numFmtId="0" fontId="58" fillId="0" borderId="36" xfId="0" applyFont="1" applyBorder="1" applyAlignment="1">
      <alignment vertical="top" wrapText="1"/>
    </xf>
    <xf numFmtId="0" fontId="58" fillId="0" borderId="30" xfId="0" applyFont="1" applyBorder="1" applyAlignment="1">
      <alignment vertical="top" wrapText="1"/>
    </xf>
    <xf numFmtId="0" fontId="58" fillId="0" borderId="37" xfId="0" applyFont="1" applyBorder="1" applyAlignment="1">
      <alignment vertical="top" wrapText="1"/>
    </xf>
    <xf numFmtId="0" fontId="58" fillId="0" borderId="38" xfId="0" applyFont="1" applyBorder="1" applyAlignment="1">
      <alignment vertical="top" wrapText="1"/>
    </xf>
    <xf numFmtId="0" fontId="58" fillId="0" borderId="11" xfId="0" applyFont="1" applyBorder="1" applyAlignment="1">
      <alignment vertical="top" wrapText="1"/>
    </xf>
    <xf numFmtId="0" fontId="58" fillId="0" borderId="8" xfId="0" applyFont="1" applyBorder="1" applyAlignment="1">
      <alignmen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1" xfId="0" applyBorder="1" applyAlignment="1">
      <alignment horizontal="center"/>
    </xf>
    <xf numFmtId="0" fontId="58" fillId="0" borderId="26" xfId="0" applyFont="1" applyBorder="1" applyAlignment="1">
      <alignment horizontal="justify" vertical="justify" wrapText="1"/>
    </xf>
    <xf numFmtId="0" fontId="58" fillId="0" borderId="27" xfId="0" applyFont="1" applyBorder="1" applyAlignment="1">
      <alignment horizontal="justify" vertical="justify" wrapText="1"/>
    </xf>
    <xf numFmtId="0" fontId="58" fillId="0" borderId="28" xfId="0" applyFont="1" applyBorder="1" applyAlignment="1">
      <alignment horizontal="justify" vertical="justify" wrapText="1"/>
    </xf>
    <xf numFmtId="0" fontId="58" fillId="0" borderId="29" xfId="0" applyFont="1" applyBorder="1" applyAlignment="1">
      <alignment horizontal="left" vertical="top" wrapText="1"/>
    </xf>
    <xf numFmtId="0" fontId="58" fillId="0" borderId="30" xfId="0" applyFont="1" applyBorder="1" applyAlignment="1">
      <alignment horizontal="left" vertical="top" wrapText="1"/>
    </xf>
    <xf numFmtId="0" fontId="58" fillId="0" borderId="29" xfId="0" applyFont="1" applyBorder="1" applyAlignment="1">
      <alignment horizontal="left" vertical="top"/>
    </xf>
    <xf numFmtId="0" fontId="58" fillId="0" borderId="31" xfId="0" applyFont="1" applyBorder="1" applyAlignment="1">
      <alignment horizontal="justify" vertical="justify" wrapText="1"/>
    </xf>
    <xf numFmtId="0" fontId="58" fillId="0" borderId="32" xfId="0" applyFont="1" applyBorder="1" applyAlignment="1">
      <alignment horizontal="justify" vertical="justify" wrapText="1"/>
    </xf>
    <xf numFmtId="0" fontId="58" fillId="0" borderId="33" xfId="0" applyFont="1" applyBorder="1" applyAlignment="1">
      <alignment horizontal="justify" vertical="justify" wrapText="1"/>
    </xf>
    <xf numFmtId="0" fontId="58" fillId="0" borderId="34" xfId="0" applyFont="1" applyBorder="1" applyAlignment="1">
      <alignment horizontal="left" vertical="top" wrapText="1"/>
    </xf>
    <xf numFmtId="0" fontId="58" fillId="0" borderId="35" xfId="0" applyFont="1" applyBorder="1" applyAlignment="1">
      <alignment horizontal="left" vertical="top"/>
    </xf>
    <xf numFmtId="0" fontId="58" fillId="0" borderId="1" xfId="0" applyFont="1" applyBorder="1" applyAlignment="1">
      <alignment horizontal="justify" vertical="justify" wrapText="1"/>
    </xf>
    <xf numFmtId="0" fontId="58" fillId="0" borderId="1" xfId="0" applyFont="1" applyBorder="1" applyAlignment="1">
      <alignment horizontal="left" vertical="top" wrapText="1"/>
    </xf>
    <xf numFmtId="0" fontId="58" fillId="0" borderId="1" xfId="0" applyFont="1" applyBorder="1" applyAlignment="1">
      <alignment horizontal="left" vertical="top"/>
    </xf>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1" xfId="0" applyFont="1" applyBorder="1" applyAlignment="1">
      <alignment horizontal="center" vertical="center"/>
    </xf>
    <xf numFmtId="0" fontId="58" fillId="0" borderId="11" xfId="0" applyFont="1" applyBorder="1" applyAlignment="1">
      <alignment horizontal="left" vertical="top" wrapText="1"/>
    </xf>
    <xf numFmtId="0" fontId="0" fillId="0" borderId="1" xfId="0" applyBorder="1" applyAlignment="1">
      <alignment horizontal="center" wrapText="1"/>
    </xf>
    <xf numFmtId="0" fontId="57" fillId="5" borderId="0" xfId="0" applyFont="1" applyFill="1" applyAlignment="1">
      <alignment horizontal="center"/>
    </xf>
    <xf numFmtId="0" fontId="58" fillId="0" borderId="26" xfId="0" applyFont="1" applyBorder="1" applyAlignment="1">
      <alignment horizontal="left" vertical="top" wrapText="1"/>
    </xf>
    <xf numFmtId="0" fontId="58" fillId="0" borderId="27" xfId="0" applyFont="1" applyBorder="1" applyAlignment="1">
      <alignment horizontal="left" vertical="top" wrapText="1"/>
    </xf>
    <xf numFmtId="0" fontId="58" fillId="0" borderId="28" xfId="0" applyFont="1" applyBorder="1" applyAlignment="1">
      <alignment horizontal="left" vertical="top" wrapText="1"/>
    </xf>
    <xf numFmtId="0" fontId="16" fillId="0" borderId="1" xfId="0" applyFont="1" applyBorder="1" applyAlignment="1">
      <alignment horizontal="center" vertical="center" wrapText="1"/>
    </xf>
    <xf numFmtId="0" fontId="16" fillId="0" borderId="1" xfId="0" applyFont="1" applyBorder="1" applyAlignment="1">
      <alignment horizontal="left" vertical="top"/>
    </xf>
    <xf numFmtId="0" fontId="16" fillId="0" borderId="4" xfId="0" applyFont="1" applyBorder="1" applyAlignment="1">
      <alignment horizontal="center" vertical="top" wrapText="1"/>
    </xf>
    <xf numFmtId="0" fontId="16" fillId="0" borderId="13" xfId="0" applyFont="1" applyBorder="1" applyAlignment="1">
      <alignment horizontal="center" vertical="top" wrapText="1"/>
    </xf>
    <xf numFmtId="0" fontId="16" fillId="0" borderId="0" xfId="0" applyFont="1" applyAlignment="1">
      <alignment horizontal="center" vertical="top" wrapText="1"/>
    </xf>
    <xf numFmtId="0" fontId="16" fillId="0" borderId="2" xfId="0" applyFont="1" applyBorder="1" applyAlignment="1">
      <alignment horizontal="center" vertical="top" wrapText="1"/>
    </xf>
    <xf numFmtId="0" fontId="30" fillId="5" borderId="0" xfId="0" applyFont="1" applyFill="1" applyAlignment="1">
      <alignment horizontal="center"/>
    </xf>
    <xf numFmtId="0" fontId="30" fillId="7" borderId="0" xfId="0" applyFont="1" applyFill="1" applyAlignment="1">
      <alignment horizontal="center" vertical="center"/>
    </xf>
    <xf numFmtId="0" fontId="16" fillId="0" borderId="11" xfId="0" applyFont="1" applyBorder="1" applyAlignment="1">
      <alignment horizontal="left" vertical="top" wrapText="1"/>
    </xf>
    <xf numFmtId="0" fontId="16" fillId="0" borderId="8" xfId="0" applyFont="1" applyBorder="1" applyAlignment="1">
      <alignment horizontal="left" vertical="top" wrapText="1"/>
    </xf>
    <xf numFmtId="0" fontId="16" fillId="0" borderId="1" xfId="0" applyFont="1" applyBorder="1" applyAlignment="1">
      <alignment vertical="center" wrapText="1"/>
    </xf>
    <xf numFmtId="0" fontId="48" fillId="0" borderId="1" xfId="0" applyFont="1" applyBorder="1" applyAlignment="1">
      <alignment horizontal="center" vertical="center" wrapText="1"/>
    </xf>
    <xf numFmtId="0" fontId="2" fillId="0" borderId="11" xfId="5" applyBorder="1" applyAlignment="1">
      <alignment horizontal="center" vertical="center" wrapText="1"/>
    </xf>
    <xf numFmtId="0" fontId="2" fillId="0" borderId="8" xfId="5" applyBorder="1" applyAlignment="1">
      <alignment horizontal="center" vertical="center" wrapText="1"/>
    </xf>
    <xf numFmtId="0" fontId="44" fillId="5" borderId="5" xfId="5" applyFont="1" applyFill="1" applyBorder="1" applyAlignment="1">
      <alignment horizontal="center" vertical="center"/>
    </xf>
    <xf numFmtId="0" fontId="24" fillId="0" borderId="1" xfId="0" applyFont="1" applyBorder="1" applyAlignment="1">
      <alignment horizontal="center" vertical="center" wrapText="1"/>
    </xf>
    <xf numFmtId="0" fontId="36" fillId="0" borderId="0" xfId="0" applyFont="1" applyAlignment="1">
      <alignment horizontal="center" vertical="center"/>
    </xf>
    <xf numFmtId="0" fontId="36" fillId="4" borderId="0" xfId="0" applyFont="1" applyFill="1" applyAlignment="1">
      <alignment horizontal="center" wrapText="1"/>
    </xf>
    <xf numFmtId="0" fontId="49" fillId="0" borderId="1" xfId="0" applyFont="1" applyBorder="1" applyAlignment="1">
      <alignment vertical="top" wrapText="1"/>
    </xf>
    <xf numFmtId="0" fontId="30" fillId="5" borderId="9"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8" fillId="4" borderId="0" xfId="0" applyFont="1" applyFill="1" applyAlignment="1">
      <alignment horizontal="right"/>
    </xf>
    <xf numFmtId="0" fontId="28" fillId="4" borderId="0" xfId="0" applyFont="1" applyFill="1" applyAlignment="1">
      <alignment horizontal="center"/>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79C000"/>
      <color rgb="FF007B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Ficha T&#233;cnica 7'!A1"/><Relationship Id="rId18" Type="http://schemas.openxmlformats.org/officeDocument/2006/relationships/image" Target="../media/image9.png"/><Relationship Id="rId3" Type="http://schemas.openxmlformats.org/officeDocument/2006/relationships/hyperlink" Target="#'Ficha T&#233;cnica 1'!A1"/><Relationship Id="rId21" Type="http://schemas.openxmlformats.org/officeDocument/2006/relationships/hyperlink" Target="#'Ficha tecnica 11'!A1"/><Relationship Id="rId7" Type="http://schemas.openxmlformats.org/officeDocument/2006/relationships/hyperlink" Target="#'Ficha T&#233;cnica 4'!A1"/><Relationship Id="rId12" Type="http://schemas.openxmlformats.org/officeDocument/2006/relationships/image" Target="../media/image6.png"/><Relationship Id="rId17" Type="http://schemas.openxmlformats.org/officeDocument/2006/relationships/hyperlink" Target="#'Ficha T&#233;cnica 9 '!A1"/><Relationship Id="rId25"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Ficha T&#233;cnica 2'!A1"/><Relationship Id="rId6" Type="http://schemas.openxmlformats.org/officeDocument/2006/relationships/image" Target="../media/image3.png"/><Relationship Id="rId11" Type="http://schemas.openxmlformats.org/officeDocument/2006/relationships/hyperlink" Target="#'Ficha T&#233;cnica 6'!A1"/><Relationship Id="rId24" Type="http://schemas.openxmlformats.org/officeDocument/2006/relationships/image" Target="../media/image12.png"/><Relationship Id="rId5" Type="http://schemas.openxmlformats.org/officeDocument/2006/relationships/hyperlink" Target="#'Ficha T&#233;cnica 3'!A1"/><Relationship Id="rId15" Type="http://schemas.openxmlformats.org/officeDocument/2006/relationships/hyperlink" Target="#'Ficha T&#233;cnica 8'!A1"/><Relationship Id="rId23" Type="http://schemas.openxmlformats.org/officeDocument/2006/relationships/hyperlink" Target="#'CAMBIOS REGISTRO '!A1"/><Relationship Id="rId10" Type="http://schemas.openxmlformats.org/officeDocument/2006/relationships/image" Target="../media/image5.png"/><Relationship Id="rId19" Type="http://schemas.openxmlformats.org/officeDocument/2006/relationships/hyperlink" Target="#'Ficha tecnica 10'!A1"/><Relationship Id="rId4" Type="http://schemas.openxmlformats.org/officeDocument/2006/relationships/image" Target="../media/image2.png"/><Relationship Id="rId9" Type="http://schemas.openxmlformats.org/officeDocument/2006/relationships/hyperlink" Target="#'Ficha T&#233;cnica 5'!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13.xml.rels><?xml version="1.0" encoding="UTF-8" standalone="yes"?>
<Relationships xmlns="http://schemas.openxmlformats.org/package/2006/relationships"><Relationship Id="rId8" Type="http://schemas.openxmlformats.org/officeDocument/2006/relationships/image" Target="../media/image16.svg"/><Relationship Id="rId3" Type="http://schemas.openxmlformats.org/officeDocument/2006/relationships/image" Target="../media/image28.png"/><Relationship Id="rId7" Type="http://schemas.openxmlformats.org/officeDocument/2006/relationships/image" Target="../media/image15.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hyperlink" Target="#'LISTADO FT '!A1"/><Relationship Id="rId5" Type="http://schemas.openxmlformats.org/officeDocument/2006/relationships/image" Target="../media/image13.png"/><Relationship Id="rId4"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hyperlink" Target="#'LISTADO FT '!A1"/><Relationship Id="rId2" Type="http://schemas.openxmlformats.org/officeDocument/2006/relationships/image" Target="../media/image13.png"/><Relationship Id="rId1" Type="http://schemas.openxmlformats.org/officeDocument/2006/relationships/image" Target="../media/image14.png"/><Relationship Id="rId5" Type="http://schemas.openxmlformats.org/officeDocument/2006/relationships/image" Target="../media/image16.sv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hyperlink" Target="#'LISTADO FT '!A1"/></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3.png"/><Relationship Id="rId4" Type="http://schemas.openxmlformats.org/officeDocument/2006/relationships/image" Target="../media/image16.sv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8</xdr:col>
      <xdr:colOff>457200</xdr:colOff>
      <xdr:row>8</xdr:row>
      <xdr:rowOff>47625</xdr:rowOff>
    </xdr:from>
    <xdr:to>
      <xdr:col>8</xdr:col>
      <xdr:colOff>847725</xdr:colOff>
      <xdr:row>8</xdr:row>
      <xdr:rowOff>438150</xdr:rowOff>
    </xdr:to>
    <xdr:pic>
      <xdr:nvPicPr>
        <xdr:cNvPr id="358675" name="Gráfico 2" descr="Lupa">
          <a:hlinkClick xmlns:r="http://schemas.openxmlformats.org/officeDocument/2006/relationships" r:id="rId1"/>
          <a:extLst>
            <a:ext uri="{FF2B5EF4-FFF2-40B4-BE49-F238E27FC236}">
              <a16:creationId xmlns:a16="http://schemas.microsoft.com/office/drawing/2014/main" id="{00000000-0008-0000-0000-00001379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0"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6</xdr:row>
      <xdr:rowOff>295275</xdr:rowOff>
    </xdr:from>
    <xdr:to>
      <xdr:col>8</xdr:col>
      <xdr:colOff>895350</xdr:colOff>
      <xdr:row>8</xdr:row>
      <xdr:rowOff>28575</xdr:rowOff>
    </xdr:to>
    <xdr:pic>
      <xdr:nvPicPr>
        <xdr:cNvPr id="358676" name="Gráfico 3" descr="Engranaje único">
          <a:hlinkClick xmlns:r="http://schemas.openxmlformats.org/officeDocument/2006/relationships" r:id="rId3"/>
          <a:extLst>
            <a:ext uri="{FF2B5EF4-FFF2-40B4-BE49-F238E27FC236}">
              <a16:creationId xmlns:a16="http://schemas.microsoft.com/office/drawing/2014/main" id="{00000000-0008-0000-0000-00001479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91050"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9</xdr:row>
      <xdr:rowOff>38100</xdr:rowOff>
    </xdr:from>
    <xdr:to>
      <xdr:col>8</xdr:col>
      <xdr:colOff>923925</xdr:colOff>
      <xdr:row>10</xdr:row>
      <xdr:rowOff>38100</xdr:rowOff>
    </xdr:to>
    <xdr:pic>
      <xdr:nvPicPr>
        <xdr:cNvPr id="358677" name="Gráfico 4" descr="Investigación">
          <a:hlinkClick xmlns:r="http://schemas.openxmlformats.org/officeDocument/2006/relationships" r:id="rId5"/>
          <a:extLst>
            <a:ext uri="{FF2B5EF4-FFF2-40B4-BE49-F238E27FC236}">
              <a16:creationId xmlns:a16="http://schemas.microsoft.com/office/drawing/2014/main" id="{00000000-0008-0000-0000-00001579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76775"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10</xdr:row>
      <xdr:rowOff>38100</xdr:rowOff>
    </xdr:from>
    <xdr:to>
      <xdr:col>8</xdr:col>
      <xdr:colOff>971550</xdr:colOff>
      <xdr:row>11</xdr:row>
      <xdr:rowOff>66675</xdr:rowOff>
    </xdr:to>
    <xdr:pic>
      <xdr:nvPicPr>
        <xdr:cNvPr id="358678" name="Gráfico 5" descr="Indicador">
          <a:hlinkClick xmlns:r="http://schemas.openxmlformats.org/officeDocument/2006/relationships" r:id="rId7"/>
          <a:extLst>
            <a:ext uri="{FF2B5EF4-FFF2-40B4-BE49-F238E27FC236}">
              <a16:creationId xmlns:a16="http://schemas.microsoft.com/office/drawing/2014/main" id="{00000000-0008-0000-0000-0000167905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95825"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11</xdr:row>
      <xdr:rowOff>38100</xdr:rowOff>
    </xdr:from>
    <xdr:to>
      <xdr:col>8</xdr:col>
      <xdr:colOff>942975</xdr:colOff>
      <xdr:row>12</xdr:row>
      <xdr:rowOff>57150</xdr:rowOff>
    </xdr:to>
    <xdr:pic>
      <xdr:nvPicPr>
        <xdr:cNvPr id="358679" name="Gráfico 6" descr="Diagrama de Venn">
          <a:hlinkClick xmlns:r="http://schemas.openxmlformats.org/officeDocument/2006/relationships" r:id="rId9"/>
          <a:extLst>
            <a:ext uri="{FF2B5EF4-FFF2-40B4-BE49-F238E27FC236}">
              <a16:creationId xmlns:a16="http://schemas.microsoft.com/office/drawing/2014/main" id="{00000000-0008-0000-0000-00001779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76775"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28575</xdr:rowOff>
    </xdr:from>
    <xdr:to>
      <xdr:col>8</xdr:col>
      <xdr:colOff>914400</xdr:colOff>
      <xdr:row>13</xdr:row>
      <xdr:rowOff>19050</xdr:rowOff>
    </xdr:to>
    <xdr:pic>
      <xdr:nvPicPr>
        <xdr:cNvPr id="358680" name="Gráfico 7" descr="Ir en bicicleta con personas">
          <a:hlinkClick xmlns:r="http://schemas.openxmlformats.org/officeDocument/2006/relationships" r:id="rId11"/>
          <a:extLst>
            <a:ext uri="{FF2B5EF4-FFF2-40B4-BE49-F238E27FC236}">
              <a16:creationId xmlns:a16="http://schemas.microsoft.com/office/drawing/2014/main" id="{00000000-0008-0000-0000-00001879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676775"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13</xdr:row>
      <xdr:rowOff>76200</xdr:rowOff>
    </xdr:from>
    <xdr:to>
      <xdr:col>8</xdr:col>
      <xdr:colOff>847725</xdr:colOff>
      <xdr:row>14</xdr:row>
      <xdr:rowOff>19050</xdr:rowOff>
    </xdr:to>
    <xdr:pic>
      <xdr:nvPicPr>
        <xdr:cNvPr id="358681" name="Gráfico 8" descr="Profesor">
          <a:hlinkClick xmlns:r="http://schemas.openxmlformats.org/officeDocument/2006/relationships" r:id="rId13"/>
          <a:extLst>
            <a:ext uri="{FF2B5EF4-FFF2-40B4-BE49-F238E27FC236}">
              <a16:creationId xmlns:a16="http://schemas.microsoft.com/office/drawing/2014/main" id="{00000000-0008-0000-0000-00001979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57725"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14</xdr:row>
      <xdr:rowOff>57150</xdr:rowOff>
    </xdr:from>
    <xdr:to>
      <xdr:col>8</xdr:col>
      <xdr:colOff>876300</xdr:colOff>
      <xdr:row>14</xdr:row>
      <xdr:rowOff>428625</xdr:rowOff>
    </xdr:to>
    <xdr:pic>
      <xdr:nvPicPr>
        <xdr:cNvPr id="358682" name="Gráfico 9" descr="Lista RTL">
          <a:hlinkClick xmlns:r="http://schemas.openxmlformats.org/officeDocument/2006/relationships" r:id="rId15"/>
          <a:extLst>
            <a:ext uri="{FF2B5EF4-FFF2-40B4-BE49-F238E27FC236}">
              <a16:creationId xmlns:a16="http://schemas.microsoft.com/office/drawing/2014/main" id="{00000000-0008-0000-0000-00001A79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714875"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14</xdr:row>
      <xdr:rowOff>447675</xdr:rowOff>
    </xdr:from>
    <xdr:to>
      <xdr:col>8</xdr:col>
      <xdr:colOff>942975</xdr:colOff>
      <xdr:row>16</xdr:row>
      <xdr:rowOff>0</xdr:rowOff>
    </xdr:to>
    <xdr:pic>
      <xdr:nvPicPr>
        <xdr:cNvPr id="358683" name="Gráfico 10" descr="Documento">
          <a:hlinkClick xmlns:r="http://schemas.openxmlformats.org/officeDocument/2006/relationships" r:id="rId17"/>
          <a:extLst>
            <a:ext uri="{FF2B5EF4-FFF2-40B4-BE49-F238E27FC236}">
              <a16:creationId xmlns:a16="http://schemas.microsoft.com/office/drawing/2014/main" id="{00000000-0008-0000-0000-00001B7905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686300"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16</xdr:row>
      <xdr:rowOff>19050</xdr:rowOff>
    </xdr:from>
    <xdr:to>
      <xdr:col>8</xdr:col>
      <xdr:colOff>885825</xdr:colOff>
      <xdr:row>16</xdr:row>
      <xdr:rowOff>438150</xdr:rowOff>
    </xdr:to>
    <xdr:pic>
      <xdr:nvPicPr>
        <xdr:cNvPr id="358684" name="Gráfico 11" descr="Grupo de personas">
          <a:hlinkClick xmlns:r="http://schemas.openxmlformats.org/officeDocument/2006/relationships" r:id="rId19"/>
          <a:extLst>
            <a:ext uri="{FF2B5EF4-FFF2-40B4-BE49-F238E27FC236}">
              <a16:creationId xmlns:a16="http://schemas.microsoft.com/office/drawing/2014/main" id="{00000000-0008-0000-0000-00001C79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676775"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16</xdr:row>
      <xdr:rowOff>428625</xdr:rowOff>
    </xdr:from>
    <xdr:to>
      <xdr:col>8</xdr:col>
      <xdr:colOff>914400</xdr:colOff>
      <xdr:row>18</xdr:row>
      <xdr:rowOff>9525</xdr:rowOff>
    </xdr:to>
    <xdr:pic>
      <xdr:nvPicPr>
        <xdr:cNvPr id="358685" name="Gráfico 12" descr="Letrero">
          <a:hlinkClick xmlns:r="http://schemas.openxmlformats.org/officeDocument/2006/relationships" r:id="rId21"/>
          <a:extLst>
            <a:ext uri="{FF2B5EF4-FFF2-40B4-BE49-F238E27FC236}">
              <a16:creationId xmlns:a16="http://schemas.microsoft.com/office/drawing/2014/main" id="{00000000-0008-0000-0000-00001D79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29150"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18</xdr:row>
      <xdr:rowOff>19050</xdr:rowOff>
    </xdr:from>
    <xdr:to>
      <xdr:col>8</xdr:col>
      <xdr:colOff>914400</xdr:colOff>
      <xdr:row>19</xdr:row>
      <xdr:rowOff>38100</xdr:rowOff>
    </xdr:to>
    <xdr:pic>
      <xdr:nvPicPr>
        <xdr:cNvPr id="358686" name="Gráfico 13" descr="Cabeza con engranajes">
          <a:hlinkClick xmlns:r="http://schemas.openxmlformats.org/officeDocument/2006/relationships" r:id="rId23"/>
          <a:extLst>
            <a:ext uri="{FF2B5EF4-FFF2-40B4-BE49-F238E27FC236}">
              <a16:creationId xmlns:a16="http://schemas.microsoft.com/office/drawing/2014/main" id="{00000000-0008-0000-0000-00001E79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48200"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1</xdr:row>
      <xdr:rowOff>133350</xdr:rowOff>
    </xdr:from>
    <xdr:to>
      <xdr:col>1</xdr:col>
      <xdr:colOff>781050</xdr:colOff>
      <xdr:row>4</xdr:row>
      <xdr:rowOff>89483</xdr:rowOff>
    </xdr:to>
    <xdr:pic>
      <xdr:nvPicPr>
        <xdr:cNvPr id="15" name="Imagen 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0050" y="219075"/>
          <a:ext cx="523875" cy="78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584" name="Imagen 1">
          <a:extLst>
            <a:ext uri="{FF2B5EF4-FFF2-40B4-BE49-F238E27FC236}">
              <a16:creationId xmlns:a16="http://schemas.microsoft.com/office/drawing/2014/main" id="{00000000-0008-0000-0900-000010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10</xdr:row>
          <xdr:rowOff>57150</xdr:rowOff>
        </xdr:from>
        <xdr:to>
          <xdr:col>7</xdr:col>
          <xdr:colOff>409575</xdr:colOff>
          <xdr:row>19</xdr:row>
          <xdr:rowOff>0</xdr:rowOff>
        </xdr:to>
        <xdr:sp macro="" textlink="">
          <xdr:nvSpPr>
            <xdr:cNvPr id="333828" name="Object 1028"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22</xdr:row>
          <xdr:rowOff>57150</xdr:rowOff>
        </xdr:from>
        <xdr:to>
          <xdr:col>5</xdr:col>
          <xdr:colOff>600075</xdr:colOff>
          <xdr:row>34</xdr:row>
          <xdr:rowOff>66675</xdr:rowOff>
        </xdr:to>
        <xdr:sp macro="" textlink="">
          <xdr:nvSpPr>
            <xdr:cNvPr id="333839" name="Object 1039"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771525</xdr:colOff>
          <xdr:row>41</xdr:row>
          <xdr:rowOff>0</xdr:rowOff>
        </xdr:from>
        <xdr:to>
          <xdr:col>4</xdr:col>
          <xdr:colOff>561975</xdr:colOff>
          <xdr:row>45</xdr:row>
          <xdr:rowOff>1533525</xdr:rowOff>
        </xdr:to>
        <xdr:sp macro="" textlink="">
          <xdr:nvSpPr>
            <xdr:cNvPr id="333843" name="Object 1043" hidden="1">
              <a:extLst>
                <a:ext uri="{63B3BB69-23CF-44E3-9099-C40C66FF867C}">
                  <a14:compatExt spid="_x0000_s333843"/>
                </a:ext>
                <a:ext uri="{FF2B5EF4-FFF2-40B4-BE49-F238E27FC236}">
                  <a16:creationId xmlns:a16="http://schemas.microsoft.com/office/drawing/2014/main" id="{00000000-0008-0000-0A00-000013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51</xdr:row>
          <xdr:rowOff>9525</xdr:rowOff>
        </xdr:from>
        <xdr:to>
          <xdr:col>5</xdr:col>
          <xdr:colOff>38100</xdr:colOff>
          <xdr:row>57</xdr:row>
          <xdr:rowOff>495300</xdr:rowOff>
        </xdr:to>
        <xdr:sp macro="" textlink="">
          <xdr:nvSpPr>
            <xdr:cNvPr id="333844" name="Object 1044" hidden="1">
              <a:extLst>
                <a:ext uri="{63B3BB69-23CF-44E3-9099-C40C66FF867C}">
                  <a14:compatExt spid="_x0000_s333844"/>
                </a:ext>
                <a:ext uri="{FF2B5EF4-FFF2-40B4-BE49-F238E27FC236}">
                  <a16:creationId xmlns:a16="http://schemas.microsoft.com/office/drawing/2014/main" id="{00000000-0008-0000-0A00-00001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61</xdr:row>
          <xdr:rowOff>0</xdr:rowOff>
        </xdr:from>
        <xdr:to>
          <xdr:col>5</xdr:col>
          <xdr:colOff>133350</xdr:colOff>
          <xdr:row>67</xdr:row>
          <xdr:rowOff>914400</xdr:rowOff>
        </xdr:to>
        <xdr:sp macro="" textlink="">
          <xdr:nvSpPr>
            <xdr:cNvPr id="333845" name="Object 1045" hidden="1">
              <a:extLst>
                <a:ext uri="{63B3BB69-23CF-44E3-9099-C40C66FF867C}">
                  <a14:compatExt spid="_x0000_s333845"/>
                </a:ext>
                <a:ext uri="{FF2B5EF4-FFF2-40B4-BE49-F238E27FC236}">
                  <a16:creationId xmlns:a16="http://schemas.microsoft.com/office/drawing/2014/main" id="{00000000-0008-0000-0A00-000015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72</xdr:row>
          <xdr:rowOff>104775</xdr:rowOff>
        </xdr:from>
        <xdr:to>
          <xdr:col>5</xdr:col>
          <xdr:colOff>733425</xdr:colOff>
          <xdr:row>80</xdr:row>
          <xdr:rowOff>180975</xdr:rowOff>
        </xdr:to>
        <xdr:sp macro="" textlink="">
          <xdr:nvSpPr>
            <xdr:cNvPr id="333847" name="Object 1047"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458278</xdr:colOff>
      <xdr:row>1</xdr:row>
      <xdr:rowOff>188703</xdr:rowOff>
    </xdr:from>
    <xdr:to>
      <xdr:col>3</xdr:col>
      <xdr:colOff>34131</xdr:colOff>
      <xdr:row>3</xdr:row>
      <xdr:rowOff>257049</xdr:rowOff>
    </xdr:to>
    <xdr:pic>
      <xdr:nvPicPr>
        <xdr:cNvPr id="10" name="Imagen 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68160" y="368420"/>
          <a:ext cx="429509" cy="64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40796</xdr:colOff>
      <xdr:row>3</xdr:row>
      <xdr:rowOff>1377</xdr:rowOff>
    </xdr:to>
    <xdr:pic>
      <xdr:nvPicPr>
        <xdr:cNvPr id="11" name="Gráfico 1" descr="Compartir">
          <a:hlinkClick xmlns:r="http://schemas.openxmlformats.org/officeDocument/2006/relationships" r:id="rId2"/>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9717"/>
          <a:ext cx="561975" cy="5764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225136</xdr:colOff>
      <xdr:row>2</xdr:row>
      <xdr:rowOff>60613</xdr:rowOff>
    </xdr:from>
    <xdr:to>
      <xdr:col>2</xdr:col>
      <xdr:colOff>654645</xdr:colOff>
      <xdr:row>4</xdr:row>
      <xdr:rowOff>89258</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61159" y="528204"/>
          <a:ext cx="429509" cy="64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2</xdr:row>
      <xdr:rowOff>290721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1841"/>
          <a:ext cx="561975" cy="5764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8</xdr:row>
      <xdr:rowOff>2198</xdr:rowOff>
    </xdr:from>
    <xdr:to>
      <xdr:col>14</xdr:col>
      <xdr:colOff>95250</xdr:colOff>
      <xdr:row>34</xdr:row>
      <xdr:rowOff>65943</xdr:rowOff>
    </xdr:to>
    <xdr:sp macro="" textlink="">
      <xdr:nvSpPr>
        <xdr:cNvPr id="357442" name="AutoShape 671">
          <a:extLst>
            <a:ext uri="{FF2B5EF4-FFF2-40B4-BE49-F238E27FC236}">
              <a16:creationId xmlns:a16="http://schemas.microsoft.com/office/drawing/2014/main" id="{00000000-0008-0000-0C00-000042740500}"/>
            </a:ext>
          </a:extLst>
        </xdr:cNvPr>
        <xdr:cNvSpPr>
          <a:spLocks noChangeAspect="1" noChangeArrowheads="1"/>
        </xdr:cNvSpPr>
      </xdr:nvSpPr>
      <xdr:spPr bwMode="auto">
        <a:xfrm>
          <a:off x="1012581" y="1782640"/>
          <a:ext cx="8886092" cy="482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732692</xdr:colOff>
      <xdr:row>10</xdr:row>
      <xdr:rowOff>6</xdr:rowOff>
    </xdr:from>
    <xdr:to>
      <xdr:col>11</xdr:col>
      <xdr:colOff>256441</xdr:colOff>
      <xdr:row>31</xdr:row>
      <xdr:rowOff>166693</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18867" t="12527" r="16454" b="15111"/>
        <a:stretch/>
      </xdr:blipFill>
      <xdr:spPr>
        <a:xfrm>
          <a:off x="1701067" y="2151069"/>
          <a:ext cx="6381749" cy="4000499"/>
        </a:xfrm>
        <a:prstGeom prst="rect">
          <a:avLst/>
        </a:prstGeom>
      </xdr:spPr>
    </xdr:pic>
    <xdr:clientData/>
  </xdr:twoCellAnchor>
  <xdr:twoCellAnchor editAs="oneCell">
    <xdr:from>
      <xdr:col>2</xdr:col>
      <xdr:colOff>632543</xdr:colOff>
      <xdr:row>35</xdr:row>
      <xdr:rowOff>205156</xdr:rowOff>
    </xdr:from>
    <xdr:to>
      <xdr:col>11</xdr:col>
      <xdr:colOff>234461</xdr:colOff>
      <xdr:row>36</xdr:row>
      <xdr:rowOff>293078</xdr:rowOff>
    </xdr:to>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a:srcRect l="24442" t="20100" r="9184" b="12549"/>
        <a:stretch/>
      </xdr:blipFill>
      <xdr:spPr>
        <a:xfrm>
          <a:off x="1607024" y="6931271"/>
          <a:ext cx="6459918" cy="3685442"/>
        </a:xfrm>
        <a:prstGeom prst="rect">
          <a:avLst/>
        </a:prstGeom>
      </xdr:spPr>
    </xdr:pic>
    <xdr:clientData/>
  </xdr:twoCellAnchor>
  <xdr:twoCellAnchor editAs="oneCell">
    <xdr:from>
      <xdr:col>2</xdr:col>
      <xdr:colOff>549519</xdr:colOff>
      <xdr:row>36</xdr:row>
      <xdr:rowOff>786704</xdr:rowOff>
    </xdr:from>
    <xdr:to>
      <xdr:col>11</xdr:col>
      <xdr:colOff>249115</xdr:colOff>
      <xdr:row>37</xdr:row>
      <xdr:rowOff>542191</xdr:rowOff>
    </xdr:to>
    <xdr:pic>
      <xdr:nvPicPr>
        <xdr:cNvPr id="10" name="Imagen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3"/>
        <a:srcRect l="23881" t="20134" r="9696" b="12850"/>
        <a:stretch/>
      </xdr:blipFill>
      <xdr:spPr>
        <a:xfrm>
          <a:off x="1524000" y="11110339"/>
          <a:ext cx="6557596" cy="3792621"/>
        </a:xfrm>
        <a:prstGeom prst="rect">
          <a:avLst/>
        </a:prstGeom>
      </xdr:spPr>
    </xdr:pic>
    <xdr:clientData/>
  </xdr:twoCellAnchor>
  <xdr:twoCellAnchor editAs="oneCell">
    <xdr:from>
      <xdr:col>2</xdr:col>
      <xdr:colOff>563563</xdr:colOff>
      <xdr:row>37</xdr:row>
      <xdr:rowOff>826419</xdr:rowOff>
    </xdr:from>
    <xdr:to>
      <xdr:col>10</xdr:col>
      <xdr:colOff>738188</xdr:colOff>
      <xdr:row>39</xdr:row>
      <xdr:rowOff>892664</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4"/>
        <a:srcRect l="24837" t="21937" r="9922" b="12549"/>
        <a:stretch/>
      </xdr:blipFill>
      <xdr:spPr>
        <a:xfrm>
          <a:off x="1531938" y="15185357"/>
          <a:ext cx="6270625" cy="3534932"/>
        </a:xfrm>
        <a:prstGeom prst="rect">
          <a:avLst/>
        </a:prstGeom>
      </xdr:spPr>
    </xdr:pic>
    <xdr:clientData/>
  </xdr:twoCellAnchor>
  <xdr:twoCellAnchor editAs="oneCell">
    <xdr:from>
      <xdr:col>2</xdr:col>
      <xdr:colOff>581025</xdr:colOff>
      <xdr:row>2</xdr:row>
      <xdr:rowOff>28575</xdr:rowOff>
    </xdr:from>
    <xdr:to>
      <xdr:col>3</xdr:col>
      <xdr:colOff>248534</xdr:colOff>
      <xdr:row>4</xdr:row>
      <xdr:rowOff>100515</xdr:rowOff>
    </xdr:to>
    <xdr:pic>
      <xdr:nvPicPr>
        <xdr:cNvPr id="11" name="Imagen 2">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552575" y="447675"/>
          <a:ext cx="429509" cy="64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2</xdr:row>
      <xdr:rowOff>338346</xdr:rowOff>
    </xdr:to>
    <xdr:pic>
      <xdr:nvPicPr>
        <xdr:cNvPr id="13" name="Gráfico 1" descr="Compartir">
          <a:hlinkClick xmlns:r="http://schemas.openxmlformats.org/officeDocument/2006/relationships" r:id="rId6"/>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0" y="180975"/>
          <a:ext cx="561975" cy="5764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257175</xdr:colOff>
      <xdr:row>1</xdr:row>
      <xdr:rowOff>47625</xdr:rowOff>
    </xdr:from>
    <xdr:to>
      <xdr:col>2</xdr:col>
      <xdr:colOff>686684</xdr:colOff>
      <xdr:row>4</xdr:row>
      <xdr:rowOff>129090</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81100" y="228600"/>
          <a:ext cx="429509" cy="64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4</xdr:row>
      <xdr:rowOff>14496</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61975" cy="57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600075</xdr:colOff>
      <xdr:row>71</xdr:row>
      <xdr:rowOff>57150</xdr:rowOff>
    </xdr:from>
    <xdr:to>
      <xdr:col>9</xdr:col>
      <xdr:colOff>123825</xdr:colOff>
      <xdr:row>78</xdr:row>
      <xdr:rowOff>2257425</xdr:rowOff>
    </xdr:to>
    <xdr:pic>
      <xdr:nvPicPr>
        <xdr:cNvPr id="361480" name="Imagen 2">
          <a:extLst>
            <a:ext uri="{FF2B5EF4-FFF2-40B4-BE49-F238E27FC236}">
              <a16:creationId xmlns:a16="http://schemas.microsoft.com/office/drawing/2014/main" id="{00000000-0008-0000-0100-00000884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4924" t="24873" r="32422" b="21214"/>
        <a:stretch>
          <a:fillRect/>
        </a:stretch>
      </xdr:blipFill>
      <xdr:spPr bwMode="auto">
        <a:xfrm>
          <a:off x="1790700" y="16563975"/>
          <a:ext cx="4248150"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xdr:row>
      <xdr:rowOff>228600</xdr:rowOff>
    </xdr:from>
    <xdr:to>
      <xdr:col>3</xdr:col>
      <xdr:colOff>400934</xdr:colOff>
      <xdr:row>3</xdr:row>
      <xdr:rowOff>262440</xdr:rowOff>
    </xdr:to>
    <xdr:pic>
      <xdr:nvPicPr>
        <xdr:cNvPr id="5" name="Imagen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62050" y="409575"/>
          <a:ext cx="429509" cy="64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171450</xdr:rowOff>
    </xdr:from>
    <xdr:to>
      <xdr:col>1</xdr:col>
      <xdr:colOff>0</xdr:colOff>
      <xdr:row>2</xdr:row>
      <xdr:rowOff>290721</xdr:rowOff>
    </xdr:to>
    <xdr:pic>
      <xdr:nvPicPr>
        <xdr:cNvPr id="6" name="Gráfico 1" descr="Compartir">
          <a:hlinkClick xmlns:r="http://schemas.openxmlformats.org/officeDocument/2006/relationships" r:id="rId3"/>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0" y="171450"/>
          <a:ext cx="561975" cy="5764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54615" name="AutoShape 8">
          <a:extLst>
            <a:ext uri="{FF2B5EF4-FFF2-40B4-BE49-F238E27FC236}">
              <a16:creationId xmlns:a16="http://schemas.microsoft.com/office/drawing/2014/main" id="{00000000-0008-0000-0200-000037690500}"/>
            </a:ext>
          </a:extLst>
        </xdr:cNvPr>
        <xdr:cNvSpPr>
          <a:spLocks noChangeArrowheads="1"/>
        </xdr:cNvSpPr>
      </xdr:nvSpPr>
      <xdr:spPr bwMode="auto">
        <a:xfrm>
          <a:off x="5972175" y="5095875"/>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609600</xdr:colOff>
      <xdr:row>14</xdr:row>
      <xdr:rowOff>285750</xdr:rowOff>
    </xdr:from>
    <xdr:to>
      <xdr:col>7</xdr:col>
      <xdr:colOff>1019175</xdr:colOff>
      <xdr:row>14</xdr:row>
      <xdr:rowOff>552450</xdr:rowOff>
    </xdr:to>
    <xdr:sp macro="" textlink="">
      <xdr:nvSpPr>
        <xdr:cNvPr id="354616" name="AutoShape 8">
          <a:extLst>
            <a:ext uri="{FF2B5EF4-FFF2-40B4-BE49-F238E27FC236}">
              <a16:creationId xmlns:a16="http://schemas.microsoft.com/office/drawing/2014/main" id="{00000000-0008-0000-0200-000038690500}"/>
            </a:ext>
          </a:extLst>
        </xdr:cNvPr>
        <xdr:cNvSpPr>
          <a:spLocks noChangeArrowheads="1"/>
        </xdr:cNvSpPr>
      </xdr:nvSpPr>
      <xdr:spPr bwMode="auto">
        <a:xfrm>
          <a:off x="6000750" y="6400800"/>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619125</xdr:colOff>
      <xdr:row>16</xdr:row>
      <xdr:rowOff>190500</xdr:rowOff>
    </xdr:from>
    <xdr:to>
      <xdr:col>7</xdr:col>
      <xdr:colOff>1028700</xdr:colOff>
      <xdr:row>16</xdr:row>
      <xdr:rowOff>504825</xdr:rowOff>
    </xdr:to>
    <xdr:sp macro="" textlink="">
      <xdr:nvSpPr>
        <xdr:cNvPr id="354617" name="AutoShape 8">
          <a:extLst>
            <a:ext uri="{FF2B5EF4-FFF2-40B4-BE49-F238E27FC236}">
              <a16:creationId xmlns:a16="http://schemas.microsoft.com/office/drawing/2014/main" id="{00000000-0008-0000-0200-000039690500}"/>
            </a:ext>
          </a:extLst>
        </xdr:cNvPr>
        <xdr:cNvSpPr>
          <a:spLocks noChangeArrowheads="1"/>
        </xdr:cNvSpPr>
      </xdr:nvSpPr>
      <xdr:spPr bwMode="auto">
        <a:xfrm>
          <a:off x="6010275" y="9820275"/>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54618" name="Imagen 1">
          <a:extLst>
            <a:ext uri="{FF2B5EF4-FFF2-40B4-BE49-F238E27FC236}">
              <a16:creationId xmlns:a16="http://schemas.microsoft.com/office/drawing/2014/main" id="{00000000-0008-0000-0200-00003A6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34290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533400</xdr:colOff>
      <xdr:row>22</xdr:row>
      <xdr:rowOff>190500</xdr:rowOff>
    </xdr:from>
    <xdr:to>
      <xdr:col>7</xdr:col>
      <xdr:colOff>962025</xdr:colOff>
      <xdr:row>22</xdr:row>
      <xdr:rowOff>619125</xdr:rowOff>
    </xdr:to>
    <xdr:pic>
      <xdr:nvPicPr>
        <xdr:cNvPr id="354619" name="Imagen 3">
          <a:extLst>
            <a:ext uri="{FF2B5EF4-FFF2-40B4-BE49-F238E27FC236}">
              <a16:creationId xmlns:a16="http://schemas.microsoft.com/office/drawing/2014/main" id="{00000000-0008-0000-0200-00003B69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24550" y="1309687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542925</xdr:colOff>
      <xdr:row>19</xdr:row>
      <xdr:rowOff>342900</xdr:rowOff>
    </xdr:from>
    <xdr:to>
      <xdr:col>7</xdr:col>
      <xdr:colOff>952500</xdr:colOff>
      <xdr:row>19</xdr:row>
      <xdr:rowOff>628650</xdr:rowOff>
    </xdr:to>
    <xdr:sp macro="" textlink="">
      <xdr:nvSpPr>
        <xdr:cNvPr id="354620" name="AutoShape 58">
          <a:extLst>
            <a:ext uri="{FF2B5EF4-FFF2-40B4-BE49-F238E27FC236}">
              <a16:creationId xmlns:a16="http://schemas.microsoft.com/office/drawing/2014/main" id="{00000000-0008-0000-0200-00003C690500}"/>
            </a:ext>
          </a:extLst>
        </xdr:cNvPr>
        <xdr:cNvSpPr>
          <a:spLocks noChangeArrowheads="1"/>
        </xdr:cNvSpPr>
      </xdr:nvSpPr>
      <xdr:spPr bwMode="auto">
        <a:xfrm>
          <a:off x="5934075" y="11639550"/>
          <a:ext cx="409575" cy="285750"/>
        </a:xfrm>
        <a:prstGeom prst="diamond">
          <a:avLst/>
        </a:prstGeom>
        <a:solidFill>
          <a:srgbClr val="00B050"/>
        </a:solidFill>
        <a:ln w="9525">
          <a:solidFill>
            <a:srgbClr val="000000"/>
          </a:solidFill>
          <a:miter lim="800000"/>
          <a:headEnd/>
          <a:tailEnd/>
        </a:ln>
      </xdr:spPr>
    </xdr:sp>
    <xdr:clientData/>
  </xdr:twoCellAnchor>
  <xdr:twoCellAnchor>
    <xdr:from>
      <xdr:col>7</xdr:col>
      <xdr:colOff>552450</xdr:colOff>
      <xdr:row>18</xdr:row>
      <xdr:rowOff>57150</xdr:rowOff>
    </xdr:from>
    <xdr:to>
      <xdr:col>7</xdr:col>
      <xdr:colOff>962025</xdr:colOff>
      <xdr:row>18</xdr:row>
      <xdr:rowOff>342900</xdr:rowOff>
    </xdr:to>
    <xdr:sp macro="" textlink="">
      <xdr:nvSpPr>
        <xdr:cNvPr id="354621" name="AutoShape 58">
          <a:extLst>
            <a:ext uri="{FF2B5EF4-FFF2-40B4-BE49-F238E27FC236}">
              <a16:creationId xmlns:a16="http://schemas.microsoft.com/office/drawing/2014/main" id="{00000000-0008-0000-0200-00003D690500}"/>
            </a:ext>
          </a:extLst>
        </xdr:cNvPr>
        <xdr:cNvSpPr>
          <a:spLocks noChangeArrowheads="1"/>
        </xdr:cNvSpPr>
      </xdr:nvSpPr>
      <xdr:spPr bwMode="auto">
        <a:xfrm>
          <a:off x="5943600" y="10839450"/>
          <a:ext cx="409575" cy="285750"/>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628650</xdr:colOff>
      <xdr:row>21</xdr:row>
      <xdr:rowOff>47625</xdr:rowOff>
    </xdr:from>
    <xdr:to>
      <xdr:col>7</xdr:col>
      <xdr:colOff>1057275</xdr:colOff>
      <xdr:row>21</xdr:row>
      <xdr:rowOff>476250</xdr:rowOff>
    </xdr:to>
    <xdr:pic>
      <xdr:nvPicPr>
        <xdr:cNvPr id="354622" name="Imagen 3">
          <a:extLst>
            <a:ext uri="{FF2B5EF4-FFF2-40B4-BE49-F238E27FC236}">
              <a16:creationId xmlns:a16="http://schemas.microsoft.com/office/drawing/2014/main" id="{00000000-0008-0000-0200-00003E69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1243012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459241</xdr:colOff>
      <xdr:row>15</xdr:row>
      <xdr:rowOff>1173616</xdr:rowOff>
    </xdr:from>
    <xdr:to>
      <xdr:col>7</xdr:col>
      <xdr:colOff>868816</xdr:colOff>
      <xdr:row>15</xdr:row>
      <xdr:rowOff>1487941</xdr:rowOff>
    </xdr:to>
    <xdr:sp macro="" textlink="">
      <xdr:nvSpPr>
        <xdr:cNvPr id="13" name="AutoShape 8">
          <a:extLst>
            <a:ext uri="{FF2B5EF4-FFF2-40B4-BE49-F238E27FC236}">
              <a16:creationId xmlns:a16="http://schemas.microsoft.com/office/drawing/2014/main" id="{00000000-0008-0000-0200-00000D000000}"/>
            </a:ext>
          </a:extLst>
        </xdr:cNvPr>
        <xdr:cNvSpPr>
          <a:spLocks noChangeArrowheads="1"/>
        </xdr:cNvSpPr>
      </xdr:nvSpPr>
      <xdr:spPr bwMode="auto">
        <a:xfrm>
          <a:off x="5859576" y="8504464"/>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314665</xdr:colOff>
      <xdr:row>1</xdr:row>
      <xdr:rowOff>76539</xdr:rowOff>
    </xdr:from>
    <xdr:to>
      <xdr:col>2</xdr:col>
      <xdr:colOff>858951</xdr:colOff>
      <xdr:row>4</xdr:row>
      <xdr:rowOff>169045</xdr:rowOff>
    </xdr:to>
    <xdr:pic>
      <xdr:nvPicPr>
        <xdr:cNvPr id="14" name="Imagen 2">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03527" y="238124"/>
          <a:ext cx="544286" cy="815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9185</xdr:colOff>
      <xdr:row>3</xdr:row>
      <xdr:rowOff>91717</xdr:rowOff>
    </xdr:to>
    <xdr:pic>
      <xdr:nvPicPr>
        <xdr:cNvPr id="16" name="Gráfico 1" descr="Compartir">
          <a:hlinkClick xmlns:r="http://schemas.openxmlformats.org/officeDocument/2006/relationships" r:id="rId4"/>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61585"/>
          <a:ext cx="561975" cy="5764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301302</xdr:colOff>
      <xdr:row>1</xdr:row>
      <xdr:rowOff>68034</xdr:rowOff>
    </xdr:from>
    <xdr:to>
      <xdr:col>3</xdr:col>
      <xdr:colOff>58317</xdr:colOff>
      <xdr:row>4</xdr:row>
      <xdr:rowOff>120428</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01098" y="233264"/>
          <a:ext cx="554005" cy="829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3</xdr:row>
      <xdr:rowOff>32186</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5230"/>
          <a:ext cx="561975" cy="5764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95250</xdr:colOff>
      <xdr:row>19</xdr:row>
      <xdr:rowOff>219075</xdr:rowOff>
    </xdr:from>
    <xdr:to>
      <xdr:col>4</xdr:col>
      <xdr:colOff>257175</xdr:colOff>
      <xdr:row>19</xdr:row>
      <xdr:rowOff>352425</xdr:rowOff>
    </xdr:to>
    <xdr:sp macro="" textlink="">
      <xdr:nvSpPr>
        <xdr:cNvPr id="362583" name="AutoShape 3">
          <a:extLst>
            <a:ext uri="{FF2B5EF4-FFF2-40B4-BE49-F238E27FC236}">
              <a16:creationId xmlns:a16="http://schemas.microsoft.com/office/drawing/2014/main" id="{00000000-0008-0000-0400-000057880500}"/>
            </a:ext>
          </a:extLst>
        </xdr:cNvPr>
        <xdr:cNvSpPr>
          <a:spLocks noChangeArrowheads="1"/>
        </xdr:cNvSpPr>
      </xdr:nvSpPr>
      <xdr:spPr bwMode="auto">
        <a:xfrm>
          <a:off x="2724150" y="7010400"/>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102870</xdr:colOff>
      <xdr:row>13</xdr:row>
      <xdr:rowOff>213360</xdr:rowOff>
    </xdr:from>
    <xdr:to>
      <xdr:col>4</xdr:col>
      <xdr:colOff>264795</xdr:colOff>
      <xdr:row>13</xdr:row>
      <xdr:rowOff>346710</xdr:rowOff>
    </xdr:to>
    <xdr:sp macro="" textlink="">
      <xdr:nvSpPr>
        <xdr:cNvPr id="362584" name="AutoShape 3">
          <a:extLst>
            <a:ext uri="{FF2B5EF4-FFF2-40B4-BE49-F238E27FC236}">
              <a16:creationId xmlns:a16="http://schemas.microsoft.com/office/drawing/2014/main" id="{00000000-0008-0000-0400-000058880500}"/>
            </a:ext>
          </a:extLst>
        </xdr:cNvPr>
        <xdr:cNvSpPr>
          <a:spLocks noChangeArrowheads="1"/>
        </xdr:cNvSpPr>
      </xdr:nvSpPr>
      <xdr:spPr bwMode="auto">
        <a:xfrm>
          <a:off x="2807970" y="3962400"/>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15</xdr:row>
      <xdr:rowOff>180975</xdr:rowOff>
    </xdr:from>
    <xdr:to>
      <xdr:col>4</xdr:col>
      <xdr:colOff>257175</xdr:colOff>
      <xdr:row>15</xdr:row>
      <xdr:rowOff>323850</xdr:rowOff>
    </xdr:to>
    <xdr:sp macro="" textlink="">
      <xdr:nvSpPr>
        <xdr:cNvPr id="362585" name="AutoShape 3">
          <a:extLst>
            <a:ext uri="{FF2B5EF4-FFF2-40B4-BE49-F238E27FC236}">
              <a16:creationId xmlns:a16="http://schemas.microsoft.com/office/drawing/2014/main" id="{00000000-0008-0000-0400-000059880500}"/>
            </a:ext>
          </a:extLst>
        </xdr:cNvPr>
        <xdr:cNvSpPr>
          <a:spLocks noChangeArrowheads="1"/>
        </xdr:cNvSpPr>
      </xdr:nvSpPr>
      <xdr:spPr bwMode="auto">
        <a:xfrm>
          <a:off x="2743200" y="497205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108585</xdr:colOff>
      <xdr:row>14</xdr:row>
      <xdr:rowOff>163830</xdr:rowOff>
    </xdr:from>
    <xdr:to>
      <xdr:col>4</xdr:col>
      <xdr:colOff>251460</xdr:colOff>
      <xdr:row>14</xdr:row>
      <xdr:rowOff>306705</xdr:rowOff>
    </xdr:to>
    <xdr:sp macro="" textlink="">
      <xdr:nvSpPr>
        <xdr:cNvPr id="362586" name="AutoShape 3">
          <a:extLst>
            <a:ext uri="{FF2B5EF4-FFF2-40B4-BE49-F238E27FC236}">
              <a16:creationId xmlns:a16="http://schemas.microsoft.com/office/drawing/2014/main" id="{00000000-0008-0000-0400-00005A880500}"/>
            </a:ext>
          </a:extLst>
        </xdr:cNvPr>
        <xdr:cNvSpPr>
          <a:spLocks noChangeArrowheads="1"/>
        </xdr:cNvSpPr>
      </xdr:nvSpPr>
      <xdr:spPr bwMode="auto">
        <a:xfrm>
          <a:off x="2813685" y="445389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112395</xdr:colOff>
      <xdr:row>17</xdr:row>
      <xdr:rowOff>179070</xdr:rowOff>
    </xdr:from>
    <xdr:to>
      <xdr:col>4</xdr:col>
      <xdr:colOff>255270</xdr:colOff>
      <xdr:row>17</xdr:row>
      <xdr:rowOff>321945</xdr:rowOff>
    </xdr:to>
    <xdr:sp macro="" textlink="">
      <xdr:nvSpPr>
        <xdr:cNvPr id="362588" name="AutoShape 3">
          <a:extLst>
            <a:ext uri="{FF2B5EF4-FFF2-40B4-BE49-F238E27FC236}">
              <a16:creationId xmlns:a16="http://schemas.microsoft.com/office/drawing/2014/main" id="{00000000-0008-0000-0400-00005C880500}"/>
            </a:ext>
          </a:extLst>
        </xdr:cNvPr>
        <xdr:cNvSpPr>
          <a:spLocks noChangeArrowheads="1"/>
        </xdr:cNvSpPr>
      </xdr:nvSpPr>
      <xdr:spPr bwMode="auto">
        <a:xfrm>
          <a:off x="2817495" y="597789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104775</xdr:colOff>
      <xdr:row>18</xdr:row>
      <xdr:rowOff>219075</xdr:rowOff>
    </xdr:from>
    <xdr:to>
      <xdr:col>4</xdr:col>
      <xdr:colOff>266700</xdr:colOff>
      <xdr:row>18</xdr:row>
      <xdr:rowOff>352425</xdr:rowOff>
    </xdr:to>
    <xdr:sp macro="" textlink="">
      <xdr:nvSpPr>
        <xdr:cNvPr id="362589" name="AutoShape 3">
          <a:extLst>
            <a:ext uri="{FF2B5EF4-FFF2-40B4-BE49-F238E27FC236}">
              <a16:creationId xmlns:a16="http://schemas.microsoft.com/office/drawing/2014/main" id="{00000000-0008-0000-0400-00005D880500}"/>
            </a:ext>
          </a:extLst>
        </xdr:cNvPr>
        <xdr:cNvSpPr>
          <a:spLocks noChangeArrowheads="1"/>
        </xdr:cNvSpPr>
      </xdr:nvSpPr>
      <xdr:spPr bwMode="auto">
        <a:xfrm>
          <a:off x="2809875" y="651319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76200</xdr:colOff>
      <xdr:row>19</xdr:row>
      <xdr:rowOff>219075</xdr:rowOff>
    </xdr:from>
    <xdr:to>
      <xdr:col>9</xdr:col>
      <xdr:colOff>238125</xdr:colOff>
      <xdr:row>19</xdr:row>
      <xdr:rowOff>352425</xdr:rowOff>
    </xdr:to>
    <xdr:sp macro="" textlink="">
      <xdr:nvSpPr>
        <xdr:cNvPr id="362590" name="AutoShape 3">
          <a:extLst>
            <a:ext uri="{FF2B5EF4-FFF2-40B4-BE49-F238E27FC236}">
              <a16:creationId xmlns:a16="http://schemas.microsoft.com/office/drawing/2014/main" id="{00000000-0008-0000-0400-00005E880500}"/>
            </a:ext>
          </a:extLst>
        </xdr:cNvPr>
        <xdr:cNvSpPr>
          <a:spLocks noChangeArrowheads="1"/>
        </xdr:cNvSpPr>
      </xdr:nvSpPr>
      <xdr:spPr bwMode="auto">
        <a:xfrm>
          <a:off x="5143500" y="70104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62591" name="AutoShape 3">
          <a:extLst>
            <a:ext uri="{FF2B5EF4-FFF2-40B4-BE49-F238E27FC236}">
              <a16:creationId xmlns:a16="http://schemas.microsoft.com/office/drawing/2014/main" id="{00000000-0008-0000-0400-00005F880500}"/>
            </a:ext>
          </a:extLst>
        </xdr:cNvPr>
        <xdr:cNvSpPr>
          <a:spLocks noChangeArrowheads="1"/>
        </xdr:cNvSpPr>
      </xdr:nvSpPr>
      <xdr:spPr bwMode="auto">
        <a:xfrm>
          <a:off x="5153025"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62592" name="AutoShape 3">
          <a:extLst>
            <a:ext uri="{FF2B5EF4-FFF2-40B4-BE49-F238E27FC236}">
              <a16:creationId xmlns:a16="http://schemas.microsoft.com/office/drawing/2014/main" id="{00000000-0008-0000-0400-000060880500}"/>
            </a:ext>
          </a:extLst>
        </xdr:cNvPr>
        <xdr:cNvSpPr>
          <a:spLocks noChangeArrowheads="1"/>
        </xdr:cNvSpPr>
      </xdr:nvSpPr>
      <xdr:spPr bwMode="auto">
        <a:xfrm>
          <a:off x="5162550"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62593" name="AutoShape 3">
          <a:extLst>
            <a:ext uri="{FF2B5EF4-FFF2-40B4-BE49-F238E27FC236}">
              <a16:creationId xmlns:a16="http://schemas.microsoft.com/office/drawing/2014/main" id="{00000000-0008-0000-0400-000061880500}"/>
            </a:ext>
          </a:extLst>
        </xdr:cNvPr>
        <xdr:cNvSpPr>
          <a:spLocks noChangeArrowheads="1"/>
        </xdr:cNvSpPr>
      </xdr:nvSpPr>
      <xdr:spPr bwMode="auto">
        <a:xfrm>
          <a:off x="5162550"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62594" name="AutoShape 3">
          <a:extLst>
            <a:ext uri="{FF2B5EF4-FFF2-40B4-BE49-F238E27FC236}">
              <a16:creationId xmlns:a16="http://schemas.microsoft.com/office/drawing/2014/main" id="{00000000-0008-0000-0400-000062880500}"/>
            </a:ext>
          </a:extLst>
        </xdr:cNvPr>
        <xdr:cNvSpPr>
          <a:spLocks noChangeArrowheads="1"/>
        </xdr:cNvSpPr>
      </xdr:nvSpPr>
      <xdr:spPr bwMode="auto">
        <a:xfrm>
          <a:off x="5153025"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62595" name="AutoShape 3">
          <a:extLst>
            <a:ext uri="{FF2B5EF4-FFF2-40B4-BE49-F238E27FC236}">
              <a16:creationId xmlns:a16="http://schemas.microsoft.com/office/drawing/2014/main" id="{00000000-0008-0000-0400-000063880500}"/>
            </a:ext>
          </a:extLst>
        </xdr:cNvPr>
        <xdr:cNvSpPr>
          <a:spLocks noChangeArrowheads="1"/>
        </xdr:cNvSpPr>
      </xdr:nvSpPr>
      <xdr:spPr bwMode="auto">
        <a:xfrm>
          <a:off x="517207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62596" name="AutoShape 3">
          <a:extLst>
            <a:ext uri="{FF2B5EF4-FFF2-40B4-BE49-F238E27FC236}">
              <a16:creationId xmlns:a16="http://schemas.microsoft.com/office/drawing/2014/main" id="{00000000-0008-0000-0400-000064880500}"/>
            </a:ext>
          </a:extLst>
        </xdr:cNvPr>
        <xdr:cNvSpPr>
          <a:spLocks noChangeArrowheads="1"/>
        </xdr:cNvSpPr>
      </xdr:nvSpPr>
      <xdr:spPr bwMode="auto">
        <a:xfrm>
          <a:off x="5153025"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62597" name="AutoShape 3">
          <a:extLst>
            <a:ext uri="{FF2B5EF4-FFF2-40B4-BE49-F238E27FC236}">
              <a16:creationId xmlns:a16="http://schemas.microsoft.com/office/drawing/2014/main" id="{00000000-0008-0000-0400-000065880500}"/>
            </a:ext>
          </a:extLst>
        </xdr:cNvPr>
        <xdr:cNvSpPr>
          <a:spLocks noChangeArrowheads="1"/>
        </xdr:cNvSpPr>
      </xdr:nvSpPr>
      <xdr:spPr bwMode="auto">
        <a:xfrm>
          <a:off x="7591425"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62598" name="AutoShape 3">
          <a:extLst>
            <a:ext uri="{FF2B5EF4-FFF2-40B4-BE49-F238E27FC236}">
              <a16:creationId xmlns:a16="http://schemas.microsoft.com/office/drawing/2014/main" id="{00000000-0008-0000-0400-000066880500}"/>
            </a:ext>
          </a:extLst>
        </xdr:cNvPr>
        <xdr:cNvSpPr>
          <a:spLocks noChangeArrowheads="1"/>
        </xdr:cNvSpPr>
      </xdr:nvSpPr>
      <xdr:spPr bwMode="auto">
        <a:xfrm>
          <a:off x="762000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62599" name="AutoShape 3">
          <a:extLst>
            <a:ext uri="{FF2B5EF4-FFF2-40B4-BE49-F238E27FC236}">
              <a16:creationId xmlns:a16="http://schemas.microsoft.com/office/drawing/2014/main" id="{00000000-0008-0000-0400-000067880500}"/>
            </a:ext>
          </a:extLst>
        </xdr:cNvPr>
        <xdr:cNvSpPr>
          <a:spLocks noChangeArrowheads="1"/>
        </xdr:cNvSpPr>
      </xdr:nvSpPr>
      <xdr:spPr bwMode="auto">
        <a:xfrm>
          <a:off x="7591425"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62600" name="AutoShape 3">
          <a:extLst>
            <a:ext uri="{FF2B5EF4-FFF2-40B4-BE49-F238E27FC236}">
              <a16:creationId xmlns:a16="http://schemas.microsoft.com/office/drawing/2014/main" id="{00000000-0008-0000-0400-000068880500}"/>
            </a:ext>
          </a:extLst>
        </xdr:cNvPr>
        <xdr:cNvSpPr>
          <a:spLocks noChangeArrowheads="1"/>
        </xdr:cNvSpPr>
      </xdr:nvSpPr>
      <xdr:spPr bwMode="auto">
        <a:xfrm>
          <a:off x="7591425"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62601" name="AutoShape 3">
          <a:extLst>
            <a:ext uri="{FF2B5EF4-FFF2-40B4-BE49-F238E27FC236}">
              <a16:creationId xmlns:a16="http://schemas.microsoft.com/office/drawing/2014/main" id="{00000000-0008-0000-0400-000069880500}"/>
            </a:ext>
          </a:extLst>
        </xdr:cNvPr>
        <xdr:cNvSpPr>
          <a:spLocks noChangeArrowheads="1"/>
        </xdr:cNvSpPr>
      </xdr:nvSpPr>
      <xdr:spPr bwMode="auto">
        <a:xfrm>
          <a:off x="7610475"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62602" name="AutoShape 3">
          <a:extLst>
            <a:ext uri="{FF2B5EF4-FFF2-40B4-BE49-F238E27FC236}">
              <a16:creationId xmlns:a16="http://schemas.microsoft.com/office/drawing/2014/main" id="{00000000-0008-0000-0400-00006A880500}"/>
            </a:ext>
          </a:extLst>
        </xdr:cNvPr>
        <xdr:cNvSpPr>
          <a:spLocks noChangeArrowheads="1"/>
        </xdr:cNvSpPr>
      </xdr:nvSpPr>
      <xdr:spPr bwMode="auto">
        <a:xfrm>
          <a:off x="7591425"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19</xdr:row>
      <xdr:rowOff>200025</xdr:rowOff>
    </xdr:from>
    <xdr:to>
      <xdr:col>14</xdr:col>
      <xdr:colOff>266700</xdr:colOff>
      <xdr:row>19</xdr:row>
      <xdr:rowOff>333375</xdr:rowOff>
    </xdr:to>
    <xdr:sp macro="" textlink="">
      <xdr:nvSpPr>
        <xdr:cNvPr id="362603" name="AutoShape 3">
          <a:extLst>
            <a:ext uri="{FF2B5EF4-FFF2-40B4-BE49-F238E27FC236}">
              <a16:creationId xmlns:a16="http://schemas.microsoft.com/office/drawing/2014/main" id="{00000000-0008-0000-0400-00006B880500}"/>
            </a:ext>
          </a:extLst>
        </xdr:cNvPr>
        <xdr:cNvSpPr>
          <a:spLocks noChangeArrowheads="1"/>
        </xdr:cNvSpPr>
      </xdr:nvSpPr>
      <xdr:spPr bwMode="auto">
        <a:xfrm>
          <a:off x="7610475" y="699135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409575</xdr:colOff>
      <xdr:row>19</xdr:row>
      <xdr:rowOff>209550</xdr:rowOff>
    </xdr:from>
    <xdr:to>
      <xdr:col>20</xdr:col>
      <xdr:colOff>657225</xdr:colOff>
      <xdr:row>19</xdr:row>
      <xdr:rowOff>390525</xdr:rowOff>
    </xdr:to>
    <xdr:sp macro="" textlink="">
      <xdr:nvSpPr>
        <xdr:cNvPr id="362604" name="AutoShape 3">
          <a:extLst>
            <a:ext uri="{FF2B5EF4-FFF2-40B4-BE49-F238E27FC236}">
              <a16:creationId xmlns:a16="http://schemas.microsoft.com/office/drawing/2014/main" id="{00000000-0008-0000-0400-00006C880500}"/>
            </a:ext>
          </a:extLst>
        </xdr:cNvPr>
        <xdr:cNvSpPr>
          <a:spLocks noChangeArrowheads="1"/>
        </xdr:cNvSpPr>
      </xdr:nvSpPr>
      <xdr:spPr bwMode="auto">
        <a:xfrm>
          <a:off x="10734675" y="7000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200025</xdr:colOff>
      <xdr:row>19</xdr:row>
      <xdr:rowOff>228600</xdr:rowOff>
    </xdr:from>
    <xdr:to>
      <xdr:col>20</xdr:col>
      <xdr:colOff>447675</xdr:colOff>
      <xdr:row>19</xdr:row>
      <xdr:rowOff>409575</xdr:rowOff>
    </xdr:to>
    <xdr:sp macro="" textlink="">
      <xdr:nvSpPr>
        <xdr:cNvPr id="362605" name="AutoShape 3">
          <a:extLst>
            <a:ext uri="{FF2B5EF4-FFF2-40B4-BE49-F238E27FC236}">
              <a16:creationId xmlns:a16="http://schemas.microsoft.com/office/drawing/2014/main" id="{00000000-0008-0000-0400-00006D880500}"/>
            </a:ext>
          </a:extLst>
        </xdr:cNvPr>
        <xdr:cNvSpPr>
          <a:spLocks noChangeArrowheads="1"/>
        </xdr:cNvSpPr>
      </xdr:nvSpPr>
      <xdr:spPr bwMode="auto">
        <a:xfrm>
          <a:off x="10525125" y="70199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304800</xdr:colOff>
      <xdr:row>19</xdr:row>
      <xdr:rowOff>123825</xdr:rowOff>
    </xdr:from>
    <xdr:to>
      <xdr:col>20</xdr:col>
      <xdr:colOff>552450</xdr:colOff>
      <xdr:row>19</xdr:row>
      <xdr:rowOff>304800</xdr:rowOff>
    </xdr:to>
    <xdr:sp macro="" textlink="">
      <xdr:nvSpPr>
        <xdr:cNvPr id="362607" name="AutoShape 3">
          <a:extLst>
            <a:ext uri="{FF2B5EF4-FFF2-40B4-BE49-F238E27FC236}">
              <a16:creationId xmlns:a16="http://schemas.microsoft.com/office/drawing/2014/main" id="{00000000-0008-0000-0400-00006F880500}"/>
            </a:ext>
          </a:extLst>
        </xdr:cNvPr>
        <xdr:cNvSpPr>
          <a:spLocks noChangeArrowheads="1"/>
        </xdr:cNvSpPr>
      </xdr:nvSpPr>
      <xdr:spPr bwMode="auto">
        <a:xfrm>
          <a:off x="10629900" y="6915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285750</xdr:rowOff>
    </xdr:from>
    <xdr:to>
      <xdr:col>20</xdr:col>
      <xdr:colOff>485775</xdr:colOff>
      <xdr:row>18</xdr:row>
      <xdr:rowOff>466725</xdr:rowOff>
    </xdr:to>
    <xdr:sp macro="" textlink="">
      <xdr:nvSpPr>
        <xdr:cNvPr id="362608" name="AutoShape 3">
          <a:extLst>
            <a:ext uri="{FF2B5EF4-FFF2-40B4-BE49-F238E27FC236}">
              <a16:creationId xmlns:a16="http://schemas.microsoft.com/office/drawing/2014/main" id="{00000000-0008-0000-0400-000070880500}"/>
            </a:ext>
          </a:extLst>
        </xdr:cNvPr>
        <xdr:cNvSpPr>
          <a:spLocks noChangeArrowheads="1"/>
        </xdr:cNvSpPr>
      </xdr:nvSpPr>
      <xdr:spPr bwMode="auto">
        <a:xfrm>
          <a:off x="10563225" y="65817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62609" name="AutoShape 3">
          <a:extLst>
            <a:ext uri="{FF2B5EF4-FFF2-40B4-BE49-F238E27FC236}">
              <a16:creationId xmlns:a16="http://schemas.microsoft.com/office/drawing/2014/main" id="{00000000-0008-0000-0400-000071880500}"/>
            </a:ext>
          </a:extLst>
        </xdr:cNvPr>
        <xdr:cNvSpPr>
          <a:spLocks noChangeArrowheads="1"/>
        </xdr:cNvSpPr>
      </xdr:nvSpPr>
      <xdr:spPr bwMode="auto">
        <a:xfrm>
          <a:off x="10563225"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62610" name="AutoShape 3">
          <a:extLst>
            <a:ext uri="{FF2B5EF4-FFF2-40B4-BE49-F238E27FC236}">
              <a16:creationId xmlns:a16="http://schemas.microsoft.com/office/drawing/2014/main" id="{00000000-0008-0000-0400-000072880500}"/>
            </a:ext>
          </a:extLst>
        </xdr:cNvPr>
        <xdr:cNvSpPr>
          <a:spLocks noChangeArrowheads="1"/>
        </xdr:cNvSpPr>
      </xdr:nvSpPr>
      <xdr:spPr bwMode="auto">
        <a:xfrm>
          <a:off x="10448925"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342900</xdr:colOff>
      <xdr:row>16</xdr:row>
      <xdr:rowOff>190500</xdr:rowOff>
    </xdr:from>
    <xdr:to>
      <xdr:col>20</xdr:col>
      <xdr:colOff>590550</xdr:colOff>
      <xdr:row>16</xdr:row>
      <xdr:rowOff>371475</xdr:rowOff>
    </xdr:to>
    <xdr:sp macro="" textlink="">
      <xdr:nvSpPr>
        <xdr:cNvPr id="362611" name="AutoShape 3">
          <a:extLst>
            <a:ext uri="{FF2B5EF4-FFF2-40B4-BE49-F238E27FC236}">
              <a16:creationId xmlns:a16="http://schemas.microsoft.com/office/drawing/2014/main" id="{00000000-0008-0000-0400-000073880500}"/>
            </a:ext>
          </a:extLst>
        </xdr:cNvPr>
        <xdr:cNvSpPr>
          <a:spLocks noChangeArrowheads="1"/>
        </xdr:cNvSpPr>
      </xdr:nvSpPr>
      <xdr:spPr bwMode="auto">
        <a:xfrm>
          <a:off x="10668000" y="54864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95250</xdr:colOff>
      <xdr:row>16</xdr:row>
      <xdr:rowOff>180975</xdr:rowOff>
    </xdr:from>
    <xdr:to>
      <xdr:col>20</xdr:col>
      <xdr:colOff>342900</xdr:colOff>
      <xdr:row>16</xdr:row>
      <xdr:rowOff>361950</xdr:rowOff>
    </xdr:to>
    <xdr:sp macro="" textlink="">
      <xdr:nvSpPr>
        <xdr:cNvPr id="362612" name="AutoShape 3">
          <a:extLst>
            <a:ext uri="{FF2B5EF4-FFF2-40B4-BE49-F238E27FC236}">
              <a16:creationId xmlns:a16="http://schemas.microsoft.com/office/drawing/2014/main" id="{00000000-0008-0000-0400-000074880500}"/>
            </a:ext>
          </a:extLst>
        </xdr:cNvPr>
        <xdr:cNvSpPr>
          <a:spLocks noChangeArrowheads="1"/>
        </xdr:cNvSpPr>
      </xdr:nvSpPr>
      <xdr:spPr bwMode="auto">
        <a:xfrm>
          <a:off x="10420350" y="54768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16</xdr:row>
      <xdr:rowOff>104775</xdr:rowOff>
    </xdr:from>
    <xdr:to>
      <xdr:col>20</xdr:col>
      <xdr:colOff>485775</xdr:colOff>
      <xdr:row>16</xdr:row>
      <xdr:rowOff>285750</xdr:rowOff>
    </xdr:to>
    <xdr:sp macro="" textlink="">
      <xdr:nvSpPr>
        <xdr:cNvPr id="362613" name="AutoShape 3">
          <a:extLst>
            <a:ext uri="{FF2B5EF4-FFF2-40B4-BE49-F238E27FC236}">
              <a16:creationId xmlns:a16="http://schemas.microsoft.com/office/drawing/2014/main" id="{00000000-0008-0000-0400-000075880500}"/>
            </a:ext>
          </a:extLst>
        </xdr:cNvPr>
        <xdr:cNvSpPr>
          <a:spLocks noChangeArrowheads="1"/>
        </xdr:cNvSpPr>
      </xdr:nvSpPr>
      <xdr:spPr bwMode="auto">
        <a:xfrm>
          <a:off x="10563225" y="5400675"/>
          <a:ext cx="247650" cy="180975"/>
        </a:xfrm>
        <a:prstGeom prst="diamond">
          <a:avLst/>
        </a:prstGeom>
        <a:solidFill>
          <a:srgbClr val="00B050"/>
        </a:solidFill>
        <a:ln w="9360">
          <a:solidFill>
            <a:srgbClr val="000000"/>
          </a:solidFill>
          <a:miter lim="800000"/>
          <a:headEnd/>
          <a:tailEnd/>
        </a:ln>
      </xdr:spPr>
    </xdr:sp>
    <xdr:clientData/>
  </xdr:twoCellAnchor>
  <xdr:twoCellAnchor>
    <xdr:from>
      <xdr:col>19</xdr:col>
      <xdr:colOff>85725</xdr:colOff>
      <xdr:row>13</xdr:row>
      <xdr:rowOff>219075</xdr:rowOff>
    </xdr:from>
    <xdr:to>
      <xdr:col>19</xdr:col>
      <xdr:colOff>247650</xdr:colOff>
      <xdr:row>13</xdr:row>
      <xdr:rowOff>352425</xdr:rowOff>
    </xdr:to>
    <xdr:sp macro="" textlink="">
      <xdr:nvSpPr>
        <xdr:cNvPr id="362615" name="AutoShape 3">
          <a:extLst>
            <a:ext uri="{FF2B5EF4-FFF2-40B4-BE49-F238E27FC236}">
              <a16:creationId xmlns:a16="http://schemas.microsoft.com/office/drawing/2014/main" id="{00000000-0008-0000-0400-000077880500}"/>
            </a:ext>
          </a:extLst>
        </xdr:cNvPr>
        <xdr:cNvSpPr>
          <a:spLocks noChangeArrowheads="1"/>
        </xdr:cNvSpPr>
      </xdr:nvSpPr>
      <xdr:spPr bwMode="auto">
        <a:xfrm>
          <a:off x="10029825" y="39624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17</xdr:row>
      <xdr:rowOff>228600</xdr:rowOff>
    </xdr:from>
    <xdr:to>
      <xdr:col>19</xdr:col>
      <xdr:colOff>247650</xdr:colOff>
      <xdr:row>17</xdr:row>
      <xdr:rowOff>361950</xdr:rowOff>
    </xdr:to>
    <xdr:sp macro="" textlink="">
      <xdr:nvSpPr>
        <xdr:cNvPr id="362616" name="AutoShape 3">
          <a:extLst>
            <a:ext uri="{FF2B5EF4-FFF2-40B4-BE49-F238E27FC236}">
              <a16:creationId xmlns:a16="http://schemas.microsoft.com/office/drawing/2014/main" id="{00000000-0008-0000-0400-000078880500}"/>
            </a:ext>
          </a:extLst>
        </xdr:cNvPr>
        <xdr:cNvSpPr>
          <a:spLocks noChangeArrowheads="1"/>
        </xdr:cNvSpPr>
      </xdr:nvSpPr>
      <xdr:spPr bwMode="auto">
        <a:xfrm>
          <a:off x="10029825" y="60293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15</xdr:row>
      <xdr:rowOff>219075</xdr:rowOff>
    </xdr:from>
    <xdr:to>
      <xdr:col>19</xdr:col>
      <xdr:colOff>247650</xdr:colOff>
      <xdr:row>15</xdr:row>
      <xdr:rowOff>352425</xdr:rowOff>
    </xdr:to>
    <xdr:sp macro="" textlink="">
      <xdr:nvSpPr>
        <xdr:cNvPr id="362617" name="AutoShape 3">
          <a:extLst>
            <a:ext uri="{FF2B5EF4-FFF2-40B4-BE49-F238E27FC236}">
              <a16:creationId xmlns:a16="http://schemas.microsoft.com/office/drawing/2014/main" id="{00000000-0008-0000-0400-000079880500}"/>
            </a:ext>
          </a:extLst>
        </xdr:cNvPr>
        <xdr:cNvSpPr>
          <a:spLocks noChangeArrowheads="1"/>
        </xdr:cNvSpPr>
      </xdr:nvSpPr>
      <xdr:spPr bwMode="auto">
        <a:xfrm>
          <a:off x="10029825" y="5010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14</xdr:row>
      <xdr:rowOff>238125</xdr:rowOff>
    </xdr:from>
    <xdr:to>
      <xdr:col>19</xdr:col>
      <xdr:colOff>276225</xdr:colOff>
      <xdr:row>14</xdr:row>
      <xdr:rowOff>371475</xdr:rowOff>
    </xdr:to>
    <xdr:sp macro="" textlink="">
      <xdr:nvSpPr>
        <xdr:cNvPr id="362618" name="AutoShape 3">
          <a:extLst>
            <a:ext uri="{FF2B5EF4-FFF2-40B4-BE49-F238E27FC236}">
              <a16:creationId xmlns:a16="http://schemas.microsoft.com/office/drawing/2014/main" id="{00000000-0008-0000-0400-00007A880500}"/>
            </a:ext>
          </a:extLst>
        </xdr:cNvPr>
        <xdr:cNvSpPr>
          <a:spLocks noChangeArrowheads="1"/>
        </xdr:cNvSpPr>
      </xdr:nvSpPr>
      <xdr:spPr bwMode="auto">
        <a:xfrm>
          <a:off x="10058400" y="45243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18</xdr:row>
      <xdr:rowOff>238125</xdr:rowOff>
    </xdr:from>
    <xdr:to>
      <xdr:col>19</xdr:col>
      <xdr:colOff>276225</xdr:colOff>
      <xdr:row>18</xdr:row>
      <xdr:rowOff>371475</xdr:rowOff>
    </xdr:to>
    <xdr:sp macro="" textlink="">
      <xdr:nvSpPr>
        <xdr:cNvPr id="362619" name="AutoShape 3">
          <a:extLst>
            <a:ext uri="{FF2B5EF4-FFF2-40B4-BE49-F238E27FC236}">
              <a16:creationId xmlns:a16="http://schemas.microsoft.com/office/drawing/2014/main" id="{00000000-0008-0000-0400-00007B880500}"/>
            </a:ext>
          </a:extLst>
        </xdr:cNvPr>
        <xdr:cNvSpPr>
          <a:spLocks noChangeArrowheads="1"/>
        </xdr:cNvSpPr>
      </xdr:nvSpPr>
      <xdr:spPr bwMode="auto">
        <a:xfrm>
          <a:off x="10058400" y="6534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16</xdr:row>
      <xdr:rowOff>238125</xdr:rowOff>
    </xdr:from>
    <xdr:to>
      <xdr:col>19</xdr:col>
      <xdr:colOff>276225</xdr:colOff>
      <xdr:row>16</xdr:row>
      <xdr:rowOff>371475</xdr:rowOff>
    </xdr:to>
    <xdr:sp macro="" textlink="">
      <xdr:nvSpPr>
        <xdr:cNvPr id="362620" name="AutoShape 3">
          <a:extLst>
            <a:ext uri="{FF2B5EF4-FFF2-40B4-BE49-F238E27FC236}">
              <a16:creationId xmlns:a16="http://schemas.microsoft.com/office/drawing/2014/main" id="{00000000-0008-0000-0400-00007C880500}"/>
            </a:ext>
          </a:extLst>
        </xdr:cNvPr>
        <xdr:cNvSpPr>
          <a:spLocks noChangeArrowheads="1"/>
        </xdr:cNvSpPr>
      </xdr:nvSpPr>
      <xdr:spPr bwMode="auto">
        <a:xfrm>
          <a:off x="10058400" y="55340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19</xdr:row>
      <xdr:rowOff>180975</xdr:rowOff>
    </xdr:from>
    <xdr:to>
      <xdr:col>19</xdr:col>
      <xdr:colOff>266700</xdr:colOff>
      <xdr:row>19</xdr:row>
      <xdr:rowOff>314325</xdr:rowOff>
    </xdr:to>
    <xdr:sp macro="" textlink="">
      <xdr:nvSpPr>
        <xdr:cNvPr id="362621" name="AutoShape 3">
          <a:extLst>
            <a:ext uri="{FF2B5EF4-FFF2-40B4-BE49-F238E27FC236}">
              <a16:creationId xmlns:a16="http://schemas.microsoft.com/office/drawing/2014/main" id="{00000000-0008-0000-0400-00007D880500}"/>
            </a:ext>
          </a:extLst>
        </xdr:cNvPr>
        <xdr:cNvSpPr>
          <a:spLocks noChangeArrowheads="1"/>
        </xdr:cNvSpPr>
      </xdr:nvSpPr>
      <xdr:spPr bwMode="auto">
        <a:xfrm>
          <a:off x="10048875" y="697230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361950</xdr:colOff>
      <xdr:row>13</xdr:row>
      <xdr:rowOff>209550</xdr:rowOff>
    </xdr:from>
    <xdr:to>
      <xdr:col>20</xdr:col>
      <xdr:colOff>609600</xdr:colOff>
      <xdr:row>13</xdr:row>
      <xdr:rowOff>390525</xdr:rowOff>
    </xdr:to>
    <xdr:sp macro="" textlink="">
      <xdr:nvSpPr>
        <xdr:cNvPr id="362622" name="AutoShape 3">
          <a:extLst>
            <a:ext uri="{FF2B5EF4-FFF2-40B4-BE49-F238E27FC236}">
              <a16:creationId xmlns:a16="http://schemas.microsoft.com/office/drawing/2014/main" id="{00000000-0008-0000-0400-00007E880500}"/>
            </a:ext>
          </a:extLst>
        </xdr:cNvPr>
        <xdr:cNvSpPr>
          <a:spLocks noChangeArrowheads="1"/>
        </xdr:cNvSpPr>
      </xdr:nvSpPr>
      <xdr:spPr bwMode="auto">
        <a:xfrm>
          <a:off x="10687050" y="3952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314325</xdr:rowOff>
    </xdr:from>
    <xdr:to>
      <xdr:col>20</xdr:col>
      <xdr:colOff>485775</xdr:colOff>
      <xdr:row>13</xdr:row>
      <xdr:rowOff>495300</xdr:rowOff>
    </xdr:to>
    <xdr:sp macro="" textlink="">
      <xdr:nvSpPr>
        <xdr:cNvPr id="362623" name="AutoShape 3">
          <a:extLst>
            <a:ext uri="{FF2B5EF4-FFF2-40B4-BE49-F238E27FC236}">
              <a16:creationId xmlns:a16="http://schemas.microsoft.com/office/drawing/2014/main" id="{00000000-0008-0000-0400-00007F880500}"/>
            </a:ext>
          </a:extLst>
        </xdr:cNvPr>
        <xdr:cNvSpPr>
          <a:spLocks noChangeArrowheads="1"/>
        </xdr:cNvSpPr>
      </xdr:nvSpPr>
      <xdr:spPr bwMode="auto">
        <a:xfrm>
          <a:off x="10563225" y="40576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104775</xdr:colOff>
      <xdr:row>13</xdr:row>
      <xdr:rowOff>228600</xdr:rowOff>
    </xdr:from>
    <xdr:to>
      <xdr:col>20</xdr:col>
      <xdr:colOff>352425</xdr:colOff>
      <xdr:row>13</xdr:row>
      <xdr:rowOff>409575</xdr:rowOff>
    </xdr:to>
    <xdr:sp macro="" textlink="">
      <xdr:nvSpPr>
        <xdr:cNvPr id="362624" name="AutoShape 3">
          <a:extLst>
            <a:ext uri="{FF2B5EF4-FFF2-40B4-BE49-F238E27FC236}">
              <a16:creationId xmlns:a16="http://schemas.microsoft.com/office/drawing/2014/main" id="{00000000-0008-0000-0400-000080880500}"/>
            </a:ext>
          </a:extLst>
        </xdr:cNvPr>
        <xdr:cNvSpPr>
          <a:spLocks noChangeArrowheads="1"/>
        </xdr:cNvSpPr>
      </xdr:nvSpPr>
      <xdr:spPr bwMode="auto">
        <a:xfrm>
          <a:off x="10429875" y="39719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13</xdr:row>
      <xdr:rowOff>123825</xdr:rowOff>
    </xdr:from>
    <xdr:to>
      <xdr:col>20</xdr:col>
      <xdr:colOff>476250</xdr:colOff>
      <xdr:row>13</xdr:row>
      <xdr:rowOff>304800</xdr:rowOff>
    </xdr:to>
    <xdr:sp macro="" textlink="">
      <xdr:nvSpPr>
        <xdr:cNvPr id="362625" name="AutoShape 3">
          <a:extLst>
            <a:ext uri="{FF2B5EF4-FFF2-40B4-BE49-F238E27FC236}">
              <a16:creationId xmlns:a16="http://schemas.microsoft.com/office/drawing/2014/main" id="{00000000-0008-0000-0400-000081880500}"/>
            </a:ext>
          </a:extLst>
        </xdr:cNvPr>
        <xdr:cNvSpPr>
          <a:spLocks noChangeArrowheads="1"/>
        </xdr:cNvSpPr>
      </xdr:nvSpPr>
      <xdr:spPr bwMode="auto">
        <a:xfrm>
          <a:off x="10553700" y="3867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14</xdr:row>
      <xdr:rowOff>190500</xdr:rowOff>
    </xdr:from>
    <xdr:to>
      <xdr:col>20</xdr:col>
      <xdr:colOff>600075</xdr:colOff>
      <xdr:row>14</xdr:row>
      <xdr:rowOff>371475</xdr:rowOff>
    </xdr:to>
    <xdr:sp macro="" textlink="">
      <xdr:nvSpPr>
        <xdr:cNvPr id="362626" name="AutoShape 3">
          <a:extLst>
            <a:ext uri="{FF2B5EF4-FFF2-40B4-BE49-F238E27FC236}">
              <a16:creationId xmlns:a16="http://schemas.microsoft.com/office/drawing/2014/main" id="{00000000-0008-0000-0400-000082880500}"/>
            </a:ext>
          </a:extLst>
        </xdr:cNvPr>
        <xdr:cNvSpPr>
          <a:spLocks noChangeArrowheads="1"/>
        </xdr:cNvSpPr>
      </xdr:nvSpPr>
      <xdr:spPr bwMode="auto">
        <a:xfrm>
          <a:off x="10677525" y="44767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14</xdr:row>
      <xdr:rowOff>276225</xdr:rowOff>
    </xdr:from>
    <xdr:to>
      <xdr:col>20</xdr:col>
      <xdr:colOff>476250</xdr:colOff>
      <xdr:row>14</xdr:row>
      <xdr:rowOff>457200</xdr:rowOff>
    </xdr:to>
    <xdr:sp macro="" textlink="">
      <xdr:nvSpPr>
        <xdr:cNvPr id="362627" name="AutoShape 3">
          <a:extLst>
            <a:ext uri="{FF2B5EF4-FFF2-40B4-BE49-F238E27FC236}">
              <a16:creationId xmlns:a16="http://schemas.microsoft.com/office/drawing/2014/main" id="{00000000-0008-0000-0400-000083880500}"/>
            </a:ext>
          </a:extLst>
        </xdr:cNvPr>
        <xdr:cNvSpPr>
          <a:spLocks noChangeArrowheads="1"/>
        </xdr:cNvSpPr>
      </xdr:nvSpPr>
      <xdr:spPr bwMode="auto">
        <a:xfrm>
          <a:off x="10553700" y="45624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14</xdr:row>
      <xdr:rowOff>95250</xdr:rowOff>
    </xdr:from>
    <xdr:to>
      <xdr:col>20</xdr:col>
      <xdr:colOff>476250</xdr:colOff>
      <xdr:row>14</xdr:row>
      <xdr:rowOff>276225</xdr:rowOff>
    </xdr:to>
    <xdr:sp macro="" textlink="">
      <xdr:nvSpPr>
        <xdr:cNvPr id="362628" name="AutoShape 3">
          <a:extLst>
            <a:ext uri="{FF2B5EF4-FFF2-40B4-BE49-F238E27FC236}">
              <a16:creationId xmlns:a16="http://schemas.microsoft.com/office/drawing/2014/main" id="{00000000-0008-0000-0400-000084880500}"/>
            </a:ext>
          </a:extLst>
        </xdr:cNvPr>
        <xdr:cNvSpPr>
          <a:spLocks noChangeArrowheads="1"/>
        </xdr:cNvSpPr>
      </xdr:nvSpPr>
      <xdr:spPr bwMode="auto">
        <a:xfrm>
          <a:off x="10553700" y="43815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14</xdr:row>
      <xdr:rowOff>190500</xdr:rowOff>
    </xdr:from>
    <xdr:to>
      <xdr:col>20</xdr:col>
      <xdr:colOff>361950</xdr:colOff>
      <xdr:row>14</xdr:row>
      <xdr:rowOff>371475</xdr:rowOff>
    </xdr:to>
    <xdr:sp macro="" textlink="">
      <xdr:nvSpPr>
        <xdr:cNvPr id="362629" name="AutoShape 3">
          <a:extLst>
            <a:ext uri="{FF2B5EF4-FFF2-40B4-BE49-F238E27FC236}">
              <a16:creationId xmlns:a16="http://schemas.microsoft.com/office/drawing/2014/main" id="{00000000-0008-0000-0400-000085880500}"/>
            </a:ext>
          </a:extLst>
        </xdr:cNvPr>
        <xdr:cNvSpPr>
          <a:spLocks noChangeArrowheads="1"/>
        </xdr:cNvSpPr>
      </xdr:nvSpPr>
      <xdr:spPr bwMode="auto">
        <a:xfrm>
          <a:off x="10439400" y="44767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15</xdr:row>
      <xdr:rowOff>161925</xdr:rowOff>
    </xdr:from>
    <xdr:to>
      <xdr:col>20</xdr:col>
      <xdr:colOff>600075</xdr:colOff>
      <xdr:row>15</xdr:row>
      <xdr:rowOff>342900</xdr:rowOff>
    </xdr:to>
    <xdr:sp macro="" textlink="">
      <xdr:nvSpPr>
        <xdr:cNvPr id="362630" name="AutoShape 3">
          <a:extLst>
            <a:ext uri="{FF2B5EF4-FFF2-40B4-BE49-F238E27FC236}">
              <a16:creationId xmlns:a16="http://schemas.microsoft.com/office/drawing/2014/main" id="{00000000-0008-0000-0400-000086880500}"/>
            </a:ext>
          </a:extLst>
        </xdr:cNvPr>
        <xdr:cNvSpPr>
          <a:spLocks noChangeArrowheads="1"/>
        </xdr:cNvSpPr>
      </xdr:nvSpPr>
      <xdr:spPr bwMode="auto">
        <a:xfrm>
          <a:off x="10677525" y="49530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15</xdr:row>
      <xdr:rowOff>266700</xdr:rowOff>
    </xdr:from>
    <xdr:to>
      <xdr:col>20</xdr:col>
      <xdr:colOff>476250</xdr:colOff>
      <xdr:row>15</xdr:row>
      <xdr:rowOff>447675</xdr:rowOff>
    </xdr:to>
    <xdr:sp macro="" textlink="">
      <xdr:nvSpPr>
        <xdr:cNvPr id="362631" name="AutoShape 3">
          <a:extLst>
            <a:ext uri="{FF2B5EF4-FFF2-40B4-BE49-F238E27FC236}">
              <a16:creationId xmlns:a16="http://schemas.microsoft.com/office/drawing/2014/main" id="{00000000-0008-0000-0400-000087880500}"/>
            </a:ext>
          </a:extLst>
        </xdr:cNvPr>
        <xdr:cNvSpPr>
          <a:spLocks noChangeArrowheads="1"/>
        </xdr:cNvSpPr>
      </xdr:nvSpPr>
      <xdr:spPr bwMode="auto">
        <a:xfrm>
          <a:off x="10553700" y="50577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15</xdr:row>
      <xdr:rowOff>76200</xdr:rowOff>
    </xdr:from>
    <xdr:to>
      <xdr:col>20</xdr:col>
      <xdr:colOff>476250</xdr:colOff>
      <xdr:row>15</xdr:row>
      <xdr:rowOff>257175</xdr:rowOff>
    </xdr:to>
    <xdr:sp macro="" textlink="">
      <xdr:nvSpPr>
        <xdr:cNvPr id="362632" name="AutoShape 3">
          <a:extLst>
            <a:ext uri="{FF2B5EF4-FFF2-40B4-BE49-F238E27FC236}">
              <a16:creationId xmlns:a16="http://schemas.microsoft.com/office/drawing/2014/main" id="{00000000-0008-0000-0400-000088880500}"/>
            </a:ext>
          </a:extLst>
        </xdr:cNvPr>
        <xdr:cNvSpPr>
          <a:spLocks noChangeArrowheads="1"/>
        </xdr:cNvSpPr>
      </xdr:nvSpPr>
      <xdr:spPr bwMode="auto">
        <a:xfrm>
          <a:off x="10553700" y="48672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95250</xdr:colOff>
      <xdr:row>15</xdr:row>
      <xdr:rowOff>171450</xdr:rowOff>
    </xdr:from>
    <xdr:to>
      <xdr:col>20</xdr:col>
      <xdr:colOff>342900</xdr:colOff>
      <xdr:row>15</xdr:row>
      <xdr:rowOff>352425</xdr:rowOff>
    </xdr:to>
    <xdr:sp macro="" textlink="">
      <xdr:nvSpPr>
        <xdr:cNvPr id="362633" name="AutoShape 3">
          <a:extLst>
            <a:ext uri="{FF2B5EF4-FFF2-40B4-BE49-F238E27FC236}">
              <a16:creationId xmlns:a16="http://schemas.microsoft.com/office/drawing/2014/main" id="{00000000-0008-0000-0400-000089880500}"/>
            </a:ext>
          </a:extLst>
        </xdr:cNvPr>
        <xdr:cNvSpPr>
          <a:spLocks noChangeArrowheads="1"/>
        </xdr:cNvSpPr>
      </xdr:nvSpPr>
      <xdr:spPr bwMode="auto">
        <a:xfrm>
          <a:off x="10420350" y="49625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342900</xdr:colOff>
      <xdr:row>17</xdr:row>
      <xdr:rowOff>180975</xdr:rowOff>
    </xdr:from>
    <xdr:to>
      <xdr:col>20</xdr:col>
      <xdr:colOff>590550</xdr:colOff>
      <xdr:row>17</xdr:row>
      <xdr:rowOff>361950</xdr:rowOff>
    </xdr:to>
    <xdr:sp macro="" textlink="">
      <xdr:nvSpPr>
        <xdr:cNvPr id="362634" name="AutoShape 3">
          <a:extLst>
            <a:ext uri="{FF2B5EF4-FFF2-40B4-BE49-F238E27FC236}">
              <a16:creationId xmlns:a16="http://schemas.microsoft.com/office/drawing/2014/main" id="{00000000-0008-0000-0400-00008A880500}"/>
            </a:ext>
          </a:extLst>
        </xdr:cNvPr>
        <xdr:cNvSpPr>
          <a:spLocks noChangeArrowheads="1"/>
        </xdr:cNvSpPr>
      </xdr:nvSpPr>
      <xdr:spPr bwMode="auto">
        <a:xfrm>
          <a:off x="10668000" y="5981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247650</xdr:colOff>
      <xdr:row>17</xdr:row>
      <xdr:rowOff>276225</xdr:rowOff>
    </xdr:from>
    <xdr:to>
      <xdr:col>20</xdr:col>
      <xdr:colOff>495300</xdr:colOff>
      <xdr:row>17</xdr:row>
      <xdr:rowOff>457200</xdr:rowOff>
    </xdr:to>
    <xdr:sp macro="" textlink="">
      <xdr:nvSpPr>
        <xdr:cNvPr id="362635" name="AutoShape 3">
          <a:extLst>
            <a:ext uri="{FF2B5EF4-FFF2-40B4-BE49-F238E27FC236}">
              <a16:creationId xmlns:a16="http://schemas.microsoft.com/office/drawing/2014/main" id="{00000000-0008-0000-0400-00008B880500}"/>
            </a:ext>
          </a:extLst>
        </xdr:cNvPr>
        <xdr:cNvSpPr>
          <a:spLocks noChangeArrowheads="1"/>
        </xdr:cNvSpPr>
      </xdr:nvSpPr>
      <xdr:spPr bwMode="auto">
        <a:xfrm>
          <a:off x="10572750" y="60769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95250</xdr:rowOff>
    </xdr:from>
    <xdr:to>
      <xdr:col>20</xdr:col>
      <xdr:colOff>485775</xdr:colOff>
      <xdr:row>17</xdr:row>
      <xdr:rowOff>276225</xdr:rowOff>
    </xdr:to>
    <xdr:sp macro="" textlink="">
      <xdr:nvSpPr>
        <xdr:cNvPr id="362636" name="AutoShape 3">
          <a:extLst>
            <a:ext uri="{FF2B5EF4-FFF2-40B4-BE49-F238E27FC236}">
              <a16:creationId xmlns:a16="http://schemas.microsoft.com/office/drawing/2014/main" id="{00000000-0008-0000-0400-00008C880500}"/>
            </a:ext>
          </a:extLst>
        </xdr:cNvPr>
        <xdr:cNvSpPr>
          <a:spLocks noChangeArrowheads="1"/>
        </xdr:cNvSpPr>
      </xdr:nvSpPr>
      <xdr:spPr bwMode="auto">
        <a:xfrm>
          <a:off x="10563225" y="5895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17</xdr:row>
      <xdr:rowOff>190500</xdr:rowOff>
    </xdr:from>
    <xdr:to>
      <xdr:col>20</xdr:col>
      <xdr:colOff>361950</xdr:colOff>
      <xdr:row>17</xdr:row>
      <xdr:rowOff>371475</xdr:rowOff>
    </xdr:to>
    <xdr:sp macro="" textlink="">
      <xdr:nvSpPr>
        <xdr:cNvPr id="362637" name="AutoShape 3">
          <a:extLst>
            <a:ext uri="{FF2B5EF4-FFF2-40B4-BE49-F238E27FC236}">
              <a16:creationId xmlns:a16="http://schemas.microsoft.com/office/drawing/2014/main" id="{00000000-0008-0000-0400-00008D880500}"/>
            </a:ext>
          </a:extLst>
        </xdr:cNvPr>
        <xdr:cNvSpPr>
          <a:spLocks noChangeArrowheads="1"/>
        </xdr:cNvSpPr>
      </xdr:nvSpPr>
      <xdr:spPr bwMode="auto">
        <a:xfrm>
          <a:off x="10439400" y="59912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371475</xdr:colOff>
      <xdr:row>18</xdr:row>
      <xdr:rowOff>200025</xdr:rowOff>
    </xdr:from>
    <xdr:to>
      <xdr:col>20</xdr:col>
      <xdr:colOff>590550</xdr:colOff>
      <xdr:row>18</xdr:row>
      <xdr:rowOff>361950</xdr:rowOff>
    </xdr:to>
    <xdr:sp macro="" textlink="">
      <xdr:nvSpPr>
        <xdr:cNvPr id="362638" name="AutoShape 3">
          <a:extLst>
            <a:ext uri="{FF2B5EF4-FFF2-40B4-BE49-F238E27FC236}">
              <a16:creationId xmlns:a16="http://schemas.microsoft.com/office/drawing/2014/main" id="{00000000-0008-0000-0400-00008E880500}"/>
            </a:ext>
          </a:extLst>
        </xdr:cNvPr>
        <xdr:cNvSpPr>
          <a:spLocks noChangeArrowheads="1"/>
        </xdr:cNvSpPr>
      </xdr:nvSpPr>
      <xdr:spPr bwMode="auto">
        <a:xfrm>
          <a:off x="10696575" y="6496050"/>
          <a:ext cx="219075" cy="161925"/>
        </a:xfrm>
        <a:prstGeom prst="diamond">
          <a:avLst/>
        </a:prstGeom>
        <a:solidFill>
          <a:srgbClr val="FFFF00"/>
        </a:solidFill>
        <a:ln w="9360">
          <a:solidFill>
            <a:srgbClr val="000000"/>
          </a:solidFill>
          <a:miter lim="800000"/>
          <a:headEnd/>
          <a:tailEnd/>
        </a:ln>
      </xdr:spPr>
    </xdr:sp>
    <xdr:clientData/>
  </xdr:twoCellAnchor>
  <xdr:twoCellAnchor>
    <xdr:from>
      <xdr:col>4</xdr:col>
      <xdr:colOff>112395</xdr:colOff>
      <xdr:row>20</xdr:row>
      <xdr:rowOff>215265</xdr:rowOff>
    </xdr:from>
    <xdr:to>
      <xdr:col>4</xdr:col>
      <xdr:colOff>264795</xdr:colOff>
      <xdr:row>20</xdr:row>
      <xdr:rowOff>367665</xdr:rowOff>
    </xdr:to>
    <xdr:sp macro="" textlink="">
      <xdr:nvSpPr>
        <xdr:cNvPr id="362639" name="AutoShape 3">
          <a:extLst>
            <a:ext uri="{FF2B5EF4-FFF2-40B4-BE49-F238E27FC236}">
              <a16:creationId xmlns:a16="http://schemas.microsoft.com/office/drawing/2014/main" id="{00000000-0008-0000-0400-00008F880500}"/>
            </a:ext>
          </a:extLst>
        </xdr:cNvPr>
        <xdr:cNvSpPr>
          <a:spLocks noChangeArrowheads="1"/>
        </xdr:cNvSpPr>
      </xdr:nvSpPr>
      <xdr:spPr bwMode="auto">
        <a:xfrm>
          <a:off x="2817495" y="7553325"/>
          <a:ext cx="152400" cy="152400"/>
        </a:xfrm>
        <a:prstGeom prst="diamond">
          <a:avLst/>
        </a:prstGeom>
        <a:solidFill>
          <a:srgbClr val="00B050"/>
        </a:solidFill>
        <a:ln w="9360">
          <a:solidFill>
            <a:srgbClr val="000000"/>
          </a:solidFill>
          <a:miter lim="800000"/>
          <a:headEnd/>
          <a:tailEnd/>
        </a:ln>
      </xdr:spPr>
    </xdr:sp>
    <xdr:clientData/>
  </xdr:twoCellAnchor>
  <xdr:twoCellAnchor>
    <xdr:from>
      <xdr:col>19</xdr:col>
      <xdr:colOff>104775</xdr:colOff>
      <xdr:row>20</xdr:row>
      <xdr:rowOff>123825</xdr:rowOff>
    </xdr:from>
    <xdr:to>
      <xdr:col>19</xdr:col>
      <xdr:colOff>257175</xdr:colOff>
      <xdr:row>20</xdr:row>
      <xdr:rowOff>276225</xdr:rowOff>
    </xdr:to>
    <xdr:sp macro="" textlink="">
      <xdr:nvSpPr>
        <xdr:cNvPr id="362640" name="AutoShape 3">
          <a:extLst>
            <a:ext uri="{FF2B5EF4-FFF2-40B4-BE49-F238E27FC236}">
              <a16:creationId xmlns:a16="http://schemas.microsoft.com/office/drawing/2014/main" id="{00000000-0008-0000-0400-000090880500}"/>
            </a:ext>
          </a:extLst>
        </xdr:cNvPr>
        <xdr:cNvSpPr>
          <a:spLocks noChangeArrowheads="1"/>
        </xdr:cNvSpPr>
      </xdr:nvSpPr>
      <xdr:spPr bwMode="auto">
        <a:xfrm>
          <a:off x="10048875" y="7467600"/>
          <a:ext cx="152400" cy="152400"/>
        </a:xfrm>
        <a:prstGeom prst="diamond">
          <a:avLst/>
        </a:prstGeom>
        <a:solidFill>
          <a:srgbClr val="FFFF00"/>
        </a:solidFill>
        <a:ln w="9360">
          <a:solidFill>
            <a:srgbClr val="000000"/>
          </a:solidFill>
          <a:miter lim="800000"/>
          <a:headEnd/>
          <a:tailEnd/>
        </a:ln>
      </xdr:spPr>
    </xdr:sp>
    <xdr:clientData/>
  </xdr:twoCellAnchor>
  <xdr:twoCellAnchor>
    <xdr:from>
      <xdr:col>9</xdr:col>
      <xdr:colOff>91440</xdr:colOff>
      <xdr:row>20</xdr:row>
      <xdr:rowOff>211455</xdr:rowOff>
    </xdr:from>
    <xdr:to>
      <xdr:col>9</xdr:col>
      <xdr:colOff>243840</xdr:colOff>
      <xdr:row>20</xdr:row>
      <xdr:rowOff>363855</xdr:rowOff>
    </xdr:to>
    <xdr:sp macro="" textlink="">
      <xdr:nvSpPr>
        <xdr:cNvPr id="362641" name="AutoShape 3">
          <a:extLst>
            <a:ext uri="{FF2B5EF4-FFF2-40B4-BE49-F238E27FC236}">
              <a16:creationId xmlns:a16="http://schemas.microsoft.com/office/drawing/2014/main" id="{00000000-0008-0000-0400-000091880500}"/>
            </a:ext>
          </a:extLst>
        </xdr:cNvPr>
        <xdr:cNvSpPr>
          <a:spLocks noChangeArrowheads="1"/>
        </xdr:cNvSpPr>
      </xdr:nvSpPr>
      <xdr:spPr bwMode="auto">
        <a:xfrm>
          <a:off x="5288280" y="7549515"/>
          <a:ext cx="152400" cy="15240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20</xdr:row>
      <xdr:rowOff>200025</xdr:rowOff>
    </xdr:from>
    <xdr:to>
      <xdr:col>14</xdr:col>
      <xdr:colOff>266700</xdr:colOff>
      <xdr:row>20</xdr:row>
      <xdr:rowOff>352425</xdr:rowOff>
    </xdr:to>
    <xdr:sp macro="" textlink="">
      <xdr:nvSpPr>
        <xdr:cNvPr id="362642" name="AutoShape 3">
          <a:extLst>
            <a:ext uri="{FF2B5EF4-FFF2-40B4-BE49-F238E27FC236}">
              <a16:creationId xmlns:a16="http://schemas.microsoft.com/office/drawing/2014/main" id="{00000000-0008-0000-0400-000092880500}"/>
            </a:ext>
          </a:extLst>
        </xdr:cNvPr>
        <xdr:cNvSpPr>
          <a:spLocks noChangeArrowheads="1"/>
        </xdr:cNvSpPr>
      </xdr:nvSpPr>
      <xdr:spPr bwMode="auto">
        <a:xfrm>
          <a:off x="7620000" y="7543800"/>
          <a:ext cx="152400" cy="152400"/>
        </a:xfrm>
        <a:prstGeom prst="diamond">
          <a:avLst/>
        </a:prstGeom>
        <a:solidFill>
          <a:srgbClr val="00B050"/>
        </a:solidFill>
        <a:ln w="9360">
          <a:solidFill>
            <a:srgbClr val="000000"/>
          </a:solidFill>
          <a:miter lim="800000"/>
          <a:headEnd/>
          <a:tailEnd/>
        </a:ln>
      </xdr:spPr>
    </xdr:sp>
    <xdr:clientData/>
  </xdr:twoCellAnchor>
  <xdr:twoCellAnchor>
    <xdr:from>
      <xdr:col>20</xdr:col>
      <xdr:colOff>438150</xdr:colOff>
      <xdr:row>20</xdr:row>
      <xdr:rowOff>152400</xdr:rowOff>
    </xdr:from>
    <xdr:to>
      <xdr:col>20</xdr:col>
      <xdr:colOff>685800</xdr:colOff>
      <xdr:row>20</xdr:row>
      <xdr:rowOff>333375</xdr:rowOff>
    </xdr:to>
    <xdr:sp macro="" textlink="">
      <xdr:nvSpPr>
        <xdr:cNvPr id="362643" name="AutoShape 3">
          <a:extLst>
            <a:ext uri="{FF2B5EF4-FFF2-40B4-BE49-F238E27FC236}">
              <a16:creationId xmlns:a16="http://schemas.microsoft.com/office/drawing/2014/main" id="{00000000-0008-0000-0400-000093880500}"/>
            </a:ext>
          </a:extLst>
        </xdr:cNvPr>
        <xdr:cNvSpPr>
          <a:spLocks noChangeArrowheads="1"/>
        </xdr:cNvSpPr>
      </xdr:nvSpPr>
      <xdr:spPr bwMode="auto">
        <a:xfrm>
          <a:off x="10763250" y="74961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323850</xdr:colOff>
      <xdr:row>20</xdr:row>
      <xdr:rowOff>57150</xdr:rowOff>
    </xdr:from>
    <xdr:to>
      <xdr:col>20</xdr:col>
      <xdr:colOff>571500</xdr:colOff>
      <xdr:row>20</xdr:row>
      <xdr:rowOff>238125</xdr:rowOff>
    </xdr:to>
    <xdr:sp macro="" textlink="">
      <xdr:nvSpPr>
        <xdr:cNvPr id="362644" name="AutoShape 3">
          <a:extLst>
            <a:ext uri="{FF2B5EF4-FFF2-40B4-BE49-F238E27FC236}">
              <a16:creationId xmlns:a16="http://schemas.microsoft.com/office/drawing/2014/main" id="{00000000-0008-0000-0400-000094880500}"/>
            </a:ext>
          </a:extLst>
        </xdr:cNvPr>
        <xdr:cNvSpPr>
          <a:spLocks noChangeArrowheads="1"/>
        </xdr:cNvSpPr>
      </xdr:nvSpPr>
      <xdr:spPr bwMode="auto">
        <a:xfrm>
          <a:off x="10648950" y="74009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200025</xdr:colOff>
      <xdr:row>20</xdr:row>
      <xdr:rowOff>152400</xdr:rowOff>
    </xdr:from>
    <xdr:to>
      <xdr:col>20</xdr:col>
      <xdr:colOff>447675</xdr:colOff>
      <xdr:row>20</xdr:row>
      <xdr:rowOff>333375</xdr:rowOff>
    </xdr:to>
    <xdr:sp macro="" textlink="">
      <xdr:nvSpPr>
        <xdr:cNvPr id="362645" name="AutoShape 3">
          <a:extLst>
            <a:ext uri="{FF2B5EF4-FFF2-40B4-BE49-F238E27FC236}">
              <a16:creationId xmlns:a16="http://schemas.microsoft.com/office/drawing/2014/main" id="{00000000-0008-0000-0400-000095880500}"/>
            </a:ext>
          </a:extLst>
        </xdr:cNvPr>
        <xdr:cNvSpPr>
          <a:spLocks noChangeArrowheads="1"/>
        </xdr:cNvSpPr>
      </xdr:nvSpPr>
      <xdr:spPr bwMode="auto">
        <a:xfrm>
          <a:off x="10525125" y="74961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314325</xdr:colOff>
      <xdr:row>20</xdr:row>
      <xdr:rowOff>238125</xdr:rowOff>
    </xdr:from>
    <xdr:to>
      <xdr:col>20</xdr:col>
      <xdr:colOff>561975</xdr:colOff>
      <xdr:row>20</xdr:row>
      <xdr:rowOff>419100</xdr:rowOff>
    </xdr:to>
    <xdr:sp macro="" textlink="">
      <xdr:nvSpPr>
        <xdr:cNvPr id="362646" name="AutoShape 3">
          <a:extLst>
            <a:ext uri="{FF2B5EF4-FFF2-40B4-BE49-F238E27FC236}">
              <a16:creationId xmlns:a16="http://schemas.microsoft.com/office/drawing/2014/main" id="{00000000-0008-0000-0400-000096880500}"/>
            </a:ext>
          </a:extLst>
        </xdr:cNvPr>
        <xdr:cNvSpPr>
          <a:spLocks noChangeArrowheads="1"/>
        </xdr:cNvSpPr>
      </xdr:nvSpPr>
      <xdr:spPr bwMode="auto">
        <a:xfrm>
          <a:off x="10639425" y="7581900"/>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104775</xdr:colOff>
      <xdr:row>21</xdr:row>
      <xdr:rowOff>213360</xdr:rowOff>
    </xdr:from>
    <xdr:to>
      <xdr:col>4</xdr:col>
      <xdr:colOff>266700</xdr:colOff>
      <xdr:row>21</xdr:row>
      <xdr:rowOff>346710</xdr:rowOff>
    </xdr:to>
    <xdr:sp macro="" textlink="">
      <xdr:nvSpPr>
        <xdr:cNvPr id="362647" name="AutoShape 3">
          <a:extLst>
            <a:ext uri="{FF2B5EF4-FFF2-40B4-BE49-F238E27FC236}">
              <a16:creationId xmlns:a16="http://schemas.microsoft.com/office/drawing/2014/main" id="{00000000-0008-0000-0400-000097880500}"/>
            </a:ext>
          </a:extLst>
        </xdr:cNvPr>
        <xdr:cNvSpPr>
          <a:spLocks noChangeArrowheads="1"/>
        </xdr:cNvSpPr>
      </xdr:nvSpPr>
      <xdr:spPr bwMode="auto">
        <a:xfrm>
          <a:off x="2809875" y="804672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76200</xdr:colOff>
      <xdr:row>21</xdr:row>
      <xdr:rowOff>228600</xdr:rowOff>
    </xdr:from>
    <xdr:to>
      <xdr:col>19</xdr:col>
      <xdr:colOff>238125</xdr:colOff>
      <xdr:row>21</xdr:row>
      <xdr:rowOff>361950</xdr:rowOff>
    </xdr:to>
    <xdr:sp macro="" textlink="">
      <xdr:nvSpPr>
        <xdr:cNvPr id="362648" name="AutoShape 3">
          <a:extLst>
            <a:ext uri="{FF2B5EF4-FFF2-40B4-BE49-F238E27FC236}">
              <a16:creationId xmlns:a16="http://schemas.microsoft.com/office/drawing/2014/main" id="{00000000-0008-0000-0400-000098880500}"/>
            </a:ext>
          </a:extLst>
        </xdr:cNvPr>
        <xdr:cNvSpPr>
          <a:spLocks noChangeArrowheads="1"/>
        </xdr:cNvSpPr>
      </xdr:nvSpPr>
      <xdr:spPr bwMode="auto">
        <a:xfrm>
          <a:off x="10020300" y="8067675"/>
          <a:ext cx="161925" cy="133350"/>
        </a:xfrm>
        <a:prstGeom prst="diamond">
          <a:avLst/>
        </a:prstGeom>
        <a:solidFill>
          <a:srgbClr val="FFFF00"/>
        </a:solidFill>
        <a:ln w="9360">
          <a:solidFill>
            <a:srgbClr val="000000"/>
          </a:solidFill>
          <a:miter lim="800000"/>
          <a:headEnd/>
          <a:tailEnd/>
        </a:ln>
      </xdr:spPr>
    </xdr:sp>
    <xdr:clientData/>
  </xdr:twoCellAnchor>
  <xdr:twoCellAnchor>
    <xdr:from>
      <xdr:col>9</xdr:col>
      <xdr:colOff>106680</xdr:colOff>
      <xdr:row>21</xdr:row>
      <xdr:rowOff>203835</xdr:rowOff>
    </xdr:from>
    <xdr:to>
      <xdr:col>9</xdr:col>
      <xdr:colOff>268605</xdr:colOff>
      <xdr:row>21</xdr:row>
      <xdr:rowOff>337185</xdr:rowOff>
    </xdr:to>
    <xdr:sp macro="" textlink="">
      <xdr:nvSpPr>
        <xdr:cNvPr id="362649" name="AutoShape 3">
          <a:extLst>
            <a:ext uri="{FF2B5EF4-FFF2-40B4-BE49-F238E27FC236}">
              <a16:creationId xmlns:a16="http://schemas.microsoft.com/office/drawing/2014/main" id="{00000000-0008-0000-0400-000099880500}"/>
            </a:ext>
          </a:extLst>
        </xdr:cNvPr>
        <xdr:cNvSpPr>
          <a:spLocks noChangeArrowheads="1"/>
        </xdr:cNvSpPr>
      </xdr:nvSpPr>
      <xdr:spPr bwMode="auto">
        <a:xfrm>
          <a:off x="5303520" y="803719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89535</xdr:colOff>
      <xdr:row>21</xdr:row>
      <xdr:rowOff>236220</xdr:rowOff>
    </xdr:from>
    <xdr:to>
      <xdr:col>14</xdr:col>
      <xdr:colOff>251460</xdr:colOff>
      <xdr:row>21</xdr:row>
      <xdr:rowOff>369570</xdr:rowOff>
    </xdr:to>
    <xdr:sp macro="" textlink="">
      <xdr:nvSpPr>
        <xdr:cNvPr id="362650" name="AutoShape 3">
          <a:extLst>
            <a:ext uri="{FF2B5EF4-FFF2-40B4-BE49-F238E27FC236}">
              <a16:creationId xmlns:a16="http://schemas.microsoft.com/office/drawing/2014/main" id="{00000000-0008-0000-0400-00009A880500}"/>
            </a:ext>
          </a:extLst>
        </xdr:cNvPr>
        <xdr:cNvSpPr>
          <a:spLocks noChangeArrowheads="1"/>
        </xdr:cNvSpPr>
      </xdr:nvSpPr>
      <xdr:spPr bwMode="auto">
        <a:xfrm>
          <a:off x="7778115" y="806958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466725</xdr:colOff>
      <xdr:row>21</xdr:row>
      <xdr:rowOff>161925</xdr:rowOff>
    </xdr:from>
    <xdr:to>
      <xdr:col>20</xdr:col>
      <xdr:colOff>714375</xdr:colOff>
      <xdr:row>21</xdr:row>
      <xdr:rowOff>342900</xdr:rowOff>
    </xdr:to>
    <xdr:sp macro="" textlink="">
      <xdr:nvSpPr>
        <xdr:cNvPr id="362651" name="AutoShape 3">
          <a:extLst>
            <a:ext uri="{FF2B5EF4-FFF2-40B4-BE49-F238E27FC236}">
              <a16:creationId xmlns:a16="http://schemas.microsoft.com/office/drawing/2014/main" id="{00000000-0008-0000-0400-00009B880500}"/>
            </a:ext>
          </a:extLst>
        </xdr:cNvPr>
        <xdr:cNvSpPr>
          <a:spLocks noChangeArrowheads="1"/>
        </xdr:cNvSpPr>
      </xdr:nvSpPr>
      <xdr:spPr bwMode="auto">
        <a:xfrm>
          <a:off x="10791825" y="80010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333375</xdr:colOff>
      <xdr:row>21</xdr:row>
      <xdr:rowOff>76200</xdr:rowOff>
    </xdr:from>
    <xdr:to>
      <xdr:col>20</xdr:col>
      <xdr:colOff>581025</xdr:colOff>
      <xdr:row>21</xdr:row>
      <xdr:rowOff>257175</xdr:rowOff>
    </xdr:to>
    <xdr:sp macro="" textlink="">
      <xdr:nvSpPr>
        <xdr:cNvPr id="362652" name="AutoShape 3">
          <a:extLst>
            <a:ext uri="{FF2B5EF4-FFF2-40B4-BE49-F238E27FC236}">
              <a16:creationId xmlns:a16="http://schemas.microsoft.com/office/drawing/2014/main" id="{00000000-0008-0000-0400-00009C880500}"/>
            </a:ext>
          </a:extLst>
        </xdr:cNvPr>
        <xdr:cNvSpPr>
          <a:spLocks noChangeArrowheads="1"/>
        </xdr:cNvSpPr>
      </xdr:nvSpPr>
      <xdr:spPr bwMode="auto">
        <a:xfrm>
          <a:off x="10658475" y="79152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219075</xdr:colOff>
      <xdr:row>21</xdr:row>
      <xdr:rowOff>152400</xdr:rowOff>
    </xdr:from>
    <xdr:to>
      <xdr:col>20</xdr:col>
      <xdr:colOff>466725</xdr:colOff>
      <xdr:row>21</xdr:row>
      <xdr:rowOff>333375</xdr:rowOff>
    </xdr:to>
    <xdr:sp macro="" textlink="">
      <xdr:nvSpPr>
        <xdr:cNvPr id="362654" name="AutoShape 3">
          <a:extLst>
            <a:ext uri="{FF2B5EF4-FFF2-40B4-BE49-F238E27FC236}">
              <a16:creationId xmlns:a16="http://schemas.microsoft.com/office/drawing/2014/main" id="{00000000-0008-0000-0400-00009E880500}"/>
            </a:ext>
          </a:extLst>
        </xdr:cNvPr>
        <xdr:cNvSpPr>
          <a:spLocks noChangeArrowheads="1"/>
        </xdr:cNvSpPr>
      </xdr:nvSpPr>
      <xdr:spPr bwMode="auto">
        <a:xfrm>
          <a:off x="10544175" y="7991475"/>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102870</xdr:colOff>
      <xdr:row>16</xdr:row>
      <xdr:rowOff>179070</xdr:rowOff>
    </xdr:from>
    <xdr:to>
      <xdr:col>4</xdr:col>
      <xdr:colOff>245745</xdr:colOff>
      <xdr:row>16</xdr:row>
      <xdr:rowOff>321945</xdr:rowOff>
    </xdr:to>
    <xdr:sp macro="" textlink="">
      <xdr:nvSpPr>
        <xdr:cNvPr id="76" name="AutoShape 3">
          <a:extLst>
            <a:ext uri="{FF2B5EF4-FFF2-40B4-BE49-F238E27FC236}">
              <a16:creationId xmlns:a16="http://schemas.microsoft.com/office/drawing/2014/main" id="{00000000-0008-0000-0400-00004C000000}"/>
            </a:ext>
          </a:extLst>
        </xdr:cNvPr>
        <xdr:cNvSpPr>
          <a:spLocks noChangeArrowheads="1"/>
        </xdr:cNvSpPr>
      </xdr:nvSpPr>
      <xdr:spPr bwMode="auto">
        <a:xfrm>
          <a:off x="2807970" y="5474970"/>
          <a:ext cx="142875" cy="142875"/>
        </a:xfrm>
        <a:prstGeom prst="diamond">
          <a:avLst/>
        </a:prstGeom>
        <a:solidFill>
          <a:srgbClr val="FFFF00"/>
        </a:solidFill>
        <a:ln w="9360">
          <a:solidFill>
            <a:srgbClr val="000000"/>
          </a:solidFill>
          <a:miter lim="800000"/>
          <a:headEnd/>
          <a:tailEnd/>
        </a:ln>
      </xdr:spPr>
    </xdr:sp>
    <xdr:clientData/>
  </xdr:twoCellAnchor>
  <xdr:twoCellAnchor>
    <xdr:from>
      <xdr:col>20</xdr:col>
      <xdr:colOff>219075</xdr:colOff>
      <xdr:row>16</xdr:row>
      <xdr:rowOff>295276</xdr:rowOff>
    </xdr:from>
    <xdr:to>
      <xdr:col>20</xdr:col>
      <xdr:colOff>438150</xdr:colOff>
      <xdr:row>16</xdr:row>
      <xdr:rowOff>447675</xdr:rowOff>
    </xdr:to>
    <xdr:sp macro="" textlink="">
      <xdr:nvSpPr>
        <xdr:cNvPr id="77" name="AutoShape 3">
          <a:extLst>
            <a:ext uri="{FF2B5EF4-FFF2-40B4-BE49-F238E27FC236}">
              <a16:creationId xmlns:a16="http://schemas.microsoft.com/office/drawing/2014/main" id="{00000000-0008-0000-0400-00004D000000}"/>
            </a:ext>
          </a:extLst>
        </xdr:cNvPr>
        <xdr:cNvSpPr>
          <a:spLocks noChangeArrowheads="1"/>
        </xdr:cNvSpPr>
      </xdr:nvSpPr>
      <xdr:spPr bwMode="auto">
        <a:xfrm>
          <a:off x="10544175" y="5591176"/>
          <a:ext cx="219075" cy="152399"/>
        </a:xfrm>
        <a:prstGeom prst="diamond">
          <a:avLst/>
        </a:prstGeom>
        <a:solidFill>
          <a:srgbClr val="FFFF00"/>
        </a:solidFill>
        <a:ln w="9360">
          <a:solidFill>
            <a:srgbClr val="000000"/>
          </a:solidFill>
          <a:miter lim="800000"/>
          <a:headEnd/>
          <a:tailEnd/>
        </a:ln>
      </xdr:spPr>
    </xdr:sp>
    <xdr:clientData/>
  </xdr:twoCellAnchor>
  <xdr:twoCellAnchor>
    <xdr:from>
      <xdr:col>20</xdr:col>
      <xdr:colOff>342900</xdr:colOff>
      <xdr:row>19</xdr:row>
      <xdr:rowOff>323850</xdr:rowOff>
    </xdr:from>
    <xdr:to>
      <xdr:col>20</xdr:col>
      <xdr:colOff>561975</xdr:colOff>
      <xdr:row>19</xdr:row>
      <xdr:rowOff>485775</xdr:rowOff>
    </xdr:to>
    <xdr:sp macro="" textlink="">
      <xdr:nvSpPr>
        <xdr:cNvPr id="78" name="AutoShape 3">
          <a:extLst>
            <a:ext uri="{FF2B5EF4-FFF2-40B4-BE49-F238E27FC236}">
              <a16:creationId xmlns:a16="http://schemas.microsoft.com/office/drawing/2014/main" id="{00000000-0008-0000-0400-00004E000000}"/>
            </a:ext>
          </a:extLst>
        </xdr:cNvPr>
        <xdr:cNvSpPr>
          <a:spLocks noChangeArrowheads="1"/>
        </xdr:cNvSpPr>
      </xdr:nvSpPr>
      <xdr:spPr bwMode="auto">
        <a:xfrm>
          <a:off x="10668000" y="7115175"/>
          <a:ext cx="219075" cy="161925"/>
        </a:xfrm>
        <a:prstGeom prst="diamond">
          <a:avLst/>
        </a:prstGeom>
        <a:solidFill>
          <a:srgbClr val="FFFF00"/>
        </a:solidFill>
        <a:ln w="9360">
          <a:solidFill>
            <a:srgbClr val="000000"/>
          </a:solidFill>
          <a:miter lim="800000"/>
          <a:headEnd/>
          <a:tailEnd/>
        </a:ln>
      </xdr:spPr>
    </xdr:sp>
    <xdr:clientData/>
  </xdr:twoCellAnchor>
  <xdr:twoCellAnchor>
    <xdr:from>
      <xdr:col>20</xdr:col>
      <xdr:colOff>342900</xdr:colOff>
      <xdr:row>21</xdr:row>
      <xdr:rowOff>247650</xdr:rowOff>
    </xdr:from>
    <xdr:to>
      <xdr:col>20</xdr:col>
      <xdr:colOff>590550</xdr:colOff>
      <xdr:row>21</xdr:row>
      <xdr:rowOff>428625</xdr:rowOff>
    </xdr:to>
    <xdr:sp macro="" textlink="">
      <xdr:nvSpPr>
        <xdr:cNvPr id="79" name="AutoShape 3">
          <a:extLst>
            <a:ext uri="{FF2B5EF4-FFF2-40B4-BE49-F238E27FC236}">
              <a16:creationId xmlns:a16="http://schemas.microsoft.com/office/drawing/2014/main" id="{00000000-0008-0000-0400-00004F000000}"/>
            </a:ext>
          </a:extLst>
        </xdr:cNvPr>
        <xdr:cNvSpPr>
          <a:spLocks noChangeArrowheads="1"/>
        </xdr:cNvSpPr>
      </xdr:nvSpPr>
      <xdr:spPr bwMode="auto">
        <a:xfrm>
          <a:off x="10668000" y="8086725"/>
          <a:ext cx="247650" cy="180975"/>
        </a:xfrm>
        <a:prstGeom prst="diamond">
          <a:avLst/>
        </a:prstGeom>
        <a:solidFill>
          <a:srgbClr val="FFFF00"/>
        </a:solidFill>
        <a:ln w="9360">
          <a:solidFill>
            <a:srgbClr val="000000"/>
          </a:solidFill>
          <a:miter lim="800000"/>
          <a:headEnd/>
          <a:tailEnd/>
        </a:ln>
      </xdr:spPr>
    </xdr:sp>
    <xdr:clientData/>
  </xdr:twoCellAnchor>
  <xdr:twoCellAnchor editAs="oneCell">
    <xdr:from>
      <xdr:col>2</xdr:col>
      <xdr:colOff>361950</xdr:colOff>
      <xdr:row>1</xdr:row>
      <xdr:rowOff>123825</xdr:rowOff>
    </xdr:from>
    <xdr:to>
      <xdr:col>2</xdr:col>
      <xdr:colOff>885825</xdr:colOff>
      <xdr:row>4</xdr:row>
      <xdr:rowOff>79958</xdr:rowOff>
    </xdr:to>
    <xdr:pic>
      <xdr:nvPicPr>
        <xdr:cNvPr id="80" name="Imagen 2">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04900" y="285750"/>
          <a:ext cx="523875" cy="78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28575</xdr:colOff>
      <xdr:row>2</xdr:row>
      <xdr:rowOff>262146</xdr:rowOff>
    </xdr:to>
    <xdr:pic>
      <xdr:nvPicPr>
        <xdr:cNvPr id="81" name="Gráfico 1" descr="Compartir">
          <a:hlinkClick xmlns:r="http://schemas.openxmlformats.org/officeDocument/2006/relationships" r:id="rId2"/>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561975" cy="5764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171450</xdr:colOff>
      <xdr:row>1</xdr:row>
      <xdr:rowOff>114299</xdr:rowOff>
    </xdr:from>
    <xdr:to>
      <xdr:col>3</xdr:col>
      <xdr:colOff>819150</xdr:colOff>
      <xdr:row>4</xdr:row>
      <xdr:rowOff>208307</xdr:rowOff>
    </xdr:to>
    <xdr:pic>
      <xdr:nvPicPr>
        <xdr:cNvPr id="4" name="Imagen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3950" y="295274"/>
          <a:ext cx="647700" cy="970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47625</xdr:colOff>
      <xdr:row>2</xdr:row>
      <xdr:rowOff>309771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61975" cy="576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71438</xdr:colOff>
      <xdr:row>1</xdr:row>
      <xdr:rowOff>95248</xdr:rowOff>
    </xdr:from>
    <xdr:to>
      <xdr:col>5</xdr:col>
      <xdr:colOff>214312</xdr:colOff>
      <xdr:row>4</xdr:row>
      <xdr:rowOff>94015</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71563" y="273842"/>
          <a:ext cx="642937" cy="963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2</xdr:row>
      <xdr:rowOff>207377</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561975" cy="5764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146538</xdr:colOff>
      <xdr:row>1</xdr:row>
      <xdr:rowOff>73268</xdr:rowOff>
    </xdr:from>
    <xdr:to>
      <xdr:col>2</xdr:col>
      <xdr:colOff>690824</xdr:colOff>
      <xdr:row>4</xdr:row>
      <xdr:rowOff>124560</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68763" y="251208"/>
          <a:ext cx="544286" cy="815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561975</xdr:colOff>
      <xdr:row>3</xdr:row>
      <xdr:rowOff>74054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7940"/>
          <a:ext cx="561975" cy="5764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190500</xdr:colOff>
      <xdr:row>2</xdr:row>
      <xdr:rowOff>16565</xdr:rowOff>
    </xdr:from>
    <xdr:to>
      <xdr:col>4</xdr:col>
      <xdr:colOff>123053</xdr:colOff>
      <xdr:row>4</xdr:row>
      <xdr:rowOff>41708</xdr:rowOff>
    </xdr:to>
    <xdr:pic>
      <xdr:nvPicPr>
        <xdr:cNvPr id="4" name="Imagen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11087" y="505239"/>
          <a:ext cx="429509" cy="646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7040</xdr:colOff>
      <xdr:row>2</xdr:row>
      <xdr:rowOff>270014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2217"/>
          <a:ext cx="561975" cy="5764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20PLAN%20DE%20EMERGENCIA%20girardo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20PLAN%20DE%20%20EMERGENCIAS%20UBATE(3)%2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10"/>
      <sheetName val="Ficha tecnica 11"/>
    </sheetNames>
    <sheetDataSet>
      <sheetData sheetId="0" refreshError="1"/>
      <sheetData sheetId="1" refreshError="1"/>
      <sheetData sheetId="2" refreshError="1">
        <row r="12">
          <cell r="A12" t="str">
            <v>Movimientos sismicos</v>
          </cell>
          <cell r="E12" t="str">
            <v>PROBABLE</v>
          </cell>
        </row>
        <row r="13">
          <cell r="A13" t="str">
            <v xml:space="preserve">tormenta electrica </v>
          </cell>
          <cell r="E13" t="str">
            <v>POSIBLE</v>
          </cell>
        </row>
        <row r="14">
          <cell r="A14" t="str">
            <v>Lluvias torrenciales</v>
          </cell>
          <cell r="E14" t="str">
            <v>PROBABLE</v>
          </cell>
        </row>
        <row r="15">
          <cell r="A15" t="str">
            <v>Pandemia, epidemia</v>
          </cell>
        </row>
        <row r="16">
          <cell r="A16" t="str">
            <v>Vendavales</v>
          </cell>
          <cell r="E16" t="str">
            <v>PROBABLE</v>
          </cell>
        </row>
        <row r="19">
          <cell r="A19" t="str">
            <v>Químicos  (Derrames)</v>
          </cell>
        </row>
        <row r="22">
          <cell r="E22" t="str">
            <v>Posible</v>
          </cell>
        </row>
        <row r="24">
          <cell r="A24" t="str">
            <v>Asalto y/o robo</v>
          </cell>
          <cell r="E24" t="str">
            <v>Probable</v>
          </cell>
        </row>
      </sheetData>
      <sheetData sheetId="3" refreshError="1">
        <row r="17">
          <cell r="H17" t="str">
            <v>malo</v>
          </cell>
        </row>
        <row r="23">
          <cell r="H23" t="str">
            <v>Bueno</v>
          </cell>
        </row>
        <row r="29">
          <cell r="H29" t="str">
            <v>Bueno</v>
          </cell>
        </row>
        <row r="30">
          <cell r="H30" t="str">
            <v>BAJA</v>
          </cell>
        </row>
        <row r="38">
          <cell r="H38" t="str">
            <v>Bueno</v>
          </cell>
        </row>
        <row r="44">
          <cell r="H44" t="str">
            <v>Bueno</v>
          </cell>
        </row>
        <row r="50">
          <cell r="H50" t="str">
            <v>Bueno</v>
          </cell>
        </row>
        <row r="51">
          <cell r="H51" t="str">
            <v>BAJA</v>
          </cell>
        </row>
        <row r="59">
          <cell r="H59" t="str">
            <v>Bueno</v>
          </cell>
        </row>
        <row r="65">
          <cell r="H65" t="str">
            <v>Bueno</v>
          </cell>
        </row>
        <row r="71">
          <cell r="H71" t="str">
            <v>Bueno</v>
          </cell>
        </row>
        <row r="72">
          <cell r="H72" t="str">
            <v>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22">
          <cell r="E22" t="str">
            <v>Probable</v>
          </cell>
        </row>
      </sheetData>
      <sheetData sheetId="3">
        <row r="43">
          <cell r="H43" t="str">
            <v>No hay lamparas de emergencia, se cuenta con jornadas nocturna</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4.emf"/><Relationship Id="rId3" Type="http://schemas.openxmlformats.org/officeDocument/2006/relationships/vmlDrawing" Target="../drawings/vmlDrawing1.vml"/><Relationship Id="rId7" Type="http://schemas.openxmlformats.org/officeDocument/2006/relationships/image" Target="../media/image21.emf"/><Relationship Id="rId12" Type="http://schemas.openxmlformats.org/officeDocument/2006/relationships/package" Target="../embeddings/Microsoft_Visio_Drawing4.vsdx"/><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2.emf"/><Relationship Id="rId14" Type="http://schemas.openxmlformats.org/officeDocument/2006/relationships/package" Target="../embeddings/Microsoft_Visio_Drawing5.vsdx"/></Relationships>
</file>

<file path=xl/worksheets/_rels/sheet12.xml.rels><?xml version="1.0" encoding="UTF-8" standalone="yes"?>
<Relationships xmlns="http://schemas.openxmlformats.org/package/2006/relationships"><Relationship Id="rId3" Type="http://schemas.openxmlformats.org/officeDocument/2006/relationships/hyperlink" Target="mailto:orientacionciudadana@defensacivil.gov.co" TargetMode="External"/><Relationship Id="rId2" Type="http://schemas.openxmlformats.org/officeDocument/2006/relationships/hyperlink" Target="mailto:bomberosubate@gmail.com" TargetMode="External"/><Relationship Id="rId1" Type="http://schemas.openxmlformats.org/officeDocument/2006/relationships/hyperlink" Target="mailto:inspecciondepolicia@ubate-cundinamarca.gov.co"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mailto:ausuariohospitalubate@gmail.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mailto:mflechas@ucundinamarca.edu.co" TargetMode="External"/><Relationship Id="rId2" Type="http://schemas.openxmlformats.org/officeDocument/2006/relationships/hyperlink" Target="mailto:direccionseccionalubate@ucundinamarca.edu.co" TargetMode="External"/><Relationship Id="rId1" Type="http://schemas.openxmlformats.org/officeDocument/2006/relationships/hyperlink" Target="mailto:sst@ucundinamarca.edu.co"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B1:J26"/>
  <sheetViews>
    <sheetView showGridLines="0" showWhiteSpace="0" view="pageBreakPreview" topLeftCell="A11" zoomScaleNormal="100" zoomScaleSheetLayoutView="100" workbookViewId="0"/>
  </sheetViews>
  <sheetFormatPr baseColWidth="10" defaultColWidth="11.42578125" defaultRowHeight="14.25" x14ac:dyDescent="0.2"/>
  <cols>
    <col min="1" max="1" width="2.140625" style="60" customWidth="1"/>
    <col min="2" max="2" width="16.140625" style="60" customWidth="1"/>
    <col min="3" max="3" width="4.7109375" style="60" customWidth="1"/>
    <col min="4" max="4" width="14.28515625" style="60" customWidth="1"/>
    <col min="5" max="5" width="3.42578125" style="60" customWidth="1"/>
    <col min="6" max="6" width="9.140625" style="60" customWidth="1"/>
    <col min="7" max="7" width="4.42578125" style="60" customWidth="1"/>
    <col min="8" max="8" width="8.85546875" style="60" customWidth="1"/>
    <col min="9" max="9" width="15.85546875" style="60" customWidth="1"/>
    <col min="10" max="10" width="4.42578125" style="60" customWidth="1"/>
    <col min="11" max="11" width="2.85546875" style="60" customWidth="1"/>
    <col min="12" max="12" width="3.140625" style="60" customWidth="1"/>
    <col min="13" max="13" width="2.85546875" style="60" customWidth="1"/>
    <col min="14" max="14" width="11.140625" style="60" customWidth="1"/>
    <col min="15" max="15" width="3" style="60" customWidth="1"/>
    <col min="16" max="16" width="3.140625" style="60" customWidth="1"/>
    <col min="17" max="17" width="2.7109375" style="60" customWidth="1"/>
    <col min="18" max="18" width="9.28515625" style="60" customWidth="1"/>
    <col min="19" max="19" width="7.85546875" style="60" customWidth="1"/>
    <col min="20" max="20" width="2.5703125" style="60" customWidth="1"/>
    <col min="21" max="21" width="11.42578125" style="60"/>
    <col min="22" max="22" width="2.7109375" style="60" customWidth="1"/>
    <col min="23" max="23" width="13.140625" style="60" customWidth="1"/>
    <col min="24" max="24" width="3.5703125" style="60" customWidth="1"/>
    <col min="25" max="25" width="11.42578125" style="60"/>
    <col min="26" max="26" width="2.7109375" style="60" customWidth="1"/>
    <col min="27" max="27" width="2.5703125" style="60" customWidth="1"/>
    <col min="28" max="16384" width="11.42578125" style="60"/>
  </cols>
  <sheetData>
    <row r="1" spans="2:10" ht="6.75" customHeight="1" x14ac:dyDescent="0.2"/>
    <row r="2" spans="2:10" ht="21.75" customHeight="1" x14ac:dyDescent="0.2">
      <c r="B2" s="220"/>
      <c r="C2" s="221" t="s">
        <v>280</v>
      </c>
      <c r="D2" s="222"/>
      <c r="E2" s="222"/>
      <c r="F2" s="222"/>
      <c r="G2" s="222"/>
      <c r="H2" s="223"/>
      <c r="I2" s="224" t="s">
        <v>289</v>
      </c>
      <c r="J2" s="224"/>
    </row>
    <row r="3" spans="2:10" ht="21.75" customHeight="1" x14ac:dyDescent="0.2">
      <c r="B3" s="220"/>
      <c r="C3" s="235" t="s">
        <v>731</v>
      </c>
      <c r="D3" s="236"/>
      <c r="E3" s="236"/>
      <c r="F3" s="236"/>
      <c r="G3" s="236"/>
      <c r="H3" s="237"/>
      <c r="I3" s="225" t="s">
        <v>747</v>
      </c>
      <c r="J3" s="226"/>
    </row>
    <row r="4" spans="2:10" ht="21.75" customHeight="1" x14ac:dyDescent="0.2">
      <c r="B4" s="220"/>
      <c r="C4" s="227" t="s">
        <v>748</v>
      </c>
      <c r="D4" s="228"/>
      <c r="E4" s="228"/>
      <c r="F4" s="228"/>
      <c r="G4" s="228"/>
      <c r="H4" s="229"/>
      <c r="I4" s="233" t="s">
        <v>872</v>
      </c>
      <c r="J4" s="234"/>
    </row>
    <row r="5" spans="2:10" ht="18" customHeight="1" x14ac:dyDescent="0.2">
      <c r="B5" s="220"/>
      <c r="C5" s="230"/>
      <c r="D5" s="231"/>
      <c r="E5" s="231"/>
      <c r="F5" s="231"/>
      <c r="G5" s="231"/>
      <c r="H5" s="232"/>
      <c r="I5" s="224" t="s">
        <v>616</v>
      </c>
      <c r="J5" s="224"/>
    </row>
    <row r="6" spans="2:10" x14ac:dyDescent="0.2">
      <c r="B6" s="238"/>
      <c r="C6" s="238"/>
      <c r="D6" s="238"/>
      <c r="E6" s="238"/>
      <c r="F6" s="238"/>
      <c r="G6" s="238"/>
      <c r="H6" s="238"/>
      <c r="I6" s="238"/>
      <c r="J6" s="238"/>
    </row>
    <row r="7" spans="2:10" ht="25.5" customHeight="1" x14ac:dyDescent="0.2">
      <c r="B7" s="239" t="s">
        <v>749</v>
      </c>
      <c r="C7" s="239"/>
      <c r="D7" s="240" t="s">
        <v>188</v>
      </c>
      <c r="E7" s="241"/>
      <c r="F7" s="241"/>
      <c r="G7" s="241"/>
      <c r="H7" s="242"/>
      <c r="I7" s="240" t="s">
        <v>600</v>
      </c>
      <c r="J7" s="242"/>
    </row>
    <row r="8" spans="2:10" ht="36" customHeight="1" x14ac:dyDescent="0.2">
      <c r="B8" s="243" t="s">
        <v>175</v>
      </c>
      <c r="C8" s="243"/>
      <c r="D8" s="244" t="s">
        <v>205</v>
      </c>
      <c r="E8" s="245"/>
      <c r="F8" s="245"/>
      <c r="G8" s="245"/>
      <c r="H8" s="246"/>
      <c r="I8" s="247"/>
      <c r="J8" s="248"/>
    </row>
    <row r="9" spans="2:10" ht="36" customHeight="1" x14ac:dyDescent="0.2">
      <c r="B9" s="243" t="s">
        <v>176</v>
      </c>
      <c r="C9" s="243"/>
      <c r="D9" s="244" t="s">
        <v>184</v>
      </c>
      <c r="E9" s="245"/>
      <c r="F9" s="245"/>
      <c r="G9" s="245"/>
      <c r="H9" s="246"/>
      <c r="I9" s="247"/>
      <c r="J9" s="248"/>
    </row>
    <row r="10" spans="2:10" ht="36" customHeight="1" x14ac:dyDescent="0.2">
      <c r="B10" s="243" t="s">
        <v>177</v>
      </c>
      <c r="C10" s="243"/>
      <c r="D10" s="244" t="s">
        <v>185</v>
      </c>
      <c r="E10" s="245"/>
      <c r="F10" s="245"/>
      <c r="G10" s="245"/>
      <c r="H10" s="246"/>
      <c r="I10" s="247"/>
      <c r="J10" s="248"/>
    </row>
    <row r="11" spans="2:10" ht="36" customHeight="1" x14ac:dyDescent="0.2">
      <c r="B11" s="243" t="s">
        <v>178</v>
      </c>
      <c r="C11" s="243"/>
      <c r="D11" s="244" t="s">
        <v>195</v>
      </c>
      <c r="E11" s="245"/>
      <c r="F11" s="245"/>
      <c r="G11" s="245"/>
      <c r="H11" s="246"/>
      <c r="I11" s="247"/>
      <c r="J11" s="248"/>
    </row>
    <row r="12" spans="2:10" ht="36" customHeight="1" x14ac:dyDescent="0.2">
      <c r="B12" s="243" t="s">
        <v>179</v>
      </c>
      <c r="C12" s="243"/>
      <c r="D12" s="244" t="s">
        <v>196</v>
      </c>
      <c r="E12" s="245"/>
      <c r="F12" s="245"/>
      <c r="G12" s="245"/>
      <c r="H12" s="246"/>
      <c r="I12" s="247"/>
      <c r="J12" s="248"/>
    </row>
    <row r="13" spans="2:10" ht="36" customHeight="1" x14ac:dyDescent="0.2">
      <c r="B13" s="243" t="s">
        <v>180</v>
      </c>
      <c r="C13" s="243"/>
      <c r="D13" s="244" t="s">
        <v>212</v>
      </c>
      <c r="E13" s="245"/>
      <c r="F13" s="245"/>
      <c r="G13" s="245"/>
      <c r="H13" s="246"/>
      <c r="I13" s="247"/>
      <c r="J13" s="248"/>
    </row>
    <row r="14" spans="2:10" ht="36" customHeight="1" x14ac:dyDescent="0.2">
      <c r="B14" s="243" t="s">
        <v>181</v>
      </c>
      <c r="C14" s="243"/>
      <c r="D14" s="244" t="s">
        <v>186</v>
      </c>
      <c r="E14" s="245"/>
      <c r="F14" s="245"/>
      <c r="G14" s="245"/>
      <c r="H14" s="246"/>
      <c r="I14" s="247"/>
      <c r="J14" s="248"/>
    </row>
    <row r="15" spans="2:10" ht="36" customHeight="1" x14ac:dyDescent="0.2">
      <c r="B15" s="243" t="s">
        <v>182</v>
      </c>
      <c r="C15" s="243"/>
      <c r="D15" s="244" t="s">
        <v>213</v>
      </c>
      <c r="E15" s="245"/>
      <c r="F15" s="245"/>
      <c r="G15" s="245"/>
      <c r="H15" s="246"/>
      <c r="I15" s="247"/>
      <c r="J15" s="248"/>
    </row>
    <row r="16" spans="2:10" ht="36" customHeight="1" x14ac:dyDescent="0.2">
      <c r="B16" s="243" t="s">
        <v>183</v>
      </c>
      <c r="C16" s="243"/>
      <c r="D16" s="244" t="s">
        <v>187</v>
      </c>
      <c r="E16" s="245"/>
      <c r="F16" s="245"/>
      <c r="G16" s="245"/>
      <c r="H16" s="246"/>
      <c r="I16" s="247"/>
      <c r="J16" s="248"/>
    </row>
    <row r="17" spans="2:10" ht="36" customHeight="1" x14ac:dyDescent="0.2">
      <c r="B17" s="243" t="s">
        <v>750</v>
      </c>
      <c r="C17" s="243"/>
      <c r="D17" s="244" t="s">
        <v>262</v>
      </c>
      <c r="E17" s="245"/>
      <c r="F17" s="245"/>
      <c r="G17" s="245"/>
      <c r="H17" s="246"/>
      <c r="I17" s="247"/>
      <c r="J17" s="248"/>
    </row>
    <row r="18" spans="2:10" ht="36" customHeight="1" x14ac:dyDescent="0.2">
      <c r="B18" s="243" t="s">
        <v>751</v>
      </c>
      <c r="C18" s="243"/>
      <c r="D18" s="244" t="s">
        <v>752</v>
      </c>
      <c r="E18" s="245"/>
      <c r="F18" s="245"/>
      <c r="G18" s="245"/>
      <c r="H18" s="246"/>
      <c r="I18" s="247"/>
      <c r="J18" s="248"/>
    </row>
    <row r="19" spans="2:10" ht="36" customHeight="1" x14ac:dyDescent="0.2">
      <c r="B19" s="243" t="s">
        <v>601</v>
      </c>
      <c r="C19" s="243"/>
      <c r="D19" s="244" t="s">
        <v>602</v>
      </c>
      <c r="E19" s="245"/>
      <c r="F19" s="245"/>
      <c r="G19" s="245"/>
      <c r="H19" s="246"/>
      <c r="I19" s="247"/>
      <c r="J19" s="248"/>
    </row>
    <row r="21" spans="2:10" x14ac:dyDescent="0.2">
      <c r="B21" s="249" t="s">
        <v>284</v>
      </c>
      <c r="C21" s="249"/>
      <c r="D21" s="249"/>
      <c r="E21" s="249"/>
      <c r="F21" s="249"/>
      <c r="G21" s="249"/>
      <c r="H21" s="249"/>
      <c r="I21" s="249"/>
      <c r="J21" s="249"/>
    </row>
    <row r="22" spans="2:10" x14ac:dyDescent="0.2">
      <c r="B22" s="249" t="s">
        <v>617</v>
      </c>
      <c r="C22" s="249"/>
      <c r="D22" s="249"/>
      <c r="E22" s="249"/>
      <c r="F22" s="249"/>
      <c r="G22" s="249"/>
      <c r="H22" s="249"/>
      <c r="I22" s="249"/>
      <c r="J22" s="249"/>
    </row>
    <row r="23" spans="2:10" x14ac:dyDescent="0.2">
      <c r="B23" s="251" t="s">
        <v>285</v>
      </c>
      <c r="C23" s="251"/>
      <c r="D23" s="251"/>
      <c r="E23" s="251"/>
      <c r="F23" s="251"/>
      <c r="G23" s="251"/>
      <c r="H23" s="251"/>
      <c r="I23" s="251"/>
      <c r="J23" s="251"/>
    </row>
    <row r="24" spans="2:10" x14ac:dyDescent="0.2">
      <c r="B24" s="249" t="s">
        <v>286</v>
      </c>
      <c r="C24" s="249"/>
      <c r="D24" s="249"/>
      <c r="E24" s="249"/>
      <c r="F24" s="249"/>
      <c r="G24" s="249"/>
      <c r="H24" s="249"/>
      <c r="I24" s="249"/>
      <c r="J24" s="249"/>
    </row>
    <row r="25" spans="2:10" x14ac:dyDescent="0.2">
      <c r="B25" s="250" t="s">
        <v>287</v>
      </c>
      <c r="C25" s="250"/>
      <c r="D25" s="250"/>
      <c r="E25" s="250"/>
      <c r="F25" s="250"/>
      <c r="G25" s="250"/>
      <c r="H25" s="250"/>
      <c r="I25" s="250"/>
      <c r="J25" s="250"/>
    </row>
    <row r="26" spans="2:10" x14ac:dyDescent="0.2">
      <c r="B26" s="250" t="s">
        <v>288</v>
      </c>
      <c r="C26" s="250"/>
      <c r="D26" s="250"/>
      <c r="E26" s="250"/>
      <c r="F26" s="250"/>
      <c r="G26" s="250"/>
      <c r="H26" s="250"/>
      <c r="I26" s="250"/>
      <c r="J26" s="250"/>
    </row>
  </sheetData>
  <sheetProtection algorithmName="SHA-512" hashValue="Bgg6VZ+sYfs54+sn3azk629R2fGGXL5ClBY7ZeZ0YpFwwzN4F+BtgZra2ZZ6sKSw7wL53cy+PcnCGBIoWXeRzA==" saltValue="7G1e5hJQnbxQ41oxhNSHGw==" spinCount="100000" sheet="1" objects="1" scenarios="1" formatCells="0" formatColumns="0" formatRows="0"/>
  <mergeCells count="54">
    <mergeCell ref="B24:J24"/>
    <mergeCell ref="B25:J25"/>
    <mergeCell ref="B26:J26"/>
    <mergeCell ref="B19:C19"/>
    <mergeCell ref="D19:H19"/>
    <mergeCell ref="I19:J19"/>
    <mergeCell ref="B21:J21"/>
    <mergeCell ref="B22:J22"/>
    <mergeCell ref="B23:J23"/>
    <mergeCell ref="B17:C17"/>
    <mergeCell ref="D17:H17"/>
    <mergeCell ref="I17:J17"/>
    <mergeCell ref="B18:C18"/>
    <mergeCell ref="D18:H18"/>
    <mergeCell ref="I18:J18"/>
    <mergeCell ref="B15:C15"/>
    <mergeCell ref="D15:H15"/>
    <mergeCell ref="I15:J15"/>
    <mergeCell ref="B16:C16"/>
    <mergeCell ref="D16:H16"/>
    <mergeCell ref="I16:J16"/>
    <mergeCell ref="B13:C13"/>
    <mergeCell ref="D13:H13"/>
    <mergeCell ref="I13:J13"/>
    <mergeCell ref="B14:C14"/>
    <mergeCell ref="D14:H14"/>
    <mergeCell ref="I14:J14"/>
    <mergeCell ref="B11:C11"/>
    <mergeCell ref="D11:H11"/>
    <mergeCell ref="I11:J11"/>
    <mergeCell ref="B12:C12"/>
    <mergeCell ref="D12:H12"/>
    <mergeCell ref="I12:J12"/>
    <mergeCell ref="B9:C9"/>
    <mergeCell ref="D9:H9"/>
    <mergeCell ref="I9:J9"/>
    <mergeCell ref="B10:C10"/>
    <mergeCell ref="D10:H10"/>
    <mergeCell ref="I10:J10"/>
    <mergeCell ref="B6:J6"/>
    <mergeCell ref="B7:C7"/>
    <mergeCell ref="D7:H7"/>
    <mergeCell ref="I7:J7"/>
    <mergeCell ref="B8:C8"/>
    <mergeCell ref="D8:H8"/>
    <mergeCell ref="I8:J8"/>
    <mergeCell ref="B2:B5"/>
    <mergeCell ref="C2:H2"/>
    <mergeCell ref="I2:J2"/>
    <mergeCell ref="I3:J3"/>
    <mergeCell ref="C4:H5"/>
    <mergeCell ref="I4:J4"/>
    <mergeCell ref="I5:J5"/>
    <mergeCell ref="C3:H3"/>
  </mergeCells>
  <printOptions horizontalCentered="1"/>
  <pageMargins left="1.1811023622047245" right="0.78740157480314965" top="0.78740157480314965" bottom="0.78740157480314965" header="0.78740157480314965" footer="0.78740157480314965"/>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RowHeight="15" x14ac:dyDescent="0.25"/>
  <cols>
    <col min="1" max="1" width="13" customWidth="1"/>
  </cols>
  <sheetData>
    <row r="1" spans="1:10" ht="57" customHeight="1" x14ac:dyDescent="0.25">
      <c r="A1" s="491"/>
      <c r="B1" s="491"/>
      <c r="C1" s="488" t="s">
        <v>247</v>
      </c>
      <c r="D1" s="488"/>
      <c r="E1" s="488"/>
      <c r="F1" s="488"/>
      <c r="G1" s="488"/>
      <c r="H1" s="488"/>
      <c r="I1" s="490" t="s">
        <v>214</v>
      </c>
      <c r="J1" s="490"/>
    </row>
    <row r="2" spans="1:10" ht="24.95" customHeight="1" x14ac:dyDescent="0.25">
      <c r="A2" s="491"/>
      <c r="B2" s="491"/>
      <c r="C2" s="489" t="s">
        <v>238</v>
      </c>
      <c r="D2" s="489"/>
      <c r="E2" s="489"/>
      <c r="F2" s="489"/>
      <c r="G2" s="489"/>
      <c r="H2" s="489"/>
      <c r="I2" s="490" t="s">
        <v>192</v>
      </c>
      <c r="J2" s="490"/>
    </row>
    <row r="3" spans="1:10" ht="24.95" customHeight="1" x14ac:dyDescent="0.25">
      <c r="A3" s="491"/>
      <c r="B3" s="491"/>
      <c r="C3" s="492"/>
      <c r="D3" s="492"/>
      <c r="E3" s="492"/>
      <c r="F3" s="492"/>
      <c r="G3" s="492"/>
      <c r="H3" s="492"/>
      <c r="I3" s="490"/>
      <c r="J3" s="490"/>
    </row>
    <row r="4" spans="1:10" x14ac:dyDescent="0.25">
      <c r="A4" s="13"/>
      <c r="B4" s="13"/>
      <c r="C4" s="13"/>
      <c r="D4" s="13"/>
      <c r="E4" s="13"/>
      <c r="F4" s="13"/>
      <c r="G4" s="13"/>
      <c r="H4" s="13"/>
      <c r="I4" s="18"/>
      <c r="J4" s="18"/>
    </row>
    <row r="5" spans="1:10" ht="15.75" thickBot="1" x14ac:dyDescent="0.3"/>
    <row r="6" spans="1:10" x14ac:dyDescent="0.25">
      <c r="A6" s="479"/>
      <c r="B6" s="480"/>
      <c r="C6" s="480"/>
      <c r="D6" s="480"/>
      <c r="E6" s="480"/>
      <c r="F6" s="480"/>
      <c r="G6" s="480"/>
      <c r="H6" s="480"/>
      <c r="I6" s="480"/>
      <c r="J6" s="481"/>
    </row>
    <row r="7" spans="1:10" x14ac:dyDescent="0.25">
      <c r="A7" s="482"/>
      <c r="B7" s="483"/>
      <c r="C7" s="483"/>
      <c r="D7" s="483"/>
      <c r="E7" s="483"/>
      <c r="F7" s="483"/>
      <c r="G7" s="483"/>
      <c r="H7" s="483"/>
      <c r="I7" s="483"/>
      <c r="J7" s="484"/>
    </row>
    <row r="8" spans="1:10" x14ac:dyDescent="0.25">
      <c r="A8" s="482"/>
      <c r="B8" s="483"/>
      <c r="C8" s="483"/>
      <c r="D8" s="483"/>
      <c r="E8" s="483"/>
      <c r="F8" s="483"/>
      <c r="G8" s="483"/>
      <c r="H8" s="483"/>
      <c r="I8" s="483"/>
      <c r="J8" s="484"/>
    </row>
    <row r="9" spans="1:10" x14ac:dyDescent="0.25">
      <c r="A9" s="482"/>
      <c r="B9" s="483"/>
      <c r="C9" s="483"/>
      <c r="D9" s="483"/>
      <c r="E9" s="483"/>
      <c r="F9" s="483"/>
      <c r="G9" s="483"/>
      <c r="H9" s="483"/>
      <c r="I9" s="483"/>
      <c r="J9" s="484"/>
    </row>
    <row r="10" spans="1:10" x14ac:dyDescent="0.25">
      <c r="A10" s="482"/>
      <c r="B10" s="483"/>
      <c r="C10" s="483"/>
      <c r="D10" s="483"/>
      <c r="E10" s="483"/>
      <c r="F10" s="483"/>
      <c r="G10" s="483"/>
      <c r="H10" s="483"/>
      <c r="I10" s="483"/>
      <c r="J10" s="484"/>
    </row>
    <row r="11" spans="1:10" x14ac:dyDescent="0.25">
      <c r="A11" s="482"/>
      <c r="B11" s="483"/>
      <c r="C11" s="483"/>
      <c r="D11" s="483"/>
      <c r="E11" s="483"/>
      <c r="F11" s="483"/>
      <c r="G11" s="483"/>
      <c r="H11" s="483"/>
      <c r="I11" s="483"/>
      <c r="J11" s="484"/>
    </row>
    <row r="12" spans="1:10" x14ac:dyDescent="0.25">
      <c r="A12" s="482"/>
      <c r="B12" s="483"/>
      <c r="C12" s="483"/>
      <c r="D12" s="483"/>
      <c r="E12" s="483"/>
      <c r="F12" s="483"/>
      <c r="G12" s="483"/>
      <c r="H12" s="483"/>
      <c r="I12" s="483"/>
      <c r="J12" s="484"/>
    </row>
    <row r="13" spans="1:10" x14ac:dyDescent="0.25">
      <c r="A13" s="482"/>
      <c r="B13" s="483"/>
      <c r="C13" s="483"/>
      <c r="D13" s="483"/>
      <c r="E13" s="483"/>
      <c r="F13" s="483"/>
      <c r="G13" s="483"/>
      <c r="H13" s="483"/>
      <c r="I13" s="483"/>
      <c r="J13" s="484"/>
    </row>
    <row r="14" spans="1:10" x14ac:dyDescent="0.25">
      <c r="A14" s="482"/>
      <c r="B14" s="483"/>
      <c r="C14" s="483"/>
      <c r="D14" s="483"/>
      <c r="E14" s="483"/>
      <c r="F14" s="483"/>
      <c r="G14" s="483"/>
      <c r="H14" s="483"/>
      <c r="I14" s="483"/>
      <c r="J14" s="484"/>
    </row>
    <row r="15" spans="1:10" x14ac:dyDescent="0.25">
      <c r="A15" s="482"/>
      <c r="B15" s="483"/>
      <c r="C15" s="483"/>
      <c r="D15" s="483"/>
      <c r="E15" s="483"/>
      <c r="F15" s="483"/>
      <c r="G15" s="483"/>
      <c r="H15" s="483"/>
      <c r="I15" s="483"/>
      <c r="J15" s="484"/>
    </row>
    <row r="16" spans="1:10" x14ac:dyDescent="0.25">
      <c r="A16" s="482"/>
      <c r="B16" s="483"/>
      <c r="C16" s="483"/>
      <c r="D16" s="483"/>
      <c r="E16" s="483"/>
      <c r="F16" s="483"/>
      <c r="G16" s="483"/>
      <c r="H16" s="483"/>
      <c r="I16" s="483"/>
      <c r="J16" s="484"/>
    </row>
    <row r="17" spans="1:10" x14ac:dyDescent="0.25">
      <c r="A17" s="482"/>
      <c r="B17" s="483"/>
      <c r="C17" s="483"/>
      <c r="D17" s="483"/>
      <c r="E17" s="483"/>
      <c r="F17" s="483"/>
      <c r="G17" s="483"/>
      <c r="H17" s="483"/>
      <c r="I17" s="483"/>
      <c r="J17" s="484"/>
    </row>
    <row r="18" spans="1:10" x14ac:dyDescent="0.25">
      <c r="A18" s="482"/>
      <c r="B18" s="483"/>
      <c r="C18" s="483"/>
      <c r="D18" s="483"/>
      <c r="E18" s="483"/>
      <c r="F18" s="483"/>
      <c r="G18" s="483"/>
      <c r="H18" s="483"/>
      <c r="I18" s="483"/>
      <c r="J18" s="484"/>
    </row>
    <row r="19" spans="1:10" x14ac:dyDescent="0.25">
      <c r="A19" s="482"/>
      <c r="B19" s="483"/>
      <c r="C19" s="483"/>
      <c r="D19" s="483"/>
      <c r="E19" s="483"/>
      <c r="F19" s="483"/>
      <c r="G19" s="483"/>
      <c r="H19" s="483"/>
      <c r="I19" s="483"/>
      <c r="J19" s="484"/>
    </row>
    <row r="20" spans="1:10" x14ac:dyDescent="0.25">
      <c r="A20" s="482"/>
      <c r="B20" s="483"/>
      <c r="C20" s="483"/>
      <c r="D20" s="483"/>
      <c r="E20" s="483"/>
      <c r="F20" s="483"/>
      <c r="G20" s="483"/>
      <c r="H20" s="483"/>
      <c r="I20" s="483"/>
      <c r="J20" s="484"/>
    </row>
    <row r="21" spans="1:10" x14ac:dyDescent="0.25">
      <c r="A21" s="482"/>
      <c r="B21" s="483"/>
      <c r="C21" s="483"/>
      <c r="D21" s="483"/>
      <c r="E21" s="483"/>
      <c r="F21" s="483"/>
      <c r="G21" s="483"/>
      <c r="H21" s="483"/>
      <c r="I21" s="483"/>
      <c r="J21" s="484"/>
    </row>
    <row r="22" spans="1:10" x14ac:dyDescent="0.25">
      <c r="A22" s="482"/>
      <c r="B22" s="483"/>
      <c r="C22" s="483"/>
      <c r="D22" s="483"/>
      <c r="E22" s="483"/>
      <c r="F22" s="483"/>
      <c r="G22" s="483"/>
      <c r="H22" s="483"/>
      <c r="I22" s="483"/>
      <c r="J22" s="484"/>
    </row>
    <row r="23" spans="1:10" x14ac:dyDescent="0.25">
      <c r="A23" s="482"/>
      <c r="B23" s="483"/>
      <c r="C23" s="483"/>
      <c r="D23" s="483"/>
      <c r="E23" s="483"/>
      <c r="F23" s="483"/>
      <c r="G23" s="483"/>
      <c r="H23" s="483"/>
      <c r="I23" s="483"/>
      <c r="J23" s="484"/>
    </row>
    <row r="24" spans="1:10" x14ac:dyDescent="0.25">
      <c r="A24" s="482"/>
      <c r="B24" s="483"/>
      <c r="C24" s="483"/>
      <c r="D24" s="483"/>
      <c r="E24" s="483"/>
      <c r="F24" s="483"/>
      <c r="G24" s="483"/>
      <c r="H24" s="483"/>
      <c r="I24" s="483"/>
      <c r="J24" s="484"/>
    </row>
    <row r="25" spans="1:10" x14ac:dyDescent="0.25">
      <c r="A25" s="482"/>
      <c r="B25" s="483"/>
      <c r="C25" s="483"/>
      <c r="D25" s="483"/>
      <c r="E25" s="483"/>
      <c r="F25" s="483"/>
      <c r="G25" s="483"/>
      <c r="H25" s="483"/>
      <c r="I25" s="483"/>
      <c r="J25" s="484"/>
    </row>
    <row r="26" spans="1:10" ht="15.75" thickBot="1" x14ac:dyDescent="0.3">
      <c r="A26" s="485"/>
      <c r="B26" s="486"/>
      <c r="C26" s="486"/>
      <c r="D26" s="486"/>
      <c r="E26" s="486"/>
      <c r="F26" s="486"/>
      <c r="G26" s="486"/>
      <c r="H26" s="486"/>
      <c r="I26" s="486"/>
      <c r="J26" s="487"/>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94"/>
  <sheetViews>
    <sheetView showGridLines="0" view="pageBreakPreview" zoomScale="106" zoomScaleNormal="80" zoomScaleSheetLayoutView="106" workbookViewId="0">
      <selection activeCell="S15" sqref="S15"/>
    </sheetView>
  </sheetViews>
  <sheetFormatPr baseColWidth="10" defaultColWidth="11.42578125" defaultRowHeight="14.25" x14ac:dyDescent="0.2"/>
  <cols>
    <col min="1" max="1" width="7.85546875" style="12" customWidth="1"/>
    <col min="2" max="2" width="2.85546875" style="12" customWidth="1"/>
    <col min="3" max="4" width="12.85546875" style="12" customWidth="1"/>
    <col min="5" max="5" width="11.42578125" style="12"/>
    <col min="6" max="6" width="11.42578125" style="12" customWidth="1"/>
    <col min="7" max="7" width="7.5703125" style="12" customWidth="1"/>
    <col min="8" max="8" width="15.7109375" style="12" customWidth="1"/>
    <col min="9" max="9" width="18.140625" style="12" customWidth="1"/>
    <col min="10" max="10" width="17.7109375" style="12" customWidth="1"/>
    <col min="11" max="12" width="11.42578125" style="12"/>
    <col min="13" max="13" width="13.140625" style="12" customWidth="1"/>
    <col min="14" max="14" width="1.42578125" style="12" customWidth="1"/>
    <col min="15" max="16384" width="11.42578125" style="12"/>
  </cols>
  <sheetData>
    <row r="2" spans="1:13" ht="23.25" customHeight="1" x14ac:dyDescent="0.2">
      <c r="A2" s="282" t="s">
        <v>603</v>
      </c>
      <c r="C2" s="532"/>
      <c r="D2" s="532"/>
      <c r="E2" s="271" t="s">
        <v>280</v>
      </c>
      <c r="F2" s="271"/>
      <c r="G2" s="271"/>
      <c r="H2" s="271"/>
      <c r="I2" s="271"/>
      <c r="J2" s="271"/>
      <c r="K2" s="271"/>
      <c r="L2" s="552" t="s">
        <v>290</v>
      </c>
      <c r="M2" s="552"/>
    </row>
    <row r="3" spans="1:13" ht="21.75" customHeight="1" x14ac:dyDescent="0.2">
      <c r="A3" s="282"/>
      <c r="C3" s="532"/>
      <c r="D3" s="532"/>
      <c r="E3" s="271" t="s">
        <v>731</v>
      </c>
      <c r="F3" s="271"/>
      <c r="G3" s="271"/>
      <c r="H3" s="271"/>
      <c r="I3" s="271"/>
      <c r="J3" s="271"/>
      <c r="K3" s="271"/>
      <c r="L3" s="552" t="s">
        <v>747</v>
      </c>
      <c r="M3" s="552"/>
    </row>
    <row r="4" spans="1:13" ht="22.5" customHeight="1" x14ac:dyDescent="0.2">
      <c r="A4" s="282"/>
      <c r="C4" s="532"/>
      <c r="D4" s="532"/>
      <c r="E4" s="271" t="s">
        <v>748</v>
      </c>
      <c r="F4" s="271"/>
      <c r="G4" s="271"/>
      <c r="H4" s="271"/>
      <c r="I4" s="271"/>
      <c r="J4" s="271"/>
      <c r="K4" s="271"/>
      <c r="L4" s="552" t="s">
        <v>872</v>
      </c>
      <c r="M4" s="552"/>
    </row>
    <row r="5" spans="1:13" ht="19.5" customHeight="1" x14ac:dyDescent="0.2">
      <c r="A5" s="282"/>
      <c r="C5" s="532"/>
      <c r="D5" s="532"/>
      <c r="E5" s="271"/>
      <c r="F5" s="271"/>
      <c r="G5" s="271"/>
      <c r="H5" s="271"/>
      <c r="I5" s="271"/>
      <c r="J5" s="271"/>
      <c r="K5" s="271"/>
      <c r="L5" s="346" t="s">
        <v>278</v>
      </c>
      <c r="M5" s="347"/>
    </row>
    <row r="6" spans="1:13" ht="9.75" customHeight="1" x14ac:dyDescent="0.2">
      <c r="A6" s="282"/>
      <c r="E6" s="151"/>
      <c r="F6" s="151"/>
      <c r="G6" s="151"/>
      <c r="H6" s="151"/>
      <c r="I6" s="151"/>
      <c r="J6" s="151"/>
      <c r="K6" s="163"/>
      <c r="L6" s="163"/>
    </row>
    <row r="7" spans="1:13" ht="25.5" customHeight="1" x14ac:dyDescent="0.2">
      <c r="A7" s="282"/>
      <c r="C7" s="476" t="s">
        <v>257</v>
      </c>
      <c r="D7" s="476"/>
      <c r="E7" s="476"/>
      <c r="F7" s="476"/>
      <c r="G7" s="476"/>
      <c r="H7" s="476"/>
      <c r="I7" s="476"/>
      <c r="J7" s="476"/>
      <c r="K7" s="476"/>
      <c r="L7" s="476"/>
      <c r="M7" s="476"/>
    </row>
    <row r="8" spans="1:13" ht="12" customHeight="1" x14ac:dyDescent="0.2">
      <c r="C8" s="164"/>
      <c r="D8" s="164"/>
      <c r="E8" s="19"/>
      <c r="F8" s="19"/>
      <c r="G8" s="19"/>
      <c r="H8" s="19"/>
      <c r="I8" s="19"/>
      <c r="J8" s="19"/>
      <c r="K8" s="20"/>
      <c r="L8" s="20"/>
    </row>
    <row r="9" spans="1:13" ht="15" x14ac:dyDescent="0.25">
      <c r="C9" s="547" t="s">
        <v>470</v>
      </c>
      <c r="D9" s="547"/>
      <c r="E9" s="547"/>
      <c r="F9" s="547"/>
      <c r="G9" s="547"/>
      <c r="H9" s="547"/>
      <c r="I9" s="547"/>
      <c r="J9" s="547"/>
      <c r="K9" s="547"/>
      <c r="L9" s="547"/>
      <c r="M9" s="547"/>
    </row>
    <row r="10" spans="1:13" ht="15" x14ac:dyDescent="0.2">
      <c r="C10" s="548" t="s">
        <v>471</v>
      </c>
      <c r="D10" s="548"/>
      <c r="E10" s="548"/>
      <c r="F10" s="548"/>
      <c r="G10" s="548" t="s">
        <v>472</v>
      </c>
      <c r="H10" s="548"/>
      <c r="I10" s="548"/>
      <c r="J10" s="548"/>
      <c r="K10" s="548" t="s">
        <v>473</v>
      </c>
      <c r="L10" s="548"/>
      <c r="M10" s="548"/>
    </row>
    <row r="11" spans="1:13" ht="33.75" customHeight="1" x14ac:dyDescent="0.2">
      <c r="C11" s="543"/>
      <c r="D11" s="543"/>
      <c r="E11" s="543"/>
      <c r="F11" s="543"/>
      <c r="G11" s="543"/>
      <c r="H11" s="544"/>
      <c r="I11" s="549" t="s">
        <v>474</v>
      </c>
      <c r="J11" s="550"/>
      <c r="K11" s="551" t="s">
        <v>481</v>
      </c>
      <c r="L11" s="551"/>
      <c r="M11" s="551"/>
    </row>
    <row r="12" spans="1:13" ht="34.5" customHeight="1" x14ac:dyDescent="0.2">
      <c r="C12" s="545"/>
      <c r="D12" s="545"/>
      <c r="E12" s="545"/>
      <c r="F12" s="545"/>
      <c r="G12" s="545"/>
      <c r="H12" s="546"/>
      <c r="I12" s="549" t="s">
        <v>743</v>
      </c>
      <c r="J12" s="550"/>
      <c r="K12" s="551"/>
      <c r="L12" s="551"/>
      <c r="M12" s="551"/>
    </row>
    <row r="13" spans="1:13" ht="32.25" customHeight="1" x14ac:dyDescent="0.2">
      <c r="C13" s="545"/>
      <c r="D13" s="545"/>
      <c r="E13" s="545"/>
      <c r="F13" s="545"/>
      <c r="G13" s="545"/>
      <c r="H13" s="546"/>
      <c r="I13" s="549" t="s">
        <v>744</v>
      </c>
      <c r="J13" s="550"/>
      <c r="K13" s="551"/>
      <c r="L13" s="551"/>
      <c r="M13" s="551"/>
    </row>
    <row r="14" spans="1:13" ht="44.25" customHeight="1" x14ac:dyDescent="0.2">
      <c r="C14" s="545"/>
      <c r="D14" s="545"/>
      <c r="E14" s="545"/>
      <c r="F14" s="545"/>
      <c r="G14" s="545"/>
      <c r="H14" s="546"/>
      <c r="I14" s="549" t="s">
        <v>475</v>
      </c>
      <c r="J14" s="550"/>
      <c r="K14" s="551"/>
      <c r="L14" s="551"/>
      <c r="M14" s="551"/>
    </row>
    <row r="15" spans="1:13" ht="45.75" customHeight="1" x14ac:dyDescent="0.2">
      <c r="C15" s="545"/>
      <c r="D15" s="545"/>
      <c r="E15" s="545"/>
      <c r="F15" s="545"/>
      <c r="G15" s="545"/>
      <c r="H15" s="546"/>
      <c r="I15" s="549" t="s">
        <v>476</v>
      </c>
      <c r="J15" s="550"/>
      <c r="K15" s="551"/>
      <c r="L15" s="551"/>
      <c r="M15" s="551"/>
    </row>
    <row r="16" spans="1:13" ht="47.25" customHeight="1" x14ac:dyDescent="0.2">
      <c r="C16" s="545"/>
      <c r="D16" s="545"/>
      <c r="E16" s="545"/>
      <c r="F16" s="545"/>
      <c r="G16" s="545"/>
      <c r="H16" s="546"/>
      <c r="I16" s="549" t="s">
        <v>477</v>
      </c>
      <c r="J16" s="550"/>
      <c r="K16" s="551"/>
      <c r="L16" s="551"/>
      <c r="M16" s="551"/>
    </row>
    <row r="17" spans="3:13" ht="45" customHeight="1" x14ac:dyDescent="0.2">
      <c r="C17" s="545"/>
      <c r="D17" s="545"/>
      <c r="E17" s="545"/>
      <c r="F17" s="545"/>
      <c r="G17" s="545"/>
      <c r="H17" s="546"/>
      <c r="I17" s="549" t="s">
        <v>478</v>
      </c>
      <c r="J17" s="550"/>
      <c r="K17" s="551"/>
      <c r="L17" s="551"/>
      <c r="M17" s="551"/>
    </row>
    <row r="18" spans="3:13" ht="96.75" customHeight="1" x14ac:dyDescent="0.2">
      <c r="C18" s="545"/>
      <c r="D18" s="545"/>
      <c r="E18" s="545"/>
      <c r="F18" s="545"/>
      <c r="G18" s="545"/>
      <c r="H18" s="546"/>
      <c r="I18" s="549" t="s">
        <v>479</v>
      </c>
      <c r="J18" s="550"/>
      <c r="K18" s="551" t="s">
        <v>482</v>
      </c>
      <c r="L18" s="551"/>
      <c r="M18" s="551"/>
    </row>
    <row r="19" spans="3:13" ht="66" customHeight="1" x14ac:dyDescent="0.2">
      <c r="C19" s="545"/>
      <c r="D19" s="545"/>
      <c r="E19" s="545"/>
      <c r="F19" s="545"/>
      <c r="G19" s="545"/>
      <c r="H19" s="546"/>
      <c r="I19" s="549" t="s">
        <v>480</v>
      </c>
      <c r="J19" s="550"/>
      <c r="K19" s="551" t="s">
        <v>483</v>
      </c>
      <c r="L19" s="551"/>
      <c r="M19" s="551"/>
    </row>
    <row r="21" spans="3:13" ht="15" x14ac:dyDescent="0.25">
      <c r="C21" s="547" t="s">
        <v>522</v>
      </c>
      <c r="D21" s="547"/>
      <c r="E21" s="547"/>
      <c r="F21" s="547"/>
      <c r="G21" s="547"/>
      <c r="H21" s="547"/>
      <c r="I21" s="547"/>
      <c r="J21" s="547"/>
      <c r="K21" s="547"/>
      <c r="L21" s="547"/>
      <c r="M21" s="547"/>
    </row>
    <row r="22" spans="3:13" ht="15" x14ac:dyDescent="0.2">
      <c r="C22" s="548" t="s">
        <v>471</v>
      </c>
      <c r="D22" s="548"/>
      <c r="E22" s="548"/>
      <c r="F22" s="548"/>
      <c r="G22" s="548" t="s">
        <v>472</v>
      </c>
      <c r="H22" s="548"/>
      <c r="I22" s="548"/>
      <c r="J22" s="548"/>
      <c r="K22" s="548" t="s">
        <v>473</v>
      </c>
      <c r="L22" s="548"/>
      <c r="M22" s="548"/>
    </row>
    <row r="23" spans="3:13" ht="31.5" customHeight="1" x14ac:dyDescent="0.2">
      <c r="C23" s="532"/>
      <c r="D23" s="532"/>
      <c r="E23" s="532"/>
      <c r="F23" s="532"/>
      <c r="G23" s="165">
        <v>1</v>
      </c>
      <c r="H23" s="533" t="s">
        <v>485</v>
      </c>
      <c r="I23" s="533"/>
      <c r="J23" s="533"/>
      <c r="K23" s="533"/>
      <c r="L23" s="534" t="s">
        <v>486</v>
      </c>
      <c r="M23" s="534"/>
    </row>
    <row r="24" spans="3:13" ht="31.5" customHeight="1" x14ac:dyDescent="0.2">
      <c r="C24" s="532"/>
      <c r="D24" s="532"/>
      <c r="E24" s="532"/>
      <c r="F24" s="532"/>
      <c r="G24" s="140">
        <v>2</v>
      </c>
      <c r="H24" s="533" t="s">
        <v>487</v>
      </c>
      <c r="I24" s="533"/>
      <c r="J24" s="533"/>
      <c r="K24" s="533"/>
      <c r="L24" s="534" t="s">
        <v>486</v>
      </c>
      <c r="M24" s="534"/>
    </row>
    <row r="25" spans="3:13" ht="69" customHeight="1" x14ac:dyDescent="0.2">
      <c r="C25" s="532"/>
      <c r="D25" s="532"/>
      <c r="E25" s="532"/>
      <c r="F25" s="532"/>
      <c r="G25" s="165">
        <v>3</v>
      </c>
      <c r="H25" s="533" t="s">
        <v>488</v>
      </c>
      <c r="I25" s="533"/>
      <c r="J25" s="533"/>
      <c r="K25" s="533"/>
      <c r="L25" s="534" t="s">
        <v>486</v>
      </c>
      <c r="M25" s="534"/>
    </row>
    <row r="26" spans="3:13" ht="33.75" customHeight="1" x14ac:dyDescent="0.2">
      <c r="C26" s="532"/>
      <c r="D26" s="532"/>
      <c r="E26" s="532"/>
      <c r="F26" s="532"/>
      <c r="G26" s="165">
        <v>4</v>
      </c>
      <c r="H26" s="533" t="s">
        <v>489</v>
      </c>
      <c r="I26" s="533"/>
      <c r="J26" s="533"/>
      <c r="K26" s="533"/>
      <c r="L26" s="534" t="s">
        <v>486</v>
      </c>
      <c r="M26" s="534"/>
    </row>
    <row r="27" spans="3:13" ht="140.25" customHeight="1" x14ac:dyDescent="0.2">
      <c r="C27" s="532"/>
      <c r="D27" s="532"/>
      <c r="E27" s="532"/>
      <c r="F27" s="532"/>
      <c r="G27" s="165">
        <v>5</v>
      </c>
      <c r="H27" s="450" t="s">
        <v>624</v>
      </c>
      <c r="I27" s="450"/>
      <c r="J27" s="450"/>
      <c r="K27" s="450"/>
      <c r="L27" s="534" t="s">
        <v>486</v>
      </c>
      <c r="M27" s="534"/>
    </row>
    <row r="28" spans="3:13" ht="78" customHeight="1" x14ac:dyDescent="0.2">
      <c r="C28" s="532"/>
      <c r="D28" s="532"/>
      <c r="E28" s="532"/>
      <c r="F28" s="532"/>
      <c r="G28" s="165">
        <v>6</v>
      </c>
      <c r="H28" s="533" t="s">
        <v>490</v>
      </c>
      <c r="I28" s="533"/>
      <c r="J28" s="533"/>
      <c r="K28" s="533"/>
      <c r="L28" s="541" t="s">
        <v>493</v>
      </c>
      <c r="M28" s="541"/>
    </row>
    <row r="29" spans="3:13" ht="90" customHeight="1" x14ac:dyDescent="0.2">
      <c r="C29" s="532"/>
      <c r="D29" s="532"/>
      <c r="E29" s="532"/>
      <c r="F29" s="532"/>
      <c r="G29" s="165">
        <v>7</v>
      </c>
      <c r="H29" s="533" t="s">
        <v>491</v>
      </c>
      <c r="I29" s="542"/>
      <c r="J29" s="542"/>
      <c r="K29" s="542"/>
      <c r="L29" s="450" t="s">
        <v>494</v>
      </c>
      <c r="M29" s="451"/>
    </row>
    <row r="30" spans="3:13" ht="72.75" customHeight="1" x14ac:dyDescent="0.2">
      <c r="C30" s="532"/>
      <c r="D30" s="532"/>
      <c r="E30" s="532"/>
      <c r="F30" s="532"/>
      <c r="G30" s="165">
        <v>8</v>
      </c>
      <c r="H30" s="450" t="s">
        <v>492</v>
      </c>
      <c r="I30" s="450"/>
      <c r="J30" s="450"/>
      <c r="K30" s="450"/>
      <c r="L30" s="450" t="s">
        <v>495</v>
      </c>
      <c r="M30" s="450"/>
    </row>
    <row r="31" spans="3:13" x14ac:dyDescent="0.2">
      <c r="C31" s="532"/>
      <c r="D31" s="532"/>
      <c r="E31" s="532"/>
      <c r="F31" s="532"/>
    </row>
    <row r="32" spans="3:13" x14ac:dyDescent="0.2">
      <c r="C32" s="532"/>
      <c r="D32" s="532"/>
      <c r="E32" s="532"/>
      <c r="F32" s="532"/>
    </row>
    <row r="33" spans="3:13" x14ac:dyDescent="0.2">
      <c r="C33" s="532"/>
      <c r="D33" s="532"/>
      <c r="E33" s="532"/>
      <c r="F33" s="532"/>
    </row>
    <row r="34" spans="3:13" x14ac:dyDescent="0.2">
      <c r="C34" s="532"/>
      <c r="D34" s="532"/>
      <c r="E34" s="532"/>
      <c r="F34" s="532"/>
    </row>
    <row r="35" spans="3:13" x14ac:dyDescent="0.2">
      <c r="C35" s="532"/>
      <c r="D35" s="532"/>
      <c r="E35" s="532"/>
      <c r="F35" s="532"/>
    </row>
    <row r="36" spans="3:13" ht="10.5" customHeight="1" x14ac:dyDescent="0.2">
      <c r="C36" s="532"/>
      <c r="D36" s="532"/>
      <c r="E36" s="532"/>
      <c r="F36" s="532"/>
    </row>
    <row r="37" spans="3:13" hidden="1" x14ac:dyDescent="0.2">
      <c r="C37" s="532"/>
      <c r="D37" s="532"/>
      <c r="E37" s="532"/>
      <c r="F37" s="532"/>
    </row>
    <row r="38" spans="3:13" hidden="1" x14ac:dyDescent="0.2">
      <c r="C38" s="532"/>
      <c r="D38" s="532"/>
      <c r="E38" s="532"/>
      <c r="F38" s="532"/>
    </row>
    <row r="39" spans="3:13" hidden="1" x14ac:dyDescent="0.2">
      <c r="C39" s="532"/>
      <c r="D39" s="532"/>
      <c r="E39" s="532"/>
      <c r="F39" s="532"/>
    </row>
    <row r="40" spans="3:13" ht="15" x14ac:dyDescent="0.25">
      <c r="C40" s="537" t="s">
        <v>673</v>
      </c>
      <c r="D40" s="537"/>
      <c r="E40" s="537"/>
      <c r="F40" s="537"/>
      <c r="G40" s="537"/>
      <c r="H40" s="537"/>
      <c r="I40" s="537"/>
      <c r="J40" s="537"/>
      <c r="K40" s="537"/>
      <c r="L40" s="537"/>
      <c r="M40" s="537"/>
    </row>
    <row r="41" spans="3:13" ht="18" customHeight="1" x14ac:dyDescent="0.2">
      <c r="C41" s="496" t="s">
        <v>471</v>
      </c>
      <c r="D41" s="496"/>
      <c r="E41" s="496"/>
      <c r="F41" s="496"/>
      <c r="G41" s="496" t="s">
        <v>472</v>
      </c>
      <c r="H41" s="496"/>
      <c r="I41" s="496"/>
      <c r="J41" s="496"/>
      <c r="K41" s="496" t="s">
        <v>473</v>
      </c>
      <c r="L41" s="496"/>
      <c r="M41" s="496"/>
    </row>
    <row r="42" spans="3:13" ht="15.75" customHeight="1" x14ac:dyDescent="0.25">
      <c r="C42" s="517"/>
      <c r="D42" s="517"/>
      <c r="E42" s="517"/>
      <c r="F42" s="517"/>
      <c r="G42" s="186">
        <v>1</v>
      </c>
      <c r="H42" s="538" t="s">
        <v>674</v>
      </c>
      <c r="I42" s="539"/>
      <c r="J42" s="539"/>
      <c r="K42" s="540"/>
      <c r="L42" s="517" t="s">
        <v>675</v>
      </c>
      <c r="M42" s="517"/>
    </row>
    <row r="43" spans="3:13" ht="15" customHeight="1" x14ac:dyDescent="0.25">
      <c r="C43" s="517"/>
      <c r="D43" s="517"/>
      <c r="E43" s="517"/>
      <c r="F43" s="517"/>
      <c r="G43" s="186">
        <v>2</v>
      </c>
      <c r="H43" s="538" t="s">
        <v>676</v>
      </c>
      <c r="I43" s="539" t="s">
        <v>677</v>
      </c>
      <c r="J43" s="539" t="s">
        <v>677</v>
      </c>
      <c r="K43" s="540" t="s">
        <v>677</v>
      </c>
      <c r="L43" s="517" t="s">
        <v>675</v>
      </c>
      <c r="M43" s="517"/>
    </row>
    <row r="44" spans="3:13" ht="172.5" customHeight="1" x14ac:dyDescent="0.25">
      <c r="C44" s="517"/>
      <c r="D44" s="517"/>
      <c r="E44" s="517"/>
      <c r="F44" s="517"/>
      <c r="G44" s="186">
        <v>3</v>
      </c>
      <c r="H44" s="538" t="s">
        <v>678</v>
      </c>
      <c r="I44" s="539" t="s">
        <v>679</v>
      </c>
      <c r="J44" s="539" t="s">
        <v>679</v>
      </c>
      <c r="K44" s="540" t="s">
        <v>679</v>
      </c>
      <c r="L44" s="517" t="s">
        <v>675</v>
      </c>
      <c r="M44" s="517"/>
    </row>
    <row r="45" spans="3:13" ht="75" customHeight="1" x14ac:dyDescent="0.25">
      <c r="C45" s="517"/>
      <c r="D45" s="517"/>
      <c r="E45" s="517"/>
      <c r="F45" s="517"/>
      <c r="G45" s="186">
        <v>4</v>
      </c>
      <c r="H45" s="538" t="s">
        <v>680</v>
      </c>
      <c r="I45" s="539" t="s">
        <v>681</v>
      </c>
      <c r="J45" s="539" t="s">
        <v>681</v>
      </c>
      <c r="K45" s="540" t="s">
        <v>681</v>
      </c>
      <c r="L45" s="517" t="s">
        <v>682</v>
      </c>
      <c r="M45" s="517"/>
    </row>
    <row r="46" spans="3:13" ht="174.75" customHeight="1" x14ac:dyDescent="0.25">
      <c r="C46" s="517"/>
      <c r="D46" s="517"/>
      <c r="E46" s="517"/>
      <c r="F46" s="517"/>
      <c r="G46" s="186">
        <v>5</v>
      </c>
      <c r="H46" s="538" t="s">
        <v>846</v>
      </c>
      <c r="I46" s="539" t="s">
        <v>683</v>
      </c>
      <c r="J46" s="539" t="s">
        <v>683</v>
      </c>
      <c r="K46" s="540" t="s">
        <v>683</v>
      </c>
      <c r="L46" s="517" t="s">
        <v>675</v>
      </c>
      <c r="M46" s="517"/>
    </row>
    <row r="47" spans="3:13" ht="15" customHeight="1" x14ac:dyDescent="0.25">
      <c r="C47" s="517"/>
      <c r="D47" s="517"/>
      <c r="E47" s="517"/>
      <c r="F47" s="517"/>
      <c r="G47" s="186">
        <v>6</v>
      </c>
      <c r="H47" s="538" t="s">
        <v>847</v>
      </c>
      <c r="I47" s="539" t="s">
        <v>684</v>
      </c>
      <c r="J47" s="539" t="s">
        <v>684</v>
      </c>
      <c r="K47" s="540" t="s">
        <v>684</v>
      </c>
      <c r="L47" s="517" t="s">
        <v>685</v>
      </c>
      <c r="M47" s="517"/>
    </row>
    <row r="48" spans="3:13" ht="85.5" customHeight="1" x14ac:dyDescent="0.25">
      <c r="C48" s="517"/>
      <c r="D48" s="517"/>
      <c r="E48" s="517"/>
      <c r="F48" s="517"/>
      <c r="G48" s="186"/>
      <c r="H48" s="517"/>
      <c r="I48" s="517"/>
      <c r="J48" s="517"/>
      <c r="K48" s="517"/>
      <c r="L48" s="517"/>
      <c r="M48" s="517"/>
    </row>
    <row r="49" spans="3:13" ht="15" x14ac:dyDescent="0.25">
      <c r="C49" s="13"/>
      <c r="D49" s="13"/>
      <c r="E49" s="13"/>
      <c r="F49" s="13"/>
      <c r="G49"/>
      <c r="H49"/>
      <c r="I49"/>
      <c r="J49"/>
      <c r="K49"/>
      <c r="L49"/>
      <c r="M49"/>
    </row>
    <row r="50" spans="3:13" ht="15" x14ac:dyDescent="0.25">
      <c r="C50" s="537" t="s">
        <v>686</v>
      </c>
      <c r="D50" s="537"/>
      <c r="E50" s="537"/>
      <c r="F50" s="537"/>
      <c r="G50" s="537"/>
      <c r="H50" s="537"/>
      <c r="I50" s="537"/>
      <c r="J50" s="537"/>
      <c r="K50" s="537"/>
      <c r="L50" s="537"/>
      <c r="M50" s="537"/>
    </row>
    <row r="51" spans="3:13" ht="26.25" customHeight="1" x14ac:dyDescent="0.2">
      <c r="C51" s="496" t="s">
        <v>471</v>
      </c>
      <c r="D51" s="496"/>
      <c r="E51" s="496"/>
      <c r="F51" s="496"/>
      <c r="G51" s="496" t="s">
        <v>472</v>
      </c>
      <c r="H51" s="496"/>
      <c r="I51" s="496"/>
      <c r="J51" s="496"/>
      <c r="K51" s="496" t="s">
        <v>473</v>
      </c>
      <c r="L51" s="496"/>
      <c r="M51" s="496"/>
    </row>
    <row r="52" spans="3:13" ht="15.75" customHeight="1" x14ac:dyDescent="0.25">
      <c r="C52" s="497"/>
      <c r="D52" s="498"/>
      <c r="E52" s="498"/>
      <c r="F52" s="499"/>
      <c r="G52" s="187">
        <v>1</v>
      </c>
      <c r="H52" s="535" t="s">
        <v>848</v>
      </c>
      <c r="I52" s="494"/>
      <c r="J52" s="494"/>
      <c r="K52" s="495"/>
      <c r="L52" s="536" t="s">
        <v>687</v>
      </c>
      <c r="M52" s="536"/>
    </row>
    <row r="53" spans="3:13" ht="84.75" customHeight="1" x14ac:dyDescent="0.25">
      <c r="C53" s="500"/>
      <c r="D53" s="483"/>
      <c r="E53" s="483"/>
      <c r="F53" s="501"/>
      <c r="G53" s="187">
        <v>2</v>
      </c>
      <c r="H53" s="535" t="s">
        <v>688</v>
      </c>
      <c r="I53" s="494" t="s">
        <v>689</v>
      </c>
      <c r="J53" s="494" t="s">
        <v>689</v>
      </c>
      <c r="K53" s="495" t="s">
        <v>689</v>
      </c>
      <c r="L53" s="536" t="s">
        <v>690</v>
      </c>
      <c r="M53" s="536"/>
    </row>
    <row r="54" spans="3:13" ht="15" customHeight="1" x14ac:dyDescent="0.25">
      <c r="C54" s="500"/>
      <c r="D54" s="483"/>
      <c r="E54" s="483"/>
      <c r="F54" s="501"/>
      <c r="G54" s="187">
        <v>3</v>
      </c>
      <c r="H54" s="535" t="s">
        <v>691</v>
      </c>
      <c r="I54" s="494" t="s">
        <v>692</v>
      </c>
      <c r="J54" s="494" t="s">
        <v>692</v>
      </c>
      <c r="K54" s="495" t="s">
        <v>692</v>
      </c>
      <c r="L54" s="536" t="s">
        <v>690</v>
      </c>
      <c r="M54" s="536"/>
    </row>
    <row r="55" spans="3:13" ht="15" customHeight="1" x14ac:dyDescent="0.25">
      <c r="C55" s="500"/>
      <c r="D55" s="483"/>
      <c r="E55" s="483"/>
      <c r="F55" s="501"/>
      <c r="G55" s="187">
        <v>4</v>
      </c>
      <c r="H55" s="535" t="s">
        <v>849</v>
      </c>
      <c r="I55" s="494" t="s">
        <v>693</v>
      </c>
      <c r="J55" s="494" t="s">
        <v>693</v>
      </c>
      <c r="K55" s="495" t="s">
        <v>693</v>
      </c>
      <c r="L55" s="536" t="s">
        <v>694</v>
      </c>
      <c r="M55" s="536"/>
    </row>
    <row r="56" spans="3:13" ht="31.5" customHeight="1" x14ac:dyDescent="0.25">
      <c r="C56" s="500"/>
      <c r="D56" s="483"/>
      <c r="E56" s="483"/>
      <c r="F56" s="501"/>
      <c r="G56" s="187">
        <v>5</v>
      </c>
      <c r="H56" s="535" t="s">
        <v>695</v>
      </c>
      <c r="I56" s="494" t="s">
        <v>696</v>
      </c>
      <c r="J56" s="494" t="s">
        <v>696</v>
      </c>
      <c r="K56" s="495" t="s">
        <v>696</v>
      </c>
      <c r="L56" s="536" t="s">
        <v>697</v>
      </c>
      <c r="M56" s="536"/>
    </row>
    <row r="57" spans="3:13" ht="31.5" customHeight="1" x14ac:dyDescent="0.25">
      <c r="C57" s="500"/>
      <c r="D57" s="483"/>
      <c r="E57" s="483"/>
      <c r="F57" s="501"/>
      <c r="G57" s="187">
        <v>6</v>
      </c>
      <c r="H57" s="535" t="s">
        <v>698</v>
      </c>
      <c r="I57" s="494" t="s">
        <v>699</v>
      </c>
      <c r="J57" s="494" t="s">
        <v>699</v>
      </c>
      <c r="K57" s="495" t="s">
        <v>699</v>
      </c>
      <c r="L57" s="536" t="s">
        <v>700</v>
      </c>
      <c r="M57" s="536"/>
    </row>
    <row r="58" spans="3:13" ht="51" customHeight="1" x14ac:dyDescent="0.25">
      <c r="C58" s="502"/>
      <c r="D58" s="503"/>
      <c r="E58" s="503"/>
      <c r="F58" s="504"/>
      <c r="G58"/>
      <c r="H58"/>
      <c r="I58"/>
      <c r="J58"/>
      <c r="K58"/>
      <c r="L58"/>
      <c r="M58"/>
    </row>
    <row r="59" spans="3:13" ht="31.5" customHeight="1" x14ac:dyDescent="0.25">
      <c r="C59" s="13"/>
      <c r="D59" s="13"/>
      <c r="E59" s="13"/>
      <c r="F59" s="13"/>
      <c r="G59"/>
      <c r="H59"/>
      <c r="I59"/>
      <c r="J59"/>
      <c r="K59"/>
      <c r="L59"/>
      <c r="M59"/>
    </row>
    <row r="60" spans="3:13" ht="23.25" customHeight="1" x14ac:dyDescent="0.25">
      <c r="C60" s="537" t="s">
        <v>701</v>
      </c>
      <c r="D60" s="537"/>
      <c r="E60" s="537"/>
      <c r="F60" s="537"/>
      <c r="G60" s="537"/>
      <c r="H60" s="537"/>
      <c r="I60" s="537"/>
      <c r="J60" s="537"/>
      <c r="K60" s="537"/>
      <c r="L60" s="537"/>
      <c r="M60" s="537"/>
    </row>
    <row r="61" spans="3:13" ht="30.75" customHeight="1" x14ac:dyDescent="0.2">
      <c r="C61" s="496" t="s">
        <v>471</v>
      </c>
      <c r="D61" s="496"/>
      <c r="E61" s="496"/>
      <c r="F61" s="496"/>
      <c r="G61" s="496" t="s">
        <v>472</v>
      </c>
      <c r="H61" s="496"/>
      <c r="I61" s="496"/>
      <c r="J61" s="496"/>
      <c r="K61" s="496" t="s">
        <v>473</v>
      </c>
      <c r="L61" s="496"/>
      <c r="M61" s="496"/>
    </row>
    <row r="62" spans="3:13" ht="34.5" customHeight="1" x14ac:dyDescent="0.25">
      <c r="C62" s="517"/>
      <c r="D62" s="517"/>
      <c r="E62" s="517"/>
      <c r="F62" s="517"/>
      <c r="G62" s="187">
        <v>1</v>
      </c>
      <c r="H62" s="518" t="s">
        <v>850</v>
      </c>
      <c r="I62" s="519"/>
      <c r="J62" s="519"/>
      <c r="K62" s="520"/>
      <c r="L62" s="521" t="s">
        <v>702</v>
      </c>
      <c r="M62" s="521"/>
    </row>
    <row r="63" spans="3:13" ht="38.25" customHeight="1" x14ac:dyDescent="0.25">
      <c r="C63" s="517"/>
      <c r="D63" s="517"/>
      <c r="E63" s="517"/>
      <c r="F63" s="517"/>
      <c r="G63" s="187">
        <v>2</v>
      </c>
      <c r="H63" s="518" t="s">
        <v>851</v>
      </c>
      <c r="I63" s="519" t="s">
        <v>703</v>
      </c>
      <c r="J63" s="519" t="s">
        <v>703</v>
      </c>
      <c r="K63" s="520" t="s">
        <v>703</v>
      </c>
      <c r="L63" s="521" t="s">
        <v>704</v>
      </c>
      <c r="M63" s="521"/>
    </row>
    <row r="64" spans="3:13" ht="15" customHeight="1" x14ac:dyDescent="0.25">
      <c r="C64" s="517"/>
      <c r="D64" s="517"/>
      <c r="E64" s="517"/>
      <c r="F64" s="517"/>
      <c r="G64" s="187">
        <v>3</v>
      </c>
      <c r="H64" s="518" t="s">
        <v>705</v>
      </c>
      <c r="I64" s="519" t="s">
        <v>706</v>
      </c>
      <c r="J64" s="519" t="s">
        <v>706</v>
      </c>
      <c r="K64" s="520" t="s">
        <v>706</v>
      </c>
      <c r="L64" s="522" t="s">
        <v>702</v>
      </c>
      <c r="M64" s="521"/>
    </row>
    <row r="65" spans="3:30" ht="48.75" customHeight="1" x14ac:dyDescent="0.25">
      <c r="C65" s="517"/>
      <c r="D65" s="517"/>
      <c r="E65" s="517"/>
      <c r="F65" s="517"/>
      <c r="G65" s="187">
        <v>4</v>
      </c>
      <c r="H65" s="518" t="s">
        <v>707</v>
      </c>
      <c r="I65" s="519" t="s">
        <v>708</v>
      </c>
      <c r="J65" s="519" t="s">
        <v>708</v>
      </c>
      <c r="K65" s="520" t="s">
        <v>708</v>
      </c>
      <c r="L65" s="522" t="s">
        <v>709</v>
      </c>
      <c r="M65" s="523"/>
    </row>
    <row r="66" spans="3:30" ht="36" customHeight="1" x14ac:dyDescent="0.25">
      <c r="C66" s="517"/>
      <c r="D66" s="517"/>
      <c r="E66" s="517"/>
      <c r="F66" s="517"/>
      <c r="G66" s="187">
        <v>5</v>
      </c>
      <c r="H66" s="518" t="s">
        <v>695</v>
      </c>
      <c r="I66" s="519" t="s">
        <v>696</v>
      </c>
      <c r="J66" s="519" t="s">
        <v>696</v>
      </c>
      <c r="K66" s="520" t="s">
        <v>696</v>
      </c>
      <c r="L66" s="521" t="s">
        <v>697</v>
      </c>
      <c r="M66" s="523"/>
    </row>
    <row r="67" spans="3:30" ht="49.5" customHeight="1" x14ac:dyDescent="0.25">
      <c r="C67" s="517"/>
      <c r="D67" s="517"/>
      <c r="E67" s="517"/>
      <c r="F67" s="517"/>
      <c r="G67" s="188">
        <v>6</v>
      </c>
      <c r="H67" s="524" t="s">
        <v>710</v>
      </c>
      <c r="I67" s="525" t="s">
        <v>711</v>
      </c>
      <c r="J67" s="525" t="s">
        <v>711</v>
      </c>
      <c r="K67" s="526" t="s">
        <v>711</v>
      </c>
      <c r="L67" s="527" t="s">
        <v>700</v>
      </c>
      <c r="M67" s="528"/>
    </row>
    <row r="68" spans="3:30" ht="87.75" customHeight="1" x14ac:dyDescent="0.25">
      <c r="C68" s="517"/>
      <c r="D68" s="517"/>
      <c r="E68" s="517"/>
      <c r="F68" s="517"/>
      <c r="G68" s="187">
        <v>7</v>
      </c>
      <c r="H68" s="529" t="s">
        <v>712</v>
      </c>
      <c r="I68" s="529" t="s">
        <v>713</v>
      </c>
      <c r="J68" s="529" t="s">
        <v>713</v>
      </c>
      <c r="K68" s="529" t="s">
        <v>713</v>
      </c>
      <c r="L68" s="530" t="s">
        <v>700</v>
      </c>
      <c r="M68" s="531"/>
      <c r="N68" s="28"/>
      <c r="O68" s="28"/>
      <c r="P68" s="28"/>
      <c r="Q68" s="28"/>
      <c r="R68" s="28"/>
      <c r="S68" s="28"/>
      <c r="T68" s="28"/>
      <c r="U68" s="28"/>
      <c r="V68" s="28"/>
      <c r="W68" s="28"/>
      <c r="X68" s="28"/>
      <c r="Y68" s="28"/>
      <c r="Z68" s="28"/>
      <c r="AA68" s="28"/>
      <c r="AB68" s="28"/>
      <c r="AC68" s="28"/>
      <c r="AD68" s="28"/>
    </row>
    <row r="69" spans="3:30" ht="15" x14ac:dyDescent="0.25">
      <c r="C69" s="517"/>
      <c r="D69" s="517"/>
      <c r="E69" s="517"/>
      <c r="F69" s="517"/>
      <c r="G69"/>
      <c r="H69"/>
      <c r="I69"/>
      <c r="J69"/>
      <c r="K69"/>
      <c r="L69"/>
      <c r="M69"/>
      <c r="N69" s="28"/>
      <c r="O69" s="28"/>
      <c r="P69" s="28"/>
      <c r="Q69" s="28"/>
      <c r="R69" s="28"/>
      <c r="S69" s="28"/>
      <c r="T69" s="28"/>
      <c r="U69" s="28"/>
      <c r="V69" s="28"/>
      <c r="W69" s="28"/>
      <c r="X69" s="28"/>
      <c r="Y69" s="28"/>
      <c r="Z69" s="28"/>
      <c r="AA69" s="28"/>
      <c r="AB69" s="28"/>
      <c r="AC69" s="28"/>
      <c r="AD69" s="28"/>
    </row>
    <row r="70" spans="3:30" ht="15" x14ac:dyDescent="0.25">
      <c r="C70" s="13"/>
      <c r="D70" s="13"/>
      <c r="E70" s="13"/>
      <c r="F70" s="13"/>
      <c r="G70"/>
      <c r="H70"/>
      <c r="I70"/>
      <c r="J70"/>
      <c r="K70"/>
      <c r="L70"/>
      <c r="M70"/>
      <c r="N70" s="28"/>
      <c r="O70" s="28"/>
      <c r="P70" s="28"/>
      <c r="Q70" s="28"/>
      <c r="R70" s="28"/>
      <c r="S70" s="28"/>
      <c r="T70" s="28"/>
      <c r="U70" s="28"/>
      <c r="V70" s="28"/>
      <c r="W70" s="28"/>
      <c r="X70" s="28"/>
      <c r="Y70" s="28"/>
      <c r="Z70" s="28"/>
      <c r="AA70" s="28"/>
      <c r="AB70" s="28"/>
      <c r="AC70" s="28"/>
      <c r="AD70" s="28"/>
    </row>
    <row r="71" spans="3:30" ht="15" x14ac:dyDescent="0.25">
      <c r="C71" s="537" t="s">
        <v>852</v>
      </c>
      <c r="D71" s="537"/>
      <c r="E71" s="537"/>
      <c r="F71" s="537"/>
      <c r="G71" s="537"/>
      <c r="H71" s="537"/>
      <c r="I71" s="537"/>
      <c r="J71" s="537"/>
      <c r="K71" s="537"/>
      <c r="L71" s="537"/>
      <c r="M71" s="537"/>
      <c r="N71" s="28"/>
      <c r="O71" s="28"/>
      <c r="P71" s="28"/>
      <c r="Q71" s="28"/>
      <c r="R71" s="28"/>
      <c r="S71" s="28"/>
      <c r="T71" s="28"/>
      <c r="U71" s="28"/>
      <c r="V71" s="28"/>
      <c r="W71" s="28"/>
      <c r="X71" s="28"/>
      <c r="Y71" s="28"/>
      <c r="Z71" s="28"/>
      <c r="AA71" s="28"/>
      <c r="AB71" s="28"/>
      <c r="AC71" s="28"/>
      <c r="AD71" s="28"/>
    </row>
    <row r="72" spans="3:30" ht="15" x14ac:dyDescent="0.2">
      <c r="C72" s="496" t="s">
        <v>471</v>
      </c>
      <c r="D72" s="496"/>
      <c r="E72" s="496"/>
      <c r="F72" s="496"/>
      <c r="G72" s="496" t="s">
        <v>472</v>
      </c>
      <c r="H72" s="496"/>
      <c r="I72" s="496"/>
      <c r="J72" s="496"/>
      <c r="K72" s="496" t="s">
        <v>473</v>
      </c>
      <c r="L72" s="496"/>
      <c r="M72" s="496"/>
      <c r="N72" s="28"/>
      <c r="O72" s="28"/>
      <c r="P72" s="28"/>
      <c r="Q72" s="28"/>
      <c r="R72" s="28"/>
      <c r="S72" s="28"/>
      <c r="T72" s="28"/>
      <c r="U72" s="28"/>
      <c r="V72" s="28"/>
      <c r="W72" s="28"/>
      <c r="X72" s="28"/>
      <c r="Y72" s="28"/>
      <c r="Z72" s="28"/>
      <c r="AA72" s="28"/>
      <c r="AB72" s="28"/>
      <c r="AC72" s="28"/>
      <c r="AD72" s="28"/>
    </row>
    <row r="73" spans="3:30" ht="27" customHeight="1" x14ac:dyDescent="0.25">
      <c r="C73" s="497"/>
      <c r="D73" s="498"/>
      <c r="E73" s="498"/>
      <c r="F73" s="499"/>
      <c r="G73" s="190">
        <v>1</v>
      </c>
      <c r="H73" s="505" t="s">
        <v>714</v>
      </c>
      <c r="I73" s="506"/>
      <c r="J73" s="506"/>
      <c r="K73" s="507"/>
      <c r="L73" s="508" t="s">
        <v>715</v>
      </c>
      <c r="M73" s="509"/>
      <c r="N73" s="28"/>
      <c r="O73" s="28"/>
      <c r="P73" s="28"/>
      <c r="Q73" s="28"/>
      <c r="R73" s="28"/>
      <c r="S73" s="28"/>
      <c r="T73" s="28"/>
      <c r="U73" s="28"/>
      <c r="V73" s="28"/>
      <c r="W73" s="28"/>
      <c r="X73" s="28"/>
      <c r="Y73" s="28"/>
      <c r="Z73" s="28"/>
      <c r="AA73" s="28"/>
      <c r="AB73" s="28"/>
      <c r="AC73" s="28"/>
      <c r="AD73" s="28"/>
    </row>
    <row r="74" spans="3:30" ht="41.25" customHeight="1" x14ac:dyDescent="0.25">
      <c r="C74" s="500"/>
      <c r="D74" s="483"/>
      <c r="E74" s="483"/>
      <c r="F74" s="501"/>
      <c r="G74" s="190">
        <v>2</v>
      </c>
      <c r="H74" s="505" t="s">
        <v>853</v>
      </c>
      <c r="I74" s="506" t="s">
        <v>716</v>
      </c>
      <c r="J74" s="506" t="s">
        <v>716</v>
      </c>
      <c r="K74" s="507" t="s">
        <v>716</v>
      </c>
      <c r="L74" s="508" t="s">
        <v>715</v>
      </c>
      <c r="M74" s="509"/>
    </row>
    <row r="75" spans="3:30" ht="52.5" customHeight="1" x14ac:dyDescent="0.25">
      <c r="C75" s="500"/>
      <c r="D75" s="483"/>
      <c r="E75" s="483"/>
      <c r="F75" s="501"/>
      <c r="G75" s="190">
        <v>3</v>
      </c>
      <c r="H75" s="505" t="s">
        <v>854</v>
      </c>
      <c r="I75" s="506" t="s">
        <v>717</v>
      </c>
      <c r="J75" s="506" t="s">
        <v>717</v>
      </c>
      <c r="K75" s="507" t="s">
        <v>717</v>
      </c>
      <c r="L75" s="508" t="s">
        <v>715</v>
      </c>
      <c r="M75" s="509"/>
    </row>
    <row r="76" spans="3:30" ht="28.5" customHeight="1" x14ac:dyDescent="0.25">
      <c r="C76" s="500"/>
      <c r="D76" s="483"/>
      <c r="E76" s="483"/>
      <c r="F76" s="501"/>
      <c r="G76" s="189">
        <v>4</v>
      </c>
      <c r="H76" s="505" t="s">
        <v>718</v>
      </c>
      <c r="I76" s="506" t="s">
        <v>719</v>
      </c>
      <c r="J76" s="506" t="s">
        <v>719</v>
      </c>
      <c r="K76" s="507" t="s">
        <v>719</v>
      </c>
      <c r="L76" s="510" t="s">
        <v>715</v>
      </c>
      <c r="M76" s="511"/>
    </row>
    <row r="77" spans="3:30" ht="21.75" customHeight="1" x14ac:dyDescent="0.25">
      <c r="C77" s="500"/>
      <c r="D77" s="483"/>
      <c r="E77" s="483"/>
      <c r="F77" s="501"/>
      <c r="G77" s="190">
        <v>5</v>
      </c>
      <c r="H77" s="505" t="s">
        <v>855</v>
      </c>
      <c r="I77" s="506" t="s">
        <v>720</v>
      </c>
      <c r="J77" s="506" t="s">
        <v>720</v>
      </c>
      <c r="K77" s="507" t="s">
        <v>720</v>
      </c>
      <c r="L77" s="512" t="s">
        <v>721</v>
      </c>
      <c r="M77" s="513"/>
    </row>
    <row r="78" spans="3:30" ht="35.25" customHeight="1" x14ac:dyDescent="0.25">
      <c r="C78" s="500"/>
      <c r="D78" s="483"/>
      <c r="E78" s="483"/>
      <c r="F78" s="501"/>
      <c r="G78" s="189">
        <v>6</v>
      </c>
      <c r="H78" s="514" t="s">
        <v>856</v>
      </c>
      <c r="I78" s="515" t="s">
        <v>722</v>
      </c>
      <c r="J78" s="515" t="s">
        <v>722</v>
      </c>
      <c r="K78" s="516" t="s">
        <v>722</v>
      </c>
      <c r="L78" s="512" t="s">
        <v>721</v>
      </c>
      <c r="M78" s="513"/>
    </row>
    <row r="79" spans="3:30" ht="43.5" customHeight="1" x14ac:dyDescent="0.25">
      <c r="C79" s="500"/>
      <c r="D79" s="483"/>
      <c r="E79" s="483"/>
      <c r="F79" s="501"/>
      <c r="G79" s="191">
        <v>7</v>
      </c>
      <c r="H79" s="493" t="s">
        <v>857</v>
      </c>
      <c r="I79" s="493" t="s">
        <v>723</v>
      </c>
      <c r="J79" s="493" t="s">
        <v>723</v>
      </c>
      <c r="K79" s="493" t="s">
        <v>723</v>
      </c>
      <c r="L79" s="494" t="s">
        <v>724</v>
      </c>
      <c r="M79" s="495"/>
    </row>
    <row r="80" spans="3:30" ht="43.5" customHeight="1" x14ac:dyDescent="0.2">
      <c r="C80" s="500"/>
      <c r="D80" s="483"/>
      <c r="E80" s="483"/>
      <c r="F80" s="501"/>
      <c r="G80" s="192">
        <v>8</v>
      </c>
      <c r="H80" s="493" t="s">
        <v>858</v>
      </c>
      <c r="I80" s="493" t="s">
        <v>725</v>
      </c>
      <c r="J80" s="493" t="s">
        <v>725</v>
      </c>
      <c r="K80" s="493" t="s">
        <v>725</v>
      </c>
      <c r="L80" s="494" t="s">
        <v>726</v>
      </c>
      <c r="M80" s="495"/>
    </row>
    <row r="81" spans="3:13" ht="29.25" customHeight="1" x14ac:dyDescent="0.25">
      <c r="C81" s="502"/>
      <c r="D81" s="503"/>
      <c r="E81" s="503"/>
      <c r="F81" s="504"/>
      <c r="G81" s="191">
        <v>9</v>
      </c>
      <c r="H81" s="493" t="s">
        <v>727</v>
      </c>
      <c r="I81" s="493" t="s">
        <v>728</v>
      </c>
      <c r="J81" s="493" t="s">
        <v>728</v>
      </c>
      <c r="K81" s="493" t="s">
        <v>728</v>
      </c>
      <c r="L81" s="494" t="s">
        <v>726</v>
      </c>
      <c r="M81" s="495"/>
    </row>
    <row r="82" spans="3:13" ht="15" x14ac:dyDescent="0.25">
      <c r="C82" s="13"/>
      <c r="D82" s="13"/>
      <c r="E82" s="13"/>
      <c r="F82" s="13"/>
      <c r="G82"/>
      <c r="H82"/>
      <c r="I82"/>
      <c r="J82"/>
      <c r="K82"/>
      <c r="L82"/>
      <c r="M82"/>
    </row>
    <row r="83" spans="3:13" ht="15" x14ac:dyDescent="0.2">
      <c r="C83" s="193">
        <v>0</v>
      </c>
      <c r="D83" s="193"/>
      <c r="E83" s="193"/>
      <c r="F83" s="185"/>
      <c r="G83" s="194"/>
      <c r="H83" s="194"/>
      <c r="I83" s="194"/>
      <c r="J83" s="194"/>
      <c r="K83" s="194"/>
      <c r="L83" s="194"/>
      <c r="M83" s="194"/>
    </row>
    <row r="84" spans="3:13" ht="15" x14ac:dyDescent="0.25">
      <c r="C84" s="261" t="s">
        <v>874</v>
      </c>
      <c r="D84" s="261"/>
      <c r="E84" s="261"/>
      <c r="F84" s="261"/>
      <c r="G84" s="261"/>
      <c r="H84" s="261"/>
      <c r="I84" s="261"/>
      <c r="J84" s="261"/>
      <c r="K84" s="261"/>
      <c r="L84"/>
      <c r="M84"/>
    </row>
    <row r="85" spans="3:13" ht="15" x14ac:dyDescent="0.25">
      <c r="C85" s="261" t="s">
        <v>310</v>
      </c>
      <c r="D85" s="261"/>
      <c r="E85" s="261"/>
      <c r="F85" s="261"/>
      <c r="G85" s="261"/>
      <c r="H85" s="261"/>
      <c r="I85" s="261"/>
      <c r="J85" s="261"/>
      <c r="K85"/>
      <c r="L85"/>
      <c r="M85"/>
    </row>
    <row r="86" spans="3:13" ht="15" x14ac:dyDescent="0.25">
      <c r="C86" s="261" t="s">
        <v>328</v>
      </c>
      <c r="D86" s="261"/>
      <c r="E86" s="261"/>
      <c r="F86" s="261"/>
      <c r="G86" s="261"/>
      <c r="H86" s="261"/>
      <c r="I86" s="261"/>
      <c r="J86"/>
      <c r="K86"/>
      <c r="L86"/>
      <c r="M86"/>
    </row>
    <row r="87" spans="3:13" ht="15" x14ac:dyDescent="0.25">
      <c r="C87" s="261" t="s">
        <v>770</v>
      </c>
      <c r="D87" s="261"/>
      <c r="E87" s="261"/>
      <c r="F87" s="261"/>
      <c r="G87" s="261"/>
      <c r="H87" s="261"/>
      <c r="I87" s="261"/>
      <c r="J87"/>
      <c r="K87"/>
      <c r="L87"/>
      <c r="M87"/>
    </row>
    <row r="88" spans="3:13" ht="15" x14ac:dyDescent="0.25">
      <c r="C88"/>
      <c r="D88"/>
      <c r="E88"/>
      <c r="F88"/>
      <c r="G88"/>
      <c r="H88"/>
      <c r="I88"/>
      <c r="J88"/>
      <c r="K88"/>
      <c r="L88"/>
      <c r="M88"/>
    </row>
    <row r="89" spans="3:13" x14ac:dyDescent="0.2">
      <c r="C89" s="249" t="s">
        <v>284</v>
      </c>
      <c r="D89" s="249"/>
      <c r="E89" s="249"/>
      <c r="F89" s="249"/>
      <c r="G89" s="249"/>
      <c r="H89" s="249"/>
      <c r="I89" s="249"/>
      <c r="J89" s="249"/>
      <c r="K89" s="249"/>
      <c r="L89" s="249"/>
      <c r="M89" s="249"/>
    </row>
    <row r="90" spans="3:13" x14ac:dyDescent="0.2">
      <c r="C90" s="249" t="s">
        <v>729</v>
      </c>
      <c r="D90" s="249"/>
      <c r="E90" s="249"/>
      <c r="F90" s="249"/>
      <c r="G90" s="249"/>
      <c r="H90" s="249"/>
      <c r="I90" s="249"/>
      <c r="J90" s="249"/>
      <c r="K90" s="249"/>
      <c r="L90" s="249"/>
      <c r="M90" s="249"/>
    </row>
    <row r="91" spans="3:13" x14ac:dyDescent="0.2">
      <c r="C91" s="249" t="s">
        <v>285</v>
      </c>
      <c r="D91" s="249"/>
      <c r="E91" s="249"/>
      <c r="F91" s="249"/>
      <c r="G91" s="249"/>
      <c r="H91" s="249"/>
      <c r="I91" s="249"/>
      <c r="J91" s="249"/>
      <c r="K91" s="249"/>
      <c r="L91" s="249"/>
      <c r="M91" s="249"/>
    </row>
    <row r="92" spans="3:13" x14ac:dyDescent="0.2">
      <c r="C92" s="249" t="s">
        <v>286</v>
      </c>
      <c r="D92" s="249"/>
      <c r="E92" s="249"/>
      <c r="F92" s="249"/>
      <c r="G92" s="249"/>
      <c r="H92" s="249"/>
      <c r="I92" s="249"/>
      <c r="J92" s="249"/>
      <c r="K92" s="249"/>
      <c r="L92" s="249"/>
      <c r="M92" s="249"/>
    </row>
    <row r="93" spans="3:13" x14ac:dyDescent="0.2">
      <c r="C93" s="250" t="s">
        <v>287</v>
      </c>
      <c r="D93" s="250"/>
      <c r="E93" s="250"/>
      <c r="F93" s="250"/>
      <c r="G93" s="250"/>
      <c r="H93" s="250"/>
      <c r="I93" s="250"/>
      <c r="J93" s="250"/>
      <c r="K93" s="250"/>
      <c r="L93" s="250"/>
      <c r="M93" s="250"/>
    </row>
    <row r="94" spans="3:13" x14ac:dyDescent="0.2">
      <c r="C94" s="250" t="s">
        <v>288</v>
      </c>
      <c r="D94" s="250"/>
      <c r="E94" s="250"/>
      <c r="F94" s="250"/>
      <c r="G94" s="250"/>
      <c r="H94" s="250"/>
      <c r="I94" s="250"/>
      <c r="J94" s="250"/>
      <c r="K94" s="250"/>
      <c r="L94" s="250"/>
      <c r="M94" s="250"/>
    </row>
  </sheetData>
  <mergeCells count="136">
    <mergeCell ref="K61:M61"/>
    <mergeCell ref="G10:J10"/>
    <mergeCell ref="K10:M10"/>
    <mergeCell ref="I16:J16"/>
    <mergeCell ref="H27:K27"/>
    <mergeCell ref="L27:M27"/>
    <mergeCell ref="C71:M71"/>
    <mergeCell ref="H30:K30"/>
    <mergeCell ref="A2:A7"/>
    <mergeCell ref="E2:K2"/>
    <mergeCell ref="E3:K3"/>
    <mergeCell ref="E4:K5"/>
    <mergeCell ref="C2:D5"/>
    <mergeCell ref="L2:M2"/>
    <mergeCell ref="L3:M3"/>
    <mergeCell ref="L4:M4"/>
    <mergeCell ref="L5:M5"/>
    <mergeCell ref="C7:M7"/>
    <mergeCell ref="C9:M9"/>
    <mergeCell ref="C10:F10"/>
    <mergeCell ref="H57:K57"/>
    <mergeCell ref="L57:M57"/>
    <mergeCell ref="C60:M60"/>
    <mergeCell ref="C61:F61"/>
    <mergeCell ref="G61:J61"/>
    <mergeCell ref="C11:H19"/>
    <mergeCell ref="C21:M21"/>
    <mergeCell ref="C22:F22"/>
    <mergeCell ref="G22:J22"/>
    <mergeCell ref="K22:M22"/>
    <mergeCell ref="I17:J17"/>
    <mergeCell ref="I18:J18"/>
    <mergeCell ref="I19:J19"/>
    <mergeCell ref="K18:M18"/>
    <mergeCell ref="K19:M19"/>
    <mergeCell ref="K11:M17"/>
    <mergeCell ref="I11:J11"/>
    <mergeCell ref="I12:J12"/>
    <mergeCell ref="I13:J13"/>
    <mergeCell ref="I14:J14"/>
    <mergeCell ref="I15:J15"/>
    <mergeCell ref="C51:F51"/>
    <mergeCell ref="H47:K47"/>
    <mergeCell ref="L47:M47"/>
    <mergeCell ref="H48:K48"/>
    <mergeCell ref="L48:M48"/>
    <mergeCell ref="C50:M50"/>
    <mergeCell ref="G51:J51"/>
    <mergeCell ref="K51:M51"/>
    <mergeCell ref="H25:K25"/>
    <mergeCell ref="L25:M25"/>
    <mergeCell ref="H26:K26"/>
    <mergeCell ref="L26:M26"/>
    <mergeCell ref="H28:K28"/>
    <mergeCell ref="L28:M28"/>
    <mergeCell ref="H29:K29"/>
    <mergeCell ref="L29:M29"/>
    <mergeCell ref="H43:K43"/>
    <mergeCell ref="L43:M43"/>
    <mergeCell ref="H44:K44"/>
    <mergeCell ref="L44:M44"/>
    <mergeCell ref="H45:K45"/>
    <mergeCell ref="L45:M45"/>
    <mergeCell ref="H46:K46"/>
    <mergeCell ref="L46:M46"/>
    <mergeCell ref="C23:F39"/>
    <mergeCell ref="H23:K23"/>
    <mergeCell ref="L23:M23"/>
    <mergeCell ref="H24:K24"/>
    <mergeCell ref="L24:M24"/>
    <mergeCell ref="L30:M30"/>
    <mergeCell ref="C52:F58"/>
    <mergeCell ref="H52:K52"/>
    <mergeCell ref="L52:M52"/>
    <mergeCell ref="H53:K53"/>
    <mergeCell ref="L53:M53"/>
    <mergeCell ref="H54:K54"/>
    <mergeCell ref="L54:M54"/>
    <mergeCell ref="H55:K55"/>
    <mergeCell ref="L55:M55"/>
    <mergeCell ref="H56:K56"/>
    <mergeCell ref="L56:M56"/>
    <mergeCell ref="C40:M40"/>
    <mergeCell ref="C41:F41"/>
    <mergeCell ref="G41:J41"/>
    <mergeCell ref="K41:M41"/>
    <mergeCell ref="C42:F48"/>
    <mergeCell ref="H42:K42"/>
    <mergeCell ref="L42:M42"/>
    <mergeCell ref="C62:F69"/>
    <mergeCell ref="H62:K62"/>
    <mergeCell ref="L62:M62"/>
    <mergeCell ref="H63:K63"/>
    <mergeCell ref="L63:M63"/>
    <mergeCell ref="H64:K64"/>
    <mergeCell ref="L64:M64"/>
    <mergeCell ref="H65:K65"/>
    <mergeCell ref="L65:M65"/>
    <mergeCell ref="H66:K66"/>
    <mergeCell ref="L66:M66"/>
    <mergeCell ref="H67:K67"/>
    <mergeCell ref="L67:M67"/>
    <mergeCell ref="H68:K68"/>
    <mergeCell ref="L68:M68"/>
    <mergeCell ref="H79:K79"/>
    <mergeCell ref="L79:M79"/>
    <mergeCell ref="H80:K80"/>
    <mergeCell ref="L80:M80"/>
    <mergeCell ref="H81:K81"/>
    <mergeCell ref="L81:M81"/>
    <mergeCell ref="C72:F72"/>
    <mergeCell ref="G72:J72"/>
    <mergeCell ref="K72:M72"/>
    <mergeCell ref="C73:F81"/>
    <mergeCell ref="H73:K73"/>
    <mergeCell ref="L73:M73"/>
    <mergeCell ref="H74:K74"/>
    <mergeCell ref="L74:M74"/>
    <mergeCell ref="H75:K75"/>
    <mergeCell ref="L75:M75"/>
    <mergeCell ref="H76:K76"/>
    <mergeCell ref="L76:M76"/>
    <mergeCell ref="H77:K77"/>
    <mergeCell ref="L77:M77"/>
    <mergeCell ref="H78:K78"/>
    <mergeCell ref="L78:M78"/>
    <mergeCell ref="C90:M90"/>
    <mergeCell ref="C91:M91"/>
    <mergeCell ref="C92:M92"/>
    <mergeCell ref="C93:M93"/>
    <mergeCell ref="C94:M94"/>
    <mergeCell ref="C84:K84"/>
    <mergeCell ref="C85:J85"/>
    <mergeCell ref="C86:I86"/>
    <mergeCell ref="C87:I87"/>
    <mergeCell ref="C89:M89"/>
  </mergeCells>
  <printOptions horizontalCentered="1"/>
  <pageMargins left="1.1811023622047245" right="0.78740157480314965" top="0.78740157480314965" bottom="0.78740157480314965" header="0.78740157480314965" footer="0.78740157480314965"/>
  <pageSetup paperSize="9" scale="50" orientation="portrait" r:id="rId1"/>
  <rowBreaks count="2" manualBreakCount="2">
    <brk id="39" min="1" max="13" man="1"/>
    <brk id="61" min="1" max="13" man="1"/>
  </rowBreaks>
  <drawing r:id="rId2"/>
  <legacyDrawing r:id="rId3"/>
  <oleObjects>
    <mc:AlternateContent xmlns:mc="http://schemas.openxmlformats.org/markup-compatibility/2006">
      <mc:Choice Requires="x14">
        <oleObject progId="Visio.Drawing.15" shapeId="333828" r:id="rId4">
          <objectPr defaultSize="0" autoPict="0" r:id="rId5">
            <anchor moveWithCells="1">
              <from>
                <xdr:col>2</xdr:col>
                <xdr:colOff>571500</xdr:colOff>
                <xdr:row>10</xdr:row>
                <xdr:rowOff>57150</xdr:rowOff>
              </from>
              <to>
                <xdr:col>7</xdr:col>
                <xdr:colOff>409575</xdr:colOff>
                <xdr:row>19</xdr:row>
                <xdr:rowOff>0</xdr:rowOff>
              </to>
            </anchor>
          </objectPr>
        </oleObject>
      </mc:Choice>
      <mc:Fallback>
        <oleObject progId="Visio.Drawing.15" shapeId="333828" r:id="rId4"/>
      </mc:Fallback>
    </mc:AlternateContent>
    <mc:AlternateContent xmlns:mc="http://schemas.openxmlformats.org/markup-compatibility/2006">
      <mc:Choice Requires="x14">
        <oleObject progId="Visio.Drawing.15" shapeId="333839" r:id="rId6">
          <objectPr defaultSize="0" autoPict="0" r:id="rId7">
            <anchor moveWithCells="1">
              <from>
                <xdr:col>2</xdr:col>
                <xdr:colOff>104775</xdr:colOff>
                <xdr:row>22</xdr:row>
                <xdr:rowOff>57150</xdr:rowOff>
              </from>
              <to>
                <xdr:col>5</xdr:col>
                <xdr:colOff>600075</xdr:colOff>
                <xdr:row>34</xdr:row>
                <xdr:rowOff>66675</xdr:rowOff>
              </to>
            </anchor>
          </objectPr>
        </oleObject>
      </mc:Choice>
      <mc:Fallback>
        <oleObject progId="Visio.Drawing.15" shapeId="333839" r:id="rId6"/>
      </mc:Fallback>
    </mc:AlternateContent>
    <mc:AlternateContent xmlns:mc="http://schemas.openxmlformats.org/markup-compatibility/2006">
      <mc:Choice Requires="x14">
        <oleObject progId="Visio.Drawing.15" shapeId="333843" r:id="rId8">
          <objectPr defaultSize="0" autoPict="0" r:id="rId9">
            <anchor moveWithCells="1">
              <from>
                <xdr:col>2</xdr:col>
                <xdr:colOff>771525</xdr:colOff>
                <xdr:row>41</xdr:row>
                <xdr:rowOff>0</xdr:rowOff>
              </from>
              <to>
                <xdr:col>4</xdr:col>
                <xdr:colOff>561975</xdr:colOff>
                <xdr:row>45</xdr:row>
                <xdr:rowOff>1533525</xdr:rowOff>
              </to>
            </anchor>
          </objectPr>
        </oleObject>
      </mc:Choice>
      <mc:Fallback>
        <oleObject progId="Visio.Drawing.15" shapeId="333843" r:id="rId8"/>
      </mc:Fallback>
    </mc:AlternateContent>
    <mc:AlternateContent xmlns:mc="http://schemas.openxmlformats.org/markup-compatibility/2006">
      <mc:Choice Requires="x14">
        <oleObject progId="Visio.Drawing.15" shapeId="333844" r:id="rId10">
          <objectPr defaultSize="0" autoPict="0" r:id="rId11">
            <anchor moveWithCells="1">
              <from>
                <xdr:col>2</xdr:col>
                <xdr:colOff>714375</xdr:colOff>
                <xdr:row>51</xdr:row>
                <xdr:rowOff>9525</xdr:rowOff>
              </from>
              <to>
                <xdr:col>5</xdr:col>
                <xdr:colOff>38100</xdr:colOff>
                <xdr:row>57</xdr:row>
                <xdr:rowOff>495300</xdr:rowOff>
              </to>
            </anchor>
          </objectPr>
        </oleObject>
      </mc:Choice>
      <mc:Fallback>
        <oleObject progId="Visio.Drawing.15" shapeId="333844" r:id="rId10"/>
      </mc:Fallback>
    </mc:AlternateContent>
    <mc:AlternateContent xmlns:mc="http://schemas.openxmlformats.org/markup-compatibility/2006">
      <mc:Choice Requires="x14">
        <oleObject progId="Visio.Drawing.15" shapeId="333845" r:id="rId12">
          <objectPr defaultSize="0" autoPict="0" r:id="rId13">
            <anchor moveWithCells="1">
              <from>
                <xdr:col>2</xdr:col>
                <xdr:colOff>333375</xdr:colOff>
                <xdr:row>61</xdr:row>
                <xdr:rowOff>0</xdr:rowOff>
              </from>
              <to>
                <xdr:col>5</xdr:col>
                <xdr:colOff>133350</xdr:colOff>
                <xdr:row>67</xdr:row>
                <xdr:rowOff>914400</xdr:rowOff>
              </to>
            </anchor>
          </objectPr>
        </oleObject>
      </mc:Choice>
      <mc:Fallback>
        <oleObject progId="Visio.Drawing.15" shapeId="333845" r:id="rId12"/>
      </mc:Fallback>
    </mc:AlternateContent>
    <mc:AlternateContent xmlns:mc="http://schemas.openxmlformats.org/markup-compatibility/2006">
      <mc:Choice Requires="x14">
        <oleObject progId="Visio.Drawing.15" shapeId="333847" r:id="rId14">
          <objectPr defaultSize="0" autoPict="0" r:id="rId15">
            <anchor moveWithCells="1">
              <from>
                <xdr:col>2</xdr:col>
                <xdr:colOff>85725</xdr:colOff>
                <xdr:row>72</xdr:row>
                <xdr:rowOff>104775</xdr:rowOff>
              </from>
              <to>
                <xdr:col>5</xdr:col>
                <xdr:colOff>733425</xdr:colOff>
                <xdr:row>80</xdr:row>
                <xdr:rowOff>180975</xdr:rowOff>
              </to>
            </anchor>
          </objectPr>
        </oleObject>
      </mc:Choice>
      <mc:Fallback>
        <oleObject progId="Visio.Drawing.15" shapeId="333847" r:id="rId1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M40"/>
  <sheetViews>
    <sheetView showGridLines="0" view="pageBreakPreview" zoomScale="110" zoomScaleNormal="100" zoomScaleSheetLayoutView="110" workbookViewId="0">
      <selection activeCell="S15" sqref="S15"/>
    </sheetView>
  </sheetViews>
  <sheetFormatPr baseColWidth="10" defaultColWidth="11.42578125" defaultRowHeight="14.25" x14ac:dyDescent="0.2"/>
  <cols>
    <col min="1" max="1" width="8.7109375" style="12" customWidth="1"/>
    <col min="2" max="2" width="2.28515625" style="12" customWidth="1"/>
    <col min="3" max="3" width="14.7109375" style="12" customWidth="1"/>
    <col min="4" max="4" width="23.85546875" style="12" customWidth="1"/>
    <col min="5" max="6" width="11.42578125" style="12"/>
    <col min="7" max="7" width="22.42578125" style="12" customWidth="1"/>
    <col min="8" max="8" width="43.28515625" style="12" bestFit="1" customWidth="1"/>
    <col min="9" max="9" width="2.28515625" style="12" customWidth="1"/>
    <col min="10" max="16384" width="11.42578125" style="12"/>
  </cols>
  <sheetData>
    <row r="2" spans="1:8" ht="22.5" customHeight="1" x14ac:dyDescent="0.2">
      <c r="A2" s="282" t="s">
        <v>603</v>
      </c>
      <c r="C2" s="350"/>
      <c r="D2" s="311" t="s">
        <v>280</v>
      </c>
      <c r="E2" s="312"/>
      <c r="F2" s="312"/>
      <c r="G2" s="313"/>
      <c r="H2" s="75" t="s">
        <v>290</v>
      </c>
    </row>
    <row r="3" spans="1:8" ht="26.25" customHeight="1" x14ac:dyDescent="0.2">
      <c r="A3" s="282"/>
      <c r="C3" s="350"/>
      <c r="D3" s="311" t="s">
        <v>731</v>
      </c>
      <c r="E3" s="312"/>
      <c r="F3" s="312"/>
      <c r="G3" s="313"/>
      <c r="H3" s="75" t="s">
        <v>747</v>
      </c>
    </row>
    <row r="4" spans="1:8" ht="21.75" customHeight="1" x14ac:dyDescent="0.2">
      <c r="A4" s="282"/>
      <c r="C4" s="350"/>
      <c r="D4" s="271" t="s">
        <v>748</v>
      </c>
      <c r="E4" s="271"/>
      <c r="F4" s="271"/>
      <c r="G4" s="271"/>
      <c r="H4" s="75" t="s">
        <v>872</v>
      </c>
    </row>
    <row r="5" spans="1:8" ht="22.5" customHeight="1" x14ac:dyDescent="0.2">
      <c r="A5" s="282"/>
      <c r="C5" s="350"/>
      <c r="D5" s="271"/>
      <c r="E5" s="271"/>
      <c r="F5" s="271"/>
      <c r="G5" s="271"/>
      <c r="H5" s="72" t="s">
        <v>279</v>
      </c>
    </row>
    <row r="6" spans="1:8" ht="9" customHeight="1" x14ac:dyDescent="0.2">
      <c r="A6" s="282"/>
      <c r="C6" s="80"/>
      <c r="D6" s="80"/>
      <c r="E6" s="166"/>
      <c r="F6" s="166"/>
      <c r="G6" s="166"/>
      <c r="H6" s="167"/>
    </row>
    <row r="7" spans="1:8" ht="21" customHeight="1" x14ac:dyDescent="0.2">
      <c r="A7" s="282"/>
      <c r="C7" s="427" t="s">
        <v>263</v>
      </c>
      <c r="D7" s="427"/>
      <c r="E7" s="427"/>
      <c r="F7" s="427"/>
      <c r="G7" s="427"/>
      <c r="H7" s="427"/>
    </row>
    <row r="8" spans="1:8" ht="12.75" customHeight="1" x14ac:dyDescent="0.2">
      <c r="C8" s="82"/>
      <c r="D8" s="82"/>
      <c r="E8" s="121"/>
      <c r="F8" s="121"/>
      <c r="G8" s="121"/>
      <c r="H8" s="121"/>
    </row>
    <row r="9" spans="1:8" x14ac:dyDescent="0.2">
      <c r="C9" s="432" t="s">
        <v>668</v>
      </c>
      <c r="D9" s="432"/>
      <c r="E9" s="123" t="s">
        <v>191</v>
      </c>
      <c r="F9" s="124">
        <v>45568</v>
      </c>
      <c r="G9" s="168"/>
      <c r="H9" s="82"/>
    </row>
    <row r="10" spans="1:8" x14ac:dyDescent="0.2">
      <c r="C10" s="126"/>
      <c r="D10" s="126"/>
      <c r="E10" s="414"/>
      <c r="F10" s="414"/>
      <c r="G10" s="414"/>
      <c r="H10" s="414"/>
    </row>
    <row r="11" spans="1:8" x14ac:dyDescent="0.2">
      <c r="C11" s="424" t="s">
        <v>264</v>
      </c>
      <c r="D11" s="555"/>
      <c r="E11" s="555"/>
      <c r="F11" s="555"/>
      <c r="G11" s="555"/>
      <c r="H11" s="425"/>
    </row>
    <row r="12" spans="1:8" ht="48" customHeight="1" x14ac:dyDescent="0.2">
      <c r="C12" s="147" t="s">
        <v>265</v>
      </c>
      <c r="D12" s="147" t="s">
        <v>266</v>
      </c>
      <c r="E12" s="147" t="s">
        <v>859</v>
      </c>
      <c r="F12" s="169" t="s">
        <v>860</v>
      </c>
      <c r="G12" s="169" t="s">
        <v>267</v>
      </c>
      <c r="H12" s="73" t="s">
        <v>861</v>
      </c>
    </row>
    <row r="13" spans="1:8" ht="15.75" customHeight="1" x14ac:dyDescent="0.2">
      <c r="C13" s="178" t="s">
        <v>650</v>
      </c>
      <c r="D13" s="179" t="s">
        <v>653</v>
      </c>
      <c r="E13" s="35" t="s">
        <v>659</v>
      </c>
      <c r="F13" s="36">
        <v>8553222</v>
      </c>
      <c r="G13" s="37"/>
      <c r="H13" s="184" t="s">
        <v>667</v>
      </c>
    </row>
    <row r="14" spans="1:8" ht="15" x14ac:dyDescent="0.25">
      <c r="C14" s="180" t="s">
        <v>862</v>
      </c>
      <c r="D14" s="179" t="s">
        <v>653</v>
      </c>
      <c r="E14" s="38" t="s">
        <v>660</v>
      </c>
      <c r="F14" s="33">
        <v>8553092</v>
      </c>
      <c r="G14" s="39"/>
      <c r="H14" s="181" t="s">
        <v>661</v>
      </c>
    </row>
    <row r="15" spans="1:8" ht="15" x14ac:dyDescent="0.2">
      <c r="C15" s="180" t="s">
        <v>651</v>
      </c>
      <c r="D15" s="179" t="s">
        <v>653</v>
      </c>
      <c r="E15" s="40" t="s">
        <v>662</v>
      </c>
      <c r="F15" s="36">
        <v>8553847</v>
      </c>
      <c r="G15" s="39"/>
      <c r="H15" s="182" t="s">
        <v>663</v>
      </c>
    </row>
    <row r="16" spans="1:8" ht="36" x14ac:dyDescent="0.25">
      <c r="C16" s="180" t="s">
        <v>652</v>
      </c>
      <c r="D16" s="179" t="s">
        <v>665</v>
      </c>
      <c r="E16" s="41" t="s">
        <v>666</v>
      </c>
      <c r="F16" s="37">
        <v>3125106711</v>
      </c>
      <c r="H16" s="183" t="s">
        <v>664</v>
      </c>
    </row>
    <row r="17" spans="3:11" x14ac:dyDescent="0.2">
      <c r="C17" s="33"/>
      <c r="D17" s="34"/>
      <c r="E17" s="33"/>
      <c r="F17" s="39"/>
      <c r="G17" s="39"/>
      <c r="H17" s="36"/>
    </row>
    <row r="18" spans="3:11" x14ac:dyDescent="0.2">
      <c r="C18" s="33"/>
      <c r="D18" s="34"/>
      <c r="E18" s="33"/>
      <c r="F18" s="39"/>
      <c r="G18" s="39"/>
      <c r="H18" s="36"/>
    </row>
    <row r="19" spans="3:11" x14ac:dyDescent="0.2">
      <c r="C19" s="33"/>
      <c r="D19" s="34"/>
      <c r="E19" s="39"/>
      <c r="F19" s="39"/>
      <c r="G19" s="39"/>
      <c r="H19" s="42"/>
    </row>
    <row r="20" spans="3:11" x14ac:dyDescent="0.2">
      <c r="C20" s="128"/>
      <c r="D20" s="129"/>
      <c r="E20" s="133"/>
      <c r="F20" s="130"/>
      <c r="G20" s="130"/>
      <c r="H20" s="134"/>
    </row>
    <row r="21" spans="3:11" x14ac:dyDescent="0.2">
      <c r="C21" s="424" t="s">
        <v>863</v>
      </c>
      <c r="D21" s="555"/>
      <c r="E21" s="555"/>
      <c r="F21" s="555"/>
      <c r="G21" s="555"/>
      <c r="H21" s="425"/>
    </row>
    <row r="22" spans="3:11" ht="46.5" customHeight="1" x14ac:dyDescent="0.2">
      <c r="C22" s="553" t="s">
        <v>268</v>
      </c>
      <c r="D22" s="554"/>
      <c r="E22" s="136" t="s">
        <v>258</v>
      </c>
      <c r="F22" s="170" t="s">
        <v>269</v>
      </c>
      <c r="G22" s="360" t="s">
        <v>270</v>
      </c>
      <c r="H22" s="281"/>
    </row>
    <row r="23" spans="3:11" x14ac:dyDescent="0.2">
      <c r="C23" s="553"/>
      <c r="D23" s="554"/>
      <c r="E23" s="135"/>
      <c r="F23" s="170"/>
      <c r="G23" s="420"/>
      <c r="H23" s="421"/>
    </row>
    <row r="24" spans="3:11" x14ac:dyDescent="0.2">
      <c r="C24" s="553"/>
      <c r="D24" s="554"/>
      <c r="E24" s="136"/>
      <c r="F24" s="170"/>
      <c r="G24" s="420"/>
      <c r="H24" s="421"/>
    </row>
    <row r="25" spans="3:11" x14ac:dyDescent="0.2">
      <c r="C25" s="553"/>
      <c r="D25" s="554"/>
      <c r="E25" s="135"/>
      <c r="F25" s="130"/>
      <c r="G25" s="280"/>
      <c r="H25" s="281"/>
    </row>
    <row r="26" spans="3:11" ht="22.5" customHeight="1" x14ac:dyDescent="0.2">
      <c r="C26" s="553"/>
      <c r="D26" s="554"/>
      <c r="E26" s="135"/>
      <c r="F26" s="130"/>
      <c r="G26" s="280"/>
      <c r="H26" s="281"/>
    </row>
    <row r="27" spans="3:11" x14ac:dyDescent="0.2">
      <c r="C27" s="553"/>
      <c r="D27" s="554"/>
      <c r="E27" s="136"/>
      <c r="F27" s="130"/>
      <c r="G27" s="280"/>
      <c r="H27" s="281"/>
    </row>
    <row r="28" spans="3:11" x14ac:dyDescent="0.2">
      <c r="C28" s="553"/>
      <c r="D28" s="554"/>
      <c r="E28" s="136"/>
      <c r="F28" s="130"/>
      <c r="G28" s="280"/>
      <c r="H28" s="281"/>
    </row>
    <row r="30" spans="3:11" ht="15" x14ac:dyDescent="0.25">
      <c r="C30" s="261" t="s">
        <v>873</v>
      </c>
      <c r="D30" s="261"/>
      <c r="E30" s="261"/>
      <c r="F30" s="261"/>
      <c r="G30" s="261"/>
      <c r="H30" s="261"/>
      <c r="I30" s="261"/>
      <c r="J30" s="261"/>
      <c r="K30" s="261"/>
    </row>
    <row r="31" spans="3:11" ht="15" x14ac:dyDescent="0.25">
      <c r="C31" s="261" t="s">
        <v>310</v>
      </c>
      <c r="D31" s="261"/>
      <c r="E31" s="261"/>
      <c r="F31" s="261"/>
      <c r="G31" s="261"/>
      <c r="H31" s="261"/>
      <c r="I31" s="261"/>
      <c r="J31" s="261"/>
    </row>
    <row r="32" spans="3:11" ht="15" x14ac:dyDescent="0.25">
      <c r="C32" s="261" t="s">
        <v>328</v>
      </c>
      <c r="D32" s="261"/>
      <c r="E32" s="261"/>
      <c r="F32" s="261"/>
      <c r="G32" s="261"/>
      <c r="H32" s="261"/>
      <c r="I32" s="261"/>
    </row>
    <row r="33" spans="3:13" ht="15" x14ac:dyDescent="0.25">
      <c r="C33" s="261" t="s">
        <v>292</v>
      </c>
      <c r="D33" s="261"/>
      <c r="E33" s="261"/>
      <c r="F33" s="261"/>
      <c r="G33" s="261"/>
      <c r="H33" s="261"/>
      <c r="I33" s="261"/>
    </row>
    <row r="35" spans="3:13" x14ac:dyDescent="0.2">
      <c r="C35" s="249" t="s">
        <v>284</v>
      </c>
      <c r="D35" s="249"/>
      <c r="E35" s="249"/>
      <c r="F35" s="249"/>
      <c r="G35" s="249"/>
      <c r="H35" s="249"/>
      <c r="I35" s="28"/>
      <c r="J35" s="28"/>
      <c r="K35" s="28"/>
      <c r="L35" s="28"/>
      <c r="M35" s="28"/>
    </row>
    <row r="36" spans="3:13" x14ac:dyDescent="0.2">
      <c r="C36" s="249" t="s">
        <v>617</v>
      </c>
      <c r="D36" s="249"/>
      <c r="E36" s="249"/>
      <c r="F36" s="249"/>
      <c r="G36" s="249"/>
      <c r="H36" s="249"/>
      <c r="I36" s="28"/>
      <c r="J36" s="28"/>
      <c r="K36" s="28"/>
      <c r="L36" s="28"/>
      <c r="M36" s="28"/>
    </row>
    <row r="37" spans="3:13" x14ac:dyDescent="0.2">
      <c r="C37" s="249" t="s">
        <v>285</v>
      </c>
      <c r="D37" s="249"/>
      <c r="E37" s="249"/>
      <c r="F37" s="249"/>
      <c r="G37" s="249"/>
      <c r="H37" s="249"/>
      <c r="I37" s="28"/>
      <c r="J37" s="28"/>
      <c r="K37" s="28"/>
      <c r="L37" s="28"/>
      <c r="M37" s="28"/>
    </row>
    <row r="38" spans="3:13" x14ac:dyDescent="0.2">
      <c r="C38" s="249" t="s">
        <v>286</v>
      </c>
      <c r="D38" s="249"/>
      <c r="E38" s="249"/>
      <c r="F38" s="249"/>
      <c r="G38" s="249"/>
      <c r="H38" s="249"/>
      <c r="I38" s="28"/>
      <c r="J38" s="28"/>
      <c r="K38" s="28"/>
      <c r="L38" s="28"/>
      <c r="M38" s="28"/>
    </row>
    <row r="39" spans="3:13" x14ac:dyDescent="0.2">
      <c r="C39" s="305" t="s">
        <v>287</v>
      </c>
      <c r="D39" s="305"/>
      <c r="E39" s="305"/>
      <c r="F39" s="305"/>
      <c r="G39" s="305"/>
      <c r="H39" s="305"/>
      <c r="I39" s="28"/>
      <c r="J39" s="28"/>
      <c r="K39" s="28"/>
      <c r="L39" s="28"/>
      <c r="M39" s="28"/>
    </row>
    <row r="40" spans="3:13" x14ac:dyDescent="0.2">
      <c r="C40" s="305" t="s">
        <v>288</v>
      </c>
      <c r="D40" s="305"/>
      <c r="E40" s="305"/>
      <c r="F40" s="305"/>
      <c r="G40" s="305"/>
      <c r="H40" s="305"/>
      <c r="I40" s="28"/>
      <c r="J40" s="28"/>
      <c r="K40" s="28"/>
      <c r="L40" s="28"/>
      <c r="M40" s="28"/>
    </row>
  </sheetData>
  <sheetProtection algorithmName="SHA-512" hashValue="TZJI/kbaVLkhLqp6hkC/8qepjiP/CtoCMKgr9hR87CadGFejy8bo/aDUv/39c9mAKkQCuY7Wv20Mtel3Marklg==" saltValue="EMYIZT9uvhPmNlMQk6knHw==" spinCount="100000" sheet="1" objects="1" scenarios="1"/>
  <mergeCells count="34">
    <mergeCell ref="A2:A7"/>
    <mergeCell ref="C11:H11"/>
    <mergeCell ref="C2:C5"/>
    <mergeCell ref="C21:H21"/>
    <mergeCell ref="C22:D22"/>
    <mergeCell ref="G22:H22"/>
    <mergeCell ref="C23:D23"/>
    <mergeCell ref="G23:H23"/>
    <mergeCell ref="C7:H7"/>
    <mergeCell ref="D2:G2"/>
    <mergeCell ref="D3:G3"/>
    <mergeCell ref="D4:G5"/>
    <mergeCell ref="C9:D9"/>
    <mergeCell ref="E10:H10"/>
    <mergeCell ref="C24:D24"/>
    <mergeCell ref="G24:H24"/>
    <mergeCell ref="C28:D28"/>
    <mergeCell ref="G28:H28"/>
    <mergeCell ref="C25:D25"/>
    <mergeCell ref="G25:H25"/>
    <mergeCell ref="C26:D26"/>
    <mergeCell ref="C40:H40"/>
    <mergeCell ref="C33:I33"/>
    <mergeCell ref="G26:H26"/>
    <mergeCell ref="C27:D27"/>
    <mergeCell ref="G27:H27"/>
    <mergeCell ref="C30:K30"/>
    <mergeCell ref="C31:J31"/>
    <mergeCell ref="C32:I32"/>
    <mergeCell ref="C35:H35"/>
    <mergeCell ref="C36:H36"/>
    <mergeCell ref="C37:H37"/>
    <mergeCell ref="C38:H38"/>
    <mergeCell ref="C39:H39"/>
  </mergeCells>
  <hyperlinks>
    <hyperlink ref="H14" r:id="rId1" xr:uid="{00000000-0004-0000-0B00-000000000000}"/>
    <hyperlink ref="H15" r:id="rId2" xr:uid="{00000000-0004-0000-0B00-000001000000}"/>
    <hyperlink ref="H16" r:id="rId3" xr:uid="{00000000-0004-0000-0B00-000002000000}"/>
    <hyperlink ref="H13" r:id="rId4" xr:uid="{00000000-0004-0000-0B00-000003000000}"/>
  </hyperlinks>
  <printOptions horizontalCentered="1"/>
  <pageMargins left="1.1811023622047245" right="0.78740157480314965" top="0.78740157480314965" bottom="0.78740157480314965" header="0.78740157480314965" footer="0.78740157480314965"/>
  <pageSetup paperSize="9" scale="61"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55"/>
  <sheetViews>
    <sheetView showGridLines="0" view="pageBreakPreview" zoomScaleNormal="100" zoomScaleSheetLayoutView="100" workbookViewId="0">
      <selection activeCell="P14" sqref="P14"/>
    </sheetView>
  </sheetViews>
  <sheetFormatPr baseColWidth="10" defaultColWidth="11.42578125" defaultRowHeight="14.25" x14ac:dyDescent="0.2"/>
  <cols>
    <col min="1" max="1" width="11.42578125" style="12"/>
    <col min="2" max="2" width="3.140625" style="12" customWidth="1"/>
    <col min="3" max="11" width="11.42578125" style="12"/>
    <col min="12" max="12" width="15.42578125" style="12" customWidth="1"/>
    <col min="13" max="13" width="2.7109375" style="12" customWidth="1"/>
    <col min="14" max="16384" width="11.42578125" style="12"/>
  </cols>
  <sheetData>
    <row r="2" spans="1:12" ht="18.75" customHeight="1" x14ac:dyDescent="0.2">
      <c r="A2" s="282" t="s">
        <v>603</v>
      </c>
      <c r="C2" s="532"/>
      <c r="D2" s="532"/>
      <c r="E2" s="271" t="s">
        <v>280</v>
      </c>
      <c r="F2" s="271"/>
      <c r="G2" s="271"/>
      <c r="H2" s="271"/>
      <c r="I2" s="271"/>
      <c r="J2" s="271"/>
      <c r="K2" s="556" t="s">
        <v>289</v>
      </c>
      <c r="L2" s="556"/>
    </row>
    <row r="3" spans="1:12" ht="27" customHeight="1" x14ac:dyDescent="0.2">
      <c r="A3" s="282"/>
      <c r="C3" s="532"/>
      <c r="D3" s="532"/>
      <c r="E3" s="271" t="s">
        <v>731</v>
      </c>
      <c r="F3" s="271"/>
      <c r="G3" s="271"/>
      <c r="H3" s="271"/>
      <c r="I3" s="271"/>
      <c r="J3" s="271"/>
      <c r="K3" s="556" t="s">
        <v>747</v>
      </c>
      <c r="L3" s="556"/>
    </row>
    <row r="4" spans="1:12" ht="18" customHeight="1" x14ac:dyDescent="0.2">
      <c r="A4" s="282"/>
      <c r="C4" s="532"/>
      <c r="D4" s="532"/>
      <c r="E4" s="271" t="s">
        <v>748</v>
      </c>
      <c r="F4" s="271"/>
      <c r="G4" s="271"/>
      <c r="H4" s="271"/>
      <c r="I4" s="271"/>
      <c r="J4" s="271"/>
      <c r="K4" s="556" t="s">
        <v>872</v>
      </c>
      <c r="L4" s="556"/>
    </row>
    <row r="5" spans="1:12" ht="21.75" customHeight="1" x14ac:dyDescent="0.2">
      <c r="A5" s="282"/>
      <c r="C5" s="532"/>
      <c r="D5" s="532"/>
      <c r="E5" s="271"/>
      <c r="F5" s="271"/>
      <c r="G5" s="271"/>
      <c r="H5" s="271"/>
      <c r="I5" s="271"/>
      <c r="J5" s="271"/>
      <c r="K5" s="270" t="s">
        <v>282</v>
      </c>
      <c r="L5" s="270"/>
    </row>
    <row r="6" spans="1:12" ht="15" customHeight="1" x14ac:dyDescent="0.2">
      <c r="A6" s="282"/>
      <c r="C6" s="164"/>
      <c r="D6" s="164"/>
      <c r="E6" s="151"/>
      <c r="F6" s="151"/>
      <c r="G6" s="151"/>
      <c r="H6" s="151"/>
      <c r="I6" s="151"/>
      <c r="J6" s="151"/>
      <c r="K6" s="163"/>
      <c r="L6" s="163"/>
    </row>
    <row r="7" spans="1:12" ht="28.5" customHeight="1" x14ac:dyDescent="0.2">
      <c r="A7" s="282"/>
      <c r="C7" s="557" t="s">
        <v>864</v>
      </c>
      <c r="D7" s="557"/>
      <c r="E7" s="557"/>
      <c r="F7" s="557"/>
      <c r="G7" s="557"/>
      <c r="H7" s="557"/>
      <c r="I7" s="557"/>
      <c r="J7" s="557"/>
      <c r="K7" s="557"/>
      <c r="L7" s="557"/>
    </row>
    <row r="8" spans="1:12" ht="8.25" customHeight="1" x14ac:dyDescent="0.2">
      <c r="C8" s="164"/>
      <c r="D8" s="164"/>
      <c r="E8" s="19"/>
      <c r="F8" s="19"/>
      <c r="G8" s="19"/>
      <c r="H8" s="19"/>
      <c r="I8" s="19"/>
      <c r="J8" s="19"/>
      <c r="K8" s="20"/>
      <c r="L8" s="20"/>
    </row>
    <row r="36" spans="3:7" ht="283.5" customHeight="1" x14ac:dyDescent="0.2"/>
    <row r="37" spans="3:7" ht="318" customHeight="1" x14ac:dyDescent="0.2"/>
    <row r="38" spans="3:7" ht="83.25" customHeight="1" x14ac:dyDescent="0.2"/>
    <row r="39" spans="3:7" ht="189.75" customHeight="1" x14ac:dyDescent="0.2"/>
    <row r="40" spans="3:7" ht="93.75" customHeight="1" x14ac:dyDescent="0.2"/>
    <row r="41" spans="3:7" ht="24" customHeight="1" x14ac:dyDescent="0.2"/>
    <row r="42" spans="3:7" ht="38.25" hidden="1" customHeight="1" x14ac:dyDescent="0.2"/>
    <row r="43" spans="3:7" ht="40.5" customHeight="1" x14ac:dyDescent="0.2"/>
    <row r="44" spans="3:7" ht="18" customHeight="1" x14ac:dyDescent="0.25">
      <c r="C44" s="261" t="s">
        <v>867</v>
      </c>
      <c r="D44" s="261"/>
      <c r="E44" s="261"/>
      <c r="F44" s="261"/>
      <c r="G44" s="261"/>
    </row>
    <row r="45" spans="3:7" ht="15" x14ac:dyDescent="0.25">
      <c r="C45" s="261" t="s">
        <v>866</v>
      </c>
      <c r="D45" s="261"/>
    </row>
    <row r="46" spans="3:7" ht="18" customHeight="1" x14ac:dyDescent="0.25">
      <c r="C46" s="261" t="s">
        <v>328</v>
      </c>
      <c r="D46" s="261"/>
      <c r="E46" s="261"/>
      <c r="F46" s="261"/>
    </row>
    <row r="47" spans="3:7" ht="21.75" customHeight="1" x14ac:dyDescent="0.25">
      <c r="C47" s="198" t="s">
        <v>283</v>
      </c>
      <c r="D47" s="558" t="s">
        <v>865</v>
      </c>
      <c r="E47" s="558"/>
    </row>
    <row r="49" spans="3:13" s="79" customFormat="1" ht="14.25" customHeight="1" x14ac:dyDescent="0.2">
      <c r="C49" s="249" t="s">
        <v>284</v>
      </c>
      <c r="D49" s="249"/>
      <c r="E49" s="249"/>
      <c r="F49" s="249"/>
      <c r="G49" s="249"/>
      <c r="H49" s="249"/>
      <c r="I49" s="249"/>
      <c r="J49" s="249"/>
      <c r="K49" s="249"/>
      <c r="L49" s="249"/>
      <c r="M49" s="249"/>
    </row>
    <row r="50" spans="3:13" s="79" customFormat="1" ht="12.75" x14ac:dyDescent="0.2">
      <c r="C50" s="249" t="s">
        <v>617</v>
      </c>
      <c r="D50" s="249"/>
      <c r="E50" s="249"/>
      <c r="F50" s="249"/>
      <c r="G50" s="249"/>
      <c r="H50" s="249"/>
      <c r="I50" s="249"/>
      <c r="J50" s="249"/>
      <c r="K50" s="249"/>
      <c r="L50" s="249"/>
      <c r="M50" s="249"/>
    </row>
    <row r="51" spans="3:13" s="79" customFormat="1" ht="12.75" x14ac:dyDescent="0.2">
      <c r="C51" s="249" t="s">
        <v>285</v>
      </c>
      <c r="D51" s="249"/>
      <c r="E51" s="249"/>
      <c r="F51" s="249"/>
      <c r="G51" s="249"/>
      <c r="H51" s="249"/>
      <c r="I51" s="249"/>
      <c r="J51" s="249"/>
      <c r="K51" s="249"/>
      <c r="L51" s="249"/>
      <c r="M51" s="249"/>
    </row>
    <row r="52" spans="3:13" s="79" customFormat="1" ht="12.75" x14ac:dyDescent="0.2">
      <c r="C52" s="249" t="s">
        <v>286</v>
      </c>
      <c r="D52" s="249"/>
      <c r="E52" s="249"/>
      <c r="F52" s="249"/>
      <c r="G52" s="249"/>
      <c r="H52" s="249"/>
      <c r="I52" s="249"/>
      <c r="J52" s="249"/>
      <c r="K52" s="249"/>
      <c r="L52" s="249"/>
      <c r="M52" s="249"/>
    </row>
    <row r="53" spans="3:13" s="79" customFormat="1" ht="12.75" x14ac:dyDescent="0.2">
      <c r="C53" s="305" t="s">
        <v>287</v>
      </c>
      <c r="D53" s="305"/>
      <c r="E53" s="305"/>
      <c r="F53" s="305"/>
      <c r="G53" s="305"/>
      <c r="H53" s="305"/>
      <c r="I53" s="305"/>
      <c r="J53" s="305"/>
      <c r="K53" s="305"/>
      <c r="L53" s="305"/>
      <c r="M53" s="305"/>
    </row>
    <row r="54" spans="3:13" s="79" customFormat="1" ht="12.75" x14ac:dyDescent="0.2">
      <c r="C54" s="305" t="s">
        <v>288</v>
      </c>
      <c r="D54" s="305"/>
      <c r="E54" s="305"/>
      <c r="F54" s="305"/>
      <c r="G54" s="305"/>
      <c r="H54" s="305"/>
      <c r="I54" s="305"/>
      <c r="J54" s="305"/>
      <c r="K54" s="305"/>
      <c r="L54" s="305"/>
      <c r="M54" s="305"/>
    </row>
    <row r="55" spans="3:13" x14ac:dyDescent="0.2">
      <c r="C55" s="171"/>
      <c r="D55" s="171"/>
      <c r="E55" s="171"/>
      <c r="F55" s="171"/>
      <c r="G55" s="171"/>
      <c r="H55" s="171"/>
      <c r="I55" s="171"/>
      <c r="J55" s="171"/>
      <c r="K55" s="171"/>
      <c r="L55" s="171"/>
      <c r="M55" s="171"/>
    </row>
  </sheetData>
  <sheetProtection algorithmName="SHA-512" hashValue="VxD8KJ+0CfYg05HhRcGUv70CzOhkZr38b1ofhM+me6VsXYGUh79bUsbnllM0pTW4GSj6FDmKgoLbEgUO7DBtSA==" saltValue="8KsFRZtJ2+JSllG23Jjw6w==" spinCount="100000" sheet="1" objects="1" scenarios="1"/>
  <mergeCells count="20">
    <mergeCell ref="A2:A7"/>
    <mergeCell ref="E2:J2"/>
    <mergeCell ref="K2:L2"/>
    <mergeCell ref="E3:J3"/>
    <mergeCell ref="K3:L3"/>
    <mergeCell ref="C46:F46"/>
    <mergeCell ref="C54:M54"/>
    <mergeCell ref="K4:L4"/>
    <mergeCell ref="K5:L5"/>
    <mergeCell ref="C49:M49"/>
    <mergeCell ref="C50:M50"/>
    <mergeCell ref="C51:M51"/>
    <mergeCell ref="C52:M52"/>
    <mergeCell ref="C44:G44"/>
    <mergeCell ref="C7:L7"/>
    <mergeCell ref="C2:D5"/>
    <mergeCell ref="E4:J5"/>
    <mergeCell ref="C53:M53"/>
    <mergeCell ref="C45:D45"/>
    <mergeCell ref="D47:E47"/>
  </mergeCells>
  <printOptions horizontalCentered="1"/>
  <pageMargins left="1.1811023622047245" right="0.78740157480314965" top="0.78740157480314965" bottom="0.78740157480314965" header="0.78740157480314965" footer="0.78740157480314965"/>
  <pageSetup paperSize="9" scale="30" orientation="portrait"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G35"/>
  <sheetViews>
    <sheetView showRowColHeaders="0" tabSelected="1" view="pageBreakPreview" zoomScaleNormal="100" zoomScaleSheetLayoutView="100" workbookViewId="0">
      <pane xSplit="2" ySplit="9" topLeftCell="C10" activePane="bottomRight" state="frozen"/>
      <selection activeCell="S15" sqref="S15"/>
      <selection pane="topRight" activeCell="S15" sqref="S15"/>
      <selection pane="bottomLeft" activeCell="S15" sqref="S15"/>
      <selection pane="bottomRight" activeCell="E10" sqref="E10"/>
    </sheetView>
  </sheetViews>
  <sheetFormatPr baseColWidth="10" defaultColWidth="11.42578125" defaultRowHeight="14.25" x14ac:dyDescent="0.2"/>
  <cols>
    <col min="1" max="1" width="11.42578125" style="44"/>
    <col min="2" max="2" width="2.42578125" style="44" customWidth="1"/>
    <col min="3" max="3" width="13.5703125" style="30" customWidth="1"/>
    <col min="4" max="4" width="78.140625" style="30" customWidth="1"/>
    <col min="5" max="5" width="17.42578125" style="30" customWidth="1"/>
    <col min="6" max="6" width="15.42578125" style="30" customWidth="1"/>
    <col min="7" max="7" width="4.28515625" style="44" customWidth="1"/>
    <col min="8" max="16384" width="11.42578125" style="12"/>
  </cols>
  <sheetData>
    <row r="2" spans="1:6" x14ac:dyDescent="0.2">
      <c r="A2" s="282" t="s">
        <v>603</v>
      </c>
      <c r="B2" s="61"/>
      <c r="C2" s="559"/>
      <c r="D2" s="75" t="s">
        <v>280</v>
      </c>
      <c r="E2" s="556" t="s">
        <v>625</v>
      </c>
      <c r="F2" s="556"/>
    </row>
    <row r="3" spans="1:6" ht="15.75" customHeight="1" x14ac:dyDescent="0.2">
      <c r="A3" s="282"/>
      <c r="B3" s="61"/>
      <c r="C3" s="559"/>
      <c r="D3" s="75" t="s">
        <v>731</v>
      </c>
      <c r="E3" s="556" t="s">
        <v>747</v>
      </c>
      <c r="F3" s="556"/>
    </row>
    <row r="4" spans="1:6" x14ac:dyDescent="0.2">
      <c r="A4" s="282"/>
      <c r="B4" s="61"/>
      <c r="C4" s="559"/>
      <c r="D4" s="556" t="s">
        <v>748</v>
      </c>
      <c r="E4" s="556" t="s">
        <v>872</v>
      </c>
      <c r="F4" s="556"/>
    </row>
    <row r="5" spans="1:6" x14ac:dyDescent="0.2">
      <c r="A5" s="282"/>
      <c r="B5" s="61"/>
      <c r="C5" s="559"/>
      <c r="D5" s="556"/>
      <c r="E5" s="556" t="s">
        <v>626</v>
      </c>
      <c r="F5" s="556"/>
    </row>
    <row r="6" spans="1:6" ht="15.75" customHeight="1" x14ac:dyDescent="0.2">
      <c r="A6" s="282"/>
      <c r="B6" s="61"/>
      <c r="C6" s="172" t="s">
        <v>732</v>
      </c>
      <c r="D6" s="197"/>
      <c r="E6" s="197"/>
      <c r="F6" s="197"/>
    </row>
    <row r="7" spans="1:6" x14ac:dyDescent="0.2">
      <c r="A7" s="282"/>
      <c r="B7" s="61"/>
      <c r="C7" s="172"/>
      <c r="D7" s="173"/>
      <c r="E7" s="173"/>
      <c r="F7" s="173"/>
    </row>
    <row r="8" spans="1:6" ht="15" customHeight="1" x14ac:dyDescent="0.2">
      <c r="A8" s="282"/>
      <c r="B8" s="61"/>
      <c r="C8" s="560" t="s">
        <v>604</v>
      </c>
      <c r="D8" s="561"/>
      <c r="E8" s="561"/>
      <c r="F8" s="562"/>
    </row>
    <row r="9" spans="1:6" ht="15" x14ac:dyDescent="0.2">
      <c r="A9" s="282"/>
      <c r="B9" s="61"/>
      <c r="C9" s="62" t="s">
        <v>605</v>
      </c>
      <c r="D9" s="63" t="s">
        <v>606</v>
      </c>
      <c r="E9" s="63" t="s">
        <v>473</v>
      </c>
      <c r="F9" s="63" t="s">
        <v>245</v>
      </c>
    </row>
    <row r="10" spans="1:6" ht="25.5" x14ac:dyDescent="0.2">
      <c r="C10" s="174">
        <v>42639</v>
      </c>
      <c r="D10" s="65" t="s">
        <v>868</v>
      </c>
      <c r="E10" s="66" t="s">
        <v>607</v>
      </c>
      <c r="F10" s="66" t="s">
        <v>670</v>
      </c>
    </row>
    <row r="11" spans="1:6" ht="25.5" x14ac:dyDescent="0.2">
      <c r="C11" s="64">
        <v>44250</v>
      </c>
      <c r="D11" s="65" t="s">
        <v>615</v>
      </c>
      <c r="E11" s="66" t="s">
        <v>607</v>
      </c>
      <c r="F11" s="66" t="s">
        <v>670</v>
      </c>
    </row>
    <row r="12" spans="1:6" ht="51" x14ac:dyDescent="0.2">
      <c r="C12" s="64">
        <v>44804</v>
      </c>
      <c r="D12" s="65" t="s">
        <v>608</v>
      </c>
      <c r="E12" s="66" t="s">
        <v>607</v>
      </c>
      <c r="F12" s="66" t="s">
        <v>670</v>
      </c>
    </row>
    <row r="13" spans="1:6" ht="25.5" x14ac:dyDescent="0.2">
      <c r="C13" s="64">
        <v>44972</v>
      </c>
      <c r="D13" s="65" t="s">
        <v>609</v>
      </c>
      <c r="E13" s="66" t="s">
        <v>607</v>
      </c>
      <c r="F13" s="66" t="s">
        <v>670</v>
      </c>
    </row>
    <row r="14" spans="1:6" ht="42.75" customHeight="1" x14ac:dyDescent="0.2">
      <c r="C14" s="64">
        <v>45142</v>
      </c>
      <c r="D14" s="65" t="s">
        <v>671</v>
      </c>
      <c r="E14" s="66" t="s">
        <v>607</v>
      </c>
      <c r="F14" s="66" t="s">
        <v>670</v>
      </c>
    </row>
    <row r="15" spans="1:6" ht="28.5" x14ac:dyDescent="0.2">
      <c r="C15" s="195">
        <v>45306</v>
      </c>
      <c r="D15" s="145" t="s">
        <v>869</v>
      </c>
      <c r="E15" s="196" t="s">
        <v>870</v>
      </c>
      <c r="F15" s="196" t="s">
        <v>730</v>
      </c>
    </row>
    <row r="16" spans="1:6" x14ac:dyDescent="0.2">
      <c r="C16" s="195">
        <v>45566</v>
      </c>
      <c r="D16" s="145" t="s">
        <v>871</v>
      </c>
      <c r="E16" s="196" t="s">
        <v>745</v>
      </c>
      <c r="F16" s="145" t="s">
        <v>746</v>
      </c>
    </row>
    <row r="17" spans="1:7" x14ac:dyDescent="0.2">
      <c r="C17" s="145"/>
      <c r="D17" s="145"/>
      <c r="E17" s="145"/>
      <c r="F17" s="145"/>
    </row>
    <row r="18" spans="1:7" x14ac:dyDescent="0.2">
      <c r="C18" s="145"/>
      <c r="D18" s="145"/>
      <c r="E18" s="145"/>
      <c r="F18" s="145"/>
    </row>
    <row r="19" spans="1:7" x14ac:dyDescent="0.2">
      <c r="C19" s="145"/>
      <c r="D19" s="145"/>
      <c r="E19" s="145"/>
      <c r="F19" s="145"/>
    </row>
    <row r="20" spans="1:7" x14ac:dyDescent="0.2">
      <c r="C20" s="145"/>
      <c r="D20" s="145"/>
      <c r="E20" s="145"/>
      <c r="F20" s="145"/>
    </row>
    <row r="21" spans="1:7" x14ac:dyDescent="0.2">
      <c r="C21" s="145"/>
      <c r="D21" s="145"/>
      <c r="E21" s="145"/>
      <c r="F21" s="145"/>
    </row>
    <row r="22" spans="1:7" x14ac:dyDescent="0.2">
      <c r="C22" s="145"/>
      <c r="D22" s="145"/>
      <c r="E22" s="145"/>
      <c r="F22" s="145"/>
    </row>
    <row r="23" spans="1:7" x14ac:dyDescent="0.2">
      <c r="C23" s="145"/>
      <c r="D23" s="145"/>
      <c r="E23" s="145"/>
      <c r="F23" s="145"/>
    </row>
    <row r="24" spans="1:7" x14ac:dyDescent="0.2">
      <c r="C24" s="145"/>
      <c r="D24" s="145"/>
      <c r="E24" s="145"/>
      <c r="F24" s="145"/>
    </row>
    <row r="25" spans="1:7" x14ac:dyDescent="0.2">
      <c r="C25" s="145"/>
      <c r="D25" s="145"/>
      <c r="E25" s="145"/>
      <c r="F25" s="145"/>
    </row>
    <row r="26" spans="1:7" x14ac:dyDescent="0.2">
      <c r="C26" s="145"/>
      <c r="D26" s="145"/>
      <c r="E26" s="145"/>
      <c r="F26" s="145"/>
    </row>
    <row r="28" spans="1:7" x14ac:dyDescent="0.2">
      <c r="A28" s="30"/>
      <c r="C28" s="30" t="s">
        <v>669</v>
      </c>
      <c r="G28" s="30"/>
    </row>
    <row r="29" spans="1:7" x14ac:dyDescent="0.2">
      <c r="A29" s="30"/>
      <c r="G29" s="30"/>
    </row>
    <row r="30" spans="1:7" x14ac:dyDescent="0.2">
      <c r="A30" s="67"/>
      <c r="B30" s="68"/>
      <c r="C30" s="564" t="s">
        <v>284</v>
      </c>
      <c r="D30" s="564"/>
      <c r="E30" s="564"/>
      <c r="F30" s="564"/>
      <c r="G30" s="67"/>
    </row>
    <row r="31" spans="1:7" x14ac:dyDescent="0.2">
      <c r="A31" s="67"/>
      <c r="B31" s="68"/>
      <c r="C31" s="564" t="s">
        <v>617</v>
      </c>
      <c r="D31" s="564"/>
      <c r="E31" s="564"/>
      <c r="F31" s="564"/>
      <c r="G31" s="67"/>
    </row>
    <row r="32" spans="1:7" x14ac:dyDescent="0.2">
      <c r="A32" s="67"/>
      <c r="B32" s="68"/>
      <c r="C32" s="564" t="s">
        <v>285</v>
      </c>
      <c r="D32" s="564"/>
      <c r="E32" s="564"/>
      <c r="F32" s="564"/>
      <c r="G32" s="67"/>
    </row>
    <row r="33" spans="1:7" x14ac:dyDescent="0.2">
      <c r="A33" s="67"/>
      <c r="B33" s="68"/>
      <c r="C33" s="564" t="s">
        <v>286</v>
      </c>
      <c r="D33" s="564"/>
      <c r="E33" s="564"/>
      <c r="F33" s="564"/>
      <c r="G33" s="67"/>
    </row>
    <row r="34" spans="1:7" x14ac:dyDescent="0.2">
      <c r="A34" s="67"/>
      <c r="B34" s="68"/>
      <c r="C34" s="563" t="s">
        <v>287</v>
      </c>
      <c r="D34" s="563"/>
      <c r="E34" s="563"/>
      <c r="F34" s="563"/>
      <c r="G34" s="67"/>
    </row>
    <row r="35" spans="1:7" x14ac:dyDescent="0.2">
      <c r="A35" s="67"/>
      <c r="B35" s="68"/>
      <c r="C35" s="563" t="s">
        <v>288</v>
      </c>
      <c r="D35" s="563"/>
      <c r="E35" s="563"/>
      <c r="F35" s="563"/>
      <c r="G35" s="67"/>
    </row>
  </sheetData>
  <sheetProtection algorithmName="SHA-512" hashValue="TGPtFTCwxsGD/DLclseUY8BXb7VAaVDVoMjRJhEUKVTnBUYubYo2zNmmtXqGAT+MoBQvbQ8IcoczqGMyAWrpFA==" saltValue="R0AJTiU2/yczCrg5bzBryQ==" spinCount="100000" sheet="1" objects="1" scenarios="1" formatCells="0" formatColumns="0"/>
  <mergeCells count="14">
    <mergeCell ref="C35:F35"/>
    <mergeCell ref="C30:F30"/>
    <mergeCell ref="C31:F31"/>
    <mergeCell ref="C32:F32"/>
    <mergeCell ref="C33:F33"/>
    <mergeCell ref="C34:F34"/>
    <mergeCell ref="A2:A9"/>
    <mergeCell ref="C2:C5"/>
    <mergeCell ref="E2:F2"/>
    <mergeCell ref="E3:F3"/>
    <mergeCell ref="D4:D5"/>
    <mergeCell ref="E4:F4"/>
    <mergeCell ref="E5:F5"/>
    <mergeCell ref="C8:F8"/>
  </mergeCells>
  <pageMargins left="0.7" right="0.7" top="0.75" bottom="0.75" header="0.3" footer="0.3"/>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2:N92"/>
  <sheetViews>
    <sheetView showGridLines="0" view="pageBreakPreview" zoomScaleNormal="100" zoomScaleSheetLayoutView="100" workbookViewId="0">
      <selection activeCell="S15" sqref="S15"/>
    </sheetView>
  </sheetViews>
  <sheetFormatPr baseColWidth="10" defaultColWidth="11.42578125" defaultRowHeight="14.25" x14ac:dyDescent="0.2"/>
  <cols>
    <col min="1" max="1" width="8.42578125" style="12" customWidth="1"/>
    <col min="2" max="2" width="1.7109375" style="12" customWidth="1"/>
    <col min="3" max="3" width="7.7109375" style="12" customWidth="1"/>
    <col min="4" max="4" width="15" style="12" customWidth="1"/>
    <col min="5" max="5" width="12.140625" style="12" customWidth="1"/>
    <col min="6" max="6" width="18.7109375" style="12" customWidth="1"/>
    <col min="7" max="7" width="9" style="12" customWidth="1"/>
    <col min="8" max="8" width="7.5703125" style="12" customWidth="1"/>
    <col min="9" max="9" width="8.42578125" style="12" customWidth="1"/>
    <col min="10" max="10" width="4.5703125" style="12" customWidth="1"/>
    <col min="11" max="11" width="4.28515625" style="12" customWidth="1"/>
    <col min="12" max="12" width="6.140625" style="12" customWidth="1"/>
    <col min="13" max="13" width="11.42578125" style="12"/>
    <col min="14" max="14" width="4" style="12" customWidth="1"/>
    <col min="15" max="15" width="1.42578125" style="12" customWidth="1"/>
    <col min="16" max="16384" width="11.42578125" style="12"/>
  </cols>
  <sheetData>
    <row r="2" spans="1:14" s="60" customFormat="1" ht="21.75" customHeight="1" x14ac:dyDescent="0.2">
      <c r="A2" s="282" t="s">
        <v>603</v>
      </c>
      <c r="B2" s="304"/>
      <c r="C2" s="271"/>
      <c r="D2" s="271"/>
      <c r="E2" s="271" t="s">
        <v>280</v>
      </c>
      <c r="F2" s="271"/>
      <c r="G2" s="271"/>
      <c r="H2" s="271"/>
      <c r="I2" s="271"/>
      <c r="J2" s="271"/>
      <c r="K2" s="271"/>
      <c r="L2" s="270" t="s">
        <v>290</v>
      </c>
      <c r="M2" s="270"/>
      <c r="N2" s="270"/>
    </row>
    <row r="3" spans="1:14" s="60" customFormat="1" ht="26.25" customHeight="1" x14ac:dyDescent="0.2">
      <c r="A3" s="282"/>
      <c r="B3" s="304"/>
      <c r="C3" s="271"/>
      <c r="D3" s="271"/>
      <c r="E3" s="271" t="s">
        <v>731</v>
      </c>
      <c r="F3" s="271"/>
      <c r="G3" s="271"/>
      <c r="H3" s="271"/>
      <c r="I3" s="271"/>
      <c r="J3" s="271"/>
      <c r="K3" s="271"/>
      <c r="L3" s="270" t="s">
        <v>747</v>
      </c>
      <c r="M3" s="270"/>
      <c r="N3" s="270"/>
    </row>
    <row r="4" spans="1:14" s="60" customFormat="1" ht="21.75" customHeight="1" x14ac:dyDescent="0.2">
      <c r="A4" s="282"/>
      <c r="B4" s="304"/>
      <c r="C4" s="271"/>
      <c r="D4" s="271"/>
      <c r="E4" s="271" t="s">
        <v>754</v>
      </c>
      <c r="F4" s="271"/>
      <c r="G4" s="271"/>
      <c r="H4" s="271"/>
      <c r="I4" s="271"/>
      <c r="J4" s="271"/>
      <c r="K4" s="271"/>
      <c r="L4" s="270" t="s">
        <v>872</v>
      </c>
      <c r="M4" s="270"/>
      <c r="N4" s="270"/>
    </row>
    <row r="5" spans="1:14" s="60" customFormat="1" ht="23.25" customHeight="1" x14ac:dyDescent="0.2">
      <c r="A5" s="282"/>
      <c r="B5" s="304"/>
      <c r="C5" s="271"/>
      <c r="D5" s="271"/>
      <c r="E5" s="271"/>
      <c r="F5" s="271"/>
      <c r="G5" s="271"/>
      <c r="H5" s="271"/>
      <c r="I5" s="271"/>
      <c r="J5" s="271"/>
      <c r="K5" s="271"/>
      <c r="L5" s="270" t="s">
        <v>271</v>
      </c>
      <c r="M5" s="270"/>
      <c r="N5" s="270"/>
    </row>
    <row r="6" spans="1:14" s="30" customFormat="1" ht="9" customHeight="1" x14ac:dyDescent="0.2">
      <c r="A6" s="282"/>
    </row>
    <row r="7" spans="1:14" s="60" customFormat="1" ht="21.75" customHeight="1" x14ac:dyDescent="0.2">
      <c r="A7" s="282"/>
      <c r="B7" s="76"/>
      <c r="C7" s="272" t="s">
        <v>219</v>
      </c>
      <c r="D7" s="272"/>
      <c r="E7" s="272"/>
      <c r="F7" s="272"/>
      <c r="G7" s="272"/>
      <c r="H7" s="272"/>
      <c r="I7" s="272"/>
      <c r="J7" s="272"/>
      <c r="K7" s="272"/>
      <c r="L7" s="272"/>
      <c r="M7" s="272"/>
      <c r="N7" s="272"/>
    </row>
    <row r="8" spans="1:14" ht="4.5" customHeight="1" x14ac:dyDescent="0.2"/>
    <row r="9" spans="1:14" ht="20.100000000000001" customHeight="1" x14ac:dyDescent="0.2">
      <c r="C9" s="273" t="s">
        <v>193</v>
      </c>
      <c r="D9" s="273"/>
      <c r="E9" s="273"/>
      <c r="F9" s="273"/>
      <c r="G9" s="273"/>
      <c r="H9" s="273"/>
      <c r="I9" s="273"/>
      <c r="J9" s="273"/>
      <c r="K9" s="273"/>
      <c r="L9" s="273"/>
      <c r="M9" s="273"/>
      <c r="N9" s="273"/>
    </row>
    <row r="10" spans="1:14" ht="20.100000000000001" customHeight="1" x14ac:dyDescent="0.2">
      <c r="C10" s="258" t="s">
        <v>158</v>
      </c>
      <c r="D10" s="258"/>
      <c r="E10" s="256" t="s">
        <v>159</v>
      </c>
      <c r="F10" s="256"/>
      <c r="G10" s="256" t="s">
        <v>293</v>
      </c>
      <c r="H10" s="256"/>
      <c r="I10" s="256"/>
      <c r="J10" s="256"/>
      <c r="K10" s="256"/>
      <c r="L10" s="256"/>
      <c r="M10" s="256"/>
      <c r="N10" s="256"/>
    </row>
    <row r="11" spans="1:14" ht="20.100000000000001" customHeight="1" x14ac:dyDescent="0.2">
      <c r="C11" s="258"/>
      <c r="D11" s="258"/>
      <c r="E11" s="256" t="s">
        <v>160</v>
      </c>
      <c r="F11" s="256"/>
      <c r="G11" s="256">
        <v>890680062</v>
      </c>
      <c r="H11" s="256"/>
      <c r="I11" s="256"/>
      <c r="J11" s="256"/>
      <c r="K11" s="256"/>
      <c r="L11" s="256"/>
      <c r="M11" s="256"/>
      <c r="N11" s="256"/>
    </row>
    <row r="12" spans="1:14" ht="20.100000000000001" customHeight="1" x14ac:dyDescent="0.2">
      <c r="C12" s="258"/>
      <c r="D12" s="258"/>
      <c r="E12" s="256" t="s">
        <v>161</v>
      </c>
      <c r="F12" s="256"/>
      <c r="G12" s="256" t="s">
        <v>755</v>
      </c>
      <c r="H12" s="256"/>
      <c r="I12" s="256"/>
      <c r="J12" s="256"/>
      <c r="K12" s="256"/>
      <c r="L12" s="256"/>
      <c r="M12" s="256"/>
      <c r="N12" s="256"/>
    </row>
    <row r="13" spans="1:14" ht="20.100000000000001" customHeight="1" x14ac:dyDescent="0.2">
      <c r="C13" s="258"/>
      <c r="D13" s="258"/>
      <c r="E13" s="256" t="s">
        <v>220</v>
      </c>
      <c r="F13" s="256"/>
      <c r="G13" s="256">
        <v>8281483</v>
      </c>
      <c r="H13" s="256"/>
      <c r="I13" s="256"/>
      <c r="J13" s="256"/>
      <c r="K13" s="256"/>
      <c r="L13" s="256"/>
      <c r="M13" s="256"/>
      <c r="N13" s="256"/>
    </row>
    <row r="14" spans="1:14" ht="20.100000000000001" customHeight="1" x14ac:dyDescent="0.2">
      <c r="C14" s="258"/>
      <c r="D14" s="258"/>
      <c r="E14" s="256" t="s">
        <v>221</v>
      </c>
      <c r="F14" s="256"/>
      <c r="G14" s="256" t="s">
        <v>294</v>
      </c>
      <c r="H14" s="256"/>
      <c r="I14" s="256"/>
      <c r="J14" s="256"/>
      <c r="K14" s="256"/>
      <c r="L14" s="256"/>
      <c r="M14" s="256"/>
      <c r="N14" s="256"/>
    </row>
    <row r="15" spans="1:14" ht="20.100000000000001" customHeight="1" x14ac:dyDescent="0.2">
      <c r="C15" s="258"/>
      <c r="D15" s="258"/>
      <c r="E15" s="256" t="s">
        <v>197</v>
      </c>
      <c r="F15" s="256"/>
      <c r="G15" s="256" t="s">
        <v>598</v>
      </c>
      <c r="H15" s="256"/>
      <c r="I15" s="256"/>
      <c r="J15" s="256"/>
      <c r="K15" s="256"/>
      <c r="L15" s="256"/>
      <c r="M15" s="256"/>
      <c r="N15" s="256"/>
    </row>
    <row r="16" spans="1:14" ht="20.100000000000001" customHeight="1" x14ac:dyDescent="0.2">
      <c r="C16" s="258"/>
      <c r="D16" s="258"/>
      <c r="E16" s="256" t="s">
        <v>198</v>
      </c>
      <c r="F16" s="256"/>
      <c r="G16" s="256">
        <v>3208510365</v>
      </c>
      <c r="H16" s="256"/>
      <c r="I16" s="256"/>
      <c r="J16" s="256"/>
      <c r="K16" s="256"/>
      <c r="L16" s="256"/>
      <c r="M16" s="256"/>
      <c r="N16" s="256"/>
    </row>
    <row r="17" spans="3:14" ht="20.100000000000001" customHeight="1" x14ac:dyDescent="0.2">
      <c r="C17" s="258"/>
      <c r="D17" s="258"/>
      <c r="E17" s="256" t="s">
        <v>162</v>
      </c>
      <c r="F17" s="256"/>
      <c r="G17" s="274" t="s">
        <v>295</v>
      </c>
      <c r="H17" s="256"/>
      <c r="I17" s="256"/>
      <c r="J17" s="256"/>
      <c r="K17" s="256"/>
      <c r="L17" s="256"/>
      <c r="M17" s="256"/>
      <c r="N17" s="256"/>
    </row>
    <row r="18" spans="3:14" ht="20.100000000000001" customHeight="1" x14ac:dyDescent="0.2">
      <c r="C18" s="258" t="s">
        <v>246</v>
      </c>
      <c r="D18" s="258"/>
      <c r="E18" s="256" t="s">
        <v>756</v>
      </c>
      <c r="F18" s="256"/>
      <c r="G18" s="256" t="s">
        <v>599</v>
      </c>
      <c r="H18" s="256"/>
      <c r="I18" s="256"/>
      <c r="J18" s="256"/>
      <c r="K18" s="256"/>
      <c r="L18" s="256"/>
      <c r="M18" s="256"/>
      <c r="N18" s="256"/>
    </row>
    <row r="19" spans="3:14" ht="20.100000000000001" customHeight="1" x14ac:dyDescent="0.2">
      <c r="C19" s="258"/>
      <c r="D19" s="258"/>
      <c r="E19" s="256" t="s">
        <v>200</v>
      </c>
      <c r="F19" s="256"/>
      <c r="G19" s="256" t="s">
        <v>525</v>
      </c>
      <c r="H19" s="256"/>
      <c r="I19" s="256"/>
      <c r="J19" s="256"/>
      <c r="K19" s="256"/>
      <c r="L19" s="256"/>
      <c r="M19" s="256"/>
      <c r="N19" s="256"/>
    </row>
    <row r="20" spans="3:14" ht="20.100000000000001" hidden="1" customHeight="1" x14ac:dyDescent="0.2">
      <c r="C20" s="258"/>
      <c r="D20" s="258"/>
      <c r="E20" s="256" t="s">
        <v>198</v>
      </c>
      <c r="F20" s="256"/>
      <c r="G20" s="256"/>
      <c r="H20" s="256"/>
      <c r="I20" s="256"/>
      <c r="J20" s="256"/>
      <c r="K20" s="256"/>
      <c r="L20" s="256"/>
      <c r="M20" s="256"/>
      <c r="N20" s="256"/>
    </row>
    <row r="21" spans="3:14" ht="20.100000000000001" customHeight="1" x14ac:dyDescent="0.25">
      <c r="C21" s="258"/>
      <c r="D21" s="258"/>
      <c r="E21" s="256" t="s">
        <v>162</v>
      </c>
      <c r="F21" s="256"/>
      <c r="G21" s="260" t="s">
        <v>627</v>
      </c>
      <c r="H21" s="256"/>
      <c r="I21" s="256"/>
      <c r="J21" s="256"/>
      <c r="K21" s="256"/>
      <c r="L21" s="256"/>
      <c r="M21" s="256"/>
      <c r="N21" s="256"/>
    </row>
    <row r="22" spans="3:14" ht="20.100000000000001" customHeight="1" x14ac:dyDescent="0.2">
      <c r="C22" s="258"/>
      <c r="D22" s="258"/>
      <c r="E22" s="256" t="s">
        <v>210</v>
      </c>
      <c r="F22" s="256"/>
      <c r="G22" s="256" t="s">
        <v>526</v>
      </c>
      <c r="H22" s="256"/>
      <c r="I22" s="256"/>
      <c r="J22" s="256"/>
      <c r="K22" s="256"/>
      <c r="L22" s="256"/>
      <c r="M22" s="256"/>
      <c r="N22" s="256"/>
    </row>
    <row r="23" spans="3:14" ht="20.100000000000001" customHeight="1" x14ac:dyDescent="0.2">
      <c r="C23" s="258" t="s">
        <v>201</v>
      </c>
      <c r="D23" s="258"/>
      <c r="E23" s="256" t="s">
        <v>250</v>
      </c>
      <c r="F23" s="256"/>
      <c r="G23" s="256" t="s">
        <v>757</v>
      </c>
      <c r="H23" s="256"/>
      <c r="I23" s="256"/>
      <c r="J23" s="256"/>
      <c r="K23" s="256"/>
      <c r="L23" s="256"/>
      <c r="M23" s="256"/>
      <c r="N23" s="256"/>
    </row>
    <row r="24" spans="3:14" ht="20.100000000000001" customHeight="1" x14ac:dyDescent="0.2">
      <c r="C24" s="258"/>
      <c r="D24" s="258"/>
      <c r="E24" s="256" t="s">
        <v>525</v>
      </c>
      <c r="F24" s="256"/>
      <c r="G24" s="256" t="s">
        <v>599</v>
      </c>
      <c r="H24" s="256"/>
      <c r="I24" s="256"/>
      <c r="J24" s="256"/>
      <c r="K24" s="256"/>
      <c r="L24" s="256"/>
      <c r="M24" s="256"/>
      <c r="N24" s="256"/>
    </row>
    <row r="25" spans="3:14" ht="20.100000000000001" customHeight="1" x14ac:dyDescent="0.2">
      <c r="C25" s="258"/>
      <c r="D25" s="258"/>
      <c r="E25" s="256" t="s">
        <v>210</v>
      </c>
      <c r="F25" s="256"/>
      <c r="G25" s="256" t="s">
        <v>526</v>
      </c>
      <c r="H25" s="256"/>
      <c r="I25" s="256"/>
      <c r="J25" s="256"/>
      <c r="K25" s="256"/>
      <c r="L25" s="256"/>
      <c r="M25" s="256"/>
      <c r="N25" s="256"/>
    </row>
    <row r="26" spans="3:14" ht="20.100000000000001" customHeight="1" x14ac:dyDescent="0.2">
      <c r="C26" s="258"/>
      <c r="D26" s="258"/>
      <c r="E26" s="256" t="s">
        <v>220</v>
      </c>
      <c r="F26" s="256"/>
      <c r="G26" s="256" t="s">
        <v>527</v>
      </c>
      <c r="H26" s="256"/>
      <c r="I26" s="256"/>
      <c r="J26" s="256"/>
      <c r="K26" s="256"/>
      <c r="L26" s="256"/>
      <c r="M26" s="256"/>
      <c r="N26" s="256"/>
    </row>
    <row r="27" spans="3:14" ht="20.100000000000001" hidden="1" customHeight="1" x14ac:dyDescent="0.2">
      <c r="C27" s="258"/>
      <c r="D27" s="258"/>
      <c r="E27" s="256" t="s">
        <v>162</v>
      </c>
      <c r="F27" s="256"/>
      <c r="G27" s="274" t="s">
        <v>528</v>
      </c>
      <c r="H27" s="256"/>
      <c r="I27" s="256"/>
      <c r="J27" s="256"/>
      <c r="K27" s="256"/>
      <c r="L27" s="256"/>
      <c r="M27" s="256"/>
      <c r="N27" s="256"/>
    </row>
    <row r="28" spans="3:14" ht="20.100000000000001" customHeight="1" x14ac:dyDescent="0.2">
      <c r="C28" s="258"/>
      <c r="D28" s="258"/>
      <c r="E28" s="256" t="s">
        <v>229</v>
      </c>
      <c r="F28" s="256"/>
      <c r="G28" s="256">
        <v>3</v>
      </c>
      <c r="H28" s="256"/>
      <c r="I28" s="256"/>
      <c r="J28" s="256"/>
      <c r="K28" s="256"/>
      <c r="L28" s="256"/>
      <c r="M28" s="256"/>
      <c r="N28" s="256"/>
    </row>
    <row r="29" spans="3:14" ht="20.100000000000001" customHeight="1" x14ac:dyDescent="0.2">
      <c r="C29" s="258"/>
      <c r="D29" s="258"/>
      <c r="E29" s="256" t="s">
        <v>211</v>
      </c>
      <c r="F29" s="256"/>
      <c r="G29" s="256" t="s">
        <v>758</v>
      </c>
      <c r="H29" s="256"/>
      <c r="I29" s="256"/>
      <c r="J29" s="256"/>
      <c r="K29" s="256"/>
      <c r="L29" s="256"/>
      <c r="M29" s="256"/>
      <c r="N29" s="256"/>
    </row>
    <row r="30" spans="3:14" ht="20.100000000000001" hidden="1" customHeight="1" x14ac:dyDescent="0.2">
      <c r="C30" s="258"/>
      <c r="D30" s="258"/>
      <c r="E30" s="256" t="s">
        <v>244</v>
      </c>
      <c r="F30" s="256"/>
      <c r="G30" s="256">
        <v>32</v>
      </c>
      <c r="H30" s="256"/>
      <c r="I30" s="256"/>
      <c r="J30" s="256"/>
      <c r="K30" s="256"/>
      <c r="L30" s="256"/>
      <c r="M30" s="256"/>
      <c r="N30" s="256"/>
    </row>
    <row r="31" spans="3:14" ht="20.100000000000001" hidden="1" customHeight="1" x14ac:dyDescent="0.2">
      <c r="C31" s="258"/>
      <c r="D31" s="258"/>
      <c r="E31" s="256" t="s">
        <v>230</v>
      </c>
      <c r="F31" s="256"/>
      <c r="G31" s="256"/>
      <c r="H31" s="256"/>
      <c r="I31" s="256"/>
      <c r="J31" s="256"/>
      <c r="K31" s="256"/>
      <c r="L31" s="256"/>
      <c r="M31" s="256"/>
      <c r="N31" s="256"/>
    </row>
    <row r="32" spans="3:14" ht="20.100000000000001" hidden="1" customHeight="1" x14ac:dyDescent="0.2">
      <c r="C32" s="258"/>
      <c r="D32" s="258"/>
      <c r="E32" s="256" t="s">
        <v>222</v>
      </c>
      <c r="F32" s="256"/>
      <c r="G32" s="256" t="s">
        <v>529</v>
      </c>
      <c r="H32" s="256"/>
      <c r="I32" s="256"/>
      <c r="J32" s="256"/>
      <c r="K32" s="256"/>
      <c r="L32" s="256"/>
      <c r="M32" s="256"/>
      <c r="N32" s="256"/>
    </row>
    <row r="33" spans="3:14" ht="20.100000000000001" customHeight="1" x14ac:dyDescent="0.2">
      <c r="C33" s="258" t="s">
        <v>163</v>
      </c>
      <c r="D33" s="258"/>
      <c r="E33" s="256" t="s">
        <v>164</v>
      </c>
      <c r="F33" s="256"/>
      <c r="G33" s="256" t="s">
        <v>296</v>
      </c>
      <c r="H33" s="256"/>
      <c r="I33" s="256"/>
      <c r="J33" s="256"/>
      <c r="K33" s="256"/>
      <c r="L33" s="256"/>
      <c r="M33" s="256"/>
      <c r="N33" s="256"/>
    </row>
    <row r="34" spans="3:14" ht="20.100000000000001" customHeight="1" x14ac:dyDescent="0.2">
      <c r="C34" s="258"/>
      <c r="D34" s="258"/>
      <c r="E34" s="256" t="s">
        <v>165</v>
      </c>
      <c r="F34" s="256"/>
      <c r="G34" s="256" t="s">
        <v>759</v>
      </c>
      <c r="H34" s="256"/>
      <c r="I34" s="256"/>
      <c r="J34" s="256"/>
      <c r="K34" s="256"/>
      <c r="L34" s="256"/>
      <c r="M34" s="256"/>
      <c r="N34" s="256"/>
    </row>
    <row r="35" spans="3:14" ht="20.100000000000001" customHeight="1" x14ac:dyDescent="0.2">
      <c r="C35" s="258"/>
      <c r="D35" s="258"/>
      <c r="E35" s="256" t="s">
        <v>199</v>
      </c>
      <c r="F35" s="256"/>
      <c r="G35" s="256" t="s">
        <v>530</v>
      </c>
      <c r="H35" s="256"/>
      <c r="I35" s="256"/>
      <c r="J35" s="256"/>
      <c r="K35" s="256"/>
      <c r="L35" s="256"/>
      <c r="M35" s="256"/>
      <c r="N35" s="256"/>
    </row>
    <row r="36" spans="3:14" ht="20.100000000000001" customHeight="1" x14ac:dyDescent="0.2">
      <c r="C36" s="258" t="s">
        <v>166</v>
      </c>
      <c r="D36" s="258"/>
      <c r="E36" s="256" t="s">
        <v>167</v>
      </c>
      <c r="F36" s="256"/>
      <c r="G36" s="256" t="s">
        <v>531</v>
      </c>
      <c r="H36" s="256"/>
      <c r="I36" s="256"/>
      <c r="J36" s="256"/>
      <c r="K36" s="256"/>
      <c r="L36" s="256"/>
      <c r="M36" s="256"/>
      <c r="N36" s="256"/>
    </row>
    <row r="37" spans="3:14" ht="20.100000000000001" customHeight="1" x14ac:dyDescent="0.2">
      <c r="C37" s="258"/>
      <c r="D37" s="258"/>
      <c r="E37" s="256" t="s">
        <v>168</v>
      </c>
      <c r="F37" s="256"/>
      <c r="G37" s="256" t="s">
        <v>532</v>
      </c>
      <c r="H37" s="256"/>
      <c r="I37" s="256"/>
      <c r="J37" s="256"/>
      <c r="K37" s="256"/>
      <c r="L37" s="256"/>
      <c r="M37" s="256"/>
      <c r="N37" s="256"/>
    </row>
    <row r="38" spans="3:14" ht="20.100000000000001" customHeight="1" x14ac:dyDescent="0.2">
      <c r="C38" s="258"/>
      <c r="D38" s="258"/>
      <c r="E38" s="256" t="s">
        <v>169</v>
      </c>
      <c r="F38" s="256"/>
      <c r="G38" s="256" t="s">
        <v>533</v>
      </c>
      <c r="H38" s="256"/>
      <c r="I38" s="256"/>
      <c r="J38" s="256"/>
      <c r="K38" s="256"/>
      <c r="L38" s="256"/>
      <c r="M38" s="256"/>
      <c r="N38" s="256"/>
    </row>
    <row r="39" spans="3:14" ht="20.100000000000001" customHeight="1" x14ac:dyDescent="0.2">
      <c r="C39" s="258"/>
      <c r="D39" s="258"/>
      <c r="E39" s="256" t="s">
        <v>170</v>
      </c>
      <c r="F39" s="256"/>
      <c r="G39" s="256" t="s">
        <v>534</v>
      </c>
      <c r="H39" s="256"/>
      <c r="I39" s="256"/>
      <c r="J39" s="256"/>
      <c r="K39" s="256"/>
      <c r="L39" s="256"/>
      <c r="M39" s="256"/>
      <c r="N39" s="256"/>
    </row>
    <row r="40" spans="3:14" ht="20.100000000000001" customHeight="1" x14ac:dyDescent="0.2">
      <c r="C40" s="258" t="s">
        <v>171</v>
      </c>
      <c r="D40" s="258"/>
      <c r="E40" s="256" t="s">
        <v>172</v>
      </c>
      <c r="F40" s="256"/>
      <c r="G40" s="276">
        <v>2</v>
      </c>
      <c r="H40" s="277"/>
      <c r="I40" s="277"/>
      <c r="J40" s="277"/>
      <c r="K40" s="277"/>
      <c r="L40" s="277"/>
      <c r="M40" s="277"/>
      <c r="N40" s="278"/>
    </row>
    <row r="41" spans="3:14" ht="20.100000000000001" customHeight="1" x14ac:dyDescent="0.2">
      <c r="C41" s="258" t="s">
        <v>223</v>
      </c>
      <c r="D41" s="258"/>
      <c r="E41" s="257" t="s">
        <v>224</v>
      </c>
      <c r="F41" s="257"/>
      <c r="G41" s="257" t="s">
        <v>535</v>
      </c>
      <c r="H41" s="256"/>
      <c r="I41" s="256"/>
      <c r="J41" s="256"/>
      <c r="K41" s="256"/>
      <c r="L41" s="256"/>
      <c r="M41" s="256"/>
      <c r="N41" s="256"/>
    </row>
    <row r="42" spans="3:14" ht="20.100000000000001" hidden="1" customHeight="1" x14ac:dyDescent="0.2">
      <c r="C42" s="258"/>
      <c r="D42" s="258"/>
      <c r="E42" s="256" t="s">
        <v>225</v>
      </c>
      <c r="F42" s="256"/>
      <c r="G42" s="257"/>
      <c r="H42" s="256"/>
      <c r="I42" s="256"/>
      <c r="J42" s="256"/>
      <c r="K42" s="256"/>
      <c r="L42" s="256"/>
      <c r="M42" s="256"/>
      <c r="N42" s="256"/>
    </row>
    <row r="43" spans="3:14" ht="20.100000000000001" customHeight="1" x14ac:dyDescent="0.2">
      <c r="C43" s="258" t="s">
        <v>226</v>
      </c>
      <c r="D43" s="258"/>
      <c r="E43" s="258" t="s">
        <v>760</v>
      </c>
      <c r="F43" s="258"/>
      <c r="G43" s="258"/>
      <c r="H43" s="258"/>
      <c r="I43" s="258"/>
      <c r="J43" s="258"/>
      <c r="K43" s="258"/>
      <c r="L43" s="258"/>
      <c r="M43" s="258"/>
      <c r="N43" s="258"/>
    </row>
    <row r="44" spans="3:14" ht="20.100000000000001" customHeight="1" x14ac:dyDescent="0.2">
      <c r="C44" s="258" t="s">
        <v>202</v>
      </c>
      <c r="D44" s="258"/>
      <c r="E44" s="258" t="s">
        <v>203</v>
      </c>
      <c r="F44" s="258"/>
      <c r="G44" s="256" t="s">
        <v>761</v>
      </c>
      <c r="H44" s="256"/>
      <c r="I44" s="256"/>
      <c r="J44" s="256"/>
      <c r="K44" s="256"/>
      <c r="L44" s="256"/>
      <c r="M44" s="256"/>
      <c r="N44" s="256"/>
    </row>
    <row r="45" spans="3:14" ht="20.100000000000001" customHeight="1" x14ac:dyDescent="0.2">
      <c r="C45" s="258"/>
      <c r="D45" s="258"/>
      <c r="E45" s="258" t="s">
        <v>204</v>
      </c>
      <c r="F45" s="258"/>
      <c r="G45" s="256" t="s">
        <v>249</v>
      </c>
      <c r="H45" s="256"/>
      <c r="I45" s="256"/>
      <c r="J45" s="256"/>
      <c r="K45" s="256"/>
      <c r="L45" s="256"/>
      <c r="M45" s="256"/>
      <c r="N45" s="256"/>
    </row>
    <row r="46" spans="3:14" ht="24.75" customHeight="1" x14ac:dyDescent="0.2">
      <c r="C46" s="258" t="s">
        <v>173</v>
      </c>
      <c r="D46" s="258"/>
      <c r="E46" s="258" t="s">
        <v>536</v>
      </c>
      <c r="F46" s="258"/>
      <c r="G46" s="258"/>
      <c r="H46" s="258"/>
      <c r="I46" s="258"/>
      <c r="J46" s="258"/>
      <c r="K46" s="258"/>
      <c r="L46" s="258"/>
      <c r="M46" s="258"/>
      <c r="N46" s="258"/>
    </row>
    <row r="47" spans="3:14" ht="20.100000000000001" customHeight="1" x14ac:dyDescent="0.2">
      <c r="C47" s="258" t="s">
        <v>206</v>
      </c>
      <c r="D47" s="258"/>
      <c r="E47" s="263" t="s">
        <v>628</v>
      </c>
      <c r="F47" s="263"/>
      <c r="G47" s="263"/>
      <c r="H47" s="263"/>
      <c r="I47" s="263"/>
      <c r="J47" s="263"/>
      <c r="K47" s="263"/>
      <c r="L47" s="263"/>
      <c r="M47" s="263"/>
      <c r="N47" s="263"/>
    </row>
    <row r="48" spans="3:14" ht="28.5" customHeight="1" x14ac:dyDescent="0.2">
      <c r="C48" s="258" t="s">
        <v>207</v>
      </c>
      <c r="D48" s="258"/>
      <c r="E48" s="275" t="s">
        <v>762</v>
      </c>
      <c r="F48" s="258"/>
      <c r="G48" s="258"/>
      <c r="H48" s="258"/>
      <c r="I48" s="258"/>
      <c r="J48" s="258"/>
      <c r="K48" s="258"/>
      <c r="L48" s="258"/>
      <c r="M48" s="258"/>
      <c r="N48" s="258"/>
    </row>
    <row r="49" spans="3:14" ht="20.100000000000001" customHeight="1" x14ac:dyDescent="0.2">
      <c r="C49" s="258" t="s">
        <v>629</v>
      </c>
      <c r="D49" s="258"/>
      <c r="E49" s="252" t="s">
        <v>227</v>
      </c>
      <c r="F49" s="252"/>
      <c r="G49" s="252" t="s">
        <v>208</v>
      </c>
      <c r="H49" s="252"/>
      <c r="I49" s="252" t="s">
        <v>243</v>
      </c>
      <c r="J49" s="252"/>
      <c r="K49" s="252"/>
      <c r="L49" s="252"/>
      <c r="M49" s="279" t="s">
        <v>174</v>
      </c>
      <c r="N49" s="279"/>
    </row>
    <row r="50" spans="3:14" ht="20.100000000000001" customHeight="1" x14ac:dyDescent="0.2">
      <c r="C50" s="258"/>
      <c r="D50" s="258"/>
      <c r="E50" s="252" t="s">
        <v>630</v>
      </c>
      <c r="F50" s="252"/>
      <c r="G50" s="252">
        <v>38</v>
      </c>
      <c r="H50" s="252"/>
      <c r="I50" s="252"/>
      <c r="J50" s="252"/>
      <c r="K50" s="252"/>
      <c r="L50" s="252"/>
      <c r="M50" s="252">
        <f>+G50+I50</f>
        <v>38</v>
      </c>
      <c r="N50" s="252"/>
    </row>
    <row r="51" spans="3:14" ht="20.100000000000001" customHeight="1" x14ac:dyDescent="0.2">
      <c r="C51" s="258"/>
      <c r="D51" s="258"/>
      <c r="E51" s="252" t="s">
        <v>631</v>
      </c>
      <c r="F51" s="252"/>
      <c r="G51" s="252">
        <v>1</v>
      </c>
      <c r="H51" s="252"/>
      <c r="I51" s="252"/>
      <c r="J51" s="252"/>
      <c r="K51" s="252"/>
      <c r="L51" s="252"/>
      <c r="M51" s="252">
        <f>+G51+I51</f>
        <v>1</v>
      </c>
      <c r="N51" s="252"/>
    </row>
    <row r="52" spans="3:14" ht="20.100000000000001" customHeight="1" x14ac:dyDescent="0.2">
      <c r="C52" s="258"/>
      <c r="D52" s="258"/>
      <c r="E52" s="280" t="s">
        <v>632</v>
      </c>
      <c r="F52" s="281"/>
      <c r="G52" s="253">
        <v>71</v>
      </c>
      <c r="H52" s="255"/>
      <c r="I52" s="253"/>
      <c r="J52" s="254"/>
      <c r="K52" s="254"/>
      <c r="L52" s="255"/>
      <c r="M52" s="252">
        <f>+G52+I52</f>
        <v>71</v>
      </c>
      <c r="N52" s="252"/>
    </row>
    <row r="53" spans="3:14" ht="19.5" customHeight="1" x14ac:dyDescent="0.2">
      <c r="C53" s="258"/>
      <c r="D53" s="258"/>
      <c r="E53" s="253" t="s">
        <v>633</v>
      </c>
      <c r="F53" s="255"/>
      <c r="G53" s="259">
        <v>1300</v>
      </c>
      <c r="H53" s="255"/>
      <c r="I53" s="253"/>
      <c r="J53" s="254"/>
      <c r="K53" s="254"/>
      <c r="L53" s="255"/>
      <c r="M53" s="252">
        <f>+G53+I53</f>
        <v>1300</v>
      </c>
      <c r="N53" s="252"/>
    </row>
    <row r="54" spans="3:14" ht="19.5" hidden="1" customHeight="1" x14ac:dyDescent="0.2">
      <c r="C54" s="258"/>
      <c r="D54" s="258"/>
    </row>
    <row r="55" spans="3:14" ht="20.100000000000001" customHeight="1" x14ac:dyDescent="0.2">
      <c r="C55" s="258"/>
      <c r="D55" s="258"/>
      <c r="E55" s="252" t="s">
        <v>559</v>
      </c>
      <c r="F55" s="252"/>
      <c r="G55" s="252">
        <v>6</v>
      </c>
      <c r="H55" s="252"/>
      <c r="I55" s="252"/>
      <c r="J55" s="252"/>
      <c r="K55" s="252"/>
      <c r="L55" s="252"/>
      <c r="M55" s="252">
        <f>+G55+I55</f>
        <v>6</v>
      </c>
      <c r="N55" s="252"/>
    </row>
    <row r="56" spans="3:14" ht="20.100000000000001" customHeight="1" x14ac:dyDescent="0.2">
      <c r="C56" s="258"/>
      <c r="D56" s="258"/>
      <c r="E56" s="252" t="s">
        <v>209</v>
      </c>
      <c r="F56" s="252"/>
      <c r="G56" s="300">
        <f>SUM(G50:H55)</f>
        <v>1416</v>
      </c>
      <c r="H56" s="252"/>
      <c r="I56" s="252"/>
      <c r="J56" s="252"/>
      <c r="K56" s="252"/>
      <c r="L56" s="252"/>
      <c r="M56" s="294">
        <f>SUM(M50:N55)</f>
        <v>1416</v>
      </c>
      <c r="N56" s="279"/>
    </row>
    <row r="57" spans="3:14" ht="58.5" customHeight="1" x14ac:dyDescent="0.2">
      <c r="C57" s="295" t="s">
        <v>497</v>
      </c>
      <c r="D57" s="296"/>
      <c r="E57" s="252" t="s">
        <v>227</v>
      </c>
      <c r="F57" s="253"/>
      <c r="G57" s="77" t="s">
        <v>498</v>
      </c>
      <c r="H57" s="77" t="s">
        <v>499</v>
      </c>
      <c r="I57" s="77" t="s">
        <v>500</v>
      </c>
      <c r="J57" s="77" t="s">
        <v>501</v>
      </c>
      <c r="K57" s="77" t="s">
        <v>502</v>
      </c>
      <c r="L57" s="77" t="s">
        <v>503</v>
      </c>
      <c r="M57" s="77" t="s">
        <v>504</v>
      </c>
      <c r="N57" s="77" t="s">
        <v>505</v>
      </c>
    </row>
    <row r="58" spans="3:14" ht="20.100000000000001" customHeight="1" x14ac:dyDescent="0.2">
      <c r="C58" s="295"/>
      <c r="D58" s="296"/>
      <c r="E58" s="252" t="s">
        <v>630</v>
      </c>
      <c r="F58" s="253"/>
      <c r="G58" s="66">
        <v>0</v>
      </c>
      <c r="H58" s="66">
        <v>0</v>
      </c>
      <c r="I58" s="66">
        <v>0</v>
      </c>
      <c r="J58" s="66">
        <v>0</v>
      </c>
      <c r="K58" s="66">
        <v>0</v>
      </c>
      <c r="L58" s="66">
        <v>0</v>
      </c>
      <c r="M58" s="66">
        <v>0</v>
      </c>
      <c r="N58" s="66">
        <v>0</v>
      </c>
    </row>
    <row r="59" spans="3:14" ht="20.100000000000001" customHeight="1" x14ac:dyDescent="0.2">
      <c r="C59" s="295"/>
      <c r="D59" s="296"/>
      <c r="E59" s="252" t="s">
        <v>631</v>
      </c>
      <c r="F59" s="253"/>
      <c r="G59" s="66">
        <v>0</v>
      </c>
      <c r="H59" s="66">
        <v>0</v>
      </c>
      <c r="I59" s="66">
        <v>0</v>
      </c>
      <c r="J59" s="66">
        <v>0</v>
      </c>
      <c r="K59" s="66">
        <v>0</v>
      </c>
      <c r="L59" s="66">
        <v>0</v>
      </c>
      <c r="M59" s="66">
        <v>0</v>
      </c>
      <c r="N59" s="66">
        <v>0</v>
      </c>
    </row>
    <row r="60" spans="3:14" ht="20.100000000000001" customHeight="1" x14ac:dyDescent="0.2">
      <c r="C60" s="295"/>
      <c r="D60" s="296"/>
      <c r="E60" s="280" t="s">
        <v>632</v>
      </c>
      <c r="F60" s="299"/>
      <c r="G60" s="66">
        <v>0</v>
      </c>
      <c r="H60" s="66">
        <v>0</v>
      </c>
      <c r="I60" s="66">
        <v>0</v>
      </c>
      <c r="J60" s="66">
        <v>0</v>
      </c>
      <c r="K60" s="66">
        <v>0</v>
      </c>
      <c r="L60" s="66">
        <v>0</v>
      </c>
      <c r="M60" s="66">
        <v>0</v>
      </c>
      <c r="N60" s="66">
        <v>0</v>
      </c>
    </row>
    <row r="61" spans="3:14" ht="20.100000000000001" customHeight="1" x14ac:dyDescent="0.2">
      <c r="C61" s="295"/>
      <c r="D61" s="296"/>
      <c r="E61" s="253" t="s">
        <v>633</v>
      </c>
      <c r="F61" s="254"/>
      <c r="G61" s="66">
        <v>0</v>
      </c>
      <c r="H61" s="66">
        <v>0</v>
      </c>
      <c r="I61" s="66">
        <v>0</v>
      </c>
      <c r="J61" s="66">
        <v>0</v>
      </c>
      <c r="K61" s="66">
        <v>0</v>
      </c>
      <c r="L61" s="66">
        <v>0</v>
      </c>
      <c r="M61" s="66">
        <v>0</v>
      </c>
      <c r="N61" s="66">
        <v>0</v>
      </c>
    </row>
    <row r="62" spans="3:14" ht="20.100000000000001" customHeight="1" x14ac:dyDescent="0.2">
      <c r="C62" s="295"/>
      <c r="D62" s="296"/>
      <c r="E62" s="252" t="s">
        <v>559</v>
      </c>
      <c r="F62" s="253"/>
      <c r="G62" s="66">
        <v>0</v>
      </c>
      <c r="H62" s="66">
        <v>0</v>
      </c>
      <c r="I62" s="66">
        <v>0</v>
      </c>
      <c r="J62" s="66">
        <v>0</v>
      </c>
      <c r="K62" s="66">
        <v>0</v>
      </c>
      <c r="L62" s="66">
        <v>0</v>
      </c>
      <c r="M62" s="66">
        <v>0</v>
      </c>
      <c r="N62" s="66">
        <v>0</v>
      </c>
    </row>
    <row r="63" spans="3:14" ht="20.100000000000001" customHeight="1" x14ac:dyDescent="0.2">
      <c r="C63" s="297"/>
      <c r="D63" s="298"/>
      <c r="E63" s="252" t="s">
        <v>209</v>
      </c>
      <c r="F63" s="253"/>
      <c r="G63" s="66">
        <v>0</v>
      </c>
      <c r="H63" s="66">
        <v>0</v>
      </c>
      <c r="I63" s="66">
        <v>0</v>
      </c>
      <c r="J63" s="66">
        <v>0</v>
      </c>
      <c r="K63" s="66">
        <v>0</v>
      </c>
      <c r="L63" s="66">
        <v>0</v>
      </c>
      <c r="M63" s="66">
        <v>0</v>
      </c>
      <c r="N63" s="66">
        <v>0</v>
      </c>
    </row>
    <row r="64" spans="3:14" ht="20.100000000000001" customHeight="1" x14ac:dyDescent="0.2">
      <c r="C64" s="286" t="s">
        <v>194</v>
      </c>
      <c r="D64" s="287"/>
      <c r="E64" s="292" t="s">
        <v>634</v>
      </c>
      <c r="F64" s="293"/>
      <c r="G64" s="253" t="s">
        <v>733</v>
      </c>
      <c r="H64" s="254"/>
      <c r="I64" s="254"/>
      <c r="J64" s="254"/>
      <c r="K64" s="254"/>
      <c r="L64" s="254"/>
      <c r="M64" s="254"/>
      <c r="N64" s="255"/>
    </row>
    <row r="65" spans="3:14" ht="20.100000000000001" customHeight="1" x14ac:dyDescent="0.2">
      <c r="C65" s="288"/>
      <c r="D65" s="289"/>
      <c r="E65" s="276" t="s">
        <v>635</v>
      </c>
      <c r="F65" s="278"/>
      <c r="G65" s="301" t="s">
        <v>537</v>
      </c>
      <c r="H65" s="302"/>
      <c r="I65" s="302"/>
      <c r="J65" s="302"/>
      <c r="K65" s="302"/>
      <c r="L65" s="302"/>
      <c r="M65" s="302"/>
      <c r="N65" s="303"/>
    </row>
    <row r="66" spans="3:14" ht="20.100000000000001" customHeight="1" x14ac:dyDescent="0.2">
      <c r="C66" s="290"/>
      <c r="D66" s="291"/>
      <c r="E66" s="276" t="s">
        <v>636</v>
      </c>
      <c r="F66" s="278"/>
      <c r="G66" s="253">
        <v>2</v>
      </c>
      <c r="H66" s="254"/>
      <c r="I66" s="254"/>
      <c r="J66" s="254"/>
      <c r="K66" s="254"/>
      <c r="L66" s="254"/>
      <c r="M66" s="254"/>
      <c r="N66" s="255"/>
    </row>
    <row r="67" spans="3:14" ht="26.25" customHeight="1" x14ac:dyDescent="0.2">
      <c r="C67" s="258" t="s">
        <v>231</v>
      </c>
      <c r="D67" s="258"/>
      <c r="E67" s="283" t="s">
        <v>637</v>
      </c>
      <c r="F67" s="284"/>
      <c r="G67" s="284"/>
      <c r="H67" s="284"/>
      <c r="I67" s="285"/>
      <c r="J67" s="283" t="s">
        <v>297</v>
      </c>
      <c r="K67" s="284"/>
      <c r="L67" s="284"/>
      <c r="M67" s="285"/>
      <c r="N67" s="78">
        <v>1</v>
      </c>
    </row>
    <row r="68" spans="3:14" ht="10.5" customHeight="1" x14ac:dyDescent="0.2"/>
    <row r="69" spans="3:14" ht="15.75" customHeight="1" x14ac:dyDescent="0.2">
      <c r="C69" s="269" t="s">
        <v>763</v>
      </c>
      <c r="D69" s="269"/>
      <c r="E69" s="269"/>
      <c r="F69" s="269"/>
      <c r="G69" s="269"/>
      <c r="H69" s="269"/>
      <c r="I69" s="269"/>
      <c r="J69" s="269"/>
      <c r="K69" s="269"/>
      <c r="L69" s="269"/>
      <c r="M69" s="269"/>
      <c r="N69" s="269"/>
    </row>
    <row r="70" spans="3:14" ht="42" customHeight="1" x14ac:dyDescent="0.2">
      <c r="C70" s="262" t="s">
        <v>764</v>
      </c>
      <c r="D70" s="262"/>
      <c r="E70" s="262"/>
      <c r="F70" s="262"/>
      <c r="G70" s="262"/>
      <c r="H70" s="262"/>
      <c r="I70" s="262"/>
      <c r="J70" s="262"/>
      <c r="K70" s="262"/>
      <c r="L70" s="262"/>
      <c r="M70" s="262"/>
      <c r="N70" s="262"/>
    </row>
    <row r="71" spans="3:14" ht="20.100000000000001" customHeight="1" x14ac:dyDescent="0.2">
      <c r="C71" s="264" t="s">
        <v>538</v>
      </c>
      <c r="D71" s="264"/>
      <c r="E71" s="264"/>
      <c r="F71" s="264"/>
      <c r="G71" s="264"/>
      <c r="H71" s="264"/>
      <c r="I71" s="264"/>
      <c r="J71" s="264"/>
      <c r="K71" s="264"/>
      <c r="L71" s="264"/>
      <c r="M71" s="264"/>
      <c r="N71" s="264"/>
    </row>
    <row r="72" spans="3:14" ht="20.100000000000001" customHeight="1" x14ac:dyDescent="0.2">
      <c r="C72" s="264"/>
      <c r="D72" s="264"/>
      <c r="E72" s="264"/>
      <c r="F72" s="264"/>
      <c r="G72" s="264"/>
      <c r="H72" s="264"/>
      <c r="I72" s="264"/>
      <c r="J72" s="264"/>
      <c r="K72" s="264"/>
      <c r="L72" s="264"/>
      <c r="M72" s="264"/>
      <c r="N72" s="264"/>
    </row>
    <row r="73" spans="3:14" ht="20.100000000000001" customHeight="1" x14ac:dyDescent="0.2">
      <c r="C73" s="264"/>
      <c r="D73" s="264"/>
      <c r="E73" s="264"/>
      <c r="F73" s="264"/>
      <c r="G73" s="264"/>
      <c r="H73" s="264"/>
      <c r="I73" s="264"/>
      <c r="J73" s="264"/>
      <c r="K73" s="264"/>
      <c r="L73" s="264"/>
      <c r="M73" s="264"/>
      <c r="N73" s="264"/>
    </row>
    <row r="74" spans="3:14" ht="20.100000000000001" customHeight="1" x14ac:dyDescent="0.2">
      <c r="C74" s="264"/>
      <c r="D74" s="264"/>
      <c r="E74" s="264"/>
      <c r="F74" s="264"/>
      <c r="G74" s="264"/>
      <c r="H74" s="264"/>
      <c r="I74" s="264"/>
      <c r="J74" s="264"/>
      <c r="K74" s="264"/>
      <c r="L74" s="264"/>
      <c r="M74" s="264"/>
      <c r="N74" s="264"/>
    </row>
    <row r="75" spans="3:14" ht="20.100000000000001" customHeight="1" x14ac:dyDescent="0.2">
      <c r="C75" s="264"/>
      <c r="D75" s="264"/>
      <c r="E75" s="264"/>
      <c r="F75" s="264"/>
      <c r="G75" s="264"/>
      <c r="H75" s="264"/>
      <c r="I75" s="264"/>
      <c r="J75" s="264"/>
      <c r="K75" s="264"/>
      <c r="L75" s="264"/>
      <c r="M75" s="264"/>
      <c r="N75" s="264"/>
    </row>
    <row r="76" spans="3:14" ht="20.100000000000001" customHeight="1" x14ac:dyDescent="0.2">
      <c r="C76" s="264"/>
      <c r="D76" s="264"/>
      <c r="E76" s="264"/>
      <c r="F76" s="264"/>
      <c r="G76" s="264"/>
      <c r="H76" s="264"/>
      <c r="I76" s="264"/>
      <c r="J76" s="264"/>
      <c r="K76" s="264"/>
      <c r="L76" s="264"/>
      <c r="M76" s="264"/>
      <c r="N76" s="264"/>
    </row>
    <row r="77" spans="3:14" ht="20.100000000000001" customHeight="1" x14ac:dyDescent="0.2">
      <c r="C77" s="264"/>
      <c r="D77" s="264"/>
      <c r="E77" s="264"/>
      <c r="F77" s="264"/>
      <c r="G77" s="264"/>
      <c r="H77" s="264"/>
      <c r="I77" s="264"/>
      <c r="J77" s="264"/>
      <c r="K77" s="264"/>
      <c r="L77" s="264"/>
      <c r="M77" s="264"/>
      <c r="N77" s="264"/>
    </row>
    <row r="78" spans="3:14" ht="20.100000000000001" customHeight="1" x14ac:dyDescent="0.2">
      <c r="C78" s="264"/>
      <c r="D78" s="264"/>
      <c r="E78" s="264"/>
      <c r="F78" s="264"/>
      <c r="G78" s="264"/>
      <c r="H78" s="264"/>
      <c r="I78" s="264"/>
      <c r="J78" s="264"/>
      <c r="K78" s="264"/>
      <c r="L78" s="264"/>
      <c r="M78" s="264"/>
      <c r="N78" s="264"/>
    </row>
    <row r="79" spans="3:14" ht="188.25" customHeight="1" x14ac:dyDescent="0.2">
      <c r="C79" s="264"/>
      <c r="D79" s="264"/>
      <c r="E79" s="264"/>
      <c r="F79" s="264"/>
      <c r="G79" s="264"/>
      <c r="H79" s="264"/>
      <c r="I79" s="264"/>
      <c r="J79" s="264"/>
      <c r="K79" s="264"/>
      <c r="L79" s="264"/>
      <c r="M79" s="264"/>
      <c r="N79" s="264"/>
    </row>
    <row r="80" spans="3:14" ht="20.100000000000001" customHeight="1" thickBot="1" x14ac:dyDescent="0.25">
      <c r="C80" s="265" t="s">
        <v>539</v>
      </c>
      <c r="D80" s="266"/>
      <c r="E80" s="266"/>
      <c r="F80" s="266"/>
      <c r="G80" s="266"/>
      <c r="H80" s="266"/>
      <c r="I80" s="266"/>
      <c r="J80" s="266"/>
      <c r="K80" s="266"/>
      <c r="L80" s="266"/>
      <c r="M80" s="266"/>
      <c r="N80" s="267"/>
    </row>
    <row r="82" spans="2:14" ht="15" x14ac:dyDescent="0.25">
      <c r="C82" s="268" t="s">
        <v>753</v>
      </c>
      <c r="D82" s="268"/>
      <c r="E82" s="268"/>
    </row>
    <row r="83" spans="2:14" ht="15" customHeight="1" x14ac:dyDescent="0.25">
      <c r="C83" s="261" t="s">
        <v>310</v>
      </c>
      <c r="D83" s="261"/>
      <c r="E83" s="261"/>
    </row>
    <row r="84" spans="2:14" ht="15" customHeight="1" x14ac:dyDescent="0.25">
      <c r="C84" s="261" t="s">
        <v>311</v>
      </c>
      <c r="D84" s="261"/>
      <c r="E84" s="261"/>
      <c r="F84" s="261"/>
    </row>
    <row r="85" spans="2:14" ht="15" customHeight="1" x14ac:dyDescent="0.25">
      <c r="C85" s="261" t="s">
        <v>298</v>
      </c>
      <c r="D85" s="261"/>
      <c r="E85" s="261"/>
    </row>
    <row r="87" spans="2:14" x14ac:dyDescent="0.2">
      <c r="B87" s="249" t="s">
        <v>284</v>
      </c>
      <c r="C87" s="249"/>
      <c r="D87" s="249"/>
      <c r="E87" s="249"/>
      <c r="F87" s="249"/>
      <c r="G87" s="249"/>
      <c r="H87" s="249"/>
      <c r="I87" s="249"/>
      <c r="J87" s="249"/>
      <c r="K87" s="249"/>
      <c r="L87" s="249"/>
    </row>
    <row r="88" spans="2:14" x14ac:dyDescent="0.2">
      <c r="B88" s="249" t="s">
        <v>617</v>
      </c>
      <c r="C88" s="249"/>
      <c r="D88" s="249"/>
      <c r="E88" s="249"/>
      <c r="F88" s="249"/>
      <c r="G88" s="249"/>
      <c r="H88" s="249"/>
      <c r="I88" s="249"/>
      <c r="J88" s="249"/>
      <c r="K88" s="249"/>
      <c r="L88" s="249"/>
    </row>
    <row r="89" spans="2:14" x14ac:dyDescent="0.2">
      <c r="B89" s="251" t="s">
        <v>285</v>
      </c>
      <c r="C89" s="251"/>
      <c r="D89" s="251"/>
      <c r="E89" s="251"/>
      <c r="F89" s="251"/>
      <c r="G89" s="251"/>
      <c r="H89" s="251"/>
      <c r="I89" s="251"/>
      <c r="J89" s="251"/>
      <c r="K89" s="251"/>
      <c r="L89" s="251"/>
    </row>
    <row r="90" spans="2:14" x14ac:dyDescent="0.2">
      <c r="B90" s="249" t="s">
        <v>286</v>
      </c>
      <c r="C90" s="249"/>
      <c r="D90" s="249"/>
      <c r="E90" s="249"/>
      <c r="F90" s="249"/>
      <c r="G90" s="249"/>
      <c r="H90" s="249"/>
      <c r="I90" s="249"/>
      <c r="J90" s="249"/>
      <c r="K90" s="249"/>
      <c r="L90" s="249"/>
    </row>
    <row r="91" spans="2:14" x14ac:dyDescent="0.2">
      <c r="B91" s="250" t="s">
        <v>287</v>
      </c>
      <c r="C91" s="250"/>
      <c r="D91" s="250"/>
      <c r="E91" s="250"/>
      <c r="F91" s="250"/>
      <c r="G91" s="250"/>
      <c r="H91" s="250"/>
      <c r="I91" s="250"/>
      <c r="J91" s="250"/>
      <c r="K91" s="250"/>
      <c r="L91" s="250"/>
      <c r="M91" s="250"/>
      <c r="N91" s="250"/>
    </row>
    <row r="92" spans="2:14" x14ac:dyDescent="0.2">
      <c r="B92" s="250" t="s">
        <v>288</v>
      </c>
      <c r="C92" s="250"/>
      <c r="D92" s="250"/>
      <c r="E92" s="250"/>
      <c r="F92" s="250"/>
      <c r="G92" s="250"/>
      <c r="H92" s="250"/>
      <c r="I92" s="250"/>
      <c r="J92" s="250"/>
      <c r="K92" s="250"/>
      <c r="L92" s="250"/>
      <c r="M92" s="250"/>
      <c r="N92" s="250"/>
    </row>
  </sheetData>
  <sheetProtection algorithmName="SHA-512" hashValue="M/3jCI1Zzej82XmwGWenS9frFqo40MCak/70em7oA4wm0HFAfR4LSZFbZTxRAFZldJi8n2wjhSarLgBQehOSJQ==" saltValue="E+X8mG7CL0Kx2dNbdefOeQ==" spinCount="100000" sheet="1" objects="1" scenarios="1" formatCells="0" formatColumns="0" formatRows="0"/>
  <mergeCells count="159">
    <mergeCell ref="A2:A7"/>
    <mergeCell ref="C67:D67"/>
    <mergeCell ref="E67:I67"/>
    <mergeCell ref="J67:M67"/>
    <mergeCell ref="C64:D66"/>
    <mergeCell ref="E64:F64"/>
    <mergeCell ref="G66:N66"/>
    <mergeCell ref="M56:N56"/>
    <mergeCell ref="C57:D63"/>
    <mergeCell ref="E58:F58"/>
    <mergeCell ref="E59:F59"/>
    <mergeCell ref="E60:F60"/>
    <mergeCell ref="I56:L56"/>
    <mergeCell ref="C49:D56"/>
    <mergeCell ref="G56:H56"/>
    <mergeCell ref="E51:F51"/>
    <mergeCell ref="G64:N64"/>
    <mergeCell ref="E65:F65"/>
    <mergeCell ref="G65:N65"/>
    <mergeCell ref="E66:F66"/>
    <mergeCell ref="E62:F62"/>
    <mergeCell ref="E63:F63"/>
    <mergeCell ref="C36:D39"/>
    <mergeCell ref="B2:B5"/>
    <mergeCell ref="C84:F84"/>
    <mergeCell ref="E52:F52"/>
    <mergeCell ref="E53:F53"/>
    <mergeCell ref="C2:D5"/>
    <mergeCell ref="E61:F61"/>
    <mergeCell ref="C41:D42"/>
    <mergeCell ref="E41:F41"/>
    <mergeCell ref="E42:F42"/>
    <mergeCell ref="E26:F26"/>
    <mergeCell ref="C23:D32"/>
    <mergeCell ref="E30:F30"/>
    <mergeCell ref="E25:F25"/>
    <mergeCell ref="E39:F39"/>
    <mergeCell ref="C33:D35"/>
    <mergeCell ref="E33:F33"/>
    <mergeCell ref="C40:D40"/>
    <mergeCell ref="E20:F20"/>
    <mergeCell ref="C18:D22"/>
    <mergeCell ref="E23:F23"/>
    <mergeCell ref="E24:F24"/>
    <mergeCell ref="E16:F16"/>
    <mergeCell ref="E27:F27"/>
    <mergeCell ref="E22:F22"/>
    <mergeCell ref="E21:F21"/>
    <mergeCell ref="I50:L50"/>
    <mergeCell ref="G39:N39"/>
    <mergeCell ref="G29:N29"/>
    <mergeCell ref="G30:N30"/>
    <mergeCell ref="G40:N40"/>
    <mergeCell ref="E31:F31"/>
    <mergeCell ref="E40:F40"/>
    <mergeCell ref="G49:H49"/>
    <mergeCell ref="E49:F49"/>
    <mergeCell ref="E44:F44"/>
    <mergeCell ref="E29:F29"/>
    <mergeCell ref="E50:F50"/>
    <mergeCell ref="M50:N50"/>
    <mergeCell ref="G50:H50"/>
    <mergeCell ref="I49:L49"/>
    <mergeCell ref="M49:N49"/>
    <mergeCell ref="E17:F17"/>
    <mergeCell ref="E18:F18"/>
    <mergeCell ref="E19:F19"/>
    <mergeCell ref="E28:F28"/>
    <mergeCell ref="E35:F35"/>
    <mergeCell ref="C43:D43"/>
    <mergeCell ref="E45:F45"/>
    <mergeCell ref="C46:D46"/>
    <mergeCell ref="C48:D48"/>
    <mergeCell ref="E48:N48"/>
    <mergeCell ref="C44:D45"/>
    <mergeCell ref="C47:D47"/>
    <mergeCell ref="G25:N25"/>
    <mergeCell ref="G19:N19"/>
    <mergeCell ref="G20:N20"/>
    <mergeCell ref="G34:N34"/>
    <mergeCell ref="G28:N28"/>
    <mergeCell ref="G31:N31"/>
    <mergeCell ref="G27:N27"/>
    <mergeCell ref="E36:F36"/>
    <mergeCell ref="E37:F37"/>
    <mergeCell ref="E34:F34"/>
    <mergeCell ref="G42:N42"/>
    <mergeCell ref="L2:N2"/>
    <mergeCell ref="L3:N3"/>
    <mergeCell ref="L4:N4"/>
    <mergeCell ref="L5:N5"/>
    <mergeCell ref="E2:K2"/>
    <mergeCell ref="G18:N18"/>
    <mergeCell ref="G11:N11"/>
    <mergeCell ref="G12:N12"/>
    <mergeCell ref="G13:N13"/>
    <mergeCell ref="G14:N14"/>
    <mergeCell ref="E3:K3"/>
    <mergeCell ref="E4:K5"/>
    <mergeCell ref="C7:N7"/>
    <mergeCell ref="C9:N9"/>
    <mergeCell ref="G10:N10"/>
    <mergeCell ref="C10:D17"/>
    <mergeCell ref="E10:F10"/>
    <mergeCell ref="E14:F14"/>
    <mergeCell ref="E13:F13"/>
    <mergeCell ref="E11:F11"/>
    <mergeCell ref="E15:F15"/>
    <mergeCell ref="E12:F12"/>
    <mergeCell ref="G15:N15"/>
    <mergeCell ref="G17:N17"/>
    <mergeCell ref="G16:N16"/>
    <mergeCell ref="G21:N21"/>
    <mergeCell ref="G22:N22"/>
    <mergeCell ref="G23:N23"/>
    <mergeCell ref="G24:N24"/>
    <mergeCell ref="G32:N32"/>
    <mergeCell ref="B92:N92"/>
    <mergeCell ref="C83:E83"/>
    <mergeCell ref="C85:E85"/>
    <mergeCell ref="G38:N38"/>
    <mergeCell ref="C70:N70"/>
    <mergeCell ref="M53:N53"/>
    <mergeCell ref="I51:L51"/>
    <mergeCell ref="E46:N46"/>
    <mergeCell ref="E47:N47"/>
    <mergeCell ref="E57:F57"/>
    <mergeCell ref="C71:N79"/>
    <mergeCell ref="C80:N80"/>
    <mergeCell ref="B91:N91"/>
    <mergeCell ref="B90:L90"/>
    <mergeCell ref="C82:E82"/>
    <mergeCell ref="C69:N69"/>
    <mergeCell ref="B87:L87"/>
    <mergeCell ref="B88:L88"/>
    <mergeCell ref="G51:H51"/>
    <mergeCell ref="B89:L89"/>
    <mergeCell ref="M51:N51"/>
    <mergeCell ref="I52:L52"/>
    <mergeCell ref="G26:N26"/>
    <mergeCell ref="G41:N41"/>
    <mergeCell ref="E43:N43"/>
    <mergeCell ref="G44:N44"/>
    <mergeCell ref="G33:N33"/>
    <mergeCell ref="E38:F38"/>
    <mergeCell ref="E55:F55"/>
    <mergeCell ref="E56:F56"/>
    <mergeCell ref="G52:H52"/>
    <mergeCell ref="G45:N45"/>
    <mergeCell ref="I55:L55"/>
    <mergeCell ref="G53:H53"/>
    <mergeCell ref="I53:L53"/>
    <mergeCell ref="G35:N35"/>
    <mergeCell ref="G36:N36"/>
    <mergeCell ref="G37:N37"/>
    <mergeCell ref="M52:N52"/>
    <mergeCell ref="G55:H55"/>
    <mergeCell ref="M55:N55"/>
    <mergeCell ref="E32:F32"/>
  </mergeCells>
  <hyperlinks>
    <hyperlink ref="G17" r:id="rId1" xr:uid="{00000000-0004-0000-0100-000000000000}"/>
    <hyperlink ref="G21" r:id="rId2" xr:uid="{00000000-0004-0000-0100-000001000000}"/>
    <hyperlink ref="G27" r:id="rId3" xr:uid="{00000000-0004-0000-0100-000002000000}"/>
  </hyperlinks>
  <printOptions horizontalCentered="1"/>
  <pageMargins left="1.1811023622047245" right="0.78740157480314965" top="0.78740157480314965" bottom="0.78740157480314965" header="0.78740157480314965" footer="0.78740157480314965"/>
  <pageSetup paperSize="9" scale="71" orientation="portrait" r:id="rId4"/>
  <rowBreaks count="1" manualBreakCount="1">
    <brk id="56" min="1" max="14"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5"/>
  <sheetViews>
    <sheetView showGridLines="0" view="pageBreakPreview" zoomScale="112" zoomScaleNormal="82" zoomScaleSheetLayoutView="112" workbookViewId="0">
      <selection activeCell="L5" sqref="L5"/>
    </sheetView>
  </sheetViews>
  <sheetFormatPr baseColWidth="10" defaultColWidth="11.5703125" defaultRowHeight="12.75" x14ac:dyDescent="0.2"/>
  <cols>
    <col min="1" max="1" width="8.28515625" style="79" customWidth="1"/>
    <col min="2" max="2" width="2" style="79" customWidth="1"/>
    <col min="3" max="3" width="13.7109375" style="79" customWidth="1"/>
    <col min="4" max="4" width="5.42578125" style="83" customWidth="1"/>
    <col min="5" max="5" width="6" style="84" customWidth="1"/>
    <col min="6" max="6" width="31.140625" style="79" customWidth="1"/>
    <col min="7" max="7" width="14.28515625" style="79" customWidth="1"/>
    <col min="8" max="8" width="23.5703125" style="79" customWidth="1"/>
    <col min="9" max="9" width="2" style="79" customWidth="1"/>
    <col min="10" max="16384" width="11.5703125" style="79"/>
  </cols>
  <sheetData>
    <row r="2" spans="1:19" ht="12.75" customHeight="1" x14ac:dyDescent="0.2">
      <c r="A2" s="282" t="s">
        <v>603</v>
      </c>
      <c r="C2" s="271"/>
      <c r="D2" s="271"/>
      <c r="E2" s="311" t="s">
        <v>280</v>
      </c>
      <c r="F2" s="312"/>
      <c r="G2" s="313"/>
      <c r="H2" s="72" t="s">
        <v>290</v>
      </c>
    </row>
    <row r="3" spans="1:19" ht="25.5" customHeight="1" x14ac:dyDescent="0.2">
      <c r="A3" s="282"/>
      <c r="C3" s="271"/>
      <c r="D3" s="271"/>
      <c r="E3" s="311" t="s">
        <v>731</v>
      </c>
      <c r="F3" s="312"/>
      <c r="G3" s="313"/>
      <c r="H3" s="72" t="s">
        <v>747</v>
      </c>
    </row>
    <row r="4" spans="1:19" ht="18.75" customHeight="1" x14ac:dyDescent="0.2">
      <c r="A4" s="282"/>
      <c r="C4" s="271"/>
      <c r="D4" s="271"/>
      <c r="E4" s="314" t="s">
        <v>765</v>
      </c>
      <c r="F4" s="315"/>
      <c r="G4" s="316"/>
      <c r="H4" s="74" t="s">
        <v>872</v>
      </c>
    </row>
    <row r="5" spans="1:19" ht="19.5" customHeight="1" x14ac:dyDescent="0.2">
      <c r="A5" s="282"/>
      <c r="C5" s="271"/>
      <c r="D5" s="271"/>
      <c r="E5" s="317"/>
      <c r="F5" s="318"/>
      <c r="G5" s="319"/>
      <c r="H5" s="72" t="s">
        <v>272</v>
      </c>
    </row>
    <row r="6" spans="1:19" ht="12" customHeight="1" x14ac:dyDescent="0.2">
      <c r="A6" s="282"/>
      <c r="C6" s="21"/>
      <c r="D6" s="21"/>
      <c r="E6" s="21"/>
      <c r="F6" s="21"/>
      <c r="G6" s="21"/>
      <c r="H6" s="21"/>
    </row>
    <row r="7" spans="1:19" ht="24" customHeight="1" x14ac:dyDescent="0.2">
      <c r="A7" s="282"/>
      <c r="C7" s="272" t="s">
        <v>233</v>
      </c>
      <c r="D7" s="272"/>
      <c r="E7" s="272"/>
      <c r="F7" s="272"/>
      <c r="G7" s="272"/>
      <c r="H7" s="272"/>
    </row>
    <row r="8" spans="1:19" ht="20.100000000000001" customHeight="1" x14ac:dyDescent="0.2">
      <c r="C8" s="80"/>
      <c r="D8" s="81"/>
      <c r="E8" s="19"/>
      <c r="F8" s="19"/>
      <c r="G8" s="19"/>
      <c r="H8" s="82"/>
    </row>
    <row r="9" spans="1:19" ht="20.100000000000001" customHeight="1" x14ac:dyDescent="0.2">
      <c r="C9" s="308" t="s">
        <v>22</v>
      </c>
      <c r="D9" s="308"/>
      <c r="E9" s="309">
        <v>45568</v>
      </c>
      <c r="F9" s="310"/>
      <c r="G9" s="310"/>
      <c r="H9" s="310"/>
    </row>
    <row r="10" spans="1:19" ht="20.100000000000001" customHeight="1" x14ac:dyDescent="0.2">
      <c r="G10" s="79" t="s">
        <v>315</v>
      </c>
    </row>
    <row r="11" spans="1:19" ht="20.100000000000001" customHeight="1" x14ac:dyDescent="0.2">
      <c r="C11" s="85" t="s">
        <v>0</v>
      </c>
      <c r="D11" s="85" t="s">
        <v>23</v>
      </c>
      <c r="E11" s="85" t="s">
        <v>24</v>
      </c>
      <c r="F11" s="85" t="s">
        <v>1</v>
      </c>
      <c r="G11" s="85" t="s">
        <v>25</v>
      </c>
      <c r="H11" s="85" t="s">
        <v>2</v>
      </c>
    </row>
    <row r="12" spans="1:19" ht="20.100000000000001" customHeight="1" x14ac:dyDescent="0.2">
      <c r="C12" s="306" t="s">
        <v>3</v>
      </c>
      <c r="D12" s="306"/>
      <c r="E12" s="306"/>
      <c r="F12" s="306"/>
      <c r="G12" s="306"/>
      <c r="H12" s="306"/>
    </row>
    <row r="13" spans="1:19" ht="145.5" customHeight="1" x14ac:dyDescent="0.2">
      <c r="C13" s="86" t="s">
        <v>766</v>
      </c>
      <c r="D13" s="87" t="s">
        <v>248</v>
      </c>
      <c r="E13" s="87" t="s">
        <v>248</v>
      </c>
      <c r="F13" s="88" t="s">
        <v>767</v>
      </c>
      <c r="G13" s="88" t="s">
        <v>299</v>
      </c>
      <c r="H13" s="86"/>
      <c r="S13" s="26"/>
    </row>
    <row r="14" spans="1:19" ht="153" customHeight="1" x14ac:dyDescent="0.2">
      <c r="C14" s="89" t="s">
        <v>768</v>
      </c>
      <c r="D14" s="87" t="s">
        <v>248</v>
      </c>
      <c r="E14" s="87" t="s">
        <v>248</v>
      </c>
      <c r="F14" s="88" t="s">
        <v>769</v>
      </c>
      <c r="G14" s="88" t="s">
        <v>300</v>
      </c>
      <c r="H14" s="86"/>
    </row>
    <row r="15" spans="1:19" ht="69.75" customHeight="1" x14ac:dyDescent="0.2">
      <c r="C15" s="89" t="s">
        <v>301</v>
      </c>
      <c r="D15" s="89" t="s">
        <v>248</v>
      </c>
      <c r="E15" s="89" t="s">
        <v>248</v>
      </c>
      <c r="F15" s="89" t="s">
        <v>302</v>
      </c>
      <c r="G15" s="89" t="s">
        <v>299</v>
      </c>
      <c r="H15" s="89"/>
    </row>
    <row r="16" spans="1:19" ht="224.25" customHeight="1" x14ac:dyDescent="0.2">
      <c r="C16" s="90" t="s">
        <v>303</v>
      </c>
      <c r="D16" s="88"/>
      <c r="E16" s="88" t="s">
        <v>248</v>
      </c>
      <c r="F16" s="90" t="s">
        <v>638</v>
      </c>
      <c r="G16" s="88" t="s">
        <v>299</v>
      </c>
      <c r="H16" s="90"/>
    </row>
    <row r="17" spans="3:11" ht="60" customHeight="1" x14ac:dyDescent="0.2">
      <c r="C17" s="86" t="s">
        <v>304</v>
      </c>
      <c r="D17" s="87" t="s">
        <v>248</v>
      </c>
      <c r="E17" s="87" t="s">
        <v>248</v>
      </c>
      <c r="F17" s="90" t="s">
        <v>305</v>
      </c>
      <c r="G17" s="88" t="s">
        <v>299</v>
      </c>
      <c r="H17" s="86"/>
    </row>
    <row r="18" spans="3:11" ht="30.75" customHeight="1" x14ac:dyDescent="0.2">
      <c r="C18" s="306" t="s">
        <v>26</v>
      </c>
      <c r="D18" s="306"/>
      <c r="E18" s="306"/>
      <c r="F18" s="306"/>
      <c r="G18" s="306"/>
      <c r="H18" s="306"/>
    </row>
    <row r="19" spans="3:11" ht="40.5" customHeight="1" x14ac:dyDescent="0.2">
      <c r="C19" s="86" t="s">
        <v>540</v>
      </c>
      <c r="D19" s="87" t="s">
        <v>232</v>
      </c>
      <c r="E19" s="87" t="s">
        <v>232</v>
      </c>
      <c r="F19" s="90" t="s">
        <v>541</v>
      </c>
      <c r="G19" s="87" t="s">
        <v>306</v>
      </c>
      <c r="H19" s="86"/>
    </row>
    <row r="20" spans="3:11" ht="57.75" customHeight="1" x14ac:dyDescent="0.2">
      <c r="C20" s="86" t="s">
        <v>307</v>
      </c>
      <c r="D20" s="87" t="s">
        <v>248</v>
      </c>
      <c r="E20" s="87" t="s">
        <v>248</v>
      </c>
      <c r="F20" s="91" t="s">
        <v>618</v>
      </c>
      <c r="G20" s="88" t="s">
        <v>306</v>
      </c>
      <c r="H20" s="86"/>
    </row>
    <row r="21" spans="3:11" ht="27.75" customHeight="1" x14ac:dyDescent="0.2">
      <c r="C21" s="306" t="s">
        <v>4</v>
      </c>
      <c r="D21" s="306"/>
      <c r="E21" s="306"/>
      <c r="F21" s="306"/>
      <c r="G21" s="306"/>
      <c r="H21" s="306"/>
    </row>
    <row r="22" spans="3:11" ht="51" customHeight="1" x14ac:dyDescent="0.2">
      <c r="C22" s="86" t="s">
        <v>542</v>
      </c>
      <c r="D22" s="88" t="s">
        <v>248</v>
      </c>
      <c r="E22" s="88"/>
      <c r="F22" s="90" t="s">
        <v>639</v>
      </c>
      <c r="G22" s="88" t="s">
        <v>308</v>
      </c>
      <c r="H22" s="90"/>
    </row>
    <row r="23" spans="3:11" ht="63.75" x14ac:dyDescent="0.2">
      <c r="C23" s="92" t="s">
        <v>309</v>
      </c>
      <c r="D23" s="88" t="s">
        <v>248</v>
      </c>
      <c r="E23" s="88" t="s">
        <v>248</v>
      </c>
      <c r="F23" s="86" t="s">
        <v>640</v>
      </c>
      <c r="G23" s="88" t="s">
        <v>308</v>
      </c>
      <c r="H23" s="90"/>
    </row>
    <row r="25" spans="3:11" ht="18" customHeight="1" x14ac:dyDescent="0.25">
      <c r="C25" s="307" t="s">
        <v>873</v>
      </c>
      <c r="D25" s="307"/>
      <c r="E25" s="307"/>
      <c r="F25" s="307"/>
    </row>
    <row r="26" spans="3:11" ht="15" customHeight="1" x14ac:dyDescent="0.25">
      <c r="C26" s="261" t="s">
        <v>310</v>
      </c>
      <c r="D26" s="261"/>
      <c r="E26" s="261"/>
      <c r="F26" s="9"/>
    </row>
    <row r="27" spans="3:11" ht="15" customHeight="1" x14ac:dyDescent="0.25">
      <c r="C27" s="261" t="s">
        <v>311</v>
      </c>
      <c r="D27" s="261"/>
      <c r="E27" s="261"/>
      <c r="F27" s="261"/>
    </row>
    <row r="28" spans="3:11" ht="15" customHeight="1" x14ac:dyDescent="0.25">
      <c r="C28" s="261" t="s">
        <v>770</v>
      </c>
      <c r="D28" s="261"/>
      <c r="E28" s="261"/>
      <c r="F28" s="9"/>
    </row>
    <row r="30" spans="3:11" x14ac:dyDescent="0.2">
      <c r="C30" s="249" t="s">
        <v>284</v>
      </c>
      <c r="D30" s="249"/>
      <c r="E30" s="249"/>
      <c r="F30" s="249"/>
      <c r="G30" s="249"/>
      <c r="H30" s="249"/>
      <c r="I30" s="28"/>
      <c r="J30" s="28"/>
      <c r="K30" s="28"/>
    </row>
    <row r="31" spans="3:11" x14ac:dyDescent="0.2">
      <c r="C31" s="249" t="s">
        <v>617</v>
      </c>
      <c r="D31" s="249"/>
      <c r="E31" s="249"/>
      <c r="F31" s="249"/>
      <c r="G31" s="249"/>
      <c r="H31" s="249"/>
      <c r="I31" s="28"/>
      <c r="J31" s="28"/>
      <c r="K31" s="28"/>
    </row>
    <row r="32" spans="3:11" x14ac:dyDescent="0.2">
      <c r="C32" s="249" t="s">
        <v>285</v>
      </c>
      <c r="D32" s="249"/>
      <c r="E32" s="249"/>
      <c r="F32" s="249"/>
      <c r="G32" s="249"/>
      <c r="H32" s="249"/>
      <c r="I32" s="29"/>
      <c r="J32" s="29"/>
      <c r="K32" s="29"/>
    </row>
    <row r="33" spans="3:11" x14ac:dyDescent="0.2">
      <c r="C33" s="249" t="s">
        <v>286</v>
      </c>
      <c r="D33" s="249"/>
      <c r="E33" s="249"/>
      <c r="F33" s="249"/>
      <c r="G33" s="249"/>
      <c r="H33" s="249"/>
      <c r="I33" s="28"/>
      <c r="J33" s="28"/>
      <c r="K33" s="28"/>
    </row>
    <row r="34" spans="3:11" x14ac:dyDescent="0.2">
      <c r="C34" s="305" t="s">
        <v>287</v>
      </c>
      <c r="D34" s="305"/>
      <c r="E34" s="305"/>
      <c r="F34" s="305"/>
      <c r="G34" s="305"/>
      <c r="H34" s="305"/>
      <c r="I34" s="27"/>
      <c r="J34" s="27"/>
      <c r="K34" s="27"/>
    </row>
    <row r="35" spans="3:11" x14ac:dyDescent="0.2">
      <c r="C35" s="305" t="s">
        <v>288</v>
      </c>
      <c r="D35" s="305"/>
      <c r="E35" s="305"/>
      <c r="F35" s="305"/>
      <c r="G35" s="305"/>
      <c r="H35" s="305"/>
      <c r="I35" s="27"/>
      <c r="J35" s="27"/>
      <c r="K35" s="27"/>
    </row>
  </sheetData>
  <sheetProtection algorithmName="SHA-512" hashValue="4JWPVaEvUyg+TPQ7GMsttnQBPactBQaDD2+H7Yc38D6onz1WMNsgPjhLVVUlDea2dKmuOGThSAdZkQjTBCfc1Q==" saltValue="sPMVncrZEAhbXtzY5so1ow==" spinCount="100000" sheet="1" objects="1" scenarios="1" formatCells="0" formatColumns="0" formatRows="0"/>
  <mergeCells count="21">
    <mergeCell ref="A2:A7"/>
    <mergeCell ref="C7:H7"/>
    <mergeCell ref="E2:G2"/>
    <mergeCell ref="E3:G3"/>
    <mergeCell ref="E4:G5"/>
    <mergeCell ref="C2:D5"/>
    <mergeCell ref="C12:H12"/>
    <mergeCell ref="C25:F25"/>
    <mergeCell ref="C21:H21"/>
    <mergeCell ref="C9:D9"/>
    <mergeCell ref="E9:H9"/>
    <mergeCell ref="C18:H18"/>
    <mergeCell ref="C35:H35"/>
    <mergeCell ref="C30:H30"/>
    <mergeCell ref="C31:H31"/>
    <mergeCell ref="C26:E26"/>
    <mergeCell ref="C28:E28"/>
    <mergeCell ref="C27:F27"/>
    <mergeCell ref="C32:H32"/>
    <mergeCell ref="C33:H33"/>
    <mergeCell ref="C34:H34"/>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81"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zoomScale="98" zoomScaleNormal="98" zoomScaleSheetLayoutView="98" workbookViewId="0"/>
  </sheetViews>
  <sheetFormatPr baseColWidth="10" defaultColWidth="11.42578125" defaultRowHeight="12.75" x14ac:dyDescent="0.2"/>
  <cols>
    <col min="1" max="1" width="8.7109375" style="93" customWidth="1"/>
    <col min="2" max="2" width="1.7109375" style="93" customWidth="1"/>
    <col min="3" max="3" width="12" style="93" customWidth="1"/>
    <col min="4" max="4" width="6" style="93" customWidth="1"/>
    <col min="5" max="5" width="26.28515625" style="93" customWidth="1"/>
    <col min="6" max="6" width="3.42578125" style="93" customWidth="1"/>
    <col min="7" max="7" width="3.5703125" style="93" customWidth="1"/>
    <col min="8" max="8" width="3.42578125" style="93" customWidth="1"/>
    <col min="9" max="9" width="18.5703125" style="93" customWidth="1"/>
    <col min="10" max="10" width="24.85546875" style="93" customWidth="1"/>
    <col min="11" max="11" width="1.42578125" style="93" customWidth="1"/>
    <col min="12" max="16384" width="11.42578125" style="93"/>
  </cols>
  <sheetData>
    <row r="2" spans="1:10" ht="12.75" customHeight="1" x14ac:dyDescent="0.2">
      <c r="A2" s="282" t="s">
        <v>603</v>
      </c>
      <c r="C2" s="271"/>
      <c r="D2" s="271"/>
      <c r="E2" s="271" t="s">
        <v>280</v>
      </c>
      <c r="F2" s="271"/>
      <c r="G2" s="271"/>
      <c r="H2" s="271"/>
      <c r="I2" s="271"/>
      <c r="J2" s="72" t="s">
        <v>290</v>
      </c>
    </row>
    <row r="3" spans="1:10" ht="30" customHeight="1" x14ac:dyDescent="0.2">
      <c r="A3" s="282"/>
      <c r="C3" s="271"/>
      <c r="D3" s="271"/>
      <c r="E3" s="271" t="s">
        <v>731</v>
      </c>
      <c r="F3" s="271"/>
      <c r="G3" s="271"/>
      <c r="H3" s="271"/>
      <c r="I3" s="271"/>
      <c r="J3" s="72" t="s">
        <v>747</v>
      </c>
    </row>
    <row r="4" spans="1:10" ht="18" customHeight="1" x14ac:dyDescent="0.2">
      <c r="A4" s="282"/>
      <c r="C4" s="271"/>
      <c r="D4" s="271"/>
      <c r="E4" s="271" t="s">
        <v>765</v>
      </c>
      <c r="F4" s="271"/>
      <c r="G4" s="271"/>
      <c r="H4" s="271"/>
      <c r="I4" s="271"/>
      <c r="J4" s="74" t="s">
        <v>872</v>
      </c>
    </row>
    <row r="5" spans="1:10" ht="18" customHeight="1" x14ac:dyDescent="0.2">
      <c r="A5" s="282"/>
      <c r="C5" s="271"/>
      <c r="D5" s="271"/>
      <c r="E5" s="271"/>
      <c r="F5" s="271"/>
      <c r="G5" s="271"/>
      <c r="H5" s="271"/>
      <c r="I5" s="271"/>
      <c r="J5" s="72" t="s">
        <v>281</v>
      </c>
    </row>
    <row r="6" spans="1:10" ht="36.75" customHeight="1" x14ac:dyDescent="0.2">
      <c r="A6" s="282"/>
      <c r="C6" s="94"/>
      <c r="D6" s="94"/>
      <c r="E6" s="94"/>
      <c r="F6" s="94"/>
      <c r="G6" s="94"/>
      <c r="H6" s="94"/>
      <c r="I6" s="94"/>
      <c r="J6" s="95"/>
    </row>
    <row r="7" spans="1:10" ht="30" customHeight="1" x14ac:dyDescent="0.2">
      <c r="A7" s="282"/>
      <c r="C7" s="333" t="s">
        <v>189</v>
      </c>
      <c r="D7" s="333"/>
      <c r="E7" s="333"/>
      <c r="F7" s="333"/>
      <c r="G7" s="333"/>
      <c r="H7" s="333"/>
      <c r="I7" s="333"/>
      <c r="J7" s="333"/>
    </row>
    <row r="8" spans="1:10" x14ac:dyDescent="0.2">
      <c r="C8" s="14"/>
      <c r="D8" s="14"/>
      <c r="E8" s="14"/>
      <c r="F8" s="15"/>
      <c r="G8" s="15"/>
      <c r="H8" s="15"/>
      <c r="I8" s="15"/>
      <c r="J8" s="15"/>
    </row>
    <row r="9" spans="1:10" x14ac:dyDescent="0.2">
      <c r="C9" s="325" t="s">
        <v>22</v>
      </c>
      <c r="D9" s="325"/>
      <c r="E9" s="325"/>
      <c r="F9" s="326">
        <v>45568</v>
      </c>
      <c r="G9" s="327"/>
      <c r="H9" s="327"/>
      <c r="I9" s="327"/>
      <c r="J9" s="327"/>
    </row>
    <row r="10" spans="1:10" x14ac:dyDescent="0.2">
      <c r="C10" s="328"/>
      <c r="D10" s="329"/>
      <c r="E10" s="329"/>
      <c r="F10" s="329"/>
      <c r="G10" s="329"/>
      <c r="H10" s="329"/>
      <c r="I10" s="329"/>
      <c r="J10" s="330"/>
    </row>
    <row r="11" spans="1:10" x14ac:dyDescent="0.2">
      <c r="C11" s="331" t="s">
        <v>14</v>
      </c>
      <c r="D11" s="331"/>
      <c r="E11" s="331"/>
      <c r="F11" s="331"/>
      <c r="G11" s="331"/>
      <c r="H11" s="331"/>
      <c r="I11" s="331"/>
      <c r="J11" s="331"/>
    </row>
    <row r="12" spans="1:10" ht="27" customHeight="1" x14ac:dyDescent="0.2">
      <c r="C12" s="96" t="s">
        <v>27</v>
      </c>
      <c r="D12" s="306" t="s">
        <v>28</v>
      </c>
      <c r="E12" s="306"/>
      <c r="F12" s="96" t="s">
        <v>29</v>
      </c>
      <c r="G12" s="96" t="s">
        <v>30</v>
      </c>
      <c r="H12" s="96" t="s">
        <v>31</v>
      </c>
      <c r="I12" s="96" t="s">
        <v>32</v>
      </c>
      <c r="J12" s="96" t="s">
        <v>20</v>
      </c>
    </row>
    <row r="13" spans="1:10" ht="36" customHeight="1" x14ac:dyDescent="0.2">
      <c r="C13" s="322" t="s">
        <v>33</v>
      </c>
      <c r="D13" s="320" t="s">
        <v>34</v>
      </c>
      <c r="E13" s="320"/>
      <c r="F13" s="97" t="s">
        <v>248</v>
      </c>
      <c r="G13" s="98"/>
      <c r="H13" s="88"/>
      <c r="I13" s="99">
        <v>1</v>
      </c>
      <c r="J13" s="100"/>
    </row>
    <row r="14" spans="1:10" ht="85.5" customHeight="1" x14ac:dyDescent="0.2">
      <c r="C14" s="322"/>
      <c r="D14" s="320" t="s">
        <v>35</v>
      </c>
      <c r="E14" s="320"/>
      <c r="F14" s="97"/>
      <c r="G14" s="98" t="s">
        <v>248</v>
      </c>
      <c r="H14" s="97"/>
      <c r="I14" s="99">
        <v>0.5</v>
      </c>
      <c r="J14" s="59"/>
    </row>
    <row r="15" spans="1:10" ht="50.25" customHeight="1" x14ac:dyDescent="0.2">
      <c r="C15" s="322"/>
      <c r="D15" s="320" t="s">
        <v>36</v>
      </c>
      <c r="E15" s="320"/>
      <c r="F15" s="97" t="s">
        <v>248</v>
      </c>
      <c r="G15" s="98"/>
      <c r="H15" s="97"/>
      <c r="I15" s="99">
        <v>1</v>
      </c>
      <c r="J15" s="100"/>
    </row>
    <row r="16" spans="1:10" ht="87.75" customHeight="1" x14ac:dyDescent="0.2">
      <c r="C16" s="322"/>
      <c r="D16" s="320" t="s">
        <v>37</v>
      </c>
      <c r="E16" s="320"/>
      <c r="F16" s="97"/>
      <c r="G16" s="98" t="s">
        <v>248</v>
      </c>
      <c r="H16" s="97"/>
      <c r="I16" s="99">
        <v>0.5</v>
      </c>
      <c r="J16" s="100" t="s">
        <v>771</v>
      </c>
    </row>
    <row r="17" spans="3:10" ht="31.5" customHeight="1" x14ac:dyDescent="0.2">
      <c r="C17" s="322"/>
      <c r="D17" s="320" t="s">
        <v>153</v>
      </c>
      <c r="E17" s="320"/>
      <c r="F17" s="97" t="s">
        <v>248</v>
      </c>
      <c r="G17" s="98"/>
      <c r="H17" s="97"/>
      <c r="I17" s="99">
        <v>1</v>
      </c>
      <c r="J17" s="100"/>
    </row>
    <row r="18" spans="3:10" ht="12.75" customHeight="1" x14ac:dyDescent="0.2">
      <c r="C18" s="322"/>
      <c r="D18" s="323" t="s">
        <v>38</v>
      </c>
      <c r="E18" s="323"/>
      <c r="F18" s="323"/>
      <c r="G18" s="323"/>
      <c r="H18" s="323"/>
      <c r="I18" s="101">
        <f>((I13+I14+I15+I16+I17)/5)</f>
        <v>0.8</v>
      </c>
      <c r="J18" s="102" t="s">
        <v>506</v>
      </c>
    </row>
    <row r="19" spans="3:10" ht="76.5" customHeight="1" x14ac:dyDescent="0.2">
      <c r="C19" s="322" t="s">
        <v>39</v>
      </c>
      <c r="D19" s="320" t="s">
        <v>154</v>
      </c>
      <c r="E19" s="320"/>
      <c r="F19" s="97" t="s">
        <v>248</v>
      </c>
      <c r="G19" s="98"/>
      <c r="H19" s="97"/>
      <c r="I19" s="99" t="s">
        <v>641</v>
      </c>
      <c r="J19" s="100"/>
    </row>
    <row r="20" spans="3:10" ht="38.25" customHeight="1" x14ac:dyDescent="0.2">
      <c r="C20" s="322"/>
      <c r="D20" s="320" t="s">
        <v>619</v>
      </c>
      <c r="E20" s="320"/>
      <c r="F20" s="97" t="s">
        <v>248</v>
      </c>
      <c r="G20" s="98"/>
      <c r="H20" s="97"/>
      <c r="I20" s="99" t="s">
        <v>641</v>
      </c>
      <c r="J20" s="100"/>
    </row>
    <row r="21" spans="3:10" ht="15.75" customHeight="1" x14ac:dyDescent="0.2">
      <c r="C21" s="322"/>
      <c r="D21" s="320" t="s">
        <v>40</v>
      </c>
      <c r="E21" s="320"/>
      <c r="F21" s="97" t="s">
        <v>248</v>
      </c>
      <c r="G21" s="98"/>
      <c r="H21" s="97"/>
      <c r="I21" s="99">
        <v>1</v>
      </c>
      <c r="J21" s="100"/>
    </row>
    <row r="22" spans="3:10" ht="69.75" customHeight="1" x14ac:dyDescent="0.2">
      <c r="C22" s="322"/>
      <c r="D22" s="320" t="s">
        <v>41</v>
      </c>
      <c r="E22" s="320"/>
      <c r="F22" s="97"/>
      <c r="G22" s="98" t="s">
        <v>248</v>
      </c>
      <c r="H22" s="97"/>
      <c r="I22" s="99">
        <v>0.5</v>
      </c>
      <c r="J22" s="100" t="s">
        <v>772</v>
      </c>
    </row>
    <row r="23" spans="3:10" ht="57.75" customHeight="1" x14ac:dyDescent="0.2">
      <c r="C23" s="322"/>
      <c r="D23" s="320" t="s">
        <v>42</v>
      </c>
      <c r="E23" s="320"/>
      <c r="F23" s="97"/>
      <c r="G23" s="98" t="s">
        <v>248</v>
      </c>
      <c r="H23" s="97"/>
      <c r="I23" s="99">
        <v>0.5</v>
      </c>
      <c r="J23" s="100" t="s">
        <v>654</v>
      </c>
    </row>
    <row r="24" spans="3:10" x14ac:dyDescent="0.2">
      <c r="C24" s="322"/>
      <c r="D24" s="103"/>
      <c r="E24" s="324" t="s">
        <v>43</v>
      </c>
      <c r="F24" s="324"/>
      <c r="G24" s="324"/>
      <c r="H24" s="324"/>
      <c r="I24" s="104">
        <f>((I13+I14+I15+I16+I17)/5)</f>
        <v>0.8</v>
      </c>
      <c r="J24" s="102" t="str">
        <f>IF(I24&gt;=0.68,"Bueno",IF(I24&gt;=0.33,"Regular","Malo"))</f>
        <v>Bueno</v>
      </c>
    </row>
    <row r="25" spans="3:10" ht="62.25" customHeight="1" x14ac:dyDescent="0.2">
      <c r="C25" s="322" t="s">
        <v>44</v>
      </c>
      <c r="D25" s="320" t="s">
        <v>620</v>
      </c>
      <c r="E25" s="320"/>
      <c r="F25" s="97"/>
      <c r="G25" s="98" t="s">
        <v>248</v>
      </c>
      <c r="H25" s="97"/>
      <c r="I25" s="99">
        <v>0.5</v>
      </c>
      <c r="J25" s="100" t="s">
        <v>543</v>
      </c>
    </row>
    <row r="26" spans="3:10" ht="62.25" customHeight="1" x14ac:dyDescent="0.2">
      <c r="C26" s="322"/>
      <c r="D26" s="320" t="s">
        <v>642</v>
      </c>
      <c r="E26" s="320"/>
      <c r="F26" s="97" t="s">
        <v>248</v>
      </c>
      <c r="G26" s="98"/>
      <c r="H26" s="97"/>
      <c r="I26" s="99">
        <v>1</v>
      </c>
      <c r="J26" s="100"/>
    </row>
    <row r="27" spans="3:10" ht="62.25" customHeight="1" x14ac:dyDescent="0.2">
      <c r="C27" s="322"/>
      <c r="D27" s="320" t="s">
        <v>621</v>
      </c>
      <c r="E27" s="320"/>
      <c r="F27" s="97" t="s">
        <v>248</v>
      </c>
      <c r="G27" s="98"/>
      <c r="H27" s="97"/>
      <c r="I27" s="99">
        <v>1</v>
      </c>
      <c r="J27" s="100"/>
    </row>
    <row r="28" spans="3:10" ht="62.25" customHeight="1" x14ac:dyDescent="0.2">
      <c r="C28" s="322"/>
      <c r="D28" s="320" t="s">
        <v>622</v>
      </c>
      <c r="E28" s="320"/>
      <c r="F28" s="97" t="s">
        <v>248</v>
      </c>
      <c r="G28" s="98"/>
      <c r="H28" s="97"/>
      <c r="I28" s="99">
        <v>1</v>
      </c>
      <c r="J28" s="100"/>
    </row>
    <row r="29" spans="3:10" ht="47.25" customHeight="1" x14ac:dyDescent="0.2">
      <c r="C29" s="322"/>
      <c r="D29" s="320" t="s">
        <v>623</v>
      </c>
      <c r="E29" s="320"/>
      <c r="F29" s="97"/>
      <c r="G29" s="98" t="s">
        <v>248</v>
      </c>
      <c r="H29" s="97"/>
      <c r="I29" s="99">
        <v>0.5</v>
      </c>
      <c r="J29" s="100"/>
    </row>
    <row r="30" spans="3:10" ht="12.75" customHeight="1" x14ac:dyDescent="0.2">
      <c r="C30" s="322"/>
      <c r="D30" s="323" t="s">
        <v>45</v>
      </c>
      <c r="E30" s="323"/>
      <c r="F30" s="323"/>
      <c r="G30" s="323"/>
      <c r="H30" s="323"/>
      <c r="I30" s="104">
        <f>((I29+I28+I27+I26+I25)/5)</f>
        <v>0.8</v>
      </c>
      <c r="J30" s="102" t="str">
        <f>IF(I30&gt;=0.68,"Bueno",IF(I30&gt;=0.33,"Regular","Malo"))</f>
        <v>Bueno</v>
      </c>
    </row>
    <row r="31" spans="3:10" ht="12.75" customHeight="1" x14ac:dyDescent="0.2">
      <c r="C31" s="324" t="s">
        <v>46</v>
      </c>
      <c r="D31" s="324"/>
      <c r="E31" s="324"/>
      <c r="F31" s="324"/>
      <c r="G31" s="324"/>
      <c r="H31" s="324"/>
      <c r="I31" s="104">
        <f>(I30+I24+I18)</f>
        <v>2.4000000000000004</v>
      </c>
      <c r="J31" s="102" t="str">
        <f>IF(I31&lt;=1,"ALTA",IF(I31&lt;=2,"MEDIA","BAJA"))</f>
        <v>BAJA</v>
      </c>
    </row>
    <row r="32" spans="3:10" x14ac:dyDescent="0.2">
      <c r="C32" s="332" t="s">
        <v>15</v>
      </c>
      <c r="D32" s="332"/>
      <c r="E32" s="332"/>
      <c r="F32" s="332"/>
      <c r="G32" s="332"/>
      <c r="H32" s="332"/>
      <c r="I32" s="332"/>
      <c r="J32" s="332"/>
    </row>
    <row r="33" spans="3:10" ht="12.75" customHeight="1" x14ac:dyDescent="0.2">
      <c r="C33" s="96" t="s">
        <v>27</v>
      </c>
      <c r="D33" s="306" t="s">
        <v>28</v>
      </c>
      <c r="E33" s="306"/>
      <c r="F33" s="96" t="s">
        <v>29</v>
      </c>
      <c r="G33" s="96" t="s">
        <v>30</v>
      </c>
      <c r="H33" s="96" t="s">
        <v>31</v>
      </c>
      <c r="I33" s="96" t="s">
        <v>32</v>
      </c>
      <c r="J33" s="96" t="s">
        <v>7</v>
      </c>
    </row>
    <row r="34" spans="3:10" ht="42" customHeight="1" x14ac:dyDescent="0.2">
      <c r="C34" s="322" t="s">
        <v>47</v>
      </c>
      <c r="D34" s="320" t="s">
        <v>48</v>
      </c>
      <c r="E34" s="320"/>
      <c r="F34" s="97" t="s">
        <v>248</v>
      </c>
      <c r="G34" s="98"/>
      <c r="H34" s="98"/>
      <c r="I34" s="99">
        <v>1</v>
      </c>
      <c r="J34" s="100"/>
    </row>
    <row r="35" spans="3:10" ht="34.5" customHeight="1" x14ac:dyDescent="0.2">
      <c r="C35" s="322"/>
      <c r="D35" s="320" t="s">
        <v>49</v>
      </c>
      <c r="E35" s="320"/>
      <c r="F35" s="97" t="s">
        <v>248</v>
      </c>
      <c r="G35" s="98"/>
      <c r="H35" s="98"/>
      <c r="I35" s="99">
        <v>1</v>
      </c>
      <c r="J35" s="100"/>
    </row>
    <row r="36" spans="3:10" ht="51" customHeight="1" x14ac:dyDescent="0.2">
      <c r="C36" s="322"/>
      <c r="D36" s="320" t="s">
        <v>50</v>
      </c>
      <c r="E36" s="320"/>
      <c r="F36" s="97"/>
      <c r="G36" s="98" t="s">
        <v>248</v>
      </c>
      <c r="H36" s="98"/>
      <c r="I36" s="99">
        <v>0.5</v>
      </c>
      <c r="J36" s="100" t="s">
        <v>773</v>
      </c>
    </row>
    <row r="37" spans="3:10" ht="42" customHeight="1" x14ac:dyDescent="0.2">
      <c r="C37" s="322"/>
      <c r="D37" s="320" t="s">
        <v>51</v>
      </c>
      <c r="E37" s="320"/>
      <c r="F37" s="97"/>
      <c r="G37" s="98" t="s">
        <v>248</v>
      </c>
      <c r="H37" s="98"/>
      <c r="I37" s="99">
        <v>0.5</v>
      </c>
      <c r="J37" s="100" t="s">
        <v>643</v>
      </c>
    </row>
    <row r="38" spans="3:10" ht="42" customHeight="1" x14ac:dyDescent="0.2">
      <c r="C38" s="322"/>
      <c r="D38" s="320" t="s">
        <v>52</v>
      </c>
      <c r="E38" s="320"/>
      <c r="F38" s="97"/>
      <c r="G38" s="98"/>
      <c r="H38" s="98" t="s">
        <v>248</v>
      </c>
      <c r="I38" s="99">
        <v>0</v>
      </c>
      <c r="J38" s="100" t="s">
        <v>774</v>
      </c>
    </row>
    <row r="39" spans="3:10" ht="21" customHeight="1" x14ac:dyDescent="0.2">
      <c r="C39" s="322"/>
      <c r="D39" s="323" t="s">
        <v>53</v>
      </c>
      <c r="E39" s="323"/>
      <c r="F39" s="323"/>
      <c r="G39" s="323"/>
      <c r="H39" s="323"/>
      <c r="I39" s="104">
        <f>((I38+I37+I36+I35+I34)/5)</f>
        <v>0.6</v>
      </c>
      <c r="J39" s="105" t="str">
        <f>IF(I39&gt;=0.68,"Bueno",IF(I39&gt;=0.33,"Regular","Malo"))</f>
        <v>Regular</v>
      </c>
    </row>
    <row r="40" spans="3:10" ht="63" customHeight="1" x14ac:dyDescent="0.2">
      <c r="C40" s="322" t="s">
        <v>54</v>
      </c>
      <c r="D40" s="320" t="s">
        <v>55</v>
      </c>
      <c r="E40" s="320"/>
      <c r="F40" s="97"/>
      <c r="G40" s="98" t="s">
        <v>248</v>
      </c>
      <c r="H40" s="98"/>
      <c r="I40" s="99">
        <v>0.5</v>
      </c>
      <c r="J40" s="100" t="s">
        <v>644</v>
      </c>
    </row>
    <row r="41" spans="3:10" ht="42" customHeight="1" x14ac:dyDescent="0.2">
      <c r="C41" s="322"/>
      <c r="D41" s="320" t="s">
        <v>56</v>
      </c>
      <c r="E41" s="320"/>
      <c r="F41" s="97" t="s">
        <v>248</v>
      </c>
      <c r="G41" s="98"/>
      <c r="H41" s="98"/>
      <c r="I41" s="99">
        <v>1</v>
      </c>
      <c r="J41" s="100"/>
    </row>
    <row r="42" spans="3:10" ht="48" customHeight="1" x14ac:dyDescent="0.2">
      <c r="C42" s="322"/>
      <c r="D42" s="320" t="s">
        <v>57</v>
      </c>
      <c r="E42" s="320"/>
      <c r="F42" s="97" t="s">
        <v>248</v>
      </c>
      <c r="G42" s="98"/>
      <c r="H42" s="98"/>
      <c r="I42" s="99">
        <v>1</v>
      </c>
      <c r="J42" s="100"/>
    </row>
    <row r="43" spans="3:10" ht="42" customHeight="1" x14ac:dyDescent="0.2">
      <c r="C43" s="322"/>
      <c r="D43" s="320" t="s">
        <v>58</v>
      </c>
      <c r="E43" s="320"/>
      <c r="F43" s="97"/>
      <c r="G43" s="98" t="s">
        <v>248</v>
      </c>
      <c r="H43" s="98"/>
      <c r="I43" s="99">
        <v>0.5</v>
      </c>
      <c r="J43" s="100" t="s">
        <v>645</v>
      </c>
    </row>
    <row r="44" spans="3:10" ht="51" customHeight="1" x14ac:dyDescent="0.2">
      <c r="C44" s="322"/>
      <c r="D44" s="320" t="s">
        <v>59</v>
      </c>
      <c r="E44" s="320"/>
      <c r="F44" s="97" t="s">
        <v>248</v>
      </c>
      <c r="G44" s="98"/>
      <c r="H44" s="98"/>
      <c r="I44" s="99">
        <v>1</v>
      </c>
      <c r="J44" s="100"/>
    </row>
    <row r="45" spans="3:10" ht="17.25" customHeight="1" x14ac:dyDescent="0.2">
      <c r="C45" s="322"/>
      <c r="D45" s="323" t="s">
        <v>60</v>
      </c>
      <c r="E45" s="323"/>
      <c r="F45" s="323"/>
      <c r="G45" s="323"/>
      <c r="H45" s="323"/>
      <c r="I45" s="104">
        <f>((I44+I43+I42+I41+I40)/5)</f>
        <v>0.8</v>
      </c>
      <c r="J45" s="105" t="str">
        <f>IF(I45&gt;=0.68,"Bueno",IF(I45&gt;=0.33,"Regular","Malo"))</f>
        <v>Bueno</v>
      </c>
    </row>
    <row r="46" spans="3:10" ht="24" customHeight="1" x14ac:dyDescent="0.2">
      <c r="C46" s="322" t="s">
        <v>61</v>
      </c>
      <c r="D46" s="320" t="s">
        <v>62</v>
      </c>
      <c r="E46" s="320"/>
      <c r="F46" s="97" t="s">
        <v>248</v>
      </c>
      <c r="G46" s="98"/>
      <c r="H46" s="98"/>
      <c r="I46" s="99">
        <v>1</v>
      </c>
      <c r="J46" s="100"/>
    </row>
    <row r="47" spans="3:10" ht="24.75" customHeight="1" x14ac:dyDescent="0.2">
      <c r="C47" s="322"/>
      <c r="D47" s="320" t="s">
        <v>155</v>
      </c>
      <c r="E47" s="320"/>
      <c r="F47" s="97" t="s">
        <v>248</v>
      </c>
      <c r="G47" s="98"/>
      <c r="H47" s="98"/>
      <c r="I47" s="99">
        <v>1</v>
      </c>
      <c r="J47" s="100"/>
    </row>
    <row r="48" spans="3:10" ht="66.75" customHeight="1" x14ac:dyDescent="0.2">
      <c r="C48" s="322"/>
      <c r="D48" s="320" t="s">
        <v>63</v>
      </c>
      <c r="E48" s="320"/>
      <c r="F48" s="97" t="s">
        <v>248</v>
      </c>
      <c r="G48" s="98"/>
      <c r="H48" s="98"/>
      <c r="I48" s="99">
        <v>1</v>
      </c>
      <c r="J48" s="100"/>
    </row>
    <row r="49" spans="3:10" ht="39" customHeight="1" x14ac:dyDescent="0.2">
      <c r="C49" s="322"/>
      <c r="D49" s="320" t="s">
        <v>64</v>
      </c>
      <c r="E49" s="320"/>
      <c r="F49" s="97" t="s">
        <v>248</v>
      </c>
      <c r="G49" s="98"/>
      <c r="H49" s="98"/>
      <c r="I49" s="99">
        <v>1</v>
      </c>
      <c r="J49" s="100"/>
    </row>
    <row r="50" spans="3:10" ht="42" customHeight="1" x14ac:dyDescent="0.2">
      <c r="C50" s="322"/>
      <c r="D50" s="320" t="s">
        <v>65</v>
      </c>
      <c r="E50" s="320"/>
      <c r="F50" s="97" t="s">
        <v>248</v>
      </c>
      <c r="G50" s="98"/>
      <c r="H50" s="98"/>
      <c r="I50" s="99">
        <v>1</v>
      </c>
      <c r="J50" s="100"/>
    </row>
    <row r="51" spans="3:10" ht="15" customHeight="1" x14ac:dyDescent="0.2">
      <c r="C51" s="322"/>
      <c r="D51" s="323" t="s">
        <v>66</v>
      </c>
      <c r="E51" s="323"/>
      <c r="F51" s="323"/>
      <c r="G51" s="323"/>
      <c r="H51" s="323"/>
      <c r="I51" s="104">
        <f>((I50+I49+I48+I47+I46)/5)</f>
        <v>1</v>
      </c>
      <c r="J51" s="105" t="str">
        <f>IF(I51&gt;=0.68,"Bueno",IF(I51&gt;=0.33,"Regular","Malo"))</f>
        <v>Bueno</v>
      </c>
    </row>
    <row r="52" spans="3:10" ht="12.75" customHeight="1" x14ac:dyDescent="0.2">
      <c r="C52" s="324" t="s">
        <v>67</v>
      </c>
      <c r="D52" s="324"/>
      <c r="E52" s="324"/>
      <c r="F52" s="324"/>
      <c r="G52" s="324"/>
      <c r="H52" s="324"/>
      <c r="I52" s="104">
        <f>(I51+I45+I39)</f>
        <v>2.4</v>
      </c>
      <c r="J52" s="102" t="str">
        <f>IF(I52&lt;=1,"ALTA",IF(I52&lt;=2,"MEDIA","BAJA"))</f>
        <v>BAJA</v>
      </c>
    </row>
    <row r="53" spans="3:10" ht="12.75" customHeight="1" x14ac:dyDescent="0.2">
      <c r="C53" s="332" t="s">
        <v>68</v>
      </c>
      <c r="D53" s="332"/>
      <c r="E53" s="332"/>
      <c r="F53" s="332"/>
      <c r="G53" s="332"/>
      <c r="H53" s="332"/>
      <c r="I53" s="332"/>
      <c r="J53" s="332"/>
    </row>
    <row r="54" spans="3:10" ht="24" customHeight="1" x14ac:dyDescent="0.2">
      <c r="C54" s="96" t="s">
        <v>27</v>
      </c>
      <c r="D54" s="306" t="s">
        <v>28</v>
      </c>
      <c r="E54" s="306"/>
      <c r="F54" s="96" t="s">
        <v>29</v>
      </c>
      <c r="G54" s="96" t="s">
        <v>30</v>
      </c>
      <c r="H54" s="96" t="s">
        <v>31</v>
      </c>
      <c r="I54" s="96" t="s">
        <v>32</v>
      </c>
      <c r="J54" s="96" t="s">
        <v>7</v>
      </c>
    </row>
    <row r="55" spans="3:10" ht="27" customHeight="1" x14ac:dyDescent="0.2">
      <c r="C55" s="322" t="s">
        <v>69</v>
      </c>
      <c r="D55" s="320" t="s">
        <v>70</v>
      </c>
      <c r="E55" s="320"/>
      <c r="F55" s="97" t="s">
        <v>248</v>
      </c>
      <c r="G55" s="98"/>
      <c r="H55" s="97"/>
      <c r="I55" s="99">
        <v>1</v>
      </c>
      <c r="J55" s="100"/>
    </row>
    <row r="56" spans="3:10" ht="40.5" customHeight="1" x14ac:dyDescent="0.2">
      <c r="C56" s="322"/>
      <c r="D56" s="320" t="s">
        <v>71</v>
      </c>
      <c r="E56" s="320"/>
      <c r="F56" s="97" t="s">
        <v>248</v>
      </c>
      <c r="G56" s="98"/>
      <c r="H56" s="97"/>
      <c r="I56" s="99">
        <v>1</v>
      </c>
      <c r="J56" s="100"/>
    </row>
    <row r="57" spans="3:10" ht="27" customHeight="1" x14ac:dyDescent="0.2">
      <c r="C57" s="322"/>
      <c r="D57" s="320" t="s">
        <v>72</v>
      </c>
      <c r="E57" s="320"/>
      <c r="F57" s="97" t="s">
        <v>248</v>
      </c>
      <c r="G57" s="98"/>
      <c r="H57" s="97"/>
      <c r="I57" s="99">
        <v>1</v>
      </c>
      <c r="J57" s="100"/>
    </row>
    <row r="58" spans="3:10" ht="57" customHeight="1" x14ac:dyDescent="0.2">
      <c r="C58" s="322"/>
      <c r="D58" s="320" t="s">
        <v>73</v>
      </c>
      <c r="E58" s="320"/>
      <c r="F58" s="97" t="s">
        <v>248</v>
      </c>
      <c r="G58" s="98"/>
      <c r="H58" s="97"/>
      <c r="I58" s="99">
        <v>1</v>
      </c>
      <c r="J58" s="100" t="s">
        <v>646</v>
      </c>
    </row>
    <row r="59" spans="3:10" ht="27" customHeight="1" x14ac:dyDescent="0.2">
      <c r="C59" s="322"/>
      <c r="D59" s="320" t="s">
        <v>74</v>
      </c>
      <c r="E59" s="320"/>
      <c r="F59" s="97" t="s">
        <v>248</v>
      </c>
      <c r="G59" s="98"/>
      <c r="H59" s="97"/>
      <c r="I59" s="99">
        <v>1</v>
      </c>
      <c r="J59" s="100"/>
    </row>
    <row r="60" spans="3:10" ht="12.75" customHeight="1" x14ac:dyDescent="0.2">
      <c r="C60" s="322"/>
      <c r="D60" s="323" t="s">
        <v>75</v>
      </c>
      <c r="E60" s="323"/>
      <c r="F60" s="323"/>
      <c r="G60" s="323"/>
      <c r="H60" s="323"/>
      <c r="I60" s="104">
        <f>((I59+I58+I57+I56+I55)/5)</f>
        <v>1</v>
      </c>
      <c r="J60" s="102" t="str">
        <f>IF(I60&gt;=0.68,"Bueno",IF(I60&gt;=0.33,"Regular","Malo"))</f>
        <v>Bueno</v>
      </c>
    </row>
    <row r="61" spans="3:10" ht="27" customHeight="1" x14ac:dyDescent="0.2">
      <c r="C61" s="322" t="s">
        <v>76</v>
      </c>
      <c r="D61" s="320" t="s">
        <v>77</v>
      </c>
      <c r="E61" s="320"/>
      <c r="F61" s="97" t="s">
        <v>248</v>
      </c>
      <c r="G61" s="97"/>
      <c r="H61" s="97"/>
      <c r="I61" s="99">
        <v>1</v>
      </c>
      <c r="J61" s="100"/>
    </row>
    <row r="62" spans="3:10" ht="27" customHeight="1" x14ac:dyDescent="0.2">
      <c r="C62" s="322"/>
      <c r="D62" s="320" t="s">
        <v>78</v>
      </c>
      <c r="E62" s="320"/>
      <c r="F62" s="97" t="s">
        <v>232</v>
      </c>
      <c r="G62" s="98"/>
      <c r="H62" s="97"/>
      <c r="I62" s="99">
        <v>1</v>
      </c>
      <c r="J62" s="100"/>
    </row>
    <row r="63" spans="3:10" ht="27" customHeight="1" x14ac:dyDescent="0.2">
      <c r="C63" s="322"/>
      <c r="D63" s="320" t="s">
        <v>79</v>
      </c>
      <c r="E63" s="320"/>
      <c r="F63" s="97"/>
      <c r="G63" s="98"/>
      <c r="H63" s="97" t="s">
        <v>248</v>
      </c>
      <c r="I63" s="99">
        <v>0</v>
      </c>
      <c r="J63" s="100"/>
    </row>
    <row r="64" spans="3:10" ht="27" customHeight="1" x14ac:dyDescent="0.2">
      <c r="C64" s="322"/>
      <c r="D64" s="320" t="s">
        <v>80</v>
      </c>
      <c r="E64" s="320"/>
      <c r="F64" s="97"/>
      <c r="G64" s="98"/>
      <c r="H64" s="97" t="s">
        <v>248</v>
      </c>
      <c r="I64" s="99">
        <v>0</v>
      </c>
      <c r="J64" s="100"/>
    </row>
    <row r="65" spans="3:10" ht="27" customHeight="1" x14ac:dyDescent="0.2">
      <c r="C65" s="322"/>
      <c r="D65" s="320" t="s">
        <v>81</v>
      </c>
      <c r="E65" s="320"/>
      <c r="F65" s="97"/>
      <c r="G65" s="98"/>
      <c r="H65" s="97" t="s">
        <v>248</v>
      </c>
      <c r="I65" s="99">
        <v>0</v>
      </c>
      <c r="J65" s="100"/>
    </row>
    <row r="66" spans="3:10" ht="18.75" customHeight="1" x14ac:dyDescent="0.2">
      <c r="C66" s="322"/>
      <c r="D66" s="323" t="s">
        <v>82</v>
      </c>
      <c r="E66" s="323"/>
      <c r="F66" s="323"/>
      <c r="G66" s="323"/>
      <c r="H66" s="323"/>
      <c r="I66" s="104">
        <f>((I65+I64+I63+I62+I61)/5)</f>
        <v>0.4</v>
      </c>
      <c r="J66" s="105" t="str">
        <f>IF(I66&gt;=0.68,"Bueno",IF(I66&gt;=0.33,"Regular","Malo"))</f>
        <v>Regular</v>
      </c>
    </row>
    <row r="67" spans="3:10" ht="27" customHeight="1" x14ac:dyDescent="0.2">
      <c r="C67" s="322" t="s">
        <v>83</v>
      </c>
      <c r="D67" s="321" t="s">
        <v>84</v>
      </c>
      <c r="E67" s="321"/>
      <c r="F67" s="97" t="s">
        <v>248</v>
      </c>
      <c r="G67" s="98"/>
      <c r="H67" s="97"/>
      <c r="I67" s="99">
        <v>1</v>
      </c>
      <c r="J67" s="100"/>
    </row>
    <row r="68" spans="3:10" ht="27" customHeight="1" x14ac:dyDescent="0.2">
      <c r="C68" s="322"/>
      <c r="D68" s="321" t="s">
        <v>85</v>
      </c>
      <c r="E68" s="321"/>
      <c r="F68" s="97" t="s">
        <v>248</v>
      </c>
      <c r="G68" s="98"/>
      <c r="H68" s="97"/>
      <c r="I68" s="99">
        <v>1</v>
      </c>
      <c r="J68" s="100"/>
    </row>
    <row r="69" spans="3:10" ht="44.25" customHeight="1" x14ac:dyDescent="0.2">
      <c r="C69" s="322"/>
      <c r="D69" s="321" t="s">
        <v>86</v>
      </c>
      <c r="E69" s="321"/>
      <c r="F69" s="97" t="s">
        <v>248</v>
      </c>
      <c r="G69" s="98"/>
      <c r="H69" s="97"/>
      <c r="I69" s="99">
        <v>1</v>
      </c>
      <c r="J69" s="100"/>
    </row>
    <row r="70" spans="3:10" ht="46.5" customHeight="1" x14ac:dyDescent="0.2">
      <c r="C70" s="322"/>
      <c r="D70" s="321" t="s">
        <v>87</v>
      </c>
      <c r="E70" s="321"/>
      <c r="F70" s="97" t="s">
        <v>248</v>
      </c>
      <c r="G70" s="98"/>
      <c r="H70" s="97"/>
      <c r="I70" s="99">
        <v>1</v>
      </c>
      <c r="J70" s="100"/>
    </row>
    <row r="71" spans="3:10" ht="27" customHeight="1" x14ac:dyDescent="0.2">
      <c r="C71" s="322"/>
      <c r="D71" s="321" t="s">
        <v>88</v>
      </c>
      <c r="E71" s="321"/>
      <c r="F71" s="97"/>
      <c r="G71" s="98"/>
      <c r="H71" s="97" t="s">
        <v>248</v>
      </c>
      <c r="I71" s="99">
        <v>0</v>
      </c>
      <c r="J71" s="100"/>
    </row>
    <row r="72" spans="3:10" ht="27" customHeight="1" x14ac:dyDescent="0.2">
      <c r="C72" s="322"/>
      <c r="D72" s="323" t="s">
        <v>89</v>
      </c>
      <c r="E72" s="323"/>
      <c r="F72" s="323"/>
      <c r="G72" s="323"/>
      <c r="H72" s="323"/>
      <c r="I72" s="104">
        <f>((I71+I70+I69+I68+I67)/5)</f>
        <v>0.8</v>
      </c>
      <c r="J72" s="105" t="str">
        <f>IF(I72&gt;=0.68,"Bueno",IF(I72&gt;=0.33,"Regular","Malo"))</f>
        <v>Bueno</v>
      </c>
    </row>
    <row r="73" spans="3:10" ht="21.75" customHeight="1" x14ac:dyDescent="0.2">
      <c r="C73" s="324" t="s">
        <v>90</v>
      </c>
      <c r="D73" s="324"/>
      <c r="E73" s="324"/>
      <c r="F73" s="324"/>
      <c r="G73" s="324"/>
      <c r="H73" s="324"/>
      <c r="I73" s="104">
        <f>(I72+I66+I60)</f>
        <v>2.2000000000000002</v>
      </c>
      <c r="J73" s="102" t="str">
        <f>IF(I73&lt;=1,"ALTA",IF(I73&lt;=2,"MEDIA","BAJA"))</f>
        <v>BAJA</v>
      </c>
    </row>
    <row r="75" spans="3:10" ht="15" x14ac:dyDescent="0.25">
      <c r="C75" s="307" t="s">
        <v>776</v>
      </c>
      <c r="D75" s="307"/>
      <c r="E75" s="307"/>
      <c r="F75" s="307"/>
    </row>
    <row r="76" spans="3:10" ht="15" customHeight="1" x14ac:dyDescent="0.25">
      <c r="C76" s="261" t="s">
        <v>310</v>
      </c>
      <c r="D76" s="261"/>
      <c r="E76" s="261"/>
      <c r="F76" s="9"/>
    </row>
    <row r="77" spans="3:10" ht="15" customHeight="1" x14ac:dyDescent="0.25">
      <c r="C77" s="261" t="s">
        <v>312</v>
      </c>
      <c r="D77" s="261"/>
      <c r="E77" s="261"/>
      <c r="F77" s="9"/>
    </row>
    <row r="78" spans="3:10" ht="15" customHeight="1" x14ac:dyDescent="0.25">
      <c r="C78" s="261" t="s">
        <v>775</v>
      </c>
      <c r="D78" s="261"/>
      <c r="E78" s="261"/>
      <c r="F78" s="9"/>
    </row>
    <row r="80" spans="3:10" x14ac:dyDescent="0.2">
      <c r="C80" s="249" t="s">
        <v>284</v>
      </c>
      <c r="D80" s="249"/>
      <c r="E80" s="249"/>
      <c r="F80" s="249"/>
      <c r="G80" s="249"/>
      <c r="H80" s="249"/>
      <c r="I80" s="249"/>
      <c r="J80" s="249"/>
    </row>
    <row r="81" spans="3:10" x14ac:dyDescent="0.2">
      <c r="C81" s="249" t="s">
        <v>617</v>
      </c>
      <c r="D81" s="249"/>
      <c r="E81" s="249"/>
      <c r="F81" s="249"/>
      <c r="G81" s="249"/>
      <c r="H81" s="249"/>
      <c r="I81" s="249"/>
      <c r="J81" s="249"/>
    </row>
    <row r="82" spans="3:10" x14ac:dyDescent="0.2">
      <c r="C82" s="249" t="s">
        <v>285</v>
      </c>
      <c r="D82" s="249"/>
      <c r="E82" s="249"/>
      <c r="F82" s="249"/>
      <c r="G82" s="249"/>
      <c r="H82" s="249"/>
      <c r="I82" s="249"/>
      <c r="J82" s="249"/>
    </row>
    <row r="83" spans="3:10" x14ac:dyDescent="0.2">
      <c r="C83" s="249" t="s">
        <v>286</v>
      </c>
      <c r="D83" s="249"/>
      <c r="E83" s="249"/>
      <c r="F83" s="249"/>
      <c r="G83" s="249"/>
      <c r="H83" s="249"/>
      <c r="I83" s="249"/>
      <c r="J83" s="249"/>
    </row>
    <row r="84" spans="3:10" x14ac:dyDescent="0.2">
      <c r="C84" s="305" t="s">
        <v>287</v>
      </c>
      <c r="D84" s="305"/>
      <c r="E84" s="305"/>
      <c r="F84" s="305"/>
      <c r="G84" s="305"/>
      <c r="H84" s="305"/>
      <c r="I84" s="305"/>
      <c r="J84" s="305"/>
    </row>
    <row r="85" spans="3:10" x14ac:dyDescent="0.2">
      <c r="C85" s="305" t="s">
        <v>288</v>
      </c>
      <c r="D85" s="305"/>
      <c r="E85" s="305"/>
      <c r="F85" s="305"/>
      <c r="G85" s="305"/>
      <c r="H85" s="305"/>
      <c r="I85" s="305"/>
      <c r="J85" s="305"/>
    </row>
    <row r="86" spans="3:10" x14ac:dyDescent="0.2">
      <c r="C86" s="249"/>
      <c r="D86" s="249"/>
      <c r="E86" s="249"/>
      <c r="F86" s="249"/>
      <c r="G86" s="249"/>
      <c r="H86" s="249"/>
      <c r="I86" s="249"/>
      <c r="J86" s="249"/>
    </row>
  </sheetData>
  <sheetProtection algorithmName="SHA-512" hashValue="Drb5/gxTJVpDZkbx8hytG2nRuPf7tx2ARB8Bk4utHNywDhEvcJezCsdK1HnkgihhGZtQ9vCOJnQh9Gm9W/kZhg==" saltValue="PNjAafif4y74Dm2dkxlXng==" spinCount="100000" sheet="1" objects="1" scenarios="1" formatCells="0" formatColumns="0" formatRows="0"/>
  <mergeCells count="92">
    <mergeCell ref="A2:A7"/>
    <mergeCell ref="C2:D5"/>
    <mergeCell ref="E2:I2"/>
    <mergeCell ref="E3:I3"/>
    <mergeCell ref="E4:I5"/>
    <mergeCell ref="C7:J7"/>
    <mergeCell ref="D65:E65"/>
    <mergeCell ref="D51:H51"/>
    <mergeCell ref="D46:E46"/>
    <mergeCell ref="D47:E47"/>
    <mergeCell ref="D57:E57"/>
    <mergeCell ref="D63:E63"/>
    <mergeCell ref="D64:E64"/>
    <mergeCell ref="D58:E58"/>
    <mergeCell ref="D59:E59"/>
    <mergeCell ref="C46:C51"/>
    <mergeCell ref="D54:E54"/>
    <mergeCell ref="D26:E26"/>
    <mergeCell ref="D28:E28"/>
    <mergeCell ref="D27:E27"/>
    <mergeCell ref="D30:H30"/>
    <mergeCell ref="C53:J53"/>
    <mergeCell ref="D33:E33"/>
    <mergeCell ref="D40:E40"/>
    <mergeCell ref="C32:J32"/>
    <mergeCell ref="C52:H52"/>
    <mergeCell ref="D35:E35"/>
    <mergeCell ref="D41:E41"/>
    <mergeCell ref="D50:E50"/>
    <mergeCell ref="D48:E48"/>
    <mergeCell ref="D49:E49"/>
    <mergeCell ref="D16:E16"/>
    <mergeCell ref="D14:E14"/>
    <mergeCell ref="D72:H72"/>
    <mergeCell ref="D68:E68"/>
    <mergeCell ref="D69:E69"/>
    <mergeCell ref="C31:H31"/>
    <mergeCell ref="D20:E20"/>
    <mergeCell ref="D21:E21"/>
    <mergeCell ref="D29:E29"/>
    <mergeCell ref="E24:H24"/>
    <mergeCell ref="C25:C30"/>
    <mergeCell ref="C19:C24"/>
    <mergeCell ref="D66:H66"/>
    <mergeCell ref="D67:E67"/>
    <mergeCell ref="D60:H60"/>
    <mergeCell ref="D62:E62"/>
    <mergeCell ref="C9:E9"/>
    <mergeCell ref="F9:J9"/>
    <mergeCell ref="D12:E12"/>
    <mergeCell ref="C10:J10"/>
    <mergeCell ref="C11:J11"/>
    <mergeCell ref="C76:E76"/>
    <mergeCell ref="C77:E77"/>
    <mergeCell ref="D22:E22"/>
    <mergeCell ref="D19:E19"/>
    <mergeCell ref="D38:E38"/>
    <mergeCell ref="D45:H45"/>
    <mergeCell ref="D39:H39"/>
    <mergeCell ref="C73:H73"/>
    <mergeCell ref="C55:C60"/>
    <mergeCell ref="C61:C66"/>
    <mergeCell ref="C67:C72"/>
    <mergeCell ref="D55:E55"/>
    <mergeCell ref="D56:E56"/>
    <mergeCell ref="D37:E37"/>
    <mergeCell ref="C34:C39"/>
    <mergeCell ref="D43:E43"/>
    <mergeCell ref="D15:E15"/>
    <mergeCell ref="C75:F75"/>
    <mergeCell ref="D44:E44"/>
    <mergeCell ref="D42:E42"/>
    <mergeCell ref="D36:E36"/>
    <mergeCell ref="D70:E70"/>
    <mergeCell ref="D71:E71"/>
    <mergeCell ref="D61:E61"/>
    <mergeCell ref="C40:C45"/>
    <mergeCell ref="D34:E34"/>
    <mergeCell ref="D25:E25"/>
    <mergeCell ref="D23:E23"/>
    <mergeCell ref="D17:E17"/>
    <mergeCell ref="C13:C18"/>
    <mergeCell ref="D18:H18"/>
    <mergeCell ref="D13:E13"/>
    <mergeCell ref="C78:E78"/>
    <mergeCell ref="C86:J86"/>
    <mergeCell ref="C80:J80"/>
    <mergeCell ref="C81:J81"/>
    <mergeCell ref="C82:J82"/>
    <mergeCell ref="C83:J83"/>
    <mergeCell ref="C84:J84"/>
    <mergeCell ref="C85:J8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2" orientation="portrait" r:id="rId1"/>
  <rowBreaks count="3" manualBreakCount="3">
    <brk id="28" min="1" max="10" man="1"/>
    <brk id="31" max="16383"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5"/>
  <sheetViews>
    <sheetView showGridLines="0" view="pageBreakPreview" zoomScaleNormal="100" zoomScaleSheetLayoutView="100" workbookViewId="0">
      <selection activeCell="AB13" sqref="AB13"/>
    </sheetView>
  </sheetViews>
  <sheetFormatPr baseColWidth="10" defaultColWidth="11.42578125" defaultRowHeight="12.75" x14ac:dyDescent="0.2"/>
  <cols>
    <col min="1" max="1" width="8" style="93" customWidth="1"/>
    <col min="2" max="2" width="3.140625" style="93" customWidth="1"/>
    <col min="3" max="3" width="17.85546875" style="93" customWidth="1"/>
    <col min="4" max="4" width="10.42578125" style="93" customWidth="1"/>
    <col min="5" max="5" width="5.7109375" style="106" customWidth="1"/>
    <col min="6" max="9" width="7.7109375" style="93" customWidth="1"/>
    <col min="10" max="10" width="5.7109375" style="93" customWidth="1"/>
    <col min="11" max="14" width="7.7109375" style="93" customWidth="1"/>
    <col min="15" max="15" width="5.7109375" style="93" customWidth="1"/>
    <col min="16" max="19" width="7.7109375" style="93" customWidth="1"/>
    <col min="20" max="20" width="5.7109375" style="93" customWidth="1"/>
    <col min="21" max="21" width="11.28515625" style="93" customWidth="1"/>
    <col min="22" max="22" width="7" style="93" customWidth="1"/>
    <col min="23" max="23" width="3.140625" style="93" customWidth="1"/>
    <col min="24" max="16384" width="11.42578125" style="93"/>
  </cols>
  <sheetData>
    <row r="2" spans="1:22" ht="24.75" customHeight="1" x14ac:dyDescent="0.2">
      <c r="A2" s="282" t="s">
        <v>603</v>
      </c>
      <c r="C2" s="339"/>
      <c r="D2" s="335" t="s">
        <v>280</v>
      </c>
      <c r="E2" s="336"/>
      <c r="F2" s="336"/>
      <c r="G2" s="336"/>
      <c r="H2" s="336"/>
      <c r="I2" s="336"/>
      <c r="J2" s="336"/>
      <c r="K2" s="336"/>
      <c r="L2" s="336"/>
      <c r="M2" s="336"/>
      <c r="N2" s="336"/>
      <c r="O2" s="336"/>
      <c r="P2" s="336"/>
      <c r="Q2" s="336"/>
      <c r="R2" s="337"/>
      <c r="S2" s="335" t="s">
        <v>290</v>
      </c>
      <c r="T2" s="336"/>
      <c r="U2" s="336"/>
      <c r="V2" s="337"/>
    </row>
    <row r="3" spans="1:22" ht="21.75" customHeight="1" x14ac:dyDescent="0.2">
      <c r="A3" s="282"/>
      <c r="C3" s="339"/>
      <c r="D3" s="335" t="s">
        <v>731</v>
      </c>
      <c r="E3" s="336"/>
      <c r="F3" s="336"/>
      <c r="G3" s="336"/>
      <c r="H3" s="336"/>
      <c r="I3" s="336"/>
      <c r="J3" s="336"/>
      <c r="K3" s="336"/>
      <c r="L3" s="336"/>
      <c r="M3" s="336"/>
      <c r="N3" s="336"/>
      <c r="O3" s="336"/>
      <c r="P3" s="336"/>
      <c r="Q3" s="336"/>
      <c r="R3" s="337"/>
      <c r="S3" s="335" t="s">
        <v>747</v>
      </c>
      <c r="T3" s="336"/>
      <c r="U3" s="336"/>
      <c r="V3" s="337"/>
    </row>
    <row r="4" spans="1:22" ht="18.75" customHeight="1" x14ac:dyDescent="0.2">
      <c r="A4" s="282"/>
      <c r="C4" s="339"/>
      <c r="D4" s="271" t="s">
        <v>748</v>
      </c>
      <c r="E4" s="271"/>
      <c r="F4" s="271"/>
      <c r="G4" s="271"/>
      <c r="H4" s="271"/>
      <c r="I4" s="271"/>
      <c r="J4" s="271"/>
      <c r="K4" s="271"/>
      <c r="L4" s="271"/>
      <c r="M4" s="271"/>
      <c r="N4" s="271"/>
      <c r="O4" s="271"/>
      <c r="P4" s="271"/>
      <c r="Q4" s="271"/>
      <c r="R4" s="271"/>
      <c r="S4" s="335" t="s">
        <v>872</v>
      </c>
      <c r="T4" s="336"/>
      <c r="U4" s="336"/>
      <c r="V4" s="337"/>
    </row>
    <row r="5" spans="1:22" ht="17.25" customHeight="1" x14ac:dyDescent="0.2">
      <c r="A5" s="282"/>
      <c r="C5" s="339"/>
      <c r="D5" s="271"/>
      <c r="E5" s="271"/>
      <c r="F5" s="271"/>
      <c r="G5" s="271"/>
      <c r="H5" s="271"/>
      <c r="I5" s="271"/>
      <c r="J5" s="271"/>
      <c r="K5" s="271"/>
      <c r="L5" s="271"/>
      <c r="M5" s="271"/>
      <c r="N5" s="271"/>
      <c r="O5" s="271"/>
      <c r="P5" s="271"/>
      <c r="Q5" s="271"/>
      <c r="R5" s="271"/>
      <c r="S5" s="270" t="s">
        <v>273</v>
      </c>
      <c r="T5" s="270"/>
      <c r="U5" s="270"/>
      <c r="V5" s="270"/>
    </row>
    <row r="6" spans="1:22" ht="10.5" customHeight="1" x14ac:dyDescent="0.25">
      <c r="A6" s="282"/>
      <c r="C6" s="106"/>
      <c r="D6" s="106"/>
      <c r="E6" s="107"/>
      <c r="F6" s="107"/>
      <c r="G6" s="107"/>
      <c r="H6" s="107"/>
      <c r="I6" s="107"/>
      <c r="J6" s="107"/>
      <c r="K6" s="107"/>
      <c r="L6" s="107"/>
      <c r="M6" s="107"/>
      <c r="N6" s="107"/>
      <c r="O6" s="107"/>
      <c r="P6" s="107"/>
      <c r="Q6" s="107"/>
      <c r="R6" s="107"/>
      <c r="S6" s="107"/>
      <c r="T6" s="108"/>
      <c r="U6" s="108"/>
      <c r="V6" s="109"/>
    </row>
    <row r="7" spans="1:22" ht="18.75" customHeight="1" x14ac:dyDescent="0.2">
      <c r="A7" s="282"/>
      <c r="C7" s="334" t="s">
        <v>190</v>
      </c>
      <c r="D7" s="334"/>
      <c r="E7" s="334"/>
      <c r="F7" s="334"/>
      <c r="G7" s="334"/>
      <c r="H7" s="334"/>
      <c r="I7" s="334"/>
      <c r="J7" s="334"/>
      <c r="K7" s="334"/>
      <c r="L7" s="334"/>
      <c r="M7" s="334"/>
      <c r="N7" s="334"/>
      <c r="O7" s="334"/>
      <c r="P7" s="334"/>
      <c r="Q7" s="334"/>
      <c r="R7" s="334"/>
      <c r="S7" s="334"/>
      <c r="T7" s="334"/>
      <c r="U7" s="334"/>
      <c r="V7" s="334"/>
    </row>
    <row r="8" spans="1:22" ht="9.75" customHeight="1" x14ac:dyDescent="0.2">
      <c r="F8" s="16"/>
      <c r="G8" s="16"/>
      <c r="H8" s="16"/>
      <c r="I8" s="16"/>
      <c r="J8" s="16"/>
      <c r="K8" s="16"/>
      <c r="L8" s="16"/>
      <c r="M8" s="16"/>
      <c r="N8" s="16"/>
      <c r="O8" s="16"/>
      <c r="P8" s="16"/>
      <c r="Q8" s="16"/>
      <c r="R8" s="16"/>
      <c r="S8" s="16"/>
      <c r="T8" s="16"/>
      <c r="U8" s="16"/>
      <c r="V8" s="17"/>
    </row>
    <row r="9" spans="1:22" x14ac:dyDescent="0.2">
      <c r="C9" s="342" t="s">
        <v>22</v>
      </c>
      <c r="D9" s="342"/>
      <c r="E9" s="342"/>
      <c r="F9" s="341">
        <v>45568</v>
      </c>
      <c r="G9" s="339"/>
      <c r="H9" s="339"/>
      <c r="I9" s="339"/>
      <c r="J9" s="339"/>
      <c r="K9" s="339"/>
      <c r="L9" s="339"/>
      <c r="M9" s="339"/>
      <c r="N9" s="339"/>
      <c r="O9" s="339"/>
      <c r="P9" s="339"/>
      <c r="Q9" s="339"/>
      <c r="R9" s="339"/>
      <c r="S9" s="339"/>
      <c r="T9" s="339"/>
      <c r="U9" s="339"/>
      <c r="V9" s="339"/>
    </row>
    <row r="10" spans="1:22" x14ac:dyDescent="0.2">
      <c r="C10" s="338"/>
      <c r="D10" s="338"/>
      <c r="E10" s="338"/>
      <c r="F10" s="338"/>
      <c r="G10" s="338"/>
      <c r="H10" s="338"/>
      <c r="I10" s="338"/>
      <c r="J10" s="338"/>
      <c r="K10" s="338"/>
      <c r="L10" s="338"/>
      <c r="M10" s="338"/>
      <c r="N10" s="338"/>
      <c r="O10" s="338"/>
      <c r="P10" s="338"/>
      <c r="Q10" s="338"/>
      <c r="R10" s="338"/>
      <c r="S10" s="338"/>
      <c r="T10" s="338"/>
      <c r="U10" s="338"/>
      <c r="V10" s="338"/>
    </row>
    <row r="11" spans="1:22" x14ac:dyDescent="0.2">
      <c r="C11" s="340" t="s">
        <v>777</v>
      </c>
      <c r="D11" s="340"/>
      <c r="E11" s="340"/>
      <c r="F11" s="340" t="s">
        <v>778</v>
      </c>
      <c r="G11" s="340"/>
      <c r="H11" s="340"/>
      <c r="I11" s="340"/>
      <c r="J11" s="340"/>
      <c r="K11" s="340"/>
      <c r="L11" s="340"/>
      <c r="M11" s="340"/>
      <c r="N11" s="340"/>
      <c r="O11" s="340"/>
      <c r="P11" s="340"/>
      <c r="Q11" s="340"/>
      <c r="R11" s="340"/>
      <c r="S11" s="340"/>
      <c r="T11" s="340"/>
      <c r="U11" s="340" t="s">
        <v>91</v>
      </c>
      <c r="V11" s="340"/>
    </row>
    <row r="12" spans="1:22" x14ac:dyDescent="0.2">
      <c r="C12" s="340"/>
      <c r="D12" s="340"/>
      <c r="E12" s="340"/>
      <c r="F12" s="340" t="s">
        <v>14</v>
      </c>
      <c r="G12" s="340"/>
      <c r="H12" s="340"/>
      <c r="I12" s="340"/>
      <c r="J12" s="340"/>
      <c r="K12" s="340" t="s">
        <v>15</v>
      </c>
      <c r="L12" s="340"/>
      <c r="M12" s="340"/>
      <c r="N12" s="340"/>
      <c r="O12" s="340"/>
      <c r="P12" s="340" t="s">
        <v>16</v>
      </c>
      <c r="Q12" s="340"/>
      <c r="R12" s="340"/>
      <c r="S12" s="340"/>
      <c r="T12" s="340"/>
      <c r="U12" s="340"/>
      <c r="V12" s="340"/>
    </row>
    <row r="13" spans="1:22" ht="109.5" customHeight="1" x14ac:dyDescent="0.2">
      <c r="C13" s="1" t="s">
        <v>0</v>
      </c>
      <c r="D13" s="2" t="s">
        <v>25</v>
      </c>
      <c r="E13" s="2" t="s">
        <v>92</v>
      </c>
      <c r="F13" s="2" t="s">
        <v>779</v>
      </c>
      <c r="G13" s="2" t="s">
        <v>780</v>
      </c>
      <c r="H13" s="2" t="s">
        <v>781</v>
      </c>
      <c r="I13" s="2" t="s">
        <v>93</v>
      </c>
      <c r="J13" s="2" t="s">
        <v>94</v>
      </c>
      <c r="K13" s="2" t="s">
        <v>95</v>
      </c>
      <c r="L13" s="2" t="s">
        <v>10</v>
      </c>
      <c r="M13" s="2" t="s">
        <v>11</v>
      </c>
      <c r="N13" s="2" t="s">
        <v>96</v>
      </c>
      <c r="O13" s="2" t="s">
        <v>97</v>
      </c>
      <c r="P13" s="2" t="s">
        <v>12</v>
      </c>
      <c r="Q13" s="2" t="s">
        <v>13</v>
      </c>
      <c r="R13" s="2" t="s">
        <v>782</v>
      </c>
      <c r="S13" s="2" t="s">
        <v>98</v>
      </c>
      <c r="T13" s="2" t="s">
        <v>99</v>
      </c>
      <c r="U13" s="1" t="s">
        <v>17</v>
      </c>
      <c r="V13" s="2" t="s">
        <v>783</v>
      </c>
    </row>
    <row r="14" spans="1:22" ht="42.75" customHeight="1" x14ac:dyDescent="0.2">
      <c r="C14" s="3" t="str">
        <f>'[2]Ficha Técnica 2'!A12</f>
        <v>Movimientos sismicos</v>
      </c>
      <c r="D14" s="4" t="str">
        <f>+'[2]Ficha Técnica 2'!E12</f>
        <v>PROBABLE</v>
      </c>
      <c r="E14" s="6"/>
      <c r="F14" s="5" t="s">
        <v>672</v>
      </c>
      <c r="G14" s="5" t="str">
        <f>+'[2]Ficha Técnica 3'!H23</f>
        <v>Bueno</v>
      </c>
      <c r="H14" s="5" t="str">
        <f>+'[2]Ficha Técnica 3'!H29</f>
        <v>Bueno</v>
      </c>
      <c r="I14" s="5" t="str">
        <f>+'[2]Ficha Técnica 3'!H30</f>
        <v>BAJA</v>
      </c>
      <c r="J14" s="6"/>
      <c r="K14" s="6" t="str">
        <f>+'[2]Ficha Técnica 3'!H38</f>
        <v>Bueno</v>
      </c>
      <c r="L14" s="6" t="str">
        <f>+'[2]Ficha Técnica 3'!H44</f>
        <v>Bueno</v>
      </c>
      <c r="M14" s="6" t="str">
        <f>+'[2]Ficha Técnica 3'!H50</f>
        <v>Bueno</v>
      </c>
      <c r="N14" s="6" t="str">
        <f>+'[2]Ficha Técnica 3'!H51</f>
        <v>BAJA</v>
      </c>
      <c r="O14" s="6"/>
      <c r="P14" s="5" t="str">
        <f>+'[2]Ficha Técnica 3'!H59</f>
        <v>Bueno</v>
      </c>
      <c r="Q14" s="5" t="str">
        <f>+'[2]Ficha Técnica 3'!H65</f>
        <v>Bueno</v>
      </c>
      <c r="R14" s="5" t="str">
        <f>+'[2]Ficha Técnica 3'!H71</f>
        <v>Bueno</v>
      </c>
      <c r="S14" s="5" t="str">
        <f>+'[2]Ficha Técnica 3'!H72</f>
        <v>BAJA</v>
      </c>
      <c r="T14" s="6"/>
      <c r="U14" s="7"/>
      <c r="V14" s="8" t="s">
        <v>252</v>
      </c>
    </row>
    <row r="15" spans="1:22" ht="39.75" customHeight="1" x14ac:dyDescent="0.2">
      <c r="C15" s="3" t="str">
        <f>'[2]Ficha Técnica 2'!A13</f>
        <v xml:space="preserve">tormenta electrica </v>
      </c>
      <c r="D15" s="4" t="str">
        <f>+'[2]Ficha Técnica 2'!E13</f>
        <v>POSIBLE</v>
      </c>
      <c r="E15" s="7"/>
      <c r="F15" s="5" t="str">
        <f t="shared" ref="F15:I18" si="0">+F14</f>
        <v>Bueno</v>
      </c>
      <c r="G15" s="5" t="str">
        <f t="shared" si="0"/>
        <v>Bueno</v>
      </c>
      <c r="H15" s="5" t="str">
        <f t="shared" si="0"/>
        <v>Bueno</v>
      </c>
      <c r="I15" s="5" t="str">
        <f t="shared" si="0"/>
        <v>BAJA</v>
      </c>
      <c r="J15" s="6"/>
      <c r="K15" s="6" t="str">
        <f t="shared" ref="K15:N18" si="1">+K14</f>
        <v>Bueno</v>
      </c>
      <c r="L15" s="6" t="str">
        <f t="shared" si="1"/>
        <v>Bueno</v>
      </c>
      <c r="M15" s="6" t="str">
        <f t="shared" si="1"/>
        <v>Bueno</v>
      </c>
      <c r="N15" s="6" t="str">
        <f t="shared" si="1"/>
        <v>BAJA</v>
      </c>
      <c r="O15" s="6"/>
      <c r="P15" s="5" t="str">
        <f t="shared" ref="P15:S18" si="2">+P14</f>
        <v>Bueno</v>
      </c>
      <c r="Q15" s="5" t="str">
        <f t="shared" si="2"/>
        <v>Bueno</v>
      </c>
      <c r="R15" s="5" t="str">
        <f t="shared" si="2"/>
        <v>Bueno</v>
      </c>
      <c r="S15" s="5" t="str">
        <f t="shared" si="2"/>
        <v>BAJA</v>
      </c>
      <c r="T15" s="6"/>
      <c r="U15" s="7"/>
      <c r="V15" s="8" t="s">
        <v>252</v>
      </c>
    </row>
    <row r="16" spans="1:22" ht="39.75" customHeight="1" x14ac:dyDescent="0.2">
      <c r="C16" s="3" t="str">
        <f>'[2]Ficha Técnica 2'!A14</f>
        <v>Lluvias torrenciales</v>
      </c>
      <c r="D16" s="4" t="str">
        <f>+'[2]Ficha Técnica 2'!E14</f>
        <v>PROBABLE</v>
      </c>
      <c r="E16" s="7"/>
      <c r="F16" s="5" t="str">
        <f t="shared" si="0"/>
        <v>Bueno</v>
      </c>
      <c r="G16" s="5" t="str">
        <f t="shared" si="0"/>
        <v>Bueno</v>
      </c>
      <c r="H16" s="5" t="str">
        <f t="shared" si="0"/>
        <v>Bueno</v>
      </c>
      <c r="I16" s="5" t="str">
        <f t="shared" si="0"/>
        <v>BAJA</v>
      </c>
      <c r="J16" s="6"/>
      <c r="K16" s="6" t="str">
        <f t="shared" si="1"/>
        <v>Bueno</v>
      </c>
      <c r="L16" s="6" t="str">
        <f t="shared" si="1"/>
        <v>Bueno</v>
      </c>
      <c r="M16" s="6" t="str">
        <f t="shared" si="1"/>
        <v>Bueno</v>
      </c>
      <c r="N16" s="6" t="str">
        <f t="shared" si="1"/>
        <v>BAJA</v>
      </c>
      <c r="O16" s="6"/>
      <c r="P16" s="5" t="str">
        <f t="shared" si="2"/>
        <v>Bueno</v>
      </c>
      <c r="Q16" s="5" t="str">
        <f t="shared" si="2"/>
        <v>Bueno</v>
      </c>
      <c r="R16" s="5" t="str">
        <f t="shared" si="2"/>
        <v>Bueno</v>
      </c>
      <c r="S16" s="5" t="str">
        <f t="shared" si="2"/>
        <v>BAJA</v>
      </c>
      <c r="T16" s="6"/>
      <c r="U16" s="7"/>
      <c r="V16" s="8" t="s">
        <v>252</v>
      </c>
    </row>
    <row r="17" spans="3:22" ht="39.75" customHeight="1" x14ac:dyDescent="0.2">
      <c r="C17" s="3" t="str">
        <f>'[2]Ficha Técnica 2'!A15</f>
        <v>Pandemia, epidemia</v>
      </c>
      <c r="D17" s="4" t="s">
        <v>299</v>
      </c>
      <c r="E17" s="7"/>
      <c r="F17" s="5" t="str">
        <f t="shared" si="0"/>
        <v>Bueno</v>
      </c>
      <c r="G17" s="5" t="str">
        <f t="shared" si="0"/>
        <v>Bueno</v>
      </c>
      <c r="H17" s="5" t="str">
        <f t="shared" si="0"/>
        <v>Bueno</v>
      </c>
      <c r="I17" s="5" t="str">
        <f t="shared" si="0"/>
        <v>BAJA</v>
      </c>
      <c r="J17" s="6"/>
      <c r="K17" s="6" t="str">
        <f t="shared" si="1"/>
        <v>Bueno</v>
      </c>
      <c r="L17" s="6" t="str">
        <f t="shared" si="1"/>
        <v>Bueno</v>
      </c>
      <c r="M17" s="6" t="str">
        <f t="shared" si="1"/>
        <v>Bueno</v>
      </c>
      <c r="N17" s="6" t="str">
        <f t="shared" si="1"/>
        <v>BAJA</v>
      </c>
      <c r="O17" s="6"/>
      <c r="P17" s="5" t="str">
        <f t="shared" si="2"/>
        <v>Bueno</v>
      </c>
      <c r="Q17" s="5" t="str">
        <f t="shared" si="2"/>
        <v>Bueno</v>
      </c>
      <c r="R17" s="5" t="str">
        <f t="shared" si="2"/>
        <v>Bueno</v>
      </c>
      <c r="S17" s="5" t="str">
        <f t="shared" si="2"/>
        <v>BAJA</v>
      </c>
      <c r="T17" s="6"/>
      <c r="U17" s="7"/>
      <c r="V17" s="8" t="s">
        <v>252</v>
      </c>
    </row>
    <row r="18" spans="3:22" ht="39" customHeight="1" x14ac:dyDescent="0.2">
      <c r="C18" s="3" t="str">
        <f>'[2]Ficha Técnica 2'!A16</f>
        <v>Vendavales</v>
      </c>
      <c r="D18" s="4" t="str">
        <f>+'[2]Ficha Técnica 2'!E16</f>
        <v>PROBABLE</v>
      </c>
      <c r="E18" s="6"/>
      <c r="F18" s="5" t="str">
        <f t="shared" si="0"/>
        <v>Bueno</v>
      </c>
      <c r="G18" s="5" t="str">
        <f t="shared" si="0"/>
        <v>Bueno</v>
      </c>
      <c r="H18" s="5" t="str">
        <f t="shared" si="0"/>
        <v>Bueno</v>
      </c>
      <c r="I18" s="5" t="str">
        <f t="shared" si="0"/>
        <v>BAJA</v>
      </c>
      <c r="J18" s="6"/>
      <c r="K18" s="6" t="str">
        <f t="shared" si="1"/>
        <v>Bueno</v>
      </c>
      <c r="L18" s="6" t="str">
        <f>+L17</f>
        <v>Bueno</v>
      </c>
      <c r="M18" s="6" t="str">
        <f t="shared" si="1"/>
        <v>Bueno</v>
      </c>
      <c r="N18" s="6" t="str">
        <f t="shared" si="1"/>
        <v>BAJA</v>
      </c>
      <c r="O18" s="6"/>
      <c r="P18" s="5" t="str">
        <f t="shared" si="2"/>
        <v>Bueno</v>
      </c>
      <c r="Q18" s="5" t="str">
        <f t="shared" si="2"/>
        <v>Bueno</v>
      </c>
      <c r="R18" s="5" t="str">
        <f t="shared" si="2"/>
        <v>Bueno</v>
      </c>
      <c r="S18" s="5" t="str">
        <f t="shared" si="2"/>
        <v>BAJA</v>
      </c>
      <c r="T18" s="6"/>
      <c r="U18" s="7"/>
      <c r="V18" s="8" t="s">
        <v>252</v>
      </c>
    </row>
    <row r="19" spans="3:22" ht="39" customHeight="1" x14ac:dyDescent="0.2">
      <c r="C19" s="3" t="str">
        <f>'[2]Ficha Técnica 2'!A19</f>
        <v>Químicos  (Derrames)</v>
      </c>
      <c r="D19" s="4" t="str">
        <f>+'[2]Ficha Técnica 2'!E22</f>
        <v>Posible</v>
      </c>
      <c r="E19" s="7"/>
      <c r="F19" s="5" t="str">
        <f t="shared" ref="F19:I22" si="3">+F18</f>
        <v>Bueno</v>
      </c>
      <c r="G19" s="5" t="str">
        <f t="shared" si="3"/>
        <v>Bueno</v>
      </c>
      <c r="H19" s="5" t="str">
        <f t="shared" si="3"/>
        <v>Bueno</v>
      </c>
      <c r="I19" s="5" t="str">
        <f t="shared" si="3"/>
        <v>BAJA</v>
      </c>
      <c r="J19" s="6"/>
      <c r="K19" s="6" t="str">
        <f>+K18</f>
        <v>Bueno</v>
      </c>
      <c r="L19" s="6" t="str">
        <f>+L18</f>
        <v>Bueno</v>
      </c>
      <c r="M19" s="6" t="str">
        <f>+M18</f>
        <v>Bueno</v>
      </c>
      <c r="N19" s="6" t="str">
        <f>+N18</f>
        <v>BAJA</v>
      </c>
      <c r="O19" s="6"/>
      <c r="P19" s="5" t="str">
        <f t="shared" ref="P19:S22" si="4">+P18</f>
        <v>Bueno</v>
      </c>
      <c r="Q19" s="5" t="str">
        <f t="shared" si="4"/>
        <v>Bueno</v>
      </c>
      <c r="R19" s="5" t="str">
        <f t="shared" si="4"/>
        <v>Bueno</v>
      </c>
      <c r="S19" s="5" t="str">
        <f t="shared" si="4"/>
        <v>BAJA</v>
      </c>
      <c r="T19" s="6"/>
      <c r="U19" s="7"/>
      <c r="V19" s="8" t="s">
        <v>252</v>
      </c>
    </row>
    <row r="20" spans="3:22" ht="43.5" customHeight="1" x14ac:dyDescent="0.2">
      <c r="C20" s="3" t="str">
        <f>'[2]Ficha Técnica 2'!A24</f>
        <v>Asalto y/o robo</v>
      </c>
      <c r="D20" s="4" t="str">
        <f>+'[2]Ficha Técnica 2'!E24</f>
        <v>Probable</v>
      </c>
      <c r="E20" s="7"/>
      <c r="F20" s="5" t="str">
        <f t="shared" si="3"/>
        <v>Bueno</v>
      </c>
      <c r="G20" s="5" t="str">
        <f t="shared" si="3"/>
        <v>Bueno</v>
      </c>
      <c r="H20" s="5" t="str">
        <f t="shared" si="3"/>
        <v>Bueno</v>
      </c>
      <c r="I20" s="5" t="str">
        <f t="shared" si="3"/>
        <v>BAJA</v>
      </c>
      <c r="J20" s="6"/>
      <c r="K20" s="6" t="str">
        <f>+K19</f>
        <v>Bueno</v>
      </c>
      <c r="L20" s="6" t="str">
        <f>+L19</f>
        <v>Bueno</v>
      </c>
      <c r="M20" s="6" t="str">
        <f>M19</f>
        <v>Bueno</v>
      </c>
      <c r="N20" s="6" t="str">
        <f>+N19</f>
        <v>BAJA</v>
      </c>
      <c r="O20" s="6"/>
      <c r="P20" s="5" t="str">
        <f t="shared" si="4"/>
        <v>Bueno</v>
      </c>
      <c r="Q20" s="5" t="str">
        <f t="shared" si="4"/>
        <v>Bueno</v>
      </c>
      <c r="R20" s="5" t="str">
        <f t="shared" si="4"/>
        <v>Bueno</v>
      </c>
      <c r="S20" s="5" t="str">
        <f t="shared" si="4"/>
        <v>BAJA</v>
      </c>
      <c r="T20" s="6"/>
      <c r="U20" s="7"/>
      <c r="V20" s="8" t="s">
        <v>252</v>
      </c>
    </row>
    <row r="21" spans="3:22" ht="39" customHeight="1" x14ac:dyDescent="0.2">
      <c r="C21" s="3" t="s">
        <v>540</v>
      </c>
      <c r="D21" s="4" t="s">
        <v>306</v>
      </c>
      <c r="E21" s="7"/>
      <c r="F21" s="5" t="str">
        <f t="shared" si="3"/>
        <v>Bueno</v>
      </c>
      <c r="G21" s="5" t="str">
        <f t="shared" si="3"/>
        <v>Bueno</v>
      </c>
      <c r="H21" s="5" t="str">
        <f t="shared" si="3"/>
        <v>Bueno</v>
      </c>
      <c r="I21" s="5" t="str">
        <f t="shared" si="3"/>
        <v>BAJA</v>
      </c>
      <c r="J21" s="6"/>
      <c r="K21" s="6" t="str">
        <f t="shared" ref="K21:N22" si="5">+K20</f>
        <v>Bueno</v>
      </c>
      <c r="L21" s="6" t="str">
        <f t="shared" si="5"/>
        <v>Bueno</v>
      </c>
      <c r="M21" s="6" t="str">
        <f t="shared" si="5"/>
        <v>Bueno</v>
      </c>
      <c r="N21" s="6" t="str">
        <f t="shared" si="5"/>
        <v>BAJA</v>
      </c>
      <c r="O21" s="6"/>
      <c r="P21" s="5" t="str">
        <f t="shared" si="4"/>
        <v>Bueno</v>
      </c>
      <c r="Q21" s="5" t="str">
        <f t="shared" si="4"/>
        <v>Bueno</v>
      </c>
      <c r="R21" s="5" t="str">
        <f t="shared" si="4"/>
        <v>Bueno</v>
      </c>
      <c r="S21" s="5" t="str">
        <f t="shared" si="4"/>
        <v>BAJA</v>
      </c>
      <c r="T21" s="6"/>
      <c r="U21" s="7"/>
      <c r="V21" s="8" t="s">
        <v>252</v>
      </c>
    </row>
    <row r="22" spans="3:22" ht="39" customHeight="1" x14ac:dyDescent="0.2">
      <c r="C22" s="3" t="s">
        <v>542</v>
      </c>
      <c r="D22" s="4" t="str">
        <f>+'[3]Ficha Técnica 2'!E22</f>
        <v>Probable</v>
      </c>
      <c r="E22" s="7"/>
      <c r="F22" s="5" t="str">
        <f t="shared" si="3"/>
        <v>Bueno</v>
      </c>
      <c r="G22" s="5" t="str">
        <f t="shared" si="3"/>
        <v>Bueno</v>
      </c>
      <c r="H22" s="5" t="str">
        <f t="shared" si="3"/>
        <v>Bueno</v>
      </c>
      <c r="I22" s="5" t="str">
        <f t="shared" si="3"/>
        <v>BAJA</v>
      </c>
      <c r="J22" s="6"/>
      <c r="K22" s="6" t="str">
        <f t="shared" si="5"/>
        <v>Bueno</v>
      </c>
      <c r="L22" s="6" t="str">
        <f t="shared" si="5"/>
        <v>Bueno</v>
      </c>
      <c r="M22" s="6" t="str">
        <f t="shared" si="5"/>
        <v>Bueno</v>
      </c>
      <c r="N22" s="6" t="str">
        <f t="shared" si="5"/>
        <v>BAJA</v>
      </c>
      <c r="O22" s="6"/>
      <c r="P22" s="5" t="str">
        <f t="shared" si="4"/>
        <v>Bueno</v>
      </c>
      <c r="Q22" s="5" t="str">
        <f t="shared" si="4"/>
        <v>Bueno</v>
      </c>
      <c r="R22" s="5" t="str">
        <f t="shared" si="4"/>
        <v>Bueno</v>
      </c>
      <c r="S22" s="5" t="str">
        <f t="shared" si="4"/>
        <v>BAJA</v>
      </c>
      <c r="T22" s="6"/>
      <c r="U22" s="7"/>
      <c r="V22" s="8" t="s">
        <v>252</v>
      </c>
    </row>
    <row r="24" spans="3:22" ht="15" x14ac:dyDescent="0.25">
      <c r="C24" s="307" t="s">
        <v>873</v>
      </c>
      <c r="D24" s="307"/>
      <c r="E24" s="307"/>
      <c r="F24" s="307"/>
    </row>
    <row r="25" spans="3:22" ht="15" x14ac:dyDescent="0.25">
      <c r="C25" s="261" t="s">
        <v>310</v>
      </c>
      <c r="D25" s="261"/>
      <c r="E25" s="76"/>
      <c r="F25" s="9"/>
    </row>
    <row r="26" spans="3:22" ht="15" customHeight="1" x14ac:dyDescent="0.25">
      <c r="C26" s="261" t="s">
        <v>311</v>
      </c>
      <c r="D26" s="261"/>
      <c r="E26" s="261"/>
      <c r="F26" s="261"/>
    </row>
    <row r="27" spans="3:22" ht="15" x14ac:dyDescent="0.25">
      <c r="C27" s="261" t="s">
        <v>770</v>
      </c>
      <c r="D27" s="261"/>
      <c r="E27" s="76"/>
      <c r="F27" s="9"/>
    </row>
    <row r="28" spans="3:22" x14ac:dyDescent="0.2">
      <c r="C28" s="249" t="s">
        <v>284</v>
      </c>
      <c r="D28" s="249"/>
      <c r="E28" s="249"/>
      <c r="F28" s="249"/>
      <c r="G28" s="249"/>
      <c r="H28" s="249"/>
      <c r="I28" s="249"/>
      <c r="J28" s="249"/>
      <c r="K28" s="249"/>
      <c r="L28" s="249"/>
      <c r="M28" s="249"/>
      <c r="N28" s="249"/>
      <c r="O28" s="249"/>
      <c r="P28" s="249"/>
      <c r="Q28" s="249"/>
      <c r="R28" s="249"/>
      <c r="S28" s="249"/>
      <c r="T28" s="249"/>
      <c r="U28" s="249"/>
      <c r="V28" s="249"/>
    </row>
    <row r="29" spans="3:22" x14ac:dyDescent="0.2">
      <c r="C29" s="249" t="s">
        <v>617</v>
      </c>
      <c r="D29" s="249"/>
      <c r="E29" s="249"/>
      <c r="F29" s="249"/>
      <c r="G29" s="249"/>
      <c r="H29" s="249"/>
      <c r="I29" s="249"/>
      <c r="J29" s="249"/>
      <c r="K29" s="249"/>
      <c r="L29" s="249"/>
      <c r="M29" s="249"/>
      <c r="N29" s="249"/>
      <c r="O29" s="249"/>
      <c r="P29" s="249"/>
      <c r="Q29" s="249"/>
      <c r="R29" s="249"/>
      <c r="S29" s="249"/>
      <c r="T29" s="249"/>
      <c r="U29" s="249"/>
      <c r="V29" s="249"/>
    </row>
    <row r="30" spans="3:22" x14ac:dyDescent="0.2">
      <c r="C30" s="249" t="s">
        <v>285</v>
      </c>
      <c r="D30" s="249"/>
      <c r="E30" s="249"/>
      <c r="F30" s="249"/>
      <c r="G30" s="249"/>
      <c r="H30" s="249"/>
      <c r="I30" s="249"/>
      <c r="J30" s="249"/>
      <c r="K30" s="249"/>
      <c r="L30" s="249"/>
      <c r="M30" s="249"/>
      <c r="N30" s="249"/>
      <c r="O30" s="249"/>
      <c r="P30" s="249"/>
      <c r="Q30" s="249"/>
      <c r="R30" s="249"/>
      <c r="S30" s="249"/>
      <c r="T30" s="249"/>
      <c r="U30" s="249"/>
      <c r="V30" s="249"/>
    </row>
    <row r="31" spans="3:22" x14ac:dyDescent="0.2">
      <c r="C31" s="249" t="s">
        <v>286</v>
      </c>
      <c r="D31" s="249"/>
      <c r="E31" s="249"/>
      <c r="F31" s="249"/>
      <c r="G31" s="249"/>
      <c r="H31" s="249"/>
      <c r="I31" s="249"/>
      <c r="J31" s="249"/>
      <c r="K31" s="249"/>
      <c r="L31" s="249"/>
      <c r="M31" s="249"/>
      <c r="N31" s="249"/>
      <c r="O31" s="249"/>
      <c r="P31" s="249"/>
      <c r="Q31" s="249"/>
      <c r="R31" s="249"/>
      <c r="S31" s="249"/>
      <c r="T31" s="249"/>
      <c r="U31" s="249"/>
      <c r="V31" s="249"/>
    </row>
    <row r="32" spans="3:22" x14ac:dyDescent="0.2">
      <c r="C32" s="305" t="s">
        <v>287</v>
      </c>
      <c r="D32" s="305"/>
      <c r="E32" s="305"/>
      <c r="F32" s="305"/>
      <c r="G32" s="305"/>
      <c r="H32" s="305"/>
      <c r="I32" s="305"/>
      <c r="J32" s="305"/>
      <c r="K32" s="305"/>
      <c r="L32" s="305"/>
      <c r="M32" s="305"/>
      <c r="N32" s="305"/>
      <c r="O32" s="305"/>
      <c r="P32" s="305"/>
      <c r="Q32" s="305"/>
      <c r="R32" s="305"/>
      <c r="S32" s="305"/>
      <c r="T32" s="305"/>
      <c r="U32" s="305"/>
      <c r="V32" s="305"/>
    </row>
    <row r="33" spans="3:22" x14ac:dyDescent="0.2">
      <c r="C33" s="305" t="s">
        <v>288</v>
      </c>
      <c r="D33" s="305"/>
      <c r="E33" s="305"/>
      <c r="F33" s="305"/>
      <c r="G33" s="305"/>
      <c r="H33" s="305"/>
      <c r="I33" s="305"/>
      <c r="J33" s="305"/>
      <c r="K33" s="305"/>
      <c r="L33" s="305"/>
      <c r="M33" s="305"/>
      <c r="N33" s="305"/>
      <c r="O33" s="305"/>
      <c r="P33" s="305"/>
      <c r="Q33" s="305"/>
      <c r="R33" s="305"/>
      <c r="S33" s="305"/>
      <c r="T33" s="305"/>
      <c r="U33" s="305"/>
      <c r="V33" s="305"/>
    </row>
    <row r="34" spans="3:22" x14ac:dyDescent="0.2">
      <c r="C34" s="249"/>
      <c r="D34" s="249"/>
      <c r="E34" s="249"/>
      <c r="F34" s="249"/>
      <c r="G34" s="249"/>
      <c r="H34" s="249"/>
      <c r="I34" s="249"/>
      <c r="J34" s="249"/>
      <c r="K34" s="249"/>
      <c r="L34" s="249"/>
      <c r="M34" s="249"/>
      <c r="N34" s="249"/>
      <c r="O34" s="249"/>
      <c r="P34" s="249"/>
      <c r="Q34" s="249"/>
      <c r="R34" s="249"/>
      <c r="S34" s="249"/>
      <c r="T34" s="249"/>
      <c r="U34" s="249"/>
      <c r="V34" s="249"/>
    </row>
    <row r="35" spans="3:22" x14ac:dyDescent="0.2">
      <c r="C35" s="249"/>
      <c r="D35" s="249"/>
      <c r="E35" s="249"/>
      <c r="F35" s="249"/>
      <c r="G35" s="249"/>
      <c r="H35" s="249"/>
      <c r="I35" s="249"/>
      <c r="J35" s="249"/>
      <c r="K35" s="249"/>
      <c r="L35" s="249"/>
      <c r="M35" s="249"/>
      <c r="N35" s="249"/>
      <c r="O35" s="249"/>
      <c r="P35" s="249"/>
      <c r="Q35" s="249"/>
      <c r="R35" s="249"/>
      <c r="S35" s="249"/>
      <c r="T35" s="249"/>
      <c r="U35" s="249"/>
      <c r="V35" s="249"/>
    </row>
  </sheetData>
  <sheetProtection algorithmName="SHA-512" hashValue="KCf0dXYQzqYt0zRZoq8P0VboHqzv5cDCgoDX+A6Wug7zCB3KmutrZVQeaEL00EYSWvWO+G1zxY9SEEaMrTao0w==" saltValue="PQnAQu/CZ2jr5bWFkyZoEA==" spinCount="100000" sheet="1" objects="1" scenarios="1" formatCells="0" formatColumns="0" formatRows="0"/>
  <mergeCells count="31">
    <mergeCell ref="P12:T12"/>
    <mergeCell ref="A2:A7"/>
    <mergeCell ref="C24:F24"/>
    <mergeCell ref="C25:D25"/>
    <mergeCell ref="D4:R5"/>
    <mergeCell ref="F9:V9"/>
    <mergeCell ref="C9:E9"/>
    <mergeCell ref="C27:D27"/>
    <mergeCell ref="C7:V7"/>
    <mergeCell ref="S2:V2"/>
    <mergeCell ref="S3:V3"/>
    <mergeCell ref="C10:V10"/>
    <mergeCell ref="S4:V4"/>
    <mergeCell ref="S5:V5"/>
    <mergeCell ref="C2:C5"/>
    <mergeCell ref="D2:R2"/>
    <mergeCell ref="D3:R3"/>
    <mergeCell ref="C26:F26"/>
    <mergeCell ref="C11:E12"/>
    <mergeCell ref="F11:T11"/>
    <mergeCell ref="U11:V12"/>
    <mergeCell ref="F12:J12"/>
    <mergeCell ref="K12:O12"/>
    <mergeCell ref="C34:V34"/>
    <mergeCell ref="C35:V35"/>
    <mergeCell ref="C28:V28"/>
    <mergeCell ref="C29:V29"/>
    <mergeCell ref="C30:V30"/>
    <mergeCell ref="C31:V31"/>
    <mergeCell ref="C32:V32"/>
    <mergeCell ref="C33:V33"/>
  </mergeCells>
  <printOptions horizontalCentered="1"/>
  <pageMargins left="1.1811023622047245" right="0.78740157480314965" top="0.78740157480314965" bottom="0.78740157480314965" header="0.78740157480314965" footer="0.78740157480314965"/>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S25"/>
  <sheetViews>
    <sheetView showGridLines="0" view="pageBreakPreview" zoomScaleNormal="100" zoomScaleSheetLayoutView="100" workbookViewId="0">
      <selection activeCell="G18" sqref="G18"/>
    </sheetView>
  </sheetViews>
  <sheetFormatPr baseColWidth="10" defaultColWidth="11.5703125" defaultRowHeight="14.25" x14ac:dyDescent="0.2"/>
  <cols>
    <col min="1" max="1" width="7.7109375" style="79" customWidth="1"/>
    <col min="2" max="2" width="2.28515625" style="79" customWidth="1"/>
    <col min="3" max="3" width="4.28515625" style="9" customWidth="1"/>
    <col min="4" max="4" width="21" style="9" customWidth="1"/>
    <col min="5" max="5" width="22.28515625" style="9" customWidth="1"/>
    <col min="6" max="6" width="18" style="10" customWidth="1"/>
    <col min="7" max="7" width="13.85546875" style="10" customWidth="1"/>
    <col min="8" max="8" width="13.85546875" style="9" customWidth="1"/>
    <col min="9" max="9" width="7" style="9" customWidth="1"/>
    <col min="10" max="10" width="2.28515625" style="9" customWidth="1"/>
    <col min="11" max="12" width="11.5703125" style="9"/>
    <col min="13" max="16384" width="11.5703125" style="79"/>
  </cols>
  <sheetData>
    <row r="2" spans="1:19" ht="21" customHeight="1" x14ac:dyDescent="0.2">
      <c r="A2" s="282" t="s">
        <v>603</v>
      </c>
      <c r="C2" s="271"/>
      <c r="D2" s="271"/>
      <c r="E2" s="311" t="s">
        <v>280</v>
      </c>
      <c r="F2" s="312"/>
      <c r="G2" s="313"/>
      <c r="H2" s="345" t="s">
        <v>289</v>
      </c>
      <c r="I2" s="345"/>
    </row>
    <row r="3" spans="1:19" ht="27" customHeight="1" x14ac:dyDescent="0.2">
      <c r="A3" s="282"/>
      <c r="C3" s="271"/>
      <c r="D3" s="271"/>
      <c r="E3" s="311" t="s">
        <v>731</v>
      </c>
      <c r="F3" s="312"/>
      <c r="G3" s="313"/>
      <c r="H3" s="345" t="s">
        <v>747</v>
      </c>
      <c r="I3" s="345"/>
    </row>
    <row r="4" spans="1:19" ht="21" customHeight="1" x14ac:dyDescent="0.2">
      <c r="A4" s="282"/>
      <c r="C4" s="271"/>
      <c r="D4" s="271"/>
      <c r="E4" s="314" t="s">
        <v>748</v>
      </c>
      <c r="F4" s="315"/>
      <c r="G4" s="316"/>
      <c r="H4" s="345" t="s">
        <v>872</v>
      </c>
      <c r="I4" s="345"/>
    </row>
    <row r="5" spans="1:19" ht="21" customHeight="1" x14ac:dyDescent="0.2">
      <c r="A5" s="282"/>
      <c r="C5" s="271"/>
      <c r="D5" s="271"/>
      <c r="E5" s="317"/>
      <c r="F5" s="318"/>
      <c r="G5" s="319"/>
      <c r="H5" s="346" t="s">
        <v>274</v>
      </c>
      <c r="I5" s="347"/>
    </row>
    <row r="6" spans="1:19" ht="13.5" customHeight="1" x14ac:dyDescent="0.2">
      <c r="A6" s="282"/>
      <c r="C6" s="21"/>
      <c r="D6" s="21"/>
      <c r="E6" s="21"/>
      <c r="F6" s="21"/>
      <c r="G6" s="21"/>
      <c r="H6" s="22"/>
      <c r="I6" s="22"/>
    </row>
    <row r="7" spans="1:19" ht="23.25" customHeight="1" x14ac:dyDescent="0.2">
      <c r="A7" s="282"/>
      <c r="C7" s="349" t="s">
        <v>253</v>
      </c>
      <c r="D7" s="349"/>
      <c r="E7" s="349"/>
      <c r="F7" s="349"/>
      <c r="G7" s="349"/>
      <c r="H7" s="349"/>
      <c r="I7" s="349"/>
    </row>
    <row r="8" spans="1:19" ht="15" customHeight="1" x14ac:dyDescent="0.2">
      <c r="C8" s="79"/>
      <c r="D8" s="79"/>
      <c r="E8" s="15"/>
      <c r="F8" s="15"/>
      <c r="G8" s="15"/>
      <c r="H8" s="15"/>
    </row>
    <row r="9" spans="1:19" x14ac:dyDescent="0.2">
      <c r="C9" s="342" t="s">
        <v>191</v>
      </c>
      <c r="D9" s="342"/>
      <c r="E9" s="343">
        <v>45568</v>
      </c>
      <c r="F9" s="343"/>
      <c r="G9" s="343"/>
      <c r="H9" s="343"/>
      <c r="I9" s="343"/>
    </row>
    <row r="10" spans="1:19" x14ac:dyDescent="0.2">
      <c r="C10" s="79"/>
      <c r="D10" s="79"/>
      <c r="E10" s="79"/>
      <c r="F10" s="110"/>
      <c r="G10" s="110"/>
      <c r="H10" s="79"/>
    </row>
    <row r="11" spans="1:19" ht="28.5" customHeight="1" x14ac:dyDescent="0.2">
      <c r="C11" s="348" t="s">
        <v>784</v>
      </c>
      <c r="D11" s="306" t="s">
        <v>100</v>
      </c>
      <c r="E11" s="306" t="s">
        <v>785</v>
      </c>
      <c r="F11" s="306" t="s">
        <v>786</v>
      </c>
      <c r="G11" s="306" t="s">
        <v>101</v>
      </c>
      <c r="H11" s="306" t="s">
        <v>102</v>
      </c>
      <c r="I11" s="111"/>
    </row>
    <row r="12" spans="1:19" x14ac:dyDescent="0.2">
      <c r="C12" s="348"/>
      <c r="D12" s="306"/>
      <c r="E12" s="306"/>
      <c r="F12" s="306"/>
      <c r="G12" s="306"/>
      <c r="H12" s="306"/>
      <c r="I12" s="111"/>
    </row>
    <row r="13" spans="1:19" ht="48.75" customHeight="1" x14ac:dyDescent="0.2">
      <c r="C13" s="1">
        <v>1</v>
      </c>
      <c r="D13" s="59" t="s">
        <v>752</v>
      </c>
      <c r="E13" s="69" t="s">
        <v>787</v>
      </c>
      <c r="F13" s="70" t="s">
        <v>788</v>
      </c>
      <c r="G13" s="71">
        <v>45568</v>
      </c>
      <c r="H13" s="71">
        <v>45933</v>
      </c>
      <c r="I13" s="111"/>
      <c r="S13" s="26"/>
    </row>
    <row r="14" spans="1:19" ht="15.75" customHeight="1" x14ac:dyDescent="0.2">
      <c r="C14" s="51"/>
      <c r="D14" s="52"/>
      <c r="E14" s="53"/>
      <c r="F14" s="54"/>
      <c r="G14" s="55"/>
      <c r="H14" s="56"/>
      <c r="I14" s="111"/>
    </row>
    <row r="15" spans="1:19" ht="15" customHeight="1" x14ac:dyDescent="0.25">
      <c r="C15" s="307" t="s">
        <v>753</v>
      </c>
      <c r="D15" s="307"/>
      <c r="E15" s="307"/>
      <c r="F15" s="307"/>
    </row>
    <row r="16" spans="1:19" ht="15" customHeight="1" x14ac:dyDescent="0.2">
      <c r="C16" s="344" t="s">
        <v>310</v>
      </c>
      <c r="D16" s="344"/>
      <c r="E16" s="344"/>
      <c r="F16" s="9"/>
    </row>
    <row r="17" spans="3:10" ht="15" customHeight="1" x14ac:dyDescent="0.2">
      <c r="C17" s="344" t="s">
        <v>311</v>
      </c>
      <c r="D17" s="344"/>
      <c r="E17" s="344"/>
      <c r="F17" s="9"/>
    </row>
    <row r="18" spans="3:10" ht="15" x14ac:dyDescent="0.25">
      <c r="C18" s="261" t="s">
        <v>770</v>
      </c>
      <c r="D18" s="261"/>
      <c r="E18" s="60"/>
      <c r="F18" s="9"/>
    </row>
    <row r="20" spans="3:10" x14ac:dyDescent="0.2">
      <c r="C20" s="249" t="s">
        <v>284</v>
      </c>
      <c r="D20" s="249"/>
      <c r="E20" s="249"/>
      <c r="F20" s="249"/>
      <c r="G20" s="249"/>
      <c r="H20" s="249"/>
      <c r="I20" s="249"/>
      <c r="J20" s="28"/>
    </row>
    <row r="21" spans="3:10" x14ac:dyDescent="0.2">
      <c r="C21" s="249" t="s">
        <v>617</v>
      </c>
      <c r="D21" s="249"/>
      <c r="E21" s="249"/>
      <c r="F21" s="249"/>
      <c r="G21" s="249"/>
      <c r="H21" s="249"/>
      <c r="I21" s="249"/>
      <c r="J21" s="28"/>
    </row>
    <row r="22" spans="3:10" x14ac:dyDescent="0.2">
      <c r="C22" s="249" t="s">
        <v>285</v>
      </c>
      <c r="D22" s="249"/>
      <c r="E22" s="249"/>
      <c r="F22" s="249"/>
      <c r="G22" s="249"/>
      <c r="H22" s="249"/>
      <c r="I22" s="249"/>
      <c r="J22" s="28"/>
    </row>
    <row r="23" spans="3:10" x14ac:dyDescent="0.2">
      <c r="C23" s="249" t="s">
        <v>286</v>
      </c>
      <c r="D23" s="249"/>
      <c r="E23" s="249"/>
      <c r="F23" s="249"/>
      <c r="G23" s="249"/>
      <c r="H23" s="249"/>
      <c r="I23" s="249"/>
      <c r="J23" s="28"/>
    </row>
    <row r="24" spans="3:10" x14ac:dyDescent="0.2">
      <c r="C24" s="305" t="s">
        <v>287</v>
      </c>
      <c r="D24" s="305"/>
      <c r="E24" s="305"/>
      <c r="F24" s="305"/>
      <c r="G24" s="305"/>
      <c r="H24" s="305"/>
      <c r="I24" s="305"/>
      <c r="J24" s="28"/>
    </row>
    <row r="25" spans="3:10" x14ac:dyDescent="0.2">
      <c r="C25" s="305" t="s">
        <v>288</v>
      </c>
      <c r="D25" s="305"/>
      <c r="E25" s="305"/>
      <c r="F25" s="305"/>
      <c r="G25" s="305"/>
      <c r="H25" s="305"/>
      <c r="I25" s="305"/>
      <c r="J25" s="28"/>
    </row>
  </sheetData>
  <sheetProtection algorithmName="SHA-512" hashValue="RDxEKnpZ47vqa7vNS3J5CLTULyTidgoryZ4fAmUaJoezZFmOSN8W6z0J25Z7mZYKruubUjUq0q/kb0IPMFYpMQ==" saltValue="BlVnSMnUpr2Uhffz3hhyhQ==" spinCount="100000" sheet="1" objects="1" scenarios="1" formatCells="0" formatColumns="0" formatRows="0"/>
  <mergeCells count="28">
    <mergeCell ref="E2:G2"/>
    <mergeCell ref="C2:D5"/>
    <mergeCell ref="C15:F15"/>
    <mergeCell ref="A2:A7"/>
    <mergeCell ref="H2:I2"/>
    <mergeCell ref="H3:I3"/>
    <mergeCell ref="H4:I4"/>
    <mergeCell ref="H5:I5"/>
    <mergeCell ref="G11:G12"/>
    <mergeCell ref="E3:G3"/>
    <mergeCell ref="D11:D12"/>
    <mergeCell ref="E11:E12"/>
    <mergeCell ref="F11:F12"/>
    <mergeCell ref="E4:G5"/>
    <mergeCell ref="C11:C12"/>
    <mergeCell ref="C7:I7"/>
    <mergeCell ref="E9:I9"/>
    <mergeCell ref="C16:E16"/>
    <mergeCell ref="C22:I22"/>
    <mergeCell ref="C9:D9"/>
    <mergeCell ref="H11:H12"/>
    <mergeCell ref="C17:E17"/>
    <mergeCell ref="C25:I25"/>
    <mergeCell ref="C18:D18"/>
    <mergeCell ref="C23:I23"/>
    <mergeCell ref="C24:I24"/>
    <mergeCell ref="C21:I21"/>
    <mergeCell ref="C20:I20"/>
  </mergeCells>
  <printOptions horizontalCentered="1"/>
  <pageMargins left="1.1811023622047245" right="0.78740157480314965" top="0.78740157480314965" bottom="0.78740157480314965" header="0.78740157480314965" footer="0.78740157480314965"/>
  <pageSetup paperSize="9" scale="7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10"/>
  <sheetViews>
    <sheetView showGridLines="0" view="pageBreakPreview" zoomScale="80" zoomScaleNormal="100" zoomScaleSheetLayoutView="80" workbookViewId="0">
      <selection activeCell="C15" sqref="C15:S15"/>
    </sheetView>
  </sheetViews>
  <sheetFormatPr baseColWidth="10" defaultColWidth="11.42578125" defaultRowHeight="14.25" x14ac:dyDescent="0.2"/>
  <cols>
    <col min="1" max="1" width="9.42578125" style="12" customWidth="1"/>
    <col min="2" max="2" width="1.7109375" style="12" customWidth="1"/>
    <col min="3" max="23" width="3.7109375" style="12" customWidth="1"/>
    <col min="24" max="30" width="4.7109375" style="12" customWidth="1"/>
    <col min="31" max="31" width="1.7109375" style="12" customWidth="1"/>
    <col min="32" max="16384" width="11.42578125" style="12"/>
  </cols>
  <sheetData>
    <row r="2" spans="1:30" ht="29.25" customHeight="1" x14ac:dyDescent="0.2">
      <c r="A2" s="282" t="s">
        <v>603</v>
      </c>
      <c r="C2" s="350"/>
      <c r="D2" s="350"/>
      <c r="E2" s="350"/>
      <c r="F2" s="350"/>
      <c r="G2" s="350"/>
      <c r="H2" s="270" t="s">
        <v>280</v>
      </c>
      <c r="I2" s="270"/>
      <c r="J2" s="270"/>
      <c r="K2" s="270"/>
      <c r="L2" s="270"/>
      <c r="M2" s="270"/>
      <c r="N2" s="270"/>
      <c r="O2" s="270"/>
      <c r="P2" s="270"/>
      <c r="Q2" s="270"/>
      <c r="R2" s="270"/>
      <c r="S2" s="270"/>
      <c r="T2" s="270"/>
      <c r="U2" s="270"/>
      <c r="V2" s="270"/>
      <c r="W2" s="270"/>
      <c r="X2" s="270" t="s">
        <v>291</v>
      </c>
      <c r="Y2" s="270"/>
      <c r="Z2" s="270"/>
      <c r="AA2" s="270"/>
      <c r="AB2" s="270"/>
      <c r="AC2" s="270"/>
      <c r="AD2" s="270"/>
    </row>
    <row r="3" spans="1:30" ht="27.75" customHeight="1" x14ac:dyDescent="0.2">
      <c r="A3" s="282"/>
      <c r="C3" s="350"/>
      <c r="D3" s="350"/>
      <c r="E3" s="350"/>
      <c r="F3" s="350"/>
      <c r="G3" s="350"/>
      <c r="H3" s="270" t="s">
        <v>731</v>
      </c>
      <c r="I3" s="270"/>
      <c r="J3" s="270"/>
      <c r="K3" s="270"/>
      <c r="L3" s="270"/>
      <c r="M3" s="270"/>
      <c r="N3" s="270"/>
      <c r="O3" s="270"/>
      <c r="P3" s="270"/>
      <c r="Q3" s="270"/>
      <c r="R3" s="270"/>
      <c r="S3" s="270"/>
      <c r="T3" s="270"/>
      <c r="U3" s="270"/>
      <c r="V3" s="270"/>
      <c r="W3" s="270"/>
      <c r="X3" s="270" t="s">
        <v>747</v>
      </c>
      <c r="Y3" s="270"/>
      <c r="Z3" s="270"/>
      <c r="AA3" s="270"/>
      <c r="AB3" s="270"/>
      <c r="AC3" s="270"/>
      <c r="AD3" s="270"/>
    </row>
    <row r="4" spans="1:30" ht="18.75" customHeight="1" x14ac:dyDescent="0.2">
      <c r="A4" s="282"/>
      <c r="C4" s="350"/>
      <c r="D4" s="350"/>
      <c r="E4" s="350"/>
      <c r="F4" s="350"/>
      <c r="G4" s="350"/>
      <c r="H4" s="270" t="s">
        <v>748</v>
      </c>
      <c r="I4" s="270"/>
      <c r="J4" s="270"/>
      <c r="K4" s="270"/>
      <c r="L4" s="270"/>
      <c r="M4" s="270"/>
      <c r="N4" s="270"/>
      <c r="O4" s="270"/>
      <c r="P4" s="270"/>
      <c r="Q4" s="270"/>
      <c r="R4" s="270"/>
      <c r="S4" s="270"/>
      <c r="T4" s="270"/>
      <c r="U4" s="270"/>
      <c r="V4" s="270"/>
      <c r="W4" s="270"/>
      <c r="X4" s="359" t="s">
        <v>875</v>
      </c>
      <c r="Y4" s="359"/>
      <c r="Z4" s="359"/>
      <c r="AA4" s="359"/>
      <c r="AB4" s="359"/>
      <c r="AC4" s="359"/>
      <c r="AD4" s="359"/>
    </row>
    <row r="5" spans="1:30" ht="17.25" customHeight="1" x14ac:dyDescent="0.2">
      <c r="A5" s="282"/>
      <c r="C5" s="350"/>
      <c r="D5" s="350"/>
      <c r="E5" s="350"/>
      <c r="F5" s="350"/>
      <c r="G5" s="350"/>
      <c r="H5" s="270"/>
      <c r="I5" s="270"/>
      <c r="J5" s="270"/>
      <c r="K5" s="270"/>
      <c r="L5" s="270"/>
      <c r="M5" s="270"/>
      <c r="N5" s="270"/>
      <c r="O5" s="270"/>
      <c r="P5" s="270"/>
      <c r="Q5" s="270"/>
      <c r="R5" s="270"/>
      <c r="S5" s="270"/>
      <c r="T5" s="270"/>
      <c r="U5" s="270"/>
      <c r="V5" s="270"/>
      <c r="W5" s="270"/>
      <c r="X5" s="270" t="s">
        <v>275</v>
      </c>
      <c r="Y5" s="270"/>
      <c r="Z5" s="270"/>
      <c r="AA5" s="270"/>
      <c r="AB5" s="270"/>
      <c r="AC5" s="270"/>
      <c r="AD5" s="270"/>
    </row>
    <row r="6" spans="1:30" ht="8.25" customHeight="1" x14ac:dyDescent="0.2">
      <c r="A6" s="282"/>
      <c r="C6" s="23"/>
      <c r="D6" s="23"/>
      <c r="E6" s="23"/>
      <c r="F6" s="23"/>
      <c r="G6" s="23"/>
      <c r="H6" s="24"/>
      <c r="I6" s="24"/>
      <c r="J6" s="24"/>
      <c r="K6" s="24"/>
      <c r="L6" s="24"/>
      <c r="M6" s="24"/>
      <c r="N6" s="24"/>
      <c r="O6" s="24"/>
      <c r="P6" s="24"/>
      <c r="Q6" s="24"/>
      <c r="R6" s="24"/>
      <c r="S6" s="24"/>
      <c r="T6" s="24"/>
      <c r="U6" s="24"/>
      <c r="V6" s="24"/>
      <c r="W6" s="24"/>
      <c r="X6" s="25"/>
      <c r="Y6" s="25"/>
      <c r="Z6" s="25"/>
      <c r="AA6" s="25"/>
      <c r="AB6" s="25"/>
      <c r="AC6" s="25"/>
      <c r="AD6" s="25"/>
    </row>
    <row r="7" spans="1:30" ht="21.75" customHeight="1" x14ac:dyDescent="0.2">
      <c r="A7" s="282"/>
      <c r="C7" s="376" t="s">
        <v>254</v>
      </c>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c r="AD7" s="376"/>
    </row>
    <row r="8" spans="1:30" ht="4.5" customHeight="1" x14ac:dyDescent="0.2">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row>
    <row r="9" spans="1:30" x14ac:dyDescent="0.2">
      <c r="C9" s="369" t="s">
        <v>544</v>
      </c>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row>
    <row r="10" spans="1:30" x14ac:dyDescent="0.2">
      <c r="C10" s="369" t="s">
        <v>103</v>
      </c>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row>
    <row r="11" spans="1:30" x14ac:dyDescent="0.2">
      <c r="C11" s="258" t="s">
        <v>218</v>
      </c>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row>
    <row r="12" spans="1:30" x14ac:dyDescent="0.2">
      <c r="C12" s="371" t="s">
        <v>104</v>
      </c>
      <c r="D12" s="371"/>
      <c r="E12" s="371"/>
      <c r="F12" s="371"/>
      <c r="G12" s="371"/>
      <c r="H12" s="371"/>
      <c r="I12" s="371"/>
      <c r="J12" s="371"/>
      <c r="K12" s="371"/>
      <c r="L12" s="371"/>
      <c r="M12" s="371"/>
      <c r="N12" s="371"/>
      <c r="O12" s="371"/>
      <c r="P12" s="371"/>
      <c r="Q12" s="371"/>
      <c r="R12" s="371"/>
      <c r="S12" s="371"/>
      <c r="T12" s="371" t="s">
        <v>19</v>
      </c>
      <c r="U12" s="371"/>
      <c r="V12" s="371"/>
      <c r="W12" s="371"/>
      <c r="X12" s="371"/>
      <c r="Y12" s="371"/>
      <c r="Z12" s="371"/>
      <c r="AA12" s="371"/>
      <c r="AB12" s="371"/>
      <c r="AC12" s="371"/>
      <c r="AD12" s="371"/>
    </row>
    <row r="13" spans="1:30" x14ac:dyDescent="0.2">
      <c r="C13" s="367" t="s">
        <v>105</v>
      </c>
      <c r="D13" s="367"/>
      <c r="E13" s="367"/>
      <c r="F13" s="367"/>
      <c r="G13" s="367"/>
      <c r="H13" s="367"/>
      <c r="I13" s="367"/>
      <c r="J13" s="367"/>
      <c r="K13" s="367"/>
      <c r="L13" s="367"/>
      <c r="M13" s="367"/>
      <c r="N13" s="367"/>
      <c r="O13" s="367"/>
      <c r="P13" s="367"/>
      <c r="Q13" s="367"/>
      <c r="R13" s="367"/>
      <c r="S13" s="367"/>
      <c r="T13" s="368">
        <v>0</v>
      </c>
      <c r="U13" s="368"/>
      <c r="V13" s="368"/>
      <c r="W13" s="368"/>
      <c r="X13" s="368"/>
      <c r="Y13" s="368"/>
      <c r="Z13" s="368"/>
      <c r="AA13" s="368"/>
      <c r="AB13" s="368"/>
      <c r="AC13" s="368"/>
      <c r="AD13" s="368"/>
    </row>
    <row r="14" spans="1:30" x14ac:dyDescent="0.2">
      <c r="C14" s="367" t="s">
        <v>734</v>
      </c>
      <c r="D14" s="367"/>
      <c r="E14" s="367"/>
      <c r="F14" s="367"/>
      <c r="G14" s="367"/>
      <c r="H14" s="367"/>
      <c r="I14" s="367"/>
      <c r="J14" s="367"/>
      <c r="K14" s="367"/>
      <c r="L14" s="367"/>
      <c r="M14" s="367"/>
      <c r="N14" s="367"/>
      <c r="O14" s="367"/>
      <c r="P14" s="367"/>
      <c r="Q14" s="367"/>
      <c r="R14" s="367"/>
      <c r="S14" s="367"/>
      <c r="T14" s="368">
        <v>1</v>
      </c>
      <c r="U14" s="368"/>
      <c r="V14" s="368"/>
      <c r="W14" s="368"/>
      <c r="X14" s="368"/>
      <c r="Y14" s="368"/>
      <c r="Z14" s="368"/>
      <c r="AA14" s="368"/>
      <c r="AB14" s="368"/>
      <c r="AC14" s="368"/>
      <c r="AD14" s="368"/>
    </row>
    <row r="15" spans="1:30" x14ac:dyDescent="0.2">
      <c r="C15" s="367" t="s">
        <v>735</v>
      </c>
      <c r="D15" s="367"/>
      <c r="E15" s="367"/>
      <c r="F15" s="367"/>
      <c r="G15" s="367"/>
      <c r="H15" s="367"/>
      <c r="I15" s="367"/>
      <c r="J15" s="367"/>
      <c r="K15" s="367"/>
      <c r="L15" s="367"/>
      <c r="M15" s="367"/>
      <c r="N15" s="367"/>
      <c r="O15" s="367"/>
      <c r="P15" s="367"/>
      <c r="Q15" s="367"/>
      <c r="R15" s="367"/>
      <c r="S15" s="367"/>
      <c r="T15" s="389">
        <v>5</v>
      </c>
      <c r="U15" s="390"/>
      <c r="V15" s="390"/>
      <c r="W15" s="390"/>
      <c r="X15" s="390"/>
      <c r="Y15" s="390"/>
      <c r="Z15" s="390"/>
      <c r="AA15" s="390"/>
      <c r="AB15" s="390"/>
      <c r="AC15" s="390"/>
      <c r="AD15" s="391"/>
    </row>
    <row r="16" spans="1:30" x14ac:dyDescent="0.2">
      <c r="C16" s="367" t="s">
        <v>736</v>
      </c>
      <c r="D16" s="367"/>
      <c r="E16" s="367"/>
      <c r="F16" s="367"/>
      <c r="G16" s="367"/>
      <c r="H16" s="367"/>
      <c r="I16" s="367"/>
      <c r="J16" s="367"/>
      <c r="K16" s="367"/>
      <c r="L16" s="367"/>
      <c r="M16" s="367"/>
      <c r="N16" s="367"/>
      <c r="O16" s="367"/>
      <c r="P16" s="367"/>
      <c r="Q16" s="367"/>
      <c r="R16" s="367"/>
      <c r="S16" s="367"/>
      <c r="T16" s="389">
        <v>18</v>
      </c>
      <c r="U16" s="390"/>
      <c r="V16" s="390"/>
      <c r="W16" s="390"/>
      <c r="X16" s="390"/>
      <c r="Y16" s="390"/>
      <c r="Z16" s="390"/>
      <c r="AA16" s="390"/>
      <c r="AB16" s="390"/>
      <c r="AC16" s="390"/>
      <c r="AD16" s="391"/>
    </row>
    <row r="17" spans="3:30" x14ac:dyDescent="0.2">
      <c r="C17" s="367" t="s">
        <v>737</v>
      </c>
      <c r="D17" s="367"/>
      <c r="E17" s="367"/>
      <c r="F17" s="367"/>
      <c r="G17" s="367"/>
      <c r="H17" s="367"/>
      <c r="I17" s="367"/>
      <c r="J17" s="367"/>
      <c r="K17" s="367"/>
      <c r="L17" s="367"/>
      <c r="M17" s="367"/>
      <c r="N17" s="367"/>
      <c r="O17" s="367"/>
      <c r="P17" s="367"/>
      <c r="Q17" s="367"/>
      <c r="R17" s="367"/>
      <c r="S17" s="367"/>
      <c r="T17" s="389">
        <v>2</v>
      </c>
      <c r="U17" s="390"/>
      <c r="V17" s="390"/>
      <c r="W17" s="390"/>
      <c r="X17" s="390"/>
      <c r="Y17" s="390"/>
      <c r="Z17" s="390"/>
      <c r="AA17" s="390"/>
      <c r="AB17" s="390"/>
      <c r="AC17" s="390"/>
      <c r="AD17" s="391"/>
    </row>
    <row r="18" spans="3:30" x14ac:dyDescent="0.2">
      <c r="C18" s="367" t="s">
        <v>738</v>
      </c>
      <c r="D18" s="367"/>
      <c r="E18" s="367"/>
      <c r="F18" s="367"/>
      <c r="G18" s="367"/>
      <c r="H18" s="367"/>
      <c r="I18" s="367"/>
      <c r="J18" s="367"/>
      <c r="K18" s="367"/>
      <c r="L18" s="367"/>
      <c r="M18" s="367"/>
      <c r="N18" s="367"/>
      <c r="O18" s="367"/>
      <c r="P18" s="367"/>
      <c r="Q18" s="367"/>
      <c r="R18" s="367"/>
      <c r="S18" s="367"/>
      <c r="T18" s="368">
        <v>14</v>
      </c>
      <c r="U18" s="368"/>
      <c r="V18" s="368"/>
      <c r="W18" s="368"/>
      <c r="X18" s="368"/>
      <c r="Y18" s="368"/>
      <c r="Z18" s="368"/>
      <c r="AA18" s="368"/>
      <c r="AB18" s="368"/>
      <c r="AC18" s="368"/>
      <c r="AD18" s="368"/>
    </row>
    <row r="19" spans="3:30" x14ac:dyDescent="0.2">
      <c r="C19" s="367" t="s">
        <v>739</v>
      </c>
      <c r="D19" s="367"/>
      <c r="E19" s="367"/>
      <c r="F19" s="367"/>
      <c r="G19" s="367"/>
      <c r="H19" s="367"/>
      <c r="I19" s="367"/>
      <c r="J19" s="367"/>
      <c r="K19" s="367"/>
      <c r="L19" s="367"/>
      <c r="M19" s="367"/>
      <c r="N19" s="367"/>
      <c r="O19" s="367"/>
      <c r="P19" s="367"/>
      <c r="Q19" s="367"/>
      <c r="R19" s="367"/>
      <c r="S19" s="367"/>
      <c r="T19" s="368">
        <v>32</v>
      </c>
      <c r="U19" s="368"/>
      <c r="V19" s="368"/>
      <c r="W19" s="368"/>
      <c r="X19" s="368"/>
      <c r="Y19" s="368"/>
      <c r="Z19" s="368"/>
      <c r="AA19" s="368"/>
      <c r="AB19" s="368"/>
      <c r="AC19" s="368"/>
      <c r="AD19" s="368"/>
    </row>
    <row r="20" spans="3:30" x14ac:dyDescent="0.2">
      <c r="C20" s="367" t="s">
        <v>740</v>
      </c>
      <c r="D20" s="367"/>
      <c r="E20" s="367"/>
      <c r="F20" s="367"/>
      <c r="G20" s="367"/>
      <c r="H20" s="367"/>
      <c r="I20" s="367"/>
      <c r="J20" s="367"/>
      <c r="K20" s="367"/>
      <c r="L20" s="367"/>
      <c r="M20" s="367"/>
      <c r="N20" s="367"/>
      <c r="O20" s="367"/>
      <c r="P20" s="367"/>
      <c r="Q20" s="367"/>
      <c r="R20" s="367"/>
      <c r="S20" s="367"/>
      <c r="T20" s="368">
        <v>1</v>
      </c>
      <c r="U20" s="368"/>
      <c r="V20" s="368"/>
      <c r="W20" s="368"/>
      <c r="X20" s="368"/>
      <c r="Y20" s="368"/>
      <c r="Z20" s="368"/>
      <c r="AA20" s="368"/>
      <c r="AB20" s="368"/>
      <c r="AC20" s="368"/>
      <c r="AD20" s="368"/>
    </row>
    <row r="21" spans="3:30" x14ac:dyDescent="0.2">
      <c r="C21" s="392" t="s">
        <v>9</v>
      </c>
      <c r="D21" s="393"/>
      <c r="E21" s="393"/>
      <c r="F21" s="393"/>
      <c r="G21" s="393"/>
      <c r="H21" s="393"/>
      <c r="I21" s="393"/>
      <c r="J21" s="393"/>
      <c r="K21" s="393"/>
      <c r="L21" s="393"/>
      <c r="M21" s="393"/>
      <c r="N21" s="393"/>
      <c r="O21" s="393"/>
      <c r="P21" s="393"/>
      <c r="Q21" s="393"/>
      <c r="R21" s="393"/>
      <c r="S21" s="394"/>
      <c r="T21" s="350">
        <f>SUM(T13:T20)</f>
        <v>73</v>
      </c>
      <c r="U21" s="350"/>
      <c r="V21" s="350"/>
      <c r="W21" s="350"/>
      <c r="X21" s="350"/>
      <c r="Y21" s="350"/>
      <c r="Z21" s="350"/>
      <c r="AA21" s="350"/>
      <c r="AB21" s="350"/>
      <c r="AC21" s="350"/>
      <c r="AD21" s="350"/>
    </row>
    <row r="22" spans="3:30" ht="11.25" customHeight="1" x14ac:dyDescent="0.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row>
    <row r="23" spans="3:30" x14ac:dyDescent="0.2">
      <c r="C23" s="380" t="s">
        <v>545</v>
      </c>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row>
    <row r="24" spans="3:30" ht="60" customHeight="1" x14ac:dyDescent="0.2">
      <c r="C24" s="388" t="s">
        <v>5</v>
      </c>
      <c r="D24" s="388"/>
      <c r="E24" s="388" t="s">
        <v>21</v>
      </c>
      <c r="F24" s="388"/>
      <c r="G24" s="388"/>
      <c r="H24" s="388"/>
      <c r="I24" s="388"/>
      <c r="J24" s="388"/>
      <c r="K24" s="388"/>
      <c r="L24" s="388"/>
      <c r="M24" s="370" t="s">
        <v>104</v>
      </c>
      <c r="N24" s="370"/>
      <c r="O24" s="370" t="s">
        <v>106</v>
      </c>
      <c r="P24" s="370"/>
      <c r="Q24" s="370" t="s">
        <v>107</v>
      </c>
      <c r="R24" s="370"/>
      <c r="S24" s="370" t="s">
        <v>108</v>
      </c>
      <c r="T24" s="370"/>
      <c r="U24" s="370" t="s">
        <v>109</v>
      </c>
      <c r="V24" s="370"/>
      <c r="W24" s="370" t="s">
        <v>110</v>
      </c>
      <c r="X24" s="370"/>
      <c r="Y24" s="370" t="s">
        <v>789</v>
      </c>
      <c r="Z24" s="370"/>
      <c r="AA24" s="370" t="s">
        <v>111</v>
      </c>
      <c r="AB24" s="370"/>
      <c r="AC24" s="370" t="s">
        <v>112</v>
      </c>
      <c r="AD24" s="370"/>
    </row>
    <row r="25" spans="3:30" ht="21" customHeight="1" x14ac:dyDescent="0.2">
      <c r="C25" s="350"/>
      <c r="D25" s="350"/>
      <c r="E25" s="351"/>
      <c r="F25" s="351"/>
      <c r="G25" s="351"/>
      <c r="H25" s="351"/>
      <c r="I25" s="351"/>
      <c r="J25" s="351"/>
      <c r="K25" s="351"/>
      <c r="L25" s="351"/>
      <c r="M25" s="252"/>
      <c r="N25" s="252"/>
      <c r="O25" s="279"/>
      <c r="P25" s="279"/>
      <c r="Q25" s="279"/>
      <c r="R25" s="279"/>
      <c r="S25" s="279"/>
      <c r="T25" s="279"/>
      <c r="U25" s="279"/>
      <c r="V25" s="279"/>
      <c r="W25" s="279"/>
      <c r="X25" s="279"/>
      <c r="Y25" s="279"/>
      <c r="Z25" s="279"/>
      <c r="AA25" s="279"/>
      <c r="AB25" s="279"/>
      <c r="AC25" s="279"/>
      <c r="AD25" s="279"/>
    </row>
    <row r="26" spans="3:30" ht="21" customHeight="1" x14ac:dyDescent="0.2">
      <c r="C26" s="350"/>
      <c r="D26" s="350"/>
      <c r="E26" s="351"/>
      <c r="F26" s="351"/>
      <c r="G26" s="351"/>
      <c r="H26" s="351"/>
      <c r="I26" s="351"/>
      <c r="J26" s="351"/>
      <c r="K26" s="351"/>
      <c r="L26" s="351"/>
      <c r="M26" s="252"/>
      <c r="N26" s="252"/>
      <c r="O26" s="279"/>
      <c r="P26" s="279"/>
      <c r="Q26" s="279"/>
      <c r="R26" s="279"/>
      <c r="S26" s="279"/>
      <c r="T26" s="279"/>
      <c r="U26" s="279"/>
      <c r="V26" s="279"/>
      <c r="W26" s="279"/>
      <c r="X26" s="279"/>
      <c r="Y26" s="279"/>
      <c r="Z26" s="279"/>
      <c r="AA26" s="279"/>
      <c r="AB26" s="279"/>
      <c r="AC26" s="279"/>
      <c r="AD26" s="279"/>
    </row>
    <row r="27" spans="3:30" ht="21" customHeight="1" x14ac:dyDescent="0.2">
      <c r="C27" s="350"/>
      <c r="D27" s="350"/>
      <c r="E27" s="351"/>
      <c r="F27" s="351"/>
      <c r="G27" s="351"/>
      <c r="H27" s="351"/>
      <c r="I27" s="351"/>
      <c r="J27" s="351"/>
      <c r="K27" s="351"/>
      <c r="L27" s="351"/>
      <c r="M27" s="252"/>
      <c r="N27" s="252"/>
      <c r="O27" s="279"/>
      <c r="P27" s="279"/>
      <c r="Q27" s="279"/>
      <c r="R27" s="279"/>
      <c r="S27" s="279"/>
      <c r="T27" s="279"/>
      <c r="U27" s="279"/>
      <c r="V27" s="279"/>
      <c r="W27" s="279"/>
      <c r="X27" s="279"/>
      <c r="Y27" s="279"/>
      <c r="Z27" s="279"/>
      <c r="AA27" s="279"/>
      <c r="AB27" s="279"/>
      <c r="AC27" s="279"/>
      <c r="AD27" s="279"/>
    </row>
    <row r="28" spans="3:30" x14ac:dyDescent="0.2">
      <c r="C28" s="397" t="s">
        <v>146</v>
      </c>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9"/>
    </row>
    <row r="29" spans="3:30" x14ac:dyDescent="0.2">
      <c r="C29" s="352"/>
      <c r="D29" s="35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row>
    <row r="30" spans="3:30" x14ac:dyDescent="0.2">
      <c r="C30" s="356" t="s">
        <v>113</v>
      </c>
      <c r="D30" s="357"/>
      <c r="E30" s="357"/>
      <c r="F30" s="357"/>
      <c r="G30" s="357"/>
      <c r="H30" s="357"/>
      <c r="I30" s="357"/>
      <c r="J30" s="357"/>
      <c r="K30" s="357"/>
      <c r="L30" s="357"/>
      <c r="M30" s="357"/>
      <c r="N30" s="358"/>
      <c r="O30" s="350" t="s">
        <v>546</v>
      </c>
      <c r="P30" s="350"/>
      <c r="Q30" s="350"/>
      <c r="R30" s="350"/>
      <c r="S30" s="350"/>
      <c r="T30" s="350"/>
      <c r="U30" s="350"/>
      <c r="V30" s="350"/>
      <c r="W30" s="350"/>
      <c r="X30" s="350"/>
      <c r="Y30" s="350"/>
      <c r="Z30" s="350"/>
      <c r="AA30" s="350"/>
      <c r="AB30" s="350"/>
      <c r="AC30" s="350"/>
      <c r="AD30" s="350"/>
    </row>
    <row r="31" spans="3:30" x14ac:dyDescent="0.2">
      <c r="C31" s="276" t="s">
        <v>114</v>
      </c>
      <c r="D31" s="277"/>
      <c r="E31" s="277"/>
      <c r="F31" s="277"/>
      <c r="G31" s="277"/>
      <c r="H31" s="277"/>
      <c r="I31" s="277"/>
      <c r="J31" s="277"/>
      <c r="K31" s="277"/>
      <c r="L31" s="277"/>
      <c r="M31" s="277"/>
      <c r="N31" s="278"/>
      <c r="O31" s="350"/>
      <c r="P31" s="350"/>
      <c r="Q31" s="350"/>
      <c r="R31" s="350"/>
      <c r="S31" s="350"/>
      <c r="T31" s="350"/>
      <c r="U31" s="350"/>
      <c r="V31" s="350"/>
      <c r="W31" s="350"/>
      <c r="X31" s="350"/>
      <c r="Y31" s="350"/>
      <c r="Z31" s="350"/>
      <c r="AA31" s="350"/>
      <c r="AB31" s="350"/>
      <c r="AC31" s="350"/>
      <c r="AD31" s="350"/>
    </row>
    <row r="32" spans="3:30" x14ac:dyDescent="0.2">
      <c r="C32" s="276" t="s">
        <v>115</v>
      </c>
      <c r="D32" s="277"/>
      <c r="E32" s="277"/>
      <c r="F32" s="277"/>
      <c r="G32" s="277"/>
      <c r="H32" s="277"/>
      <c r="I32" s="277"/>
      <c r="J32" s="277"/>
      <c r="K32" s="277"/>
      <c r="L32" s="277"/>
      <c r="M32" s="277"/>
      <c r="N32" s="278"/>
      <c r="O32" s="350"/>
      <c r="P32" s="350"/>
      <c r="Q32" s="350"/>
      <c r="R32" s="350"/>
      <c r="S32" s="350"/>
      <c r="T32" s="350"/>
      <c r="U32" s="350"/>
      <c r="V32" s="350"/>
      <c r="W32" s="350"/>
      <c r="X32" s="350"/>
      <c r="Y32" s="350"/>
      <c r="Z32" s="350"/>
      <c r="AA32" s="350"/>
      <c r="AB32" s="350"/>
      <c r="AC32" s="350"/>
      <c r="AD32" s="350"/>
    </row>
    <row r="33" spans="3:30" x14ac:dyDescent="0.2">
      <c r="C33" s="356" t="s">
        <v>116</v>
      </c>
      <c r="D33" s="357"/>
      <c r="E33" s="357"/>
      <c r="F33" s="357"/>
      <c r="G33" s="357"/>
      <c r="H33" s="357"/>
      <c r="I33" s="357"/>
      <c r="J33" s="357"/>
      <c r="K33" s="357"/>
      <c r="L33" s="357"/>
      <c r="M33" s="357"/>
      <c r="N33" s="358"/>
      <c r="O33" s="350"/>
      <c r="P33" s="350"/>
      <c r="Q33" s="350"/>
      <c r="R33" s="350"/>
      <c r="S33" s="350"/>
      <c r="T33" s="350"/>
      <c r="U33" s="350"/>
      <c r="V33" s="350"/>
      <c r="W33" s="350"/>
      <c r="X33" s="350"/>
      <c r="Y33" s="350"/>
      <c r="Z33" s="350"/>
      <c r="AA33" s="350"/>
      <c r="AB33" s="350"/>
      <c r="AC33" s="350"/>
      <c r="AD33" s="350"/>
    </row>
    <row r="34" spans="3:30" x14ac:dyDescent="0.2">
      <c r="C34" s="276" t="s">
        <v>117</v>
      </c>
      <c r="D34" s="277"/>
      <c r="E34" s="277"/>
      <c r="F34" s="277"/>
      <c r="G34" s="277"/>
      <c r="H34" s="277"/>
      <c r="I34" s="277"/>
      <c r="J34" s="277"/>
      <c r="K34" s="277"/>
      <c r="L34" s="277"/>
      <c r="M34" s="277"/>
      <c r="N34" s="278"/>
      <c r="O34" s="350"/>
      <c r="P34" s="350"/>
      <c r="Q34" s="350"/>
      <c r="R34" s="350"/>
      <c r="S34" s="350"/>
      <c r="T34" s="350"/>
      <c r="U34" s="350"/>
      <c r="V34" s="350"/>
      <c r="W34" s="350"/>
      <c r="X34" s="350"/>
      <c r="Y34" s="350"/>
      <c r="Z34" s="350"/>
      <c r="AA34" s="350"/>
      <c r="AB34" s="350"/>
      <c r="AC34" s="350"/>
      <c r="AD34" s="350"/>
    </row>
    <row r="35" spans="3:30" x14ac:dyDescent="0.2">
      <c r="C35" s="276" t="s">
        <v>118</v>
      </c>
      <c r="D35" s="277"/>
      <c r="E35" s="277"/>
      <c r="F35" s="277"/>
      <c r="G35" s="277"/>
      <c r="H35" s="277"/>
      <c r="I35" s="277"/>
      <c r="J35" s="277"/>
      <c r="K35" s="277"/>
      <c r="L35" s="277"/>
      <c r="M35" s="277"/>
      <c r="N35" s="278"/>
      <c r="O35" s="350"/>
      <c r="P35" s="350"/>
      <c r="Q35" s="350"/>
      <c r="R35" s="350"/>
      <c r="S35" s="350"/>
      <c r="T35" s="350"/>
      <c r="U35" s="350"/>
      <c r="V35" s="350"/>
      <c r="W35" s="350"/>
      <c r="X35" s="350"/>
      <c r="Y35" s="350"/>
      <c r="Z35" s="350"/>
      <c r="AA35" s="350"/>
      <c r="AB35" s="350"/>
      <c r="AC35" s="350"/>
      <c r="AD35" s="350"/>
    </row>
    <row r="36" spans="3:30" hidden="1" x14ac:dyDescent="0.2">
      <c r="C36" s="276" t="s">
        <v>119</v>
      </c>
      <c r="D36" s="277"/>
      <c r="E36" s="277"/>
      <c r="F36" s="277"/>
      <c r="G36" s="277"/>
      <c r="H36" s="277"/>
      <c r="I36" s="277"/>
      <c r="J36" s="277"/>
      <c r="K36" s="277"/>
      <c r="L36" s="277"/>
      <c r="M36" s="277"/>
      <c r="N36" s="278"/>
      <c r="O36" s="350"/>
      <c r="P36" s="350"/>
      <c r="Q36" s="350"/>
      <c r="R36" s="350"/>
      <c r="S36" s="350"/>
      <c r="T36" s="350"/>
      <c r="U36" s="350"/>
      <c r="V36" s="350"/>
      <c r="W36" s="350"/>
      <c r="X36" s="350"/>
      <c r="Y36" s="350"/>
      <c r="Z36" s="350"/>
      <c r="AA36" s="350"/>
      <c r="AB36" s="350"/>
      <c r="AC36" s="350"/>
      <c r="AD36" s="350"/>
    </row>
    <row r="37" spans="3:30" x14ac:dyDescent="0.2">
      <c r="C37" s="356" t="s">
        <v>120</v>
      </c>
      <c r="D37" s="357"/>
      <c r="E37" s="357"/>
      <c r="F37" s="357"/>
      <c r="G37" s="357"/>
      <c r="H37" s="357"/>
      <c r="I37" s="357"/>
      <c r="J37" s="357"/>
      <c r="K37" s="357"/>
      <c r="L37" s="357"/>
      <c r="M37" s="357"/>
      <c r="N37" s="358"/>
      <c r="O37" s="350"/>
      <c r="P37" s="350"/>
      <c r="Q37" s="350"/>
      <c r="R37" s="350"/>
      <c r="S37" s="350"/>
      <c r="T37" s="350"/>
      <c r="U37" s="350"/>
      <c r="V37" s="350"/>
      <c r="W37" s="350"/>
      <c r="X37" s="350"/>
      <c r="Y37" s="350"/>
      <c r="Z37" s="350"/>
      <c r="AA37" s="350"/>
      <c r="AB37" s="350"/>
      <c r="AC37" s="350"/>
      <c r="AD37" s="350"/>
    </row>
    <row r="38" spans="3:30" x14ac:dyDescent="0.2">
      <c r="C38" s="356" t="s">
        <v>121</v>
      </c>
      <c r="D38" s="357"/>
      <c r="E38" s="357"/>
      <c r="F38" s="357"/>
      <c r="G38" s="357"/>
      <c r="H38" s="357"/>
      <c r="I38" s="357"/>
      <c r="J38" s="357"/>
      <c r="K38" s="357"/>
      <c r="L38" s="357"/>
      <c r="M38" s="357"/>
      <c r="N38" s="358"/>
      <c r="O38" s="350" t="s">
        <v>546</v>
      </c>
      <c r="P38" s="350"/>
      <c r="Q38" s="350"/>
      <c r="R38" s="350"/>
      <c r="S38" s="350"/>
      <c r="T38" s="350"/>
      <c r="U38" s="350"/>
      <c r="V38" s="350"/>
      <c r="W38" s="350"/>
      <c r="X38" s="350"/>
      <c r="Y38" s="350"/>
      <c r="Z38" s="350"/>
      <c r="AA38" s="350"/>
      <c r="AB38" s="350"/>
      <c r="AC38" s="350"/>
      <c r="AD38" s="350"/>
    </row>
    <row r="39" spans="3:30" x14ac:dyDescent="0.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row>
    <row r="40" spans="3:30" ht="9" customHeight="1" x14ac:dyDescent="0.2">
      <c r="C40" s="363" t="s">
        <v>790</v>
      </c>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row>
    <row r="41" spans="3:30" x14ac:dyDescent="0.2">
      <c r="C41" s="381" t="s">
        <v>18</v>
      </c>
      <c r="D41" s="382"/>
      <c r="E41" s="382"/>
      <c r="F41" s="382"/>
      <c r="G41" s="382"/>
      <c r="H41" s="382"/>
      <c r="I41" s="382"/>
      <c r="J41" s="382"/>
      <c r="K41" s="382"/>
      <c r="L41" s="383"/>
      <c r="M41" s="371" t="s">
        <v>6</v>
      </c>
      <c r="N41" s="371"/>
      <c r="O41" s="371" t="s">
        <v>8</v>
      </c>
      <c r="P41" s="371"/>
      <c r="Q41" s="371" t="s">
        <v>19</v>
      </c>
      <c r="R41" s="371"/>
      <c r="S41" s="371"/>
      <c r="T41" s="371"/>
      <c r="U41" s="371"/>
      <c r="V41" s="371" t="s">
        <v>20</v>
      </c>
      <c r="W41" s="371"/>
      <c r="X41" s="371"/>
      <c r="Y41" s="371"/>
      <c r="Z41" s="371"/>
      <c r="AA41" s="371"/>
      <c r="AB41" s="371"/>
      <c r="AC41" s="371"/>
      <c r="AD41" s="371"/>
    </row>
    <row r="42" spans="3:30" x14ac:dyDescent="0.2">
      <c r="C42" s="276" t="s">
        <v>122</v>
      </c>
      <c r="D42" s="277"/>
      <c r="E42" s="277"/>
      <c r="F42" s="277"/>
      <c r="G42" s="277"/>
      <c r="H42" s="277"/>
      <c r="I42" s="277"/>
      <c r="J42" s="277"/>
      <c r="K42" s="277"/>
      <c r="L42" s="278"/>
      <c r="M42" s="350" t="s">
        <v>248</v>
      </c>
      <c r="N42" s="350"/>
      <c r="O42" s="350"/>
      <c r="P42" s="350"/>
      <c r="Q42" s="350">
        <v>6</v>
      </c>
      <c r="R42" s="350"/>
      <c r="S42" s="350"/>
      <c r="T42" s="350"/>
      <c r="U42" s="350"/>
      <c r="V42" s="256"/>
      <c r="W42" s="256"/>
      <c r="X42" s="256"/>
      <c r="Y42" s="256"/>
      <c r="Z42" s="256"/>
      <c r="AA42" s="256"/>
      <c r="AB42" s="256"/>
      <c r="AC42" s="256"/>
      <c r="AD42" s="256"/>
    </row>
    <row r="43" spans="3:30" x14ac:dyDescent="0.2">
      <c r="C43" s="276" t="s">
        <v>123</v>
      </c>
      <c r="D43" s="277"/>
      <c r="E43" s="277"/>
      <c r="F43" s="277"/>
      <c r="G43" s="277"/>
      <c r="H43" s="277"/>
      <c r="I43" s="277"/>
      <c r="J43" s="277"/>
      <c r="K43" s="277"/>
      <c r="L43" s="278"/>
      <c r="M43" s="350" t="s">
        <v>248</v>
      </c>
      <c r="N43" s="350"/>
      <c r="O43" s="350"/>
      <c r="P43" s="350"/>
      <c r="Q43" s="350">
        <v>6</v>
      </c>
      <c r="R43" s="350"/>
      <c r="S43" s="350"/>
      <c r="T43" s="350"/>
      <c r="U43" s="350"/>
      <c r="V43" s="256"/>
      <c r="W43" s="256"/>
      <c r="X43" s="256"/>
      <c r="Y43" s="256"/>
      <c r="Z43" s="256"/>
      <c r="AA43" s="256"/>
      <c r="AB43" s="256"/>
      <c r="AC43" s="256"/>
      <c r="AD43" s="256"/>
    </row>
    <row r="44" spans="3:30" x14ac:dyDescent="0.2">
      <c r="C44" s="276" t="s">
        <v>124</v>
      </c>
      <c r="D44" s="277"/>
      <c r="E44" s="277"/>
      <c r="F44" s="277"/>
      <c r="G44" s="277"/>
      <c r="H44" s="277"/>
      <c r="I44" s="277"/>
      <c r="J44" s="277"/>
      <c r="K44" s="277"/>
      <c r="L44" s="278"/>
      <c r="M44" s="350" t="s">
        <v>248</v>
      </c>
      <c r="N44" s="350"/>
      <c r="O44" s="350"/>
      <c r="P44" s="350"/>
      <c r="Q44" s="350">
        <v>6</v>
      </c>
      <c r="R44" s="350"/>
      <c r="S44" s="350"/>
      <c r="T44" s="350"/>
      <c r="U44" s="350"/>
      <c r="V44" s="256"/>
      <c r="W44" s="256"/>
      <c r="X44" s="256"/>
      <c r="Y44" s="256"/>
      <c r="Z44" s="256"/>
      <c r="AA44" s="256"/>
      <c r="AB44" s="256"/>
      <c r="AC44" s="256"/>
      <c r="AD44" s="256"/>
    </row>
    <row r="45" spans="3:30" x14ac:dyDescent="0.2">
      <c r="C45" s="276" t="s">
        <v>125</v>
      </c>
      <c r="D45" s="277"/>
      <c r="E45" s="277"/>
      <c r="F45" s="277"/>
      <c r="G45" s="277"/>
      <c r="H45" s="277"/>
      <c r="I45" s="277"/>
      <c r="J45" s="277"/>
      <c r="K45" s="277"/>
      <c r="L45" s="278"/>
      <c r="M45" s="350" t="s">
        <v>248</v>
      </c>
      <c r="N45" s="350"/>
      <c r="O45" s="350"/>
      <c r="P45" s="350"/>
      <c r="Q45" s="350">
        <v>1</v>
      </c>
      <c r="R45" s="350"/>
      <c r="S45" s="350"/>
      <c r="T45" s="350"/>
      <c r="U45" s="350"/>
      <c r="V45" s="256"/>
      <c r="W45" s="256"/>
      <c r="X45" s="256"/>
      <c r="Y45" s="256"/>
      <c r="Z45" s="256"/>
      <c r="AA45" s="256"/>
      <c r="AB45" s="256"/>
      <c r="AC45" s="256"/>
      <c r="AD45" s="256"/>
    </row>
    <row r="46" spans="3:30" x14ac:dyDescent="0.2">
      <c r="C46" s="276" t="s">
        <v>228</v>
      </c>
      <c r="D46" s="277"/>
      <c r="E46" s="277"/>
      <c r="F46" s="277"/>
      <c r="G46" s="277"/>
      <c r="H46" s="277"/>
      <c r="I46" s="277"/>
      <c r="J46" s="277"/>
      <c r="K46" s="277"/>
      <c r="L46" s="278"/>
      <c r="M46" s="350" t="s">
        <v>248</v>
      </c>
      <c r="N46" s="350"/>
      <c r="O46" s="350"/>
      <c r="P46" s="350"/>
      <c r="Q46" s="350">
        <v>25</v>
      </c>
      <c r="R46" s="350"/>
      <c r="S46" s="350"/>
      <c r="T46" s="350"/>
      <c r="U46" s="350"/>
      <c r="V46" s="256"/>
      <c r="W46" s="256"/>
      <c r="X46" s="256"/>
      <c r="Y46" s="256"/>
      <c r="Z46" s="256"/>
      <c r="AA46" s="256"/>
      <c r="AB46" s="256"/>
      <c r="AC46" s="256"/>
      <c r="AD46" s="256"/>
    </row>
    <row r="47" spans="3:30" x14ac:dyDescent="0.2">
      <c r="C47" s="276" t="s">
        <v>237</v>
      </c>
      <c r="D47" s="277"/>
      <c r="E47" s="277"/>
      <c r="F47" s="277"/>
      <c r="G47" s="277"/>
      <c r="H47" s="277"/>
      <c r="I47" s="277"/>
      <c r="J47" s="277"/>
      <c r="K47" s="277"/>
      <c r="L47" s="278"/>
      <c r="M47" s="350"/>
      <c r="N47" s="350"/>
      <c r="O47" s="350"/>
      <c r="P47" s="350"/>
      <c r="Q47" s="350"/>
      <c r="R47" s="350"/>
      <c r="S47" s="350"/>
      <c r="T47" s="350"/>
      <c r="U47" s="350"/>
      <c r="V47" s="256"/>
      <c r="W47" s="256"/>
      <c r="X47" s="256"/>
      <c r="Y47" s="256"/>
      <c r="Z47" s="256"/>
      <c r="AA47" s="256"/>
      <c r="AB47" s="256"/>
      <c r="AC47" s="256"/>
      <c r="AD47" s="256"/>
    </row>
    <row r="48" spans="3:30" x14ac:dyDescent="0.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row>
    <row r="49" spans="3:30" x14ac:dyDescent="0.2">
      <c r="C49" s="363" t="s">
        <v>239</v>
      </c>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row>
    <row r="50" spans="3:30" x14ac:dyDescent="0.2">
      <c r="C50" s="373" t="s">
        <v>126</v>
      </c>
      <c r="D50" s="374"/>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5"/>
    </row>
    <row r="51" spans="3:30" ht="25.5" customHeight="1" x14ac:dyDescent="0.2">
      <c r="C51" s="364" t="s">
        <v>258</v>
      </c>
      <c r="D51" s="365"/>
      <c r="E51" s="365"/>
      <c r="F51" s="365"/>
      <c r="G51" s="366"/>
      <c r="H51" s="364" t="s">
        <v>128</v>
      </c>
      <c r="I51" s="365"/>
      <c r="J51" s="365"/>
      <c r="K51" s="365"/>
      <c r="L51" s="366"/>
      <c r="M51" s="372" t="s">
        <v>129</v>
      </c>
      <c r="N51" s="365"/>
      <c r="O51" s="365"/>
      <c r="P51" s="365"/>
      <c r="Q51" s="365"/>
      <c r="R51" s="366"/>
      <c r="S51" s="372" t="s">
        <v>130</v>
      </c>
      <c r="T51" s="365"/>
      <c r="U51" s="365"/>
      <c r="V51" s="365"/>
      <c r="W51" s="365"/>
      <c r="X51" s="365"/>
      <c r="Y51" s="365"/>
      <c r="Z51" s="365"/>
      <c r="AA51" s="365"/>
      <c r="AB51" s="365"/>
      <c r="AC51" s="365"/>
      <c r="AD51" s="366"/>
    </row>
    <row r="52" spans="3:30" x14ac:dyDescent="0.2">
      <c r="C52" s="350"/>
      <c r="D52" s="350"/>
      <c r="E52" s="350"/>
      <c r="F52" s="350"/>
      <c r="G52" s="350"/>
      <c r="H52" s="350"/>
      <c r="I52" s="350"/>
      <c r="J52" s="350"/>
      <c r="K52" s="350"/>
      <c r="L52" s="350"/>
      <c r="M52" s="384" t="s">
        <v>6</v>
      </c>
      <c r="N52" s="384"/>
      <c r="O52" s="384"/>
      <c r="P52" s="384" t="s">
        <v>8</v>
      </c>
      <c r="Q52" s="384"/>
      <c r="R52" s="384"/>
      <c r="S52" s="350"/>
      <c r="T52" s="350"/>
      <c r="U52" s="350"/>
      <c r="V52" s="350"/>
      <c r="W52" s="350"/>
      <c r="X52" s="350"/>
      <c r="Y52" s="350"/>
      <c r="Z52" s="350"/>
      <c r="AA52" s="350"/>
      <c r="AB52" s="350"/>
      <c r="AC52" s="350"/>
      <c r="AD52" s="350"/>
    </row>
    <row r="53" spans="3:30" x14ac:dyDescent="0.2">
      <c r="C53" s="350"/>
      <c r="D53" s="350"/>
      <c r="E53" s="350"/>
      <c r="F53" s="350"/>
      <c r="G53" s="350"/>
      <c r="H53" s="350"/>
      <c r="I53" s="350"/>
      <c r="J53" s="350"/>
      <c r="K53" s="350"/>
      <c r="L53" s="350"/>
      <c r="M53" s="350"/>
      <c r="N53" s="350"/>
      <c r="O53" s="350"/>
      <c r="P53" s="350" t="s">
        <v>248</v>
      </c>
      <c r="Q53" s="350"/>
      <c r="R53" s="350"/>
      <c r="S53" s="350"/>
      <c r="T53" s="350"/>
      <c r="U53" s="350"/>
      <c r="V53" s="350"/>
      <c r="W53" s="350"/>
      <c r="X53" s="350"/>
      <c r="Y53" s="350"/>
      <c r="Z53" s="350"/>
      <c r="AA53" s="350"/>
      <c r="AB53" s="350"/>
      <c r="AC53" s="350"/>
      <c r="AD53" s="350"/>
    </row>
    <row r="54" spans="3:30" x14ac:dyDescent="0.2">
      <c r="C54" s="385" t="s">
        <v>313</v>
      </c>
      <c r="D54" s="386"/>
      <c r="E54" s="386"/>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7"/>
    </row>
    <row r="55" spans="3:30" x14ac:dyDescent="0.2">
      <c r="C55" s="409" t="s">
        <v>131</v>
      </c>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row>
    <row r="56" spans="3:30" ht="25.5" customHeight="1" x14ac:dyDescent="0.2">
      <c r="C56" s="364" t="s">
        <v>258</v>
      </c>
      <c r="D56" s="365"/>
      <c r="E56" s="365"/>
      <c r="F56" s="365"/>
      <c r="G56" s="366"/>
      <c r="H56" s="364" t="s">
        <v>128</v>
      </c>
      <c r="I56" s="365"/>
      <c r="J56" s="365"/>
      <c r="K56" s="365"/>
      <c r="L56" s="366"/>
      <c r="M56" s="372" t="s">
        <v>129</v>
      </c>
      <c r="N56" s="365"/>
      <c r="O56" s="365"/>
      <c r="P56" s="365"/>
      <c r="Q56" s="365"/>
      <c r="R56" s="366"/>
      <c r="S56" s="372" t="s">
        <v>130</v>
      </c>
      <c r="T56" s="365"/>
      <c r="U56" s="365"/>
      <c r="V56" s="365"/>
      <c r="W56" s="365"/>
      <c r="X56" s="365"/>
      <c r="Y56" s="365"/>
      <c r="Z56" s="365"/>
      <c r="AA56" s="365"/>
      <c r="AB56" s="365"/>
      <c r="AC56" s="365"/>
      <c r="AD56" s="366"/>
    </row>
    <row r="57" spans="3:30" x14ac:dyDescent="0.2">
      <c r="C57" s="350"/>
      <c r="D57" s="350"/>
      <c r="E57" s="350"/>
      <c r="F57" s="350"/>
      <c r="G57" s="350"/>
      <c r="H57" s="350"/>
      <c r="I57" s="350"/>
      <c r="J57" s="350"/>
      <c r="K57" s="350"/>
      <c r="L57" s="350"/>
      <c r="M57" s="384" t="s">
        <v>6</v>
      </c>
      <c r="N57" s="384"/>
      <c r="O57" s="384"/>
      <c r="P57" s="384" t="s">
        <v>8</v>
      </c>
      <c r="Q57" s="384"/>
      <c r="R57" s="384"/>
      <c r="S57" s="350"/>
      <c r="T57" s="350"/>
      <c r="U57" s="350"/>
      <c r="V57" s="350"/>
      <c r="W57" s="350"/>
      <c r="X57" s="350"/>
      <c r="Y57" s="350"/>
      <c r="Z57" s="350"/>
      <c r="AA57" s="350"/>
      <c r="AB57" s="350"/>
      <c r="AC57" s="350"/>
      <c r="AD57" s="350"/>
    </row>
    <row r="58" spans="3:30" x14ac:dyDescent="0.2">
      <c r="C58" s="280">
        <v>1</v>
      </c>
      <c r="D58" s="299"/>
      <c r="E58" s="299"/>
      <c r="F58" s="299"/>
      <c r="G58" s="281"/>
      <c r="H58" s="280" t="s">
        <v>791</v>
      </c>
      <c r="I58" s="299"/>
      <c r="J58" s="299"/>
      <c r="K58" s="299"/>
      <c r="L58" s="281"/>
      <c r="M58" s="377" t="s">
        <v>232</v>
      </c>
      <c r="N58" s="378"/>
      <c r="O58" s="379"/>
      <c r="P58" s="377"/>
      <c r="Q58" s="378"/>
      <c r="R58" s="379"/>
      <c r="S58" s="280" t="s">
        <v>547</v>
      </c>
      <c r="T58" s="299"/>
      <c r="U58" s="299"/>
      <c r="V58" s="299"/>
      <c r="W58" s="299"/>
      <c r="X58" s="299"/>
      <c r="Y58" s="299"/>
      <c r="Z58" s="299"/>
      <c r="AA58" s="299"/>
      <c r="AB58" s="299"/>
      <c r="AC58" s="299"/>
      <c r="AD58" s="281"/>
    </row>
    <row r="59" spans="3:30" ht="14.25" customHeight="1" x14ac:dyDescent="0.2">
      <c r="C59" s="258"/>
      <c r="D59" s="258"/>
      <c r="E59" s="258"/>
      <c r="F59" s="258"/>
      <c r="G59" s="258"/>
      <c r="H59" s="258"/>
      <c r="I59" s="258"/>
      <c r="J59" s="258"/>
      <c r="K59" s="258"/>
      <c r="L59" s="258"/>
      <c r="M59" s="279"/>
      <c r="N59" s="279"/>
      <c r="O59" s="279"/>
      <c r="P59" s="279"/>
      <c r="Q59" s="279"/>
      <c r="R59" s="279"/>
      <c r="S59" s="279"/>
      <c r="T59" s="279"/>
      <c r="U59" s="279"/>
      <c r="V59" s="279"/>
      <c r="W59" s="279"/>
      <c r="X59" s="279"/>
      <c r="Y59" s="279"/>
      <c r="Z59" s="279"/>
      <c r="AA59" s="279"/>
      <c r="AB59" s="279"/>
      <c r="AC59" s="279"/>
      <c r="AD59" s="279"/>
    </row>
    <row r="60" spans="3:30" ht="13.5" customHeight="1" x14ac:dyDescent="0.2">
      <c r="C60" s="112"/>
      <c r="D60" s="113"/>
      <c r="E60" s="113"/>
      <c r="F60" s="113"/>
      <c r="G60" s="113"/>
      <c r="H60" s="113"/>
      <c r="I60" s="113"/>
      <c r="J60" s="113"/>
      <c r="K60" s="113"/>
      <c r="L60" s="113"/>
      <c r="M60" s="114"/>
      <c r="N60" s="114"/>
      <c r="O60" s="114"/>
      <c r="P60" s="114"/>
      <c r="Q60" s="114"/>
      <c r="R60" s="114"/>
      <c r="S60" s="114"/>
      <c r="T60" s="114"/>
      <c r="U60" s="114"/>
      <c r="V60" s="114"/>
      <c r="W60" s="114"/>
      <c r="X60" s="114"/>
      <c r="Y60" s="114"/>
      <c r="Z60" s="114"/>
      <c r="AA60" s="114"/>
      <c r="AB60" s="114"/>
      <c r="AC60" s="114"/>
      <c r="AD60" s="115"/>
    </row>
    <row r="61" spans="3:30" ht="26.25" customHeight="1" x14ac:dyDescent="0.2">
      <c r="C61" s="410" t="s">
        <v>234</v>
      </c>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c r="AD61" s="412"/>
    </row>
    <row r="62" spans="3:30" x14ac:dyDescent="0.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row>
    <row r="63" spans="3:30" x14ac:dyDescent="0.2">
      <c r="C63" s="380" t="s">
        <v>240</v>
      </c>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row>
    <row r="64" spans="3:30" x14ac:dyDescent="0.2">
      <c r="C64" s="381" t="s">
        <v>19</v>
      </c>
      <c r="D64" s="382"/>
      <c r="E64" s="382"/>
      <c r="F64" s="382"/>
      <c r="G64" s="382"/>
      <c r="H64" s="382"/>
      <c r="I64" s="382"/>
      <c r="J64" s="382"/>
      <c r="K64" s="382"/>
      <c r="L64" s="371" t="s">
        <v>132</v>
      </c>
      <c r="M64" s="371"/>
      <c r="N64" s="371"/>
      <c r="O64" s="371"/>
      <c r="P64" s="371"/>
      <c r="Q64" s="371"/>
      <c r="R64" s="371"/>
      <c r="S64" s="371"/>
      <c r="T64" s="371"/>
      <c r="U64" s="371" t="s">
        <v>20</v>
      </c>
      <c r="V64" s="371"/>
      <c r="W64" s="371"/>
      <c r="X64" s="371"/>
      <c r="Y64" s="371"/>
      <c r="Z64" s="371"/>
      <c r="AA64" s="371"/>
      <c r="AB64" s="371"/>
      <c r="AC64" s="371"/>
      <c r="AD64" s="371"/>
    </row>
    <row r="65" spans="3:30" x14ac:dyDescent="0.2">
      <c r="C65" s="280">
        <v>16</v>
      </c>
      <c r="D65" s="299"/>
      <c r="E65" s="299"/>
      <c r="F65" s="299"/>
      <c r="G65" s="299"/>
      <c r="H65" s="299"/>
      <c r="I65" s="299"/>
      <c r="J65" s="299"/>
      <c r="K65" s="299"/>
      <c r="L65" s="395" t="s">
        <v>314</v>
      </c>
      <c r="M65" s="395"/>
      <c r="N65" s="395"/>
      <c r="O65" s="395"/>
      <c r="P65" s="395"/>
      <c r="Q65" s="395"/>
      <c r="R65" s="395"/>
      <c r="S65" s="395"/>
      <c r="T65" s="395"/>
      <c r="U65" s="350" t="s">
        <v>548</v>
      </c>
      <c r="V65" s="350"/>
      <c r="W65" s="350"/>
      <c r="X65" s="350"/>
      <c r="Y65" s="350"/>
      <c r="Z65" s="350"/>
      <c r="AA65" s="350"/>
      <c r="AB65" s="350"/>
      <c r="AC65" s="350"/>
      <c r="AD65" s="350"/>
    </row>
    <row r="66" spans="3:30" x14ac:dyDescent="0.2">
      <c r="C66" s="280"/>
      <c r="D66" s="299"/>
      <c r="E66" s="299"/>
      <c r="F66" s="299"/>
      <c r="G66" s="299"/>
      <c r="H66" s="299"/>
      <c r="I66" s="299"/>
      <c r="J66" s="299"/>
      <c r="K66" s="281"/>
      <c r="L66" s="353"/>
      <c r="M66" s="354"/>
      <c r="N66" s="354"/>
      <c r="O66" s="354"/>
      <c r="P66" s="354"/>
      <c r="Q66" s="354"/>
      <c r="R66" s="354"/>
      <c r="S66" s="354"/>
      <c r="T66" s="355"/>
      <c r="U66" s="280"/>
      <c r="V66" s="299"/>
      <c r="W66" s="299"/>
      <c r="X66" s="299"/>
      <c r="Y66" s="299"/>
      <c r="Z66" s="299"/>
      <c r="AA66" s="299"/>
      <c r="AB66" s="299"/>
      <c r="AC66" s="299"/>
      <c r="AD66" s="281"/>
    </row>
    <row r="67" spans="3:30" x14ac:dyDescent="0.2">
      <c r="C67" s="280"/>
      <c r="D67" s="299"/>
      <c r="E67" s="299"/>
      <c r="F67" s="299"/>
      <c r="G67" s="299"/>
      <c r="H67" s="299"/>
      <c r="I67" s="299"/>
      <c r="J67" s="299"/>
      <c r="K67" s="281"/>
      <c r="L67" s="116"/>
      <c r="M67" s="117"/>
      <c r="N67" s="117"/>
      <c r="O67" s="117"/>
      <c r="P67" s="117"/>
      <c r="Q67" s="117"/>
      <c r="R67" s="117"/>
      <c r="S67" s="117"/>
      <c r="T67" s="118"/>
      <c r="U67" s="280"/>
      <c r="V67" s="299"/>
      <c r="W67" s="299"/>
      <c r="X67" s="299"/>
      <c r="Y67" s="299"/>
      <c r="Z67" s="299"/>
      <c r="AA67" s="299"/>
      <c r="AB67" s="299"/>
      <c r="AC67" s="299"/>
      <c r="AD67" s="281"/>
    </row>
    <row r="68" spans="3:30" x14ac:dyDescent="0.2">
      <c r="C68" s="280"/>
      <c r="D68" s="299"/>
      <c r="E68" s="299"/>
      <c r="F68" s="299"/>
      <c r="G68" s="299"/>
      <c r="H68" s="299"/>
      <c r="I68" s="299"/>
      <c r="J68" s="299"/>
      <c r="K68" s="299"/>
      <c r="L68" s="350"/>
      <c r="M68" s="350"/>
      <c r="N68" s="350"/>
      <c r="O68" s="350"/>
      <c r="P68" s="350"/>
      <c r="Q68" s="350"/>
      <c r="R68" s="350"/>
      <c r="S68" s="350"/>
      <c r="T68" s="350"/>
      <c r="U68" s="350"/>
      <c r="V68" s="350"/>
      <c r="W68" s="350"/>
      <c r="X68" s="350"/>
      <c r="Y68" s="350"/>
      <c r="Z68" s="350"/>
      <c r="AA68" s="350"/>
      <c r="AB68" s="350"/>
      <c r="AC68" s="350"/>
      <c r="AD68" s="350"/>
    </row>
    <row r="69" spans="3:30" x14ac:dyDescent="0.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row>
    <row r="70" spans="3:30" x14ac:dyDescent="0.2">
      <c r="C70" s="380" t="s">
        <v>241</v>
      </c>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row>
    <row r="71" spans="3:30" ht="60" customHeight="1" x14ac:dyDescent="0.2">
      <c r="C71" s="400" t="s">
        <v>133</v>
      </c>
      <c r="D71" s="401"/>
      <c r="E71" s="401"/>
      <c r="F71" s="401"/>
      <c r="G71" s="401"/>
      <c r="H71" s="402"/>
      <c r="I71" s="397" t="s">
        <v>134</v>
      </c>
      <c r="J71" s="398"/>
      <c r="K71" s="398"/>
      <c r="L71" s="398"/>
      <c r="M71" s="398"/>
      <c r="N71" s="398"/>
      <c r="O71" s="398"/>
      <c r="P71" s="398"/>
      <c r="Q71" s="398"/>
      <c r="R71" s="398"/>
      <c r="S71" s="398"/>
      <c r="T71" s="398"/>
      <c r="U71" s="398"/>
      <c r="V71" s="399"/>
      <c r="W71" s="292" t="s">
        <v>792</v>
      </c>
      <c r="X71" s="396"/>
      <c r="Y71" s="396"/>
      <c r="Z71" s="396"/>
      <c r="AA71" s="396"/>
      <c r="AB71" s="396"/>
      <c r="AC71" s="396"/>
      <c r="AD71" s="293"/>
    </row>
    <row r="72" spans="3:30" x14ac:dyDescent="0.2">
      <c r="C72" s="403"/>
      <c r="D72" s="363"/>
      <c r="E72" s="363"/>
      <c r="F72" s="363"/>
      <c r="G72" s="363"/>
      <c r="H72" s="404"/>
      <c r="I72" s="256" t="s">
        <v>135</v>
      </c>
      <c r="J72" s="256"/>
      <c r="K72" s="256"/>
      <c r="L72" s="256"/>
      <c r="M72" s="256"/>
      <c r="N72" s="256"/>
      <c r="O72" s="256"/>
      <c r="P72" s="256"/>
      <c r="Q72" s="256"/>
      <c r="R72" s="256"/>
      <c r="S72" s="256"/>
      <c r="T72" s="256"/>
      <c r="U72" s="256"/>
      <c r="V72" s="256"/>
      <c r="W72" s="292"/>
      <c r="X72" s="396"/>
      <c r="Y72" s="396"/>
      <c r="Z72" s="396"/>
      <c r="AA72" s="396"/>
      <c r="AB72" s="396"/>
      <c r="AC72" s="396"/>
      <c r="AD72" s="293"/>
    </row>
    <row r="73" spans="3:30" x14ac:dyDescent="0.2">
      <c r="C73" s="403"/>
      <c r="D73" s="363"/>
      <c r="E73" s="363"/>
      <c r="F73" s="363"/>
      <c r="G73" s="363"/>
      <c r="H73" s="404"/>
      <c r="I73" s="256" t="s">
        <v>136</v>
      </c>
      <c r="J73" s="256"/>
      <c r="K73" s="256"/>
      <c r="L73" s="256"/>
      <c r="M73" s="256"/>
      <c r="N73" s="256"/>
      <c r="O73" s="256"/>
      <c r="P73" s="256"/>
      <c r="Q73" s="256"/>
      <c r="R73" s="256"/>
      <c r="S73" s="256"/>
      <c r="T73" s="256"/>
      <c r="U73" s="256"/>
      <c r="V73" s="256"/>
      <c r="W73" s="292">
        <v>1</v>
      </c>
      <c r="X73" s="396"/>
      <c r="Y73" s="396"/>
      <c r="Z73" s="396"/>
      <c r="AA73" s="396"/>
      <c r="AB73" s="396"/>
      <c r="AC73" s="396"/>
      <c r="AD73" s="293"/>
    </row>
    <row r="74" spans="3:30" x14ac:dyDescent="0.2">
      <c r="C74" s="405"/>
      <c r="D74" s="406"/>
      <c r="E74" s="406"/>
      <c r="F74" s="406"/>
      <c r="G74" s="406"/>
      <c r="H74" s="407"/>
      <c r="I74" s="256" t="s">
        <v>137</v>
      </c>
      <c r="J74" s="256"/>
      <c r="K74" s="256"/>
      <c r="L74" s="256"/>
      <c r="M74" s="256"/>
      <c r="N74" s="256"/>
      <c r="O74" s="256"/>
      <c r="P74" s="256"/>
      <c r="Q74" s="256"/>
      <c r="R74" s="256"/>
      <c r="S74" s="256"/>
      <c r="T74" s="256"/>
      <c r="U74" s="256"/>
      <c r="V74" s="256"/>
      <c r="W74" s="292" t="s">
        <v>549</v>
      </c>
      <c r="X74" s="396"/>
      <c r="Y74" s="396"/>
      <c r="Z74" s="396"/>
      <c r="AA74" s="396"/>
      <c r="AB74" s="396"/>
      <c r="AC74" s="396"/>
      <c r="AD74" s="293"/>
    </row>
    <row r="75" spans="3:30" ht="27.75" customHeight="1" x14ac:dyDescent="0.2">
      <c r="C75" s="369" t="s">
        <v>138</v>
      </c>
      <c r="D75" s="369"/>
      <c r="E75" s="369"/>
      <c r="F75" s="369"/>
      <c r="G75" s="369"/>
      <c r="H75" s="369"/>
      <c r="I75" s="276" t="s">
        <v>127</v>
      </c>
      <c r="J75" s="277"/>
      <c r="K75" s="277"/>
      <c r="L75" s="277"/>
      <c r="M75" s="277"/>
      <c r="N75" s="277"/>
      <c r="O75" s="277"/>
      <c r="P75" s="277"/>
      <c r="Q75" s="277"/>
      <c r="R75" s="277"/>
      <c r="S75" s="277"/>
      <c r="T75" s="277"/>
      <c r="U75" s="277"/>
      <c r="V75" s="278"/>
      <c r="W75" s="292" t="s">
        <v>793</v>
      </c>
      <c r="X75" s="396"/>
      <c r="Y75" s="396"/>
      <c r="Z75" s="396"/>
      <c r="AA75" s="396"/>
      <c r="AB75" s="396"/>
      <c r="AC75" s="396"/>
      <c r="AD75" s="293"/>
    </row>
    <row r="76" spans="3:30" ht="48.75" customHeight="1" x14ac:dyDescent="0.2">
      <c r="C76" s="369" t="s">
        <v>139</v>
      </c>
      <c r="D76" s="369"/>
      <c r="E76" s="369"/>
      <c r="F76" s="369"/>
      <c r="G76" s="369"/>
      <c r="H76" s="369"/>
      <c r="I76" s="369"/>
      <c r="J76" s="369"/>
      <c r="K76" s="369"/>
      <c r="L76" s="369"/>
      <c r="M76" s="369"/>
      <c r="N76" s="369"/>
      <c r="O76" s="369"/>
      <c r="P76" s="369"/>
      <c r="Q76" s="369"/>
      <c r="R76" s="369"/>
      <c r="S76" s="369"/>
      <c r="T76" s="369"/>
      <c r="U76" s="369"/>
      <c r="V76" s="369"/>
      <c r="W76" s="292" t="s">
        <v>655</v>
      </c>
      <c r="X76" s="396"/>
      <c r="Y76" s="396"/>
      <c r="Z76" s="396"/>
      <c r="AA76" s="396"/>
      <c r="AB76" s="396"/>
      <c r="AC76" s="396"/>
      <c r="AD76" s="293"/>
    </row>
    <row r="77" spans="3:30" x14ac:dyDescent="0.2">
      <c r="C77" s="408" t="s">
        <v>140</v>
      </c>
      <c r="D77" s="401"/>
      <c r="E77" s="401"/>
      <c r="F77" s="401"/>
      <c r="G77" s="401"/>
      <c r="H77" s="402"/>
      <c r="I77" s="276" t="s">
        <v>141</v>
      </c>
      <c r="J77" s="277"/>
      <c r="K77" s="277"/>
      <c r="L77" s="277"/>
      <c r="M77" s="277"/>
      <c r="N77" s="277"/>
      <c r="O77" s="277"/>
      <c r="P77" s="277"/>
      <c r="Q77" s="277"/>
      <c r="R77" s="277"/>
      <c r="S77" s="277"/>
      <c r="T77" s="277"/>
      <c r="U77" s="277"/>
      <c r="V77" s="278"/>
      <c r="W77" s="292" t="s">
        <v>656</v>
      </c>
      <c r="X77" s="396"/>
      <c r="Y77" s="396"/>
      <c r="Z77" s="396"/>
      <c r="AA77" s="396"/>
      <c r="AB77" s="396"/>
      <c r="AC77" s="396"/>
      <c r="AD77" s="293"/>
    </row>
    <row r="78" spans="3:30" ht="41.25" customHeight="1" x14ac:dyDescent="0.2">
      <c r="C78" s="403"/>
      <c r="D78" s="363"/>
      <c r="E78" s="363"/>
      <c r="F78" s="363"/>
      <c r="G78" s="363"/>
      <c r="H78" s="404"/>
      <c r="I78" s="276" t="s">
        <v>236</v>
      </c>
      <c r="J78" s="277"/>
      <c r="K78" s="277"/>
      <c r="L78" s="277"/>
      <c r="M78" s="277"/>
      <c r="N78" s="277"/>
      <c r="O78" s="277"/>
      <c r="P78" s="277"/>
      <c r="Q78" s="277"/>
      <c r="R78" s="277"/>
      <c r="S78" s="277"/>
      <c r="T78" s="277"/>
      <c r="U78" s="277"/>
      <c r="V78" s="278"/>
      <c r="W78" s="360"/>
      <c r="X78" s="361"/>
      <c r="Y78" s="361"/>
      <c r="Z78" s="361"/>
      <c r="AA78" s="361"/>
      <c r="AB78" s="361"/>
      <c r="AC78" s="361"/>
      <c r="AD78" s="362"/>
    </row>
    <row r="79" spans="3:30" x14ac:dyDescent="0.2">
      <c r="C79" s="403"/>
      <c r="D79" s="363"/>
      <c r="E79" s="363"/>
      <c r="F79" s="363"/>
      <c r="G79" s="363"/>
      <c r="H79" s="404"/>
      <c r="I79" s="276" t="s">
        <v>142</v>
      </c>
      <c r="J79" s="277"/>
      <c r="K79" s="277"/>
      <c r="L79" s="277"/>
      <c r="M79" s="277"/>
      <c r="N79" s="277"/>
      <c r="O79" s="277"/>
      <c r="P79" s="277"/>
      <c r="Q79" s="277"/>
      <c r="R79" s="277"/>
      <c r="S79" s="277"/>
      <c r="T79" s="277"/>
      <c r="U79" s="277"/>
      <c r="V79" s="278"/>
      <c r="W79" s="292"/>
      <c r="X79" s="396"/>
      <c r="Y79" s="396"/>
      <c r="Z79" s="396"/>
      <c r="AA79" s="396"/>
      <c r="AB79" s="396"/>
      <c r="AC79" s="396"/>
      <c r="AD79" s="293"/>
    </row>
    <row r="80" spans="3:30" x14ac:dyDescent="0.2">
      <c r="C80" s="403"/>
      <c r="D80" s="363"/>
      <c r="E80" s="363"/>
      <c r="F80" s="363"/>
      <c r="G80" s="363"/>
      <c r="H80" s="404"/>
      <c r="I80" s="276" t="s">
        <v>143</v>
      </c>
      <c r="J80" s="277"/>
      <c r="K80" s="277"/>
      <c r="L80" s="277"/>
      <c r="M80" s="277"/>
      <c r="N80" s="277"/>
      <c r="O80" s="277"/>
      <c r="P80" s="277"/>
      <c r="Q80" s="277"/>
      <c r="R80" s="277"/>
      <c r="S80" s="277"/>
      <c r="T80" s="277"/>
      <c r="U80" s="277"/>
      <c r="V80" s="278"/>
      <c r="W80" s="292"/>
      <c r="X80" s="396"/>
      <c r="Y80" s="396"/>
      <c r="Z80" s="396"/>
      <c r="AA80" s="396"/>
      <c r="AB80" s="396"/>
      <c r="AC80" s="396"/>
      <c r="AD80" s="293"/>
    </row>
    <row r="81" spans="3:30" ht="13.5" hidden="1" customHeight="1" x14ac:dyDescent="0.2">
      <c r="C81" s="405"/>
      <c r="D81" s="406"/>
      <c r="E81" s="406"/>
      <c r="F81" s="406"/>
      <c r="G81" s="406"/>
      <c r="H81" s="407"/>
      <c r="I81" s="276" t="s">
        <v>144</v>
      </c>
      <c r="J81" s="277"/>
      <c r="K81" s="277"/>
      <c r="L81" s="277"/>
      <c r="M81" s="277"/>
      <c r="N81" s="277"/>
      <c r="O81" s="277"/>
      <c r="P81" s="277"/>
      <c r="Q81" s="277"/>
      <c r="R81" s="277"/>
      <c r="S81" s="277"/>
      <c r="T81" s="277"/>
      <c r="U81" s="277"/>
      <c r="V81" s="278"/>
      <c r="W81" s="292"/>
      <c r="X81" s="396"/>
      <c r="Y81" s="396"/>
      <c r="Z81" s="396"/>
      <c r="AA81" s="396"/>
      <c r="AB81" s="396"/>
      <c r="AC81" s="396"/>
      <c r="AD81" s="293"/>
    </row>
    <row r="82" spans="3:30" x14ac:dyDescent="0.2">
      <c r="C82" s="356" t="s">
        <v>145</v>
      </c>
      <c r="D82" s="357"/>
      <c r="E82" s="357"/>
      <c r="F82" s="357"/>
      <c r="G82" s="357"/>
      <c r="H82" s="357"/>
      <c r="I82" s="357"/>
      <c r="J82" s="357"/>
      <c r="K82" s="357"/>
      <c r="L82" s="357"/>
      <c r="M82" s="357"/>
      <c r="N82" s="357"/>
      <c r="O82" s="357"/>
      <c r="P82" s="357"/>
      <c r="Q82" s="357"/>
      <c r="R82" s="357"/>
      <c r="S82" s="357"/>
      <c r="T82" s="357"/>
      <c r="U82" s="357"/>
      <c r="V82" s="358"/>
      <c r="W82" s="292" t="s">
        <v>794</v>
      </c>
      <c r="X82" s="396"/>
      <c r="Y82" s="396"/>
      <c r="Z82" s="396"/>
      <c r="AA82" s="396"/>
      <c r="AB82" s="396"/>
      <c r="AC82" s="396"/>
      <c r="AD82" s="293"/>
    </row>
    <row r="83" spans="3:30" x14ac:dyDescent="0.2">
      <c r="C83" s="119"/>
      <c r="D83" s="119"/>
      <c r="E83" s="119"/>
      <c r="F83" s="119"/>
      <c r="G83" s="119"/>
      <c r="H83" s="119"/>
      <c r="I83" s="119"/>
      <c r="J83" s="119"/>
      <c r="K83" s="119"/>
      <c r="L83" s="119"/>
      <c r="M83" s="119"/>
      <c r="N83" s="119"/>
      <c r="O83" s="119"/>
      <c r="P83" s="119"/>
      <c r="Q83" s="119"/>
      <c r="R83" s="119"/>
      <c r="S83" s="119"/>
      <c r="T83" s="119"/>
      <c r="U83" s="119"/>
      <c r="V83" s="119"/>
      <c r="W83" s="120"/>
      <c r="X83" s="120"/>
      <c r="Y83" s="120"/>
      <c r="Z83" s="120"/>
      <c r="AA83" s="120"/>
      <c r="AB83" s="120"/>
      <c r="AC83" s="120"/>
      <c r="AD83" s="120"/>
    </row>
    <row r="84" spans="3:30" ht="18" customHeight="1" x14ac:dyDescent="0.25">
      <c r="C84" s="82"/>
      <c r="D84" s="261" t="s">
        <v>873</v>
      </c>
      <c r="E84" s="261"/>
      <c r="F84" s="261"/>
      <c r="G84" s="261"/>
      <c r="H84" s="261"/>
      <c r="I84" s="261"/>
      <c r="J84" s="261"/>
      <c r="K84" s="261"/>
      <c r="L84" s="261"/>
      <c r="M84" s="82"/>
      <c r="N84" s="82"/>
      <c r="O84" s="82"/>
      <c r="P84" s="82"/>
      <c r="Q84" s="82"/>
      <c r="R84" s="82"/>
      <c r="S84" s="82"/>
      <c r="T84" s="82"/>
      <c r="U84" s="82"/>
      <c r="V84" s="82"/>
      <c r="W84" s="82"/>
      <c r="X84" s="82"/>
      <c r="Y84" s="82"/>
      <c r="Z84" s="82"/>
      <c r="AA84" s="82"/>
      <c r="AB84" s="82"/>
      <c r="AC84" s="82"/>
      <c r="AD84" s="82"/>
    </row>
    <row r="85" spans="3:30" ht="18" customHeight="1" x14ac:dyDescent="0.25">
      <c r="C85" s="82"/>
      <c r="D85" s="261" t="s">
        <v>310</v>
      </c>
      <c r="E85" s="261"/>
      <c r="F85" s="261"/>
      <c r="G85" s="261"/>
      <c r="H85" s="261"/>
      <c r="I85" s="261"/>
      <c r="J85" s="261"/>
      <c r="K85" s="261"/>
      <c r="M85" s="82"/>
      <c r="N85" s="82"/>
      <c r="O85" s="82"/>
      <c r="P85" s="82"/>
      <c r="Q85" s="82"/>
      <c r="R85" s="82"/>
      <c r="S85" s="82"/>
      <c r="T85" s="82"/>
      <c r="U85" s="82"/>
      <c r="V85" s="82"/>
      <c r="W85" s="82"/>
      <c r="X85" s="82"/>
      <c r="Y85" s="82"/>
      <c r="Z85" s="82"/>
      <c r="AA85" s="82"/>
      <c r="AB85" s="82"/>
      <c r="AC85" s="82"/>
      <c r="AD85" s="82"/>
    </row>
    <row r="86" spans="3:30" ht="18" customHeight="1" x14ac:dyDescent="0.25">
      <c r="C86" s="82"/>
      <c r="D86" s="261" t="s">
        <v>311</v>
      </c>
      <c r="E86" s="261"/>
      <c r="F86" s="261"/>
      <c r="G86" s="261"/>
      <c r="H86" s="261"/>
      <c r="I86" s="261"/>
      <c r="J86" s="261"/>
      <c r="K86" s="261"/>
      <c r="L86" s="261"/>
      <c r="M86" s="261"/>
      <c r="N86" s="261"/>
      <c r="O86" s="82"/>
      <c r="P86" s="82"/>
      <c r="Q86" s="82"/>
      <c r="R86" s="82"/>
      <c r="S86" s="82"/>
      <c r="T86" s="82"/>
      <c r="U86" s="82"/>
      <c r="V86" s="82"/>
      <c r="W86" s="82"/>
      <c r="X86" s="82"/>
      <c r="Y86" s="82"/>
      <c r="Z86" s="82"/>
      <c r="AA86" s="82"/>
      <c r="AB86" s="82"/>
      <c r="AC86" s="82"/>
      <c r="AD86" s="82"/>
    </row>
    <row r="87" spans="3:30" ht="18" customHeight="1" x14ac:dyDescent="0.25">
      <c r="C87" s="82"/>
      <c r="D87" s="261" t="s">
        <v>770</v>
      </c>
      <c r="E87" s="261"/>
      <c r="F87" s="261"/>
      <c r="G87" s="261"/>
      <c r="H87" s="261"/>
      <c r="I87" s="261"/>
      <c r="J87" s="261"/>
      <c r="M87" s="82"/>
      <c r="N87" s="82"/>
      <c r="O87" s="82"/>
      <c r="P87" s="82"/>
      <c r="Q87" s="82"/>
      <c r="R87" s="82"/>
      <c r="S87" s="82"/>
      <c r="T87" s="82"/>
      <c r="U87" s="82"/>
      <c r="V87" s="82"/>
      <c r="W87" s="82"/>
      <c r="X87" s="82"/>
      <c r="Y87" s="82"/>
      <c r="Z87" s="82"/>
      <c r="AA87" s="82"/>
      <c r="AB87" s="82"/>
      <c r="AC87" s="82"/>
      <c r="AD87" s="82"/>
    </row>
    <row r="88" spans="3:30" x14ac:dyDescent="0.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row>
    <row r="89" spans="3:30" s="79" customFormat="1" ht="12.75" x14ac:dyDescent="0.2">
      <c r="C89" s="249" t="s">
        <v>284</v>
      </c>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row>
    <row r="90" spans="3:30" s="79" customFormat="1" ht="12.75" x14ac:dyDescent="0.2">
      <c r="C90" s="249" t="s">
        <v>617</v>
      </c>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row>
    <row r="91" spans="3:30" s="79" customFormat="1" ht="12.75" x14ac:dyDescent="0.2">
      <c r="C91" s="249" t="s">
        <v>795</v>
      </c>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row>
    <row r="92" spans="3:30" s="79" customFormat="1" ht="12.75" x14ac:dyDescent="0.2">
      <c r="C92" s="249" t="s">
        <v>286</v>
      </c>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row>
    <row r="93" spans="3:30" s="79" customFormat="1" ht="12.75" x14ac:dyDescent="0.2">
      <c r="C93" s="305" t="s">
        <v>287</v>
      </c>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3:30" s="79" customFormat="1" ht="12.75" x14ac:dyDescent="0.2">
      <c r="C94" s="305" t="s">
        <v>288</v>
      </c>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3:30" s="79" customFormat="1" ht="12.75" x14ac:dyDescent="0.2">
      <c r="D95" s="83"/>
      <c r="E95" s="84"/>
    </row>
    <row r="96" spans="3:30" x14ac:dyDescent="0.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row>
    <row r="97" spans="3:30" x14ac:dyDescent="0.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row>
    <row r="98" spans="3:30" x14ac:dyDescent="0.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row>
    <row r="99" spans="3:30" x14ac:dyDescent="0.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row>
    <row r="100" spans="3:30" x14ac:dyDescent="0.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row>
    <row r="101" spans="3:30" x14ac:dyDescent="0.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row>
    <row r="102" spans="3:30" x14ac:dyDescent="0.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row>
    <row r="103" spans="3:30" x14ac:dyDescent="0.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row>
    <row r="104" spans="3:30" x14ac:dyDescent="0.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row>
    <row r="105" spans="3:30" x14ac:dyDescent="0.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row>
    <row r="106" spans="3:30" x14ac:dyDescent="0.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row>
    <row r="107" spans="3:30" x14ac:dyDescent="0.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row>
    <row r="108" spans="3:30" x14ac:dyDescent="0.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row>
    <row r="109" spans="3:30" x14ac:dyDescent="0.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row>
    <row r="110" spans="3:30" x14ac:dyDescent="0.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row>
  </sheetData>
  <sheetProtection algorithmName="SHA-512" hashValue="rszv6U34k3BH2mCN3V3SlWifg+yVUw9UeLVwncc2uGISD3KqMSsD4nnC9kxjv6YFyJi/YloWkSHHs4UoJXpn2g==" saltValue="EB8TmGqEKIi2wUeKJqRKrQ==" spinCount="100000" sheet="1" objects="1" scenarios="1"/>
  <mergeCells count="230">
    <mergeCell ref="W82:AD82"/>
    <mergeCell ref="C68:K68"/>
    <mergeCell ref="L68:T68"/>
    <mergeCell ref="U68:AD68"/>
    <mergeCell ref="C70:AD70"/>
    <mergeCell ref="U64:AD64"/>
    <mergeCell ref="C55:AD55"/>
    <mergeCell ref="C56:G56"/>
    <mergeCell ref="H56:L56"/>
    <mergeCell ref="M56:R56"/>
    <mergeCell ref="S56:AD56"/>
    <mergeCell ref="C57:G57"/>
    <mergeCell ref="H57:L57"/>
    <mergeCell ref="M57:O57"/>
    <mergeCell ref="P57:R57"/>
    <mergeCell ref="P58:R58"/>
    <mergeCell ref="C61:AD61"/>
    <mergeCell ref="C62:AD62"/>
    <mergeCell ref="C64:K64"/>
    <mergeCell ref="I79:V79"/>
    <mergeCell ref="W79:AD79"/>
    <mergeCell ref="I78:V78"/>
    <mergeCell ref="C66:K66"/>
    <mergeCell ref="U66:AD66"/>
    <mergeCell ref="W77:AD77"/>
    <mergeCell ref="C82:V82"/>
    <mergeCell ref="A2:A7"/>
    <mergeCell ref="C76:V76"/>
    <mergeCell ref="C77:H81"/>
    <mergeCell ref="I81:V81"/>
    <mergeCell ref="Y25:Z25"/>
    <mergeCell ref="AA25:AB25"/>
    <mergeCell ref="AC25:AD25"/>
    <mergeCell ref="C28:AD28"/>
    <mergeCell ref="C25:D25"/>
    <mergeCell ref="E25:L25"/>
    <mergeCell ref="M25:N25"/>
    <mergeCell ref="O25:P25"/>
    <mergeCell ref="Q25:R25"/>
    <mergeCell ref="S25:T25"/>
    <mergeCell ref="S26:T26"/>
    <mergeCell ref="H2:W2"/>
    <mergeCell ref="H3:W3"/>
    <mergeCell ref="C17:S17"/>
    <mergeCell ref="H4:W5"/>
    <mergeCell ref="L64:T64"/>
    <mergeCell ref="X2:AD2"/>
    <mergeCell ref="X3:AD3"/>
    <mergeCell ref="T21:AD21"/>
    <mergeCell ref="T18:AD18"/>
    <mergeCell ref="T19:AD19"/>
    <mergeCell ref="T20:AD20"/>
    <mergeCell ref="C18:S18"/>
    <mergeCell ref="C19:S19"/>
    <mergeCell ref="C20:S20"/>
    <mergeCell ref="D86:N86"/>
    <mergeCell ref="I80:V80"/>
    <mergeCell ref="C65:K65"/>
    <mergeCell ref="L65:T65"/>
    <mergeCell ref="U65:AD65"/>
    <mergeCell ref="W81:AD81"/>
    <mergeCell ref="I71:V71"/>
    <mergeCell ref="W71:AD71"/>
    <mergeCell ref="C67:K67"/>
    <mergeCell ref="C71:H74"/>
    <mergeCell ref="C75:H75"/>
    <mergeCell ref="I75:V75"/>
    <mergeCell ref="I77:V77"/>
    <mergeCell ref="C69:AD69"/>
    <mergeCell ref="W80:AD80"/>
    <mergeCell ref="W73:AD73"/>
    <mergeCell ref="I74:V74"/>
    <mergeCell ref="C48:AD48"/>
    <mergeCell ref="C42:L42"/>
    <mergeCell ref="M52:O52"/>
    <mergeCell ref="P52:R52"/>
    <mergeCell ref="S52:AD52"/>
    <mergeCell ref="M53:O53"/>
    <mergeCell ref="P53:R53"/>
    <mergeCell ref="C54:AD54"/>
    <mergeCell ref="C23:AD23"/>
    <mergeCell ref="C24:D24"/>
    <mergeCell ref="E24:L24"/>
    <mergeCell ref="M24:N24"/>
    <mergeCell ref="S24:T24"/>
    <mergeCell ref="U24:V24"/>
    <mergeCell ref="W24:X24"/>
    <mergeCell ref="Y24:Z24"/>
    <mergeCell ref="O24:P24"/>
    <mergeCell ref="Q24:R24"/>
    <mergeCell ref="O45:P45"/>
    <mergeCell ref="Q42:U42"/>
    <mergeCell ref="V42:AD42"/>
    <mergeCell ref="C38:N38"/>
    <mergeCell ref="Q45:U45"/>
    <mergeCell ref="V45:AD45"/>
    <mergeCell ref="C7:AD7"/>
    <mergeCell ref="C2:G5"/>
    <mergeCell ref="C11:AD11"/>
    <mergeCell ref="O30:AD30"/>
    <mergeCell ref="C31:N31"/>
    <mergeCell ref="O31:AD31"/>
    <mergeCell ref="C39:AD39"/>
    <mergeCell ref="C40:AD40"/>
    <mergeCell ref="C41:L41"/>
    <mergeCell ref="M41:N41"/>
    <mergeCell ref="O41:P41"/>
    <mergeCell ref="Q41:U41"/>
    <mergeCell ref="V41:AD41"/>
    <mergeCell ref="T15:AD15"/>
    <mergeCell ref="C16:S16"/>
    <mergeCell ref="T16:AD16"/>
    <mergeCell ref="T17:AD17"/>
    <mergeCell ref="C21:S21"/>
    <mergeCell ref="C12:S12"/>
    <mergeCell ref="T12:AD12"/>
    <mergeCell ref="C22:AD22"/>
    <mergeCell ref="Q26:R26"/>
    <mergeCell ref="U25:V25"/>
    <mergeCell ref="W25:X25"/>
    <mergeCell ref="C53:G53"/>
    <mergeCell ref="H53:L53"/>
    <mergeCell ref="C30:N30"/>
    <mergeCell ref="S53:AD53"/>
    <mergeCell ref="V46:AD46"/>
    <mergeCell ref="C47:L47"/>
    <mergeCell ref="M47:N47"/>
    <mergeCell ref="O47:P47"/>
    <mergeCell ref="M51:R51"/>
    <mergeCell ref="S51:AD51"/>
    <mergeCell ref="C50:AD50"/>
    <mergeCell ref="C35:N35"/>
    <mergeCell ref="O35:AD35"/>
    <mergeCell ref="C36:N36"/>
    <mergeCell ref="O36:AD36"/>
    <mergeCell ref="C37:N37"/>
    <mergeCell ref="O38:AD38"/>
    <mergeCell ref="M45:N45"/>
    <mergeCell ref="H51:L51"/>
    <mergeCell ref="C13:S13"/>
    <mergeCell ref="T13:AD13"/>
    <mergeCell ref="S57:AD57"/>
    <mergeCell ref="C52:G52"/>
    <mergeCell ref="H52:L52"/>
    <mergeCell ref="C9:AD9"/>
    <mergeCell ref="C10:AD10"/>
    <mergeCell ref="C14:S14"/>
    <mergeCell ref="T14:AD14"/>
    <mergeCell ref="C15:S15"/>
    <mergeCell ref="E27:L27"/>
    <mergeCell ref="AA27:AB27"/>
    <mergeCell ref="M27:N27"/>
    <mergeCell ref="U27:V27"/>
    <mergeCell ref="W27:X27"/>
    <mergeCell ref="Y27:Z27"/>
    <mergeCell ref="AC27:AD27"/>
    <mergeCell ref="U26:V26"/>
    <mergeCell ref="W26:X26"/>
    <mergeCell ref="Y26:Z26"/>
    <mergeCell ref="AA26:AB26"/>
    <mergeCell ref="AA24:AB24"/>
    <mergeCell ref="AC24:AD24"/>
    <mergeCell ref="O46:P46"/>
    <mergeCell ref="M42:N42"/>
    <mergeCell ref="O42:P42"/>
    <mergeCell ref="D85:K85"/>
    <mergeCell ref="D87:J87"/>
    <mergeCell ref="O27:P27"/>
    <mergeCell ref="X4:AD4"/>
    <mergeCell ref="X5:AD5"/>
    <mergeCell ref="O37:AD37"/>
    <mergeCell ref="W78:AD78"/>
    <mergeCell ref="I73:V73"/>
    <mergeCell ref="Q47:U47"/>
    <mergeCell ref="V47:AD47"/>
    <mergeCell ref="M46:N46"/>
    <mergeCell ref="Q46:U46"/>
    <mergeCell ref="C44:L44"/>
    <mergeCell ref="M44:N44"/>
    <mergeCell ref="O44:P44"/>
    <mergeCell ref="Q44:U44"/>
    <mergeCell ref="V44:AD44"/>
    <mergeCell ref="C45:L45"/>
    <mergeCell ref="C46:L46"/>
    <mergeCell ref="C49:AD49"/>
    <mergeCell ref="C51:G51"/>
    <mergeCell ref="L66:T66"/>
    <mergeCell ref="U67:AD67"/>
    <mergeCell ref="S58:AD58"/>
    <mergeCell ref="C59:G59"/>
    <mergeCell ref="H59:L59"/>
    <mergeCell ref="M59:O59"/>
    <mergeCell ref="P59:R59"/>
    <mergeCell ref="C94:AD94"/>
    <mergeCell ref="C89:AD89"/>
    <mergeCell ref="C90:AD90"/>
    <mergeCell ref="C91:AD91"/>
    <mergeCell ref="C92:AD92"/>
    <mergeCell ref="C93:AD93"/>
    <mergeCell ref="D84:L84"/>
    <mergeCell ref="C58:G58"/>
    <mergeCell ref="H58:L58"/>
    <mergeCell ref="S59:AD59"/>
    <mergeCell ref="M58:O58"/>
    <mergeCell ref="C63:AD63"/>
    <mergeCell ref="W74:AD74"/>
    <mergeCell ref="I72:V72"/>
    <mergeCell ref="W72:AD72"/>
    <mergeCell ref="W75:AD75"/>
    <mergeCell ref="W76:AD76"/>
    <mergeCell ref="AC26:AD26"/>
    <mergeCell ref="C26:D26"/>
    <mergeCell ref="E26:L26"/>
    <mergeCell ref="M26:N26"/>
    <mergeCell ref="O26:P26"/>
    <mergeCell ref="C43:L43"/>
    <mergeCell ref="M43:N43"/>
    <mergeCell ref="O43:P43"/>
    <mergeCell ref="Q43:U43"/>
    <mergeCell ref="V43:AD43"/>
    <mergeCell ref="C29:D29"/>
    <mergeCell ref="C27:D27"/>
    <mergeCell ref="Q27:R27"/>
    <mergeCell ref="S27:T27"/>
    <mergeCell ref="C34:N34"/>
    <mergeCell ref="O34:AD34"/>
    <mergeCell ref="C32:N32"/>
    <mergeCell ref="O32:AD32"/>
    <mergeCell ref="C33:N33"/>
    <mergeCell ref="O33:AD33"/>
  </mergeCells>
  <printOptions horizontalCentered="1"/>
  <pageMargins left="1.1811023622047245" right="0.78740157480314965" top="0.78740157480314965" bottom="0.78740157480314965" header="0.78740157480314965" footer="0.78740157480314965"/>
  <pageSetup paperSize="9" scale="69" orientation="portrait" r:id="rId1"/>
  <rowBreaks count="1" manualBreakCount="1">
    <brk id="61"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78"/>
  <sheetViews>
    <sheetView showGridLines="0" view="pageBreakPreview" zoomScale="91" zoomScaleNormal="100" zoomScaleSheetLayoutView="91" workbookViewId="0">
      <selection activeCell="J61" sqref="J61"/>
    </sheetView>
  </sheetViews>
  <sheetFormatPr baseColWidth="10" defaultColWidth="11.42578125" defaultRowHeight="14.25" x14ac:dyDescent="0.25"/>
  <cols>
    <col min="1" max="1" width="8.42578125" style="200" customWidth="1"/>
    <col min="2" max="2" width="2.42578125" style="200" customWidth="1"/>
    <col min="3" max="3" width="13.28515625" style="200" customWidth="1"/>
    <col min="4" max="4" width="32.42578125" style="200" customWidth="1"/>
    <col min="5" max="5" width="41.42578125" style="193" customWidth="1"/>
    <col min="6" max="6" width="16.5703125" style="200" customWidth="1"/>
    <col min="7" max="7" width="34" style="200" customWidth="1"/>
    <col min="8" max="8" width="2.42578125" style="200" customWidth="1"/>
    <col min="9" max="16384" width="11.42578125" style="200"/>
  </cols>
  <sheetData>
    <row r="2" spans="1:9" ht="21" customHeight="1" x14ac:dyDescent="0.25">
      <c r="A2" s="426" t="s">
        <v>603</v>
      </c>
      <c r="C2" s="279"/>
      <c r="D2" s="311" t="s">
        <v>280</v>
      </c>
      <c r="E2" s="312"/>
      <c r="F2" s="313"/>
      <c r="G2" s="72" t="s">
        <v>289</v>
      </c>
    </row>
    <row r="3" spans="1:9" ht="18.75" customHeight="1" x14ac:dyDescent="0.25">
      <c r="A3" s="426"/>
      <c r="C3" s="279"/>
      <c r="D3" s="311" t="s">
        <v>731</v>
      </c>
      <c r="E3" s="312"/>
      <c r="F3" s="313"/>
      <c r="G3" s="72" t="s">
        <v>747</v>
      </c>
    </row>
    <row r="4" spans="1:9" ht="21" customHeight="1" x14ac:dyDescent="0.25">
      <c r="A4" s="426"/>
      <c r="C4" s="279"/>
      <c r="D4" s="314" t="s">
        <v>748</v>
      </c>
      <c r="E4" s="315"/>
      <c r="F4" s="316"/>
      <c r="G4" s="74" t="s">
        <v>875</v>
      </c>
    </row>
    <row r="5" spans="1:9" ht="15" customHeight="1" x14ac:dyDescent="0.25">
      <c r="A5" s="426"/>
      <c r="C5" s="279"/>
      <c r="D5" s="317"/>
      <c r="E5" s="318"/>
      <c r="F5" s="319"/>
      <c r="G5" s="72" t="s">
        <v>276</v>
      </c>
    </row>
    <row r="6" spans="1:9" ht="5.25" customHeight="1" x14ac:dyDescent="0.25">
      <c r="A6" s="426"/>
      <c r="C6" s="201"/>
      <c r="D6" s="21"/>
      <c r="E6" s="21"/>
      <c r="F6" s="21"/>
      <c r="G6" s="58"/>
    </row>
    <row r="7" spans="1:9" ht="23.25" customHeight="1" x14ac:dyDescent="0.25">
      <c r="A7" s="426"/>
      <c r="C7" s="427" t="s">
        <v>255</v>
      </c>
      <c r="D7" s="427"/>
      <c r="E7" s="427"/>
      <c r="F7" s="427"/>
      <c r="G7" s="427"/>
    </row>
    <row r="8" spans="1:9" ht="5.25" customHeight="1" x14ac:dyDescent="0.25">
      <c r="C8" s="202"/>
      <c r="D8" s="203"/>
      <c r="E8" s="121"/>
      <c r="F8" s="121"/>
      <c r="G8" s="122"/>
    </row>
    <row r="9" spans="1:9" x14ac:dyDescent="0.25">
      <c r="C9" s="431" t="s">
        <v>647</v>
      </c>
      <c r="D9" s="432"/>
      <c r="E9" s="146" t="s">
        <v>191</v>
      </c>
      <c r="F9" s="124">
        <v>45139</v>
      </c>
      <c r="G9" s="204"/>
    </row>
    <row r="10" spans="1:9" x14ac:dyDescent="0.25">
      <c r="C10" s="125"/>
      <c r="D10" s="126"/>
      <c r="E10" s="414"/>
      <c r="F10" s="414"/>
      <c r="G10" s="415"/>
    </row>
    <row r="11" spans="1:9" x14ac:dyDescent="0.25">
      <c r="C11" s="416" t="s">
        <v>796</v>
      </c>
      <c r="D11" s="416"/>
      <c r="E11" s="416"/>
      <c r="F11" s="416"/>
      <c r="G11" s="416"/>
    </row>
    <row r="12" spans="1:9" x14ac:dyDescent="0.25">
      <c r="C12" s="416" t="s">
        <v>216</v>
      </c>
      <c r="D12" s="416"/>
      <c r="E12" s="147" t="s">
        <v>245</v>
      </c>
      <c r="F12" s="127" t="s">
        <v>797</v>
      </c>
      <c r="G12" s="127"/>
    </row>
    <row r="13" spans="1:9" x14ac:dyDescent="0.25">
      <c r="B13" s="203"/>
      <c r="C13" s="128">
        <v>1</v>
      </c>
      <c r="D13" s="129" t="s">
        <v>147</v>
      </c>
      <c r="E13" s="128" t="s">
        <v>316</v>
      </c>
      <c r="F13" s="199" t="s">
        <v>317</v>
      </c>
      <c r="G13" s="66" t="s">
        <v>610</v>
      </c>
    </row>
    <row r="14" spans="1:9" ht="25.5" x14ac:dyDescent="0.25">
      <c r="B14" s="203"/>
      <c r="C14" s="128">
        <v>2</v>
      </c>
      <c r="D14" s="129" t="s">
        <v>148</v>
      </c>
      <c r="E14" s="128" t="s">
        <v>798</v>
      </c>
      <c r="F14" s="199" t="s">
        <v>318</v>
      </c>
      <c r="G14" s="66" t="s">
        <v>799</v>
      </c>
      <c r="I14" s="11"/>
    </row>
    <row r="15" spans="1:9" x14ac:dyDescent="0.25">
      <c r="B15" s="203"/>
      <c r="C15" s="128">
        <v>3</v>
      </c>
      <c r="D15" s="129" t="s">
        <v>149</v>
      </c>
      <c r="E15" s="128" t="s">
        <v>800</v>
      </c>
      <c r="F15" s="199" t="s">
        <v>319</v>
      </c>
      <c r="G15" s="66" t="s">
        <v>742</v>
      </c>
      <c r="I15" s="11"/>
    </row>
    <row r="16" spans="1:9" x14ac:dyDescent="0.25">
      <c r="B16" s="203"/>
      <c r="C16" s="128">
        <v>4</v>
      </c>
      <c r="D16" s="129" t="s">
        <v>801</v>
      </c>
      <c r="E16" s="132" t="s">
        <v>320</v>
      </c>
      <c r="F16" s="199" t="s">
        <v>321</v>
      </c>
      <c r="G16" s="210" t="s">
        <v>611</v>
      </c>
      <c r="I16" s="11"/>
    </row>
    <row r="17" spans="2:9" ht="25.5" x14ac:dyDescent="0.25">
      <c r="B17" s="203"/>
      <c r="C17" s="128">
        <v>5</v>
      </c>
      <c r="D17" s="129" t="s">
        <v>251</v>
      </c>
      <c r="E17" s="128" t="s">
        <v>322</v>
      </c>
      <c r="F17" s="199" t="s">
        <v>612</v>
      </c>
      <c r="G17" s="135" t="s">
        <v>613</v>
      </c>
      <c r="I17" s="11"/>
    </row>
    <row r="18" spans="2:9" ht="27.75" customHeight="1" x14ac:dyDescent="0.25">
      <c r="B18" s="203"/>
      <c r="C18" s="128">
        <v>6</v>
      </c>
      <c r="D18" s="129" t="s">
        <v>802</v>
      </c>
      <c r="E18" s="128" t="s">
        <v>803</v>
      </c>
      <c r="F18" s="199" t="s">
        <v>323</v>
      </c>
      <c r="G18" s="66" t="s">
        <v>614</v>
      </c>
      <c r="I18" s="11"/>
    </row>
    <row r="19" spans="2:9" ht="25.5" x14ac:dyDescent="0.25">
      <c r="B19" s="203"/>
      <c r="C19" s="128">
        <v>7</v>
      </c>
      <c r="D19" s="129" t="s">
        <v>804</v>
      </c>
      <c r="E19" s="128" t="s">
        <v>805</v>
      </c>
      <c r="F19" s="199" t="s">
        <v>324</v>
      </c>
      <c r="G19" s="66" t="s">
        <v>806</v>
      </c>
      <c r="I19" s="11"/>
    </row>
    <row r="20" spans="2:9" ht="13.5" customHeight="1" x14ac:dyDescent="0.25">
      <c r="C20" s="128"/>
      <c r="D20" s="129"/>
      <c r="E20" s="131"/>
      <c r="F20" s="199"/>
      <c r="G20" s="205"/>
      <c r="I20" s="11"/>
    </row>
    <row r="21" spans="2:9" x14ac:dyDescent="0.25">
      <c r="C21" s="416" t="s">
        <v>215</v>
      </c>
      <c r="D21" s="416"/>
      <c r="E21" s="423" t="s">
        <v>807</v>
      </c>
      <c r="F21" s="423"/>
      <c r="G21" s="127"/>
      <c r="I21" s="11"/>
    </row>
    <row r="22" spans="2:9" ht="25.5" x14ac:dyDescent="0.25">
      <c r="C22" s="175">
        <v>1</v>
      </c>
      <c r="D22" s="176" t="s">
        <v>147</v>
      </c>
      <c r="E22" s="175" t="s">
        <v>325</v>
      </c>
      <c r="F22" s="177">
        <v>3013373973</v>
      </c>
      <c r="G22" s="175" t="s">
        <v>657</v>
      </c>
      <c r="I22" s="11"/>
    </row>
    <row r="23" spans="2:9" ht="25.5" x14ac:dyDescent="0.25">
      <c r="C23" s="175">
        <v>2</v>
      </c>
      <c r="D23" s="176" t="s">
        <v>149</v>
      </c>
      <c r="E23" s="175" t="s">
        <v>808</v>
      </c>
      <c r="F23" s="177">
        <v>3142593100</v>
      </c>
      <c r="G23" s="177" t="s">
        <v>507</v>
      </c>
      <c r="I23" s="11"/>
    </row>
    <row r="24" spans="2:9" x14ac:dyDescent="0.25">
      <c r="C24" s="175">
        <v>3</v>
      </c>
      <c r="D24" s="175" t="s">
        <v>508</v>
      </c>
      <c r="E24" s="175" t="s">
        <v>809</v>
      </c>
      <c r="F24" s="177" t="s">
        <v>509</v>
      </c>
      <c r="G24" s="175" t="s">
        <v>510</v>
      </c>
      <c r="I24" s="11"/>
    </row>
    <row r="25" spans="2:9" ht="25.5" x14ac:dyDescent="0.25">
      <c r="C25" s="175"/>
      <c r="D25" s="175" t="s">
        <v>810</v>
      </c>
      <c r="E25" s="175" t="s">
        <v>811</v>
      </c>
      <c r="F25" s="177">
        <v>3138790078</v>
      </c>
      <c r="G25" s="199" t="s">
        <v>812</v>
      </c>
      <c r="I25" s="11"/>
    </row>
    <row r="26" spans="2:9" ht="25.5" x14ac:dyDescent="0.25">
      <c r="C26" s="175">
        <v>3</v>
      </c>
      <c r="D26" s="175" t="s">
        <v>813</v>
      </c>
      <c r="E26" s="175" t="s">
        <v>814</v>
      </c>
      <c r="F26" s="199">
        <v>3114991618</v>
      </c>
      <c r="G26" s="177" t="s">
        <v>741</v>
      </c>
      <c r="I26" s="11"/>
    </row>
    <row r="27" spans="2:9" ht="38.25" x14ac:dyDescent="0.25">
      <c r="C27" s="175">
        <v>4</v>
      </c>
      <c r="D27" s="175" t="s">
        <v>815</v>
      </c>
      <c r="E27" s="175" t="s">
        <v>326</v>
      </c>
      <c r="F27" s="199" t="s">
        <v>512</v>
      </c>
      <c r="G27" s="177" t="s">
        <v>513</v>
      </c>
      <c r="I27" s="11"/>
    </row>
    <row r="28" spans="2:9" ht="25.5" x14ac:dyDescent="0.25">
      <c r="C28" s="175">
        <v>5</v>
      </c>
      <c r="D28" s="175" t="s">
        <v>816</v>
      </c>
      <c r="E28" s="175" t="s">
        <v>326</v>
      </c>
      <c r="F28" s="199" t="s">
        <v>514</v>
      </c>
      <c r="G28" s="175" t="s">
        <v>515</v>
      </c>
      <c r="I28" s="11"/>
    </row>
    <row r="29" spans="2:9" x14ac:dyDescent="0.25">
      <c r="C29" s="424" t="s">
        <v>157</v>
      </c>
      <c r="D29" s="425"/>
      <c r="E29" s="148"/>
      <c r="F29" s="206"/>
      <c r="G29" s="137"/>
      <c r="I29" s="11"/>
    </row>
    <row r="30" spans="2:9" x14ac:dyDescent="0.25">
      <c r="C30" s="138"/>
      <c r="D30" s="139" t="s">
        <v>817</v>
      </c>
      <c r="E30" s="147" t="s">
        <v>152</v>
      </c>
      <c r="F30" s="127" t="s">
        <v>797</v>
      </c>
      <c r="G30" s="127" t="s">
        <v>156</v>
      </c>
      <c r="I30" s="11"/>
    </row>
    <row r="31" spans="2:9" ht="16.5" customHeight="1" x14ac:dyDescent="0.25">
      <c r="C31" s="211">
        <v>1</v>
      </c>
      <c r="D31" s="199" t="s">
        <v>550</v>
      </c>
      <c r="E31" s="66" t="s">
        <v>510</v>
      </c>
      <c r="F31" s="199">
        <v>3123184955</v>
      </c>
      <c r="G31" s="199" t="s">
        <v>818</v>
      </c>
    </row>
    <row r="32" spans="2:9" ht="16.5" customHeight="1" x14ac:dyDescent="0.25">
      <c r="C32" s="211">
        <v>2</v>
      </c>
      <c r="D32" s="199" t="s">
        <v>551</v>
      </c>
      <c r="E32" s="66" t="s">
        <v>511</v>
      </c>
      <c r="F32" s="199">
        <v>3208554908</v>
      </c>
      <c r="G32" s="199" t="s">
        <v>551</v>
      </c>
    </row>
    <row r="33" spans="3:7" x14ac:dyDescent="0.25">
      <c r="C33" s="211">
        <v>4</v>
      </c>
      <c r="D33" s="199" t="s">
        <v>552</v>
      </c>
      <c r="E33" s="66" t="s">
        <v>553</v>
      </c>
      <c r="F33" s="199">
        <v>3178479168</v>
      </c>
      <c r="G33" s="199" t="s">
        <v>554</v>
      </c>
    </row>
    <row r="34" spans="3:7" x14ac:dyDescent="0.25">
      <c r="C34" s="211">
        <v>5</v>
      </c>
      <c r="D34" s="199" t="s">
        <v>819</v>
      </c>
      <c r="E34" s="212" t="s">
        <v>567</v>
      </c>
      <c r="F34" s="199" t="s">
        <v>568</v>
      </c>
      <c r="G34" s="199" t="s">
        <v>555</v>
      </c>
    </row>
    <row r="35" spans="3:7" x14ac:dyDescent="0.25">
      <c r="C35" s="211">
        <v>6</v>
      </c>
      <c r="D35" s="199" t="s">
        <v>820</v>
      </c>
      <c r="E35" s="66" t="s">
        <v>558</v>
      </c>
      <c r="F35" s="199">
        <v>3142593100</v>
      </c>
      <c r="G35" s="199" t="s">
        <v>821</v>
      </c>
    </row>
    <row r="36" spans="3:7" x14ac:dyDescent="0.25">
      <c r="C36" s="211">
        <v>7</v>
      </c>
      <c r="D36" s="199" t="s">
        <v>559</v>
      </c>
      <c r="E36" s="66" t="s">
        <v>560</v>
      </c>
      <c r="F36" s="199">
        <v>3125137855</v>
      </c>
      <c r="G36" s="199" t="s">
        <v>561</v>
      </c>
    </row>
    <row r="37" spans="3:7" x14ac:dyDescent="0.25">
      <c r="C37" s="211">
        <v>8</v>
      </c>
      <c r="D37" s="199" t="s">
        <v>559</v>
      </c>
      <c r="E37" s="212" t="s">
        <v>562</v>
      </c>
      <c r="F37" s="199" t="s">
        <v>563</v>
      </c>
      <c r="G37" s="199" t="s">
        <v>559</v>
      </c>
    </row>
    <row r="38" spans="3:7" x14ac:dyDescent="0.25">
      <c r="C38" s="211">
        <v>9</v>
      </c>
      <c r="D38" s="199" t="s">
        <v>559</v>
      </c>
      <c r="E38" s="212" t="s">
        <v>822</v>
      </c>
      <c r="F38" s="199" t="s">
        <v>564</v>
      </c>
      <c r="G38" s="199" t="s">
        <v>559</v>
      </c>
    </row>
    <row r="39" spans="3:7" x14ac:dyDescent="0.25">
      <c r="C39" s="211">
        <v>12</v>
      </c>
      <c r="D39" s="199" t="s">
        <v>565</v>
      </c>
      <c r="E39" s="212" t="s">
        <v>570</v>
      </c>
      <c r="F39" s="199" t="s">
        <v>571</v>
      </c>
      <c r="G39" s="199" t="s">
        <v>566</v>
      </c>
    </row>
    <row r="40" spans="3:7" x14ac:dyDescent="0.25">
      <c r="C40" s="211">
        <v>13</v>
      </c>
      <c r="D40" s="199" t="s">
        <v>569</v>
      </c>
      <c r="E40" s="66" t="s">
        <v>556</v>
      </c>
      <c r="F40" s="199">
        <v>3112072465</v>
      </c>
      <c r="G40" s="199" t="s">
        <v>823</v>
      </c>
    </row>
    <row r="41" spans="3:7" x14ac:dyDescent="0.25">
      <c r="C41" s="211">
        <v>14</v>
      </c>
      <c r="D41" s="199" t="s">
        <v>572</v>
      </c>
      <c r="E41" s="212" t="s">
        <v>824</v>
      </c>
      <c r="F41" s="199" t="s">
        <v>573</v>
      </c>
      <c r="G41" s="199" t="s">
        <v>574</v>
      </c>
    </row>
    <row r="42" spans="3:7" x14ac:dyDescent="0.25">
      <c r="C42" s="211">
        <v>15</v>
      </c>
      <c r="D42" s="199" t="s">
        <v>575</v>
      </c>
      <c r="E42" s="212" t="s">
        <v>576</v>
      </c>
      <c r="F42" s="199" t="s">
        <v>577</v>
      </c>
      <c r="G42" s="199" t="s">
        <v>578</v>
      </c>
    </row>
    <row r="43" spans="3:7" x14ac:dyDescent="0.25">
      <c r="C43" s="211">
        <v>16</v>
      </c>
      <c r="D43" s="199" t="s">
        <v>579</v>
      </c>
      <c r="E43" s="212" t="s">
        <v>580</v>
      </c>
      <c r="F43" s="199" t="s">
        <v>581</v>
      </c>
      <c r="G43" s="199" t="s">
        <v>557</v>
      </c>
    </row>
    <row r="44" spans="3:7" x14ac:dyDescent="0.25">
      <c r="C44" s="211">
        <v>17</v>
      </c>
      <c r="D44" s="213" t="s">
        <v>820</v>
      </c>
      <c r="E44" s="212" t="s">
        <v>582</v>
      </c>
      <c r="F44" s="199" t="s">
        <v>583</v>
      </c>
      <c r="G44" s="199" t="s">
        <v>584</v>
      </c>
    </row>
    <row r="45" spans="3:7" x14ac:dyDescent="0.25">
      <c r="C45" s="211">
        <v>18</v>
      </c>
      <c r="D45" s="199" t="s">
        <v>649</v>
      </c>
      <c r="E45" s="212" t="s">
        <v>585</v>
      </c>
      <c r="F45" s="199" t="s">
        <v>586</v>
      </c>
      <c r="G45" s="199" t="s">
        <v>587</v>
      </c>
    </row>
    <row r="46" spans="3:7" x14ac:dyDescent="0.25">
      <c r="C46" s="211">
        <v>19</v>
      </c>
      <c r="D46" s="199" t="s">
        <v>551</v>
      </c>
      <c r="E46" s="212" t="s">
        <v>825</v>
      </c>
      <c r="F46" s="199" t="s">
        <v>588</v>
      </c>
      <c r="G46" s="199" t="s">
        <v>551</v>
      </c>
    </row>
    <row r="47" spans="3:7" x14ac:dyDescent="0.25">
      <c r="C47" s="211">
        <v>20</v>
      </c>
      <c r="D47" s="199" t="s">
        <v>589</v>
      </c>
      <c r="E47" s="212" t="s">
        <v>590</v>
      </c>
      <c r="F47" s="199" t="s">
        <v>591</v>
      </c>
      <c r="G47" s="199" t="s">
        <v>826</v>
      </c>
    </row>
    <row r="48" spans="3:7" x14ac:dyDescent="0.25">
      <c r="C48" s="211">
        <v>21</v>
      </c>
      <c r="D48" s="213" t="s">
        <v>589</v>
      </c>
      <c r="E48" s="212" t="s">
        <v>592</v>
      </c>
      <c r="F48" s="199" t="s">
        <v>571</v>
      </c>
      <c r="G48" s="199" t="s">
        <v>593</v>
      </c>
    </row>
    <row r="49" spans="3:7" x14ac:dyDescent="0.25">
      <c r="C49" s="211">
        <v>22</v>
      </c>
      <c r="D49" s="213" t="s">
        <v>589</v>
      </c>
      <c r="E49" s="212" t="s">
        <v>827</v>
      </c>
      <c r="F49" s="199" t="s">
        <v>594</v>
      </c>
      <c r="G49" s="199" t="s">
        <v>595</v>
      </c>
    </row>
    <row r="50" spans="3:7" x14ac:dyDescent="0.25">
      <c r="C50" s="211">
        <v>23</v>
      </c>
      <c r="D50" s="199" t="s">
        <v>589</v>
      </c>
      <c r="E50" s="66" t="s">
        <v>513</v>
      </c>
      <c r="F50" s="199">
        <v>3202452696</v>
      </c>
      <c r="G50" s="199" t="s">
        <v>648</v>
      </c>
    </row>
    <row r="51" spans="3:7" x14ac:dyDescent="0.25">
      <c r="C51" s="211">
        <v>24</v>
      </c>
      <c r="D51" s="136" t="s">
        <v>589</v>
      </c>
      <c r="E51" s="212" t="s">
        <v>828</v>
      </c>
      <c r="F51" s="177" t="s">
        <v>596</v>
      </c>
      <c r="G51" s="199" t="s">
        <v>597</v>
      </c>
    </row>
    <row r="52" spans="3:7" x14ac:dyDescent="0.25">
      <c r="C52" s="416" t="s">
        <v>829</v>
      </c>
      <c r="D52" s="416"/>
      <c r="E52" s="416"/>
      <c r="F52" s="416"/>
      <c r="G52" s="416"/>
    </row>
    <row r="53" spans="3:7" ht="18.75" customHeight="1" x14ac:dyDescent="0.25">
      <c r="C53" s="419" t="s">
        <v>830</v>
      </c>
      <c r="D53" s="419"/>
      <c r="E53" s="141"/>
      <c r="F53" s="142"/>
      <c r="G53" s="143"/>
    </row>
    <row r="54" spans="3:7" ht="15" customHeight="1" x14ac:dyDescent="0.25">
      <c r="C54" s="419" t="s">
        <v>217</v>
      </c>
      <c r="D54" s="419"/>
      <c r="E54" s="141" t="s">
        <v>242</v>
      </c>
      <c r="F54" s="144" t="s">
        <v>327</v>
      </c>
      <c r="G54" s="144"/>
    </row>
    <row r="55" spans="3:7" ht="15" customHeight="1" x14ac:dyDescent="0.25">
      <c r="C55" s="419" t="s">
        <v>831</v>
      </c>
      <c r="D55" s="419"/>
      <c r="E55" s="422">
        <v>8553092</v>
      </c>
      <c r="F55" s="422"/>
      <c r="G55" s="143"/>
    </row>
    <row r="56" spans="3:7" ht="22.5" customHeight="1" x14ac:dyDescent="0.25">
      <c r="C56" s="214" t="s">
        <v>832</v>
      </c>
      <c r="D56" s="144">
        <v>115</v>
      </c>
      <c r="E56" s="141" t="s">
        <v>833</v>
      </c>
      <c r="F56" s="144">
        <v>116</v>
      </c>
      <c r="G56" s="143"/>
    </row>
    <row r="57" spans="3:7" ht="15" customHeight="1" x14ac:dyDescent="0.25">
      <c r="C57" s="215" t="s">
        <v>259</v>
      </c>
      <c r="D57" s="144" t="s">
        <v>516</v>
      </c>
      <c r="E57" s="141" t="s">
        <v>150</v>
      </c>
      <c r="F57" s="144" t="s">
        <v>516</v>
      </c>
      <c r="G57" s="143"/>
    </row>
    <row r="58" spans="3:7" ht="28.5" customHeight="1" x14ac:dyDescent="0.25">
      <c r="C58" s="144" t="s">
        <v>260</v>
      </c>
      <c r="D58" s="144">
        <v>164</v>
      </c>
      <c r="E58" s="141" t="s">
        <v>151</v>
      </c>
      <c r="F58" s="144">
        <v>164</v>
      </c>
      <c r="G58" s="143"/>
    </row>
    <row r="59" spans="3:7" ht="15" customHeight="1" x14ac:dyDescent="0.25">
      <c r="C59" s="419" t="s">
        <v>235</v>
      </c>
      <c r="D59" s="419"/>
      <c r="E59" s="420" t="s">
        <v>517</v>
      </c>
      <c r="F59" s="421"/>
      <c r="G59" s="203"/>
    </row>
    <row r="60" spans="3:7" ht="15" customHeight="1" x14ac:dyDescent="0.25">
      <c r="C60" s="419" t="s">
        <v>834</v>
      </c>
      <c r="D60" s="419"/>
      <c r="E60" s="428" t="s">
        <v>518</v>
      </c>
      <c r="F60" s="429"/>
      <c r="G60" s="143"/>
    </row>
    <row r="61" spans="3:7" ht="48" customHeight="1" x14ac:dyDescent="0.25">
      <c r="C61" s="216" t="s">
        <v>261</v>
      </c>
      <c r="D61" s="144">
        <v>8891668</v>
      </c>
      <c r="E61" s="141" t="s">
        <v>835</v>
      </c>
      <c r="F61" s="144">
        <v>127</v>
      </c>
      <c r="G61" s="143"/>
    </row>
    <row r="62" spans="3:7" ht="15" customHeight="1" x14ac:dyDescent="0.25">
      <c r="C62" s="419" t="s">
        <v>836</v>
      </c>
      <c r="D62" s="419"/>
      <c r="E62" s="430">
        <v>8552249</v>
      </c>
      <c r="F62" s="430"/>
      <c r="G62" s="141"/>
    </row>
    <row r="63" spans="3:7" x14ac:dyDescent="0.25">
      <c r="C63" s="420" t="s">
        <v>519</v>
      </c>
      <c r="D63" s="421"/>
      <c r="E63" s="131">
        <v>8992390</v>
      </c>
      <c r="F63" s="217"/>
      <c r="G63" s="217"/>
    </row>
    <row r="64" spans="3:7" x14ac:dyDescent="0.25">
      <c r="C64" s="420" t="s">
        <v>520</v>
      </c>
      <c r="D64" s="421"/>
      <c r="E64" s="131">
        <v>3078069</v>
      </c>
      <c r="F64" s="217"/>
      <c r="G64" s="217"/>
    </row>
    <row r="65" spans="3:30" x14ac:dyDescent="0.25">
      <c r="C65" s="420" t="s">
        <v>658</v>
      </c>
      <c r="D65" s="421"/>
      <c r="E65" s="131">
        <v>4441234</v>
      </c>
      <c r="F65" s="217"/>
      <c r="G65" s="217"/>
    </row>
    <row r="66" spans="3:30" x14ac:dyDescent="0.25">
      <c r="C66" s="420" t="s">
        <v>837</v>
      </c>
      <c r="D66" s="421"/>
      <c r="E66" s="131" t="s">
        <v>521</v>
      </c>
      <c r="F66" s="217"/>
      <c r="G66" s="217"/>
    </row>
    <row r="67" spans="3:30" s="207" customFormat="1" ht="9.75" customHeight="1" x14ac:dyDescent="0.25">
      <c r="C67" s="218"/>
      <c r="D67" s="218"/>
      <c r="E67" s="219"/>
      <c r="F67" s="218"/>
      <c r="G67" s="218"/>
    </row>
    <row r="68" spans="3:30" ht="15" x14ac:dyDescent="0.25">
      <c r="C68" s="413" t="s">
        <v>873</v>
      </c>
      <c r="D68" s="413"/>
      <c r="E68" s="208"/>
      <c r="F68" s="208"/>
      <c r="G68" s="208"/>
      <c r="H68" s="208"/>
      <c r="I68" s="208"/>
      <c r="J68" s="208"/>
      <c r="K68" s="208"/>
    </row>
    <row r="69" spans="3:30" ht="15" x14ac:dyDescent="0.25">
      <c r="C69" s="413" t="s">
        <v>310</v>
      </c>
      <c r="D69" s="413"/>
      <c r="E69" s="208"/>
      <c r="F69" s="208"/>
      <c r="G69" s="208"/>
      <c r="H69" s="208"/>
      <c r="I69" s="208"/>
      <c r="J69" s="208"/>
    </row>
    <row r="70" spans="3:30" ht="15.75" customHeight="1" x14ac:dyDescent="0.25">
      <c r="C70" s="413" t="s">
        <v>876</v>
      </c>
      <c r="D70" s="413"/>
      <c r="E70" s="208"/>
      <c r="F70" s="208"/>
      <c r="G70" s="208"/>
      <c r="H70" s="208"/>
      <c r="I70" s="208"/>
    </row>
    <row r="71" spans="3:30" ht="18" customHeight="1" x14ac:dyDescent="0.25">
      <c r="C71" s="413" t="s">
        <v>775</v>
      </c>
      <c r="D71" s="413"/>
      <c r="E71" s="208"/>
      <c r="F71" s="208"/>
      <c r="G71" s="208"/>
      <c r="H71" s="208"/>
      <c r="I71" s="208"/>
    </row>
    <row r="73" spans="3:30" x14ac:dyDescent="0.25">
      <c r="C73" s="418" t="s">
        <v>284</v>
      </c>
      <c r="D73" s="418"/>
      <c r="E73" s="418"/>
      <c r="F73" s="418"/>
      <c r="G73" s="418"/>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row>
    <row r="74" spans="3:30" x14ac:dyDescent="0.25">
      <c r="C74" s="418" t="s">
        <v>617</v>
      </c>
      <c r="D74" s="418"/>
      <c r="E74" s="418"/>
      <c r="F74" s="418"/>
      <c r="G74" s="418"/>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row>
    <row r="75" spans="3:30" x14ac:dyDescent="0.25">
      <c r="C75" s="418" t="s">
        <v>285</v>
      </c>
      <c r="D75" s="418"/>
      <c r="E75" s="418"/>
      <c r="F75" s="418"/>
      <c r="G75" s="418"/>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row>
    <row r="76" spans="3:30" x14ac:dyDescent="0.25">
      <c r="C76" s="418" t="s">
        <v>286</v>
      </c>
      <c r="D76" s="418"/>
      <c r="E76" s="418"/>
      <c r="F76" s="418"/>
      <c r="G76" s="418"/>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row>
    <row r="77" spans="3:30" x14ac:dyDescent="0.25">
      <c r="C77" s="417" t="s">
        <v>287</v>
      </c>
      <c r="D77" s="417"/>
      <c r="E77" s="417"/>
      <c r="F77" s="417"/>
      <c r="G77" s="417"/>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row>
    <row r="78" spans="3:30" x14ac:dyDescent="0.25">
      <c r="C78" s="417" t="s">
        <v>288</v>
      </c>
      <c r="D78" s="417"/>
      <c r="E78" s="417"/>
      <c r="F78" s="417"/>
      <c r="G78" s="417"/>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row>
  </sheetData>
  <sheetProtection algorithmName="SHA-512" hashValue="Y8w8opCN14OPkn6sLozWKAf87MFqd3/bec1LznPgkTbnMU6SBRSQ7a6rkmlPUcVPrC+2vqT1/UOFXZaE0iO5xg==" saltValue="OOnd+QCchubQIO2f5FBfhg==" spinCount="100000" sheet="1" objects="1" scenarios="1"/>
  <mergeCells count="38">
    <mergeCell ref="C65:D65"/>
    <mergeCell ref="A2:A7"/>
    <mergeCell ref="C2:C5"/>
    <mergeCell ref="D2:F2"/>
    <mergeCell ref="D3:F3"/>
    <mergeCell ref="D4:F5"/>
    <mergeCell ref="C7:G7"/>
    <mergeCell ref="E60:F60"/>
    <mergeCell ref="C62:D62"/>
    <mergeCell ref="E62:F62"/>
    <mergeCell ref="C63:D63"/>
    <mergeCell ref="C64:D64"/>
    <mergeCell ref="C9:D9"/>
    <mergeCell ref="C12:D12"/>
    <mergeCell ref="C54:D54"/>
    <mergeCell ref="C55:D55"/>
    <mergeCell ref="E55:F55"/>
    <mergeCell ref="C21:D21"/>
    <mergeCell ref="E21:F21"/>
    <mergeCell ref="C29:D29"/>
    <mergeCell ref="C52:G52"/>
    <mergeCell ref="C53:D53"/>
    <mergeCell ref="C71:D71"/>
    <mergeCell ref="E10:G10"/>
    <mergeCell ref="C11:G11"/>
    <mergeCell ref="C77:G77"/>
    <mergeCell ref="C78:G78"/>
    <mergeCell ref="C69:D69"/>
    <mergeCell ref="C73:G73"/>
    <mergeCell ref="C74:G74"/>
    <mergeCell ref="C75:G75"/>
    <mergeCell ref="C76:G76"/>
    <mergeCell ref="C70:D70"/>
    <mergeCell ref="C59:D59"/>
    <mergeCell ref="C60:D60"/>
    <mergeCell ref="E59:F59"/>
    <mergeCell ref="C66:D66"/>
    <mergeCell ref="C68:D68"/>
  </mergeCells>
  <printOptions horizontalCentered="1"/>
  <pageMargins left="1.1811023622047245" right="0.78740157480314965" top="0.78740157480314965" bottom="0.78740157480314965" header="0.78740157480314965" footer="0.78740157480314965"/>
  <pageSetup paperSize="9" scale="7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2:AF391"/>
  <sheetViews>
    <sheetView showGridLines="0" view="pageBreakPreview" zoomScale="115" zoomScaleNormal="110" zoomScaleSheetLayoutView="115" workbookViewId="0">
      <selection activeCell="S15" sqref="S15"/>
    </sheetView>
  </sheetViews>
  <sheetFormatPr baseColWidth="10" defaultColWidth="11.42578125" defaultRowHeight="14.25" x14ac:dyDescent="0.2"/>
  <cols>
    <col min="1" max="1" width="8.28515625" style="12" customWidth="1"/>
    <col min="2" max="2" width="2.42578125" style="12" customWidth="1"/>
    <col min="3" max="15" width="3.7109375" style="12" customWidth="1"/>
    <col min="16" max="16" width="7.85546875" style="12" customWidth="1"/>
    <col min="17" max="25" width="3.7109375" style="12" customWidth="1"/>
    <col min="26" max="26" width="5.28515625" style="12" customWidth="1"/>
    <col min="27" max="27" width="5.85546875" style="12" customWidth="1"/>
    <col min="28" max="30" width="3.7109375" style="12" customWidth="1"/>
    <col min="31" max="31" width="2.42578125" style="12" customWidth="1"/>
    <col min="32" max="16384" width="11.42578125" style="12"/>
  </cols>
  <sheetData>
    <row r="2" spans="1:30" ht="24" customHeight="1" x14ac:dyDescent="0.2">
      <c r="A2" s="282" t="s">
        <v>603</v>
      </c>
      <c r="C2" s="473"/>
      <c r="D2" s="473"/>
      <c r="E2" s="473"/>
      <c r="F2" s="271" t="s">
        <v>280</v>
      </c>
      <c r="G2" s="271"/>
      <c r="H2" s="271"/>
      <c r="I2" s="271"/>
      <c r="J2" s="271"/>
      <c r="K2" s="271"/>
      <c r="L2" s="271"/>
      <c r="M2" s="271"/>
      <c r="N2" s="271"/>
      <c r="O2" s="271"/>
      <c r="P2" s="271"/>
      <c r="Q2" s="271"/>
      <c r="R2" s="271"/>
      <c r="S2" s="271"/>
      <c r="T2" s="271"/>
      <c r="U2" s="271"/>
      <c r="V2" s="271"/>
      <c r="W2" s="271"/>
      <c r="X2" s="271"/>
      <c r="Y2" s="271"/>
      <c r="Z2" s="270" t="s">
        <v>291</v>
      </c>
      <c r="AA2" s="270"/>
      <c r="AB2" s="270"/>
      <c r="AC2" s="270"/>
      <c r="AD2" s="270"/>
    </row>
    <row r="3" spans="1:30" ht="24" customHeight="1" x14ac:dyDescent="0.2">
      <c r="A3" s="282"/>
      <c r="C3" s="473"/>
      <c r="D3" s="473"/>
      <c r="E3" s="473"/>
      <c r="F3" s="271" t="s">
        <v>731</v>
      </c>
      <c r="G3" s="271"/>
      <c r="H3" s="271"/>
      <c r="I3" s="271"/>
      <c r="J3" s="271"/>
      <c r="K3" s="271"/>
      <c r="L3" s="271"/>
      <c r="M3" s="271"/>
      <c r="N3" s="271"/>
      <c r="O3" s="271"/>
      <c r="P3" s="271"/>
      <c r="Q3" s="271"/>
      <c r="R3" s="271"/>
      <c r="S3" s="271"/>
      <c r="T3" s="271"/>
      <c r="U3" s="271"/>
      <c r="V3" s="271"/>
      <c r="W3" s="271"/>
      <c r="X3" s="271"/>
      <c r="Y3" s="271"/>
      <c r="Z3" s="270" t="s">
        <v>747</v>
      </c>
      <c r="AA3" s="270"/>
      <c r="AB3" s="270"/>
      <c r="AC3" s="270"/>
      <c r="AD3" s="270"/>
    </row>
    <row r="4" spans="1:30" ht="24.95" customHeight="1" x14ac:dyDescent="0.2">
      <c r="A4" s="282"/>
      <c r="C4" s="473"/>
      <c r="D4" s="473"/>
      <c r="E4" s="473"/>
      <c r="F4" s="271" t="s">
        <v>748</v>
      </c>
      <c r="G4" s="271"/>
      <c r="H4" s="271"/>
      <c r="I4" s="271"/>
      <c r="J4" s="271"/>
      <c r="K4" s="271"/>
      <c r="L4" s="271"/>
      <c r="M4" s="271"/>
      <c r="N4" s="271"/>
      <c r="O4" s="271"/>
      <c r="P4" s="271"/>
      <c r="Q4" s="271"/>
      <c r="R4" s="271"/>
      <c r="S4" s="271"/>
      <c r="T4" s="271"/>
      <c r="U4" s="271"/>
      <c r="V4" s="271"/>
      <c r="W4" s="271"/>
      <c r="X4" s="271"/>
      <c r="Y4" s="271"/>
      <c r="Z4" s="472" t="s">
        <v>872</v>
      </c>
      <c r="AA4" s="472"/>
      <c r="AB4" s="472"/>
      <c r="AC4" s="472"/>
      <c r="AD4" s="472"/>
    </row>
    <row r="5" spans="1:30" ht="21.75" customHeight="1" x14ac:dyDescent="0.2">
      <c r="A5" s="282"/>
      <c r="C5" s="473"/>
      <c r="D5" s="473"/>
      <c r="E5" s="473"/>
      <c r="F5" s="271"/>
      <c r="G5" s="271"/>
      <c r="H5" s="271"/>
      <c r="I5" s="271"/>
      <c r="J5" s="271"/>
      <c r="K5" s="271"/>
      <c r="L5" s="271"/>
      <c r="M5" s="271"/>
      <c r="N5" s="271"/>
      <c r="O5" s="271"/>
      <c r="P5" s="271"/>
      <c r="Q5" s="271"/>
      <c r="R5" s="271"/>
      <c r="S5" s="271"/>
      <c r="T5" s="271"/>
      <c r="U5" s="271"/>
      <c r="V5" s="271"/>
      <c r="W5" s="271"/>
      <c r="X5" s="271"/>
      <c r="Y5" s="271"/>
      <c r="Z5" s="270" t="s">
        <v>277</v>
      </c>
      <c r="AA5" s="270"/>
      <c r="AB5" s="270"/>
      <c r="AC5" s="270"/>
      <c r="AD5" s="270"/>
    </row>
    <row r="6" spans="1:30" ht="8.25" customHeight="1" x14ac:dyDescent="0.25">
      <c r="A6" s="282"/>
      <c r="C6" s="149"/>
      <c r="D6" s="150"/>
      <c r="E6" s="150"/>
      <c r="F6" s="150"/>
      <c r="G6" s="150"/>
      <c r="H6" s="151"/>
      <c r="I6" s="151"/>
      <c r="J6" s="151"/>
      <c r="K6" s="151"/>
      <c r="L6" s="151"/>
      <c r="M6" s="151"/>
      <c r="N6" s="151"/>
      <c r="O6" s="151"/>
      <c r="P6" s="151"/>
      <c r="Q6" s="151"/>
      <c r="R6" s="151"/>
      <c r="S6" s="151"/>
      <c r="T6" s="151"/>
      <c r="U6" s="151"/>
      <c r="V6" s="151"/>
      <c r="W6" s="151"/>
      <c r="X6" s="151"/>
      <c r="Y6" s="151"/>
      <c r="Z6" s="19"/>
      <c r="AA6" s="19"/>
      <c r="AB6" s="19"/>
      <c r="AC6" s="19"/>
      <c r="AD6" s="152"/>
    </row>
    <row r="7" spans="1:30" ht="21" customHeight="1" x14ac:dyDescent="0.2">
      <c r="A7" s="282"/>
      <c r="C7" s="476" t="s">
        <v>256</v>
      </c>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row>
    <row r="8" spans="1:30" ht="8.25" customHeight="1" x14ac:dyDescent="0.25">
      <c r="C8" s="149"/>
      <c r="D8" s="150"/>
      <c r="E8" s="150"/>
      <c r="F8" s="150"/>
      <c r="G8" s="150"/>
      <c r="H8" s="151"/>
      <c r="I8" s="151"/>
      <c r="J8" s="151"/>
      <c r="K8" s="151"/>
      <c r="L8" s="151"/>
      <c r="M8" s="151"/>
      <c r="N8" s="151"/>
      <c r="O8" s="151"/>
      <c r="P8" s="151"/>
      <c r="Q8" s="151"/>
      <c r="R8" s="151"/>
      <c r="S8" s="151"/>
      <c r="T8" s="151"/>
      <c r="U8" s="151"/>
      <c r="V8" s="151"/>
      <c r="W8" s="151"/>
      <c r="X8" s="151"/>
      <c r="Y8" s="151"/>
      <c r="Z8" s="19"/>
      <c r="AA8" s="19"/>
      <c r="AB8" s="19"/>
      <c r="AC8" s="19"/>
      <c r="AD8" s="152"/>
    </row>
    <row r="9" spans="1:30" x14ac:dyDescent="0.2">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row>
    <row r="10" spans="1:30" s="30" customFormat="1" ht="15" x14ac:dyDescent="0.25">
      <c r="C10" s="455" t="s">
        <v>329</v>
      </c>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row>
    <row r="11" spans="1:30" s="30" customFormat="1" ht="28.5" customHeight="1" x14ac:dyDescent="0.25">
      <c r="C11" s="474" t="s">
        <v>330</v>
      </c>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row>
    <row r="12" spans="1:30" s="30" customFormat="1" ht="15" x14ac:dyDescent="0.25">
      <c r="C12" s="441" t="s">
        <v>331</v>
      </c>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row>
    <row r="13" spans="1:30" s="30" customFormat="1" ht="15" x14ac:dyDescent="0.25">
      <c r="C13" s="475" t="s">
        <v>332</v>
      </c>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row>
    <row r="14" spans="1:30" s="30" customFormat="1" ht="93" customHeight="1" x14ac:dyDescent="0.2">
      <c r="C14" s="437" t="s">
        <v>333</v>
      </c>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row>
    <row r="15" spans="1:30" s="48" customFormat="1" ht="3" customHeight="1" x14ac:dyDescent="0.25"/>
    <row r="16" spans="1:30" s="30" customFormat="1" ht="15" x14ac:dyDescent="0.25">
      <c r="C16" s="462" t="s">
        <v>334</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row>
    <row r="17" spans="1:31" s="30" customFormat="1" ht="205.5" customHeight="1" x14ac:dyDescent="0.2">
      <c r="C17" s="463" t="s">
        <v>335</v>
      </c>
      <c r="D17" s="162" t="s">
        <v>336</v>
      </c>
      <c r="E17" s="437" t="s">
        <v>339</v>
      </c>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row>
    <row r="18" spans="1:31" s="30" customFormat="1" ht="73.5" customHeight="1" x14ac:dyDescent="0.2">
      <c r="C18" s="463"/>
      <c r="D18" s="162" t="s">
        <v>337</v>
      </c>
      <c r="E18" s="437" t="s">
        <v>340</v>
      </c>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row>
    <row r="19" spans="1:31" s="30" customFormat="1" ht="88.5" customHeight="1" x14ac:dyDescent="0.2">
      <c r="C19" s="463"/>
      <c r="D19" s="162" t="s">
        <v>338</v>
      </c>
      <c r="E19" s="440" t="s">
        <v>341</v>
      </c>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row>
    <row r="20" spans="1:31" s="30" customFormat="1" ht="105.75" customHeight="1" x14ac:dyDescent="0.2">
      <c r="C20" s="471" t="s">
        <v>342</v>
      </c>
      <c r="D20" s="471"/>
      <c r="E20" s="437" t="s">
        <v>344</v>
      </c>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row>
    <row r="21" spans="1:31" s="30" customFormat="1" ht="103.5" customHeight="1" x14ac:dyDescent="0.2">
      <c r="C21" s="447" t="s">
        <v>343</v>
      </c>
      <c r="D21" s="447"/>
      <c r="E21" s="437" t="s">
        <v>484</v>
      </c>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row>
    <row r="22" spans="1:31" s="30" customFormat="1" ht="5.25" customHeight="1" x14ac:dyDescent="0.25">
      <c r="C22" s="434"/>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6"/>
    </row>
    <row r="23" spans="1:31" s="30" customFormat="1" ht="15" x14ac:dyDescent="0.25">
      <c r="C23" s="448" t="s">
        <v>345</v>
      </c>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row>
    <row r="24" spans="1:31" s="30" customFormat="1" ht="15" x14ac:dyDescent="0.25">
      <c r="C24" s="464" t="s">
        <v>346</v>
      </c>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row>
    <row r="25" spans="1:31" s="30" customFormat="1" x14ac:dyDescent="0.2">
      <c r="C25" s="465" t="s">
        <v>347</v>
      </c>
      <c r="D25" s="465"/>
      <c r="E25" s="465"/>
      <c r="F25" s="465"/>
      <c r="G25" s="465"/>
      <c r="H25" s="465"/>
      <c r="I25" s="465"/>
      <c r="J25" s="465"/>
      <c r="K25" s="465"/>
      <c r="L25" s="465"/>
      <c r="M25" s="465"/>
      <c r="N25" s="465"/>
      <c r="O25" s="465"/>
      <c r="P25" s="43"/>
      <c r="Q25" s="465" t="s">
        <v>348</v>
      </c>
      <c r="R25" s="465"/>
      <c r="S25" s="465"/>
      <c r="T25" s="465"/>
      <c r="U25" s="465"/>
      <c r="V25" s="465"/>
      <c r="W25" s="465"/>
      <c r="X25" s="465"/>
      <c r="Y25" s="465"/>
      <c r="Z25" s="465"/>
      <c r="AA25" s="465"/>
      <c r="AB25" s="465"/>
      <c r="AC25" s="465"/>
      <c r="AD25" s="465"/>
    </row>
    <row r="26" spans="1:31" s="30" customFormat="1" ht="85.5" customHeight="1" x14ac:dyDescent="0.25">
      <c r="C26" s="466" t="s">
        <v>349</v>
      </c>
      <c r="D26" s="467"/>
      <c r="E26" s="467"/>
      <c r="F26" s="467"/>
      <c r="G26" s="467"/>
      <c r="H26" s="467"/>
      <c r="I26" s="467"/>
      <c r="J26" s="467"/>
      <c r="K26" s="467"/>
      <c r="L26" s="467"/>
      <c r="M26" s="467"/>
      <c r="N26" s="467"/>
      <c r="O26" s="467"/>
      <c r="P26" s="31"/>
      <c r="Q26" s="437" t="s">
        <v>350</v>
      </c>
      <c r="R26" s="443"/>
      <c r="S26" s="443"/>
      <c r="T26" s="443"/>
      <c r="U26" s="443"/>
      <c r="V26" s="443"/>
      <c r="W26" s="443"/>
      <c r="X26" s="443"/>
      <c r="Y26" s="443"/>
      <c r="Z26" s="443"/>
      <c r="AA26" s="443"/>
      <c r="AB26" s="443"/>
      <c r="AC26" s="443"/>
      <c r="AD26" s="443"/>
    </row>
    <row r="27" spans="1:31" s="30" customFormat="1" ht="73.5" customHeight="1" x14ac:dyDescent="0.2">
      <c r="C27" s="440" t="s">
        <v>366</v>
      </c>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row>
    <row r="28" spans="1:31" s="47" customFormat="1" ht="3.75" customHeight="1" x14ac:dyDescent="0.25">
      <c r="A28" s="45"/>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50"/>
      <c r="AE28" s="49"/>
    </row>
    <row r="29" spans="1:31" s="30" customFormat="1" ht="15" x14ac:dyDescent="0.2">
      <c r="C29" s="449" t="s">
        <v>351</v>
      </c>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row>
    <row r="30" spans="1:31" s="30" customFormat="1" ht="199.5" customHeight="1" x14ac:dyDescent="0.25">
      <c r="C30" s="437" t="s">
        <v>352</v>
      </c>
      <c r="D30" s="437"/>
      <c r="E30" s="437"/>
      <c r="F30" s="437"/>
      <c r="G30" s="437"/>
      <c r="H30" s="437"/>
      <c r="I30" s="437"/>
      <c r="J30" s="437"/>
      <c r="K30" s="437"/>
      <c r="L30" s="437"/>
      <c r="M30" s="437"/>
      <c r="N30" s="437"/>
      <c r="O30" s="437"/>
      <c r="P30" s="31"/>
      <c r="Q30" s="468" t="s">
        <v>353</v>
      </c>
      <c r="R30" s="469"/>
      <c r="S30" s="469"/>
      <c r="T30" s="469"/>
      <c r="U30" s="469"/>
      <c r="V30" s="469"/>
      <c r="W30" s="469"/>
      <c r="X30" s="469"/>
      <c r="Y30" s="469"/>
      <c r="Z30" s="469"/>
      <c r="AA30" s="469"/>
      <c r="AB30" s="469"/>
      <c r="AC30" s="469"/>
      <c r="AD30" s="469"/>
    </row>
    <row r="31" spans="1:31" s="30" customFormat="1" ht="15" x14ac:dyDescent="0.25">
      <c r="C31" s="455" t="s">
        <v>496</v>
      </c>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row>
    <row r="32" spans="1:31" s="30" customFormat="1" ht="118.5" customHeight="1" x14ac:dyDescent="0.2">
      <c r="C32" s="471" t="s">
        <v>354</v>
      </c>
      <c r="D32" s="471"/>
      <c r="E32" s="437" t="s">
        <v>355</v>
      </c>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row>
    <row r="33" spans="3:30" s="30" customFormat="1" ht="101.25" customHeight="1" x14ac:dyDescent="0.2">
      <c r="C33" s="470" t="s">
        <v>356</v>
      </c>
      <c r="D33" s="470"/>
      <c r="E33" s="437" t="s">
        <v>357</v>
      </c>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row>
    <row r="34" spans="3:30" s="30" customFormat="1" ht="147.75" customHeight="1" x14ac:dyDescent="0.2">
      <c r="C34" s="447" t="s">
        <v>358</v>
      </c>
      <c r="D34" s="447"/>
      <c r="E34" s="440" t="s">
        <v>523</v>
      </c>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row>
    <row r="35" spans="3:30" s="30" customFormat="1" ht="116.25" customHeight="1" x14ac:dyDescent="0.2">
      <c r="C35" s="447" t="s">
        <v>359</v>
      </c>
      <c r="D35" s="447"/>
      <c r="E35" s="437" t="s">
        <v>360</v>
      </c>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row>
    <row r="36" spans="3:30" s="30" customFormat="1" ht="77.25" customHeight="1" x14ac:dyDescent="0.2">
      <c r="C36" s="471" t="s">
        <v>361</v>
      </c>
      <c r="D36" s="471"/>
      <c r="E36" s="437" t="s">
        <v>362</v>
      </c>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row>
    <row r="37" spans="3:30" s="30" customFormat="1" ht="3.75" customHeight="1" x14ac:dyDescent="0.25">
      <c r="C37" s="434"/>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6"/>
    </row>
    <row r="38" spans="3:30" s="30" customFormat="1" ht="15" customHeight="1" x14ac:dyDescent="0.2">
      <c r="C38" s="439" t="s">
        <v>363</v>
      </c>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row>
    <row r="39" spans="3:30" s="30" customFormat="1" ht="184.5" customHeight="1" x14ac:dyDescent="0.2">
      <c r="C39" s="471" t="s">
        <v>364</v>
      </c>
      <c r="D39" s="471"/>
      <c r="E39" s="477" t="s">
        <v>365</v>
      </c>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row>
    <row r="40" spans="3:30" s="30" customFormat="1" ht="198.75" customHeight="1" x14ac:dyDescent="0.2">
      <c r="C40" s="447" t="s">
        <v>367</v>
      </c>
      <c r="D40" s="447"/>
      <c r="E40" s="440" t="s">
        <v>524</v>
      </c>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row>
    <row r="41" spans="3:30" s="30" customFormat="1" ht="119.25" customHeight="1" x14ac:dyDescent="0.2">
      <c r="C41" s="447" t="s">
        <v>369</v>
      </c>
      <c r="D41" s="447"/>
      <c r="E41" s="440" t="s">
        <v>368</v>
      </c>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row>
    <row r="42" spans="3:30" s="30" customFormat="1" ht="273.75" customHeight="1" x14ac:dyDescent="0.2">
      <c r="C42" s="447" t="s">
        <v>370</v>
      </c>
      <c r="D42" s="447"/>
      <c r="E42" s="440" t="s">
        <v>371</v>
      </c>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row>
    <row r="43" spans="3:30" s="30" customFormat="1" ht="216" customHeight="1" x14ac:dyDescent="0.2">
      <c r="C43" s="447" t="s">
        <v>361</v>
      </c>
      <c r="D43" s="447"/>
      <c r="E43" s="440" t="s">
        <v>372</v>
      </c>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row>
    <row r="44" spans="3:30" s="30" customFormat="1" ht="15" customHeight="1" x14ac:dyDescent="0.2">
      <c r="C44" s="439" t="s">
        <v>373</v>
      </c>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row>
    <row r="45" spans="3:30" s="30" customFormat="1" ht="74.25" customHeight="1" x14ac:dyDescent="0.2">
      <c r="C45" s="447" t="s">
        <v>354</v>
      </c>
      <c r="D45" s="447"/>
      <c r="E45" s="437" t="s">
        <v>374</v>
      </c>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row>
    <row r="46" spans="3:30" s="30" customFormat="1" ht="105.75" customHeight="1" x14ac:dyDescent="0.2">
      <c r="C46" s="447" t="s">
        <v>367</v>
      </c>
      <c r="D46" s="447"/>
      <c r="E46" s="437" t="s">
        <v>375</v>
      </c>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row>
    <row r="47" spans="3:30" s="30" customFormat="1" ht="85.5" customHeight="1" x14ac:dyDescent="0.2">
      <c r="C47" s="447" t="s">
        <v>369</v>
      </c>
      <c r="D47" s="447"/>
      <c r="E47" s="440" t="s">
        <v>376</v>
      </c>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row>
    <row r="48" spans="3:30" s="30" customFormat="1" ht="89.25" customHeight="1" x14ac:dyDescent="0.2">
      <c r="C48" s="447" t="s">
        <v>359</v>
      </c>
      <c r="D48" s="447"/>
      <c r="E48" s="456" t="s">
        <v>377</v>
      </c>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row>
    <row r="49" spans="3:30" s="30" customFormat="1" ht="72.75" customHeight="1" x14ac:dyDescent="0.2">
      <c r="C49" s="478" t="s">
        <v>361</v>
      </c>
      <c r="D49" s="478"/>
      <c r="E49" s="437" t="s">
        <v>378</v>
      </c>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row>
    <row r="50" spans="3:30" s="30" customFormat="1" ht="3" customHeight="1" x14ac:dyDescent="0.25">
      <c r="C50" s="434"/>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6"/>
    </row>
    <row r="51" spans="3:30" s="30" customFormat="1" ht="15" x14ac:dyDescent="0.25">
      <c r="C51" s="455" t="s">
        <v>379</v>
      </c>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row>
    <row r="52" spans="3:30" s="30" customFormat="1" ht="305.25" customHeight="1" x14ac:dyDescent="0.2">
      <c r="C52" s="471" t="s">
        <v>380</v>
      </c>
      <c r="D52" s="471"/>
      <c r="E52" s="437" t="s">
        <v>381</v>
      </c>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row>
    <row r="53" spans="3:30" s="30" customFormat="1" ht="159" customHeight="1" x14ac:dyDescent="0.2">
      <c r="C53" s="447" t="s">
        <v>382</v>
      </c>
      <c r="D53" s="447"/>
      <c r="E53" s="456" t="s">
        <v>383</v>
      </c>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row>
    <row r="54" spans="3:30" s="30" customFormat="1" ht="92.25" customHeight="1" x14ac:dyDescent="0.2">
      <c r="C54" s="447" t="s">
        <v>384</v>
      </c>
      <c r="D54" s="447"/>
      <c r="E54" s="437" t="s">
        <v>385</v>
      </c>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row>
    <row r="55" spans="3:30" s="30" customFormat="1" ht="78" customHeight="1" x14ac:dyDescent="0.2">
      <c r="C55" s="447" t="s">
        <v>386</v>
      </c>
      <c r="D55" s="447"/>
      <c r="E55" s="437" t="s">
        <v>387</v>
      </c>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row>
    <row r="56" spans="3:30" s="30" customFormat="1" ht="3.75" customHeight="1" x14ac:dyDescent="0.25">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row>
    <row r="57" spans="3:30" s="30" customFormat="1" ht="15" x14ac:dyDescent="0.25">
      <c r="C57" s="448" t="s">
        <v>388</v>
      </c>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row>
    <row r="58" spans="3:30" s="30" customFormat="1" ht="28.5" customHeight="1" x14ac:dyDescent="0.25">
      <c r="C58" s="452" t="s">
        <v>389</v>
      </c>
      <c r="D58" s="452"/>
      <c r="E58" s="452"/>
      <c r="F58" s="452"/>
      <c r="G58" s="452"/>
      <c r="H58" s="452"/>
      <c r="I58" s="452"/>
      <c r="J58" s="452"/>
      <c r="K58" s="452"/>
      <c r="L58" s="452"/>
      <c r="M58" s="452"/>
      <c r="N58" s="452"/>
      <c r="O58" s="452"/>
      <c r="P58" s="31"/>
      <c r="Q58" s="452" t="s">
        <v>390</v>
      </c>
      <c r="R58" s="452"/>
      <c r="S58" s="452"/>
      <c r="T58" s="452"/>
      <c r="U58" s="452"/>
      <c r="V58" s="452"/>
      <c r="W58" s="452"/>
      <c r="X58" s="452"/>
      <c r="Y58" s="452"/>
      <c r="Z58" s="452"/>
      <c r="AA58" s="452"/>
      <c r="AB58" s="452"/>
      <c r="AC58" s="452"/>
      <c r="AD58" s="452"/>
    </row>
    <row r="59" spans="3:30" s="30" customFormat="1" ht="101.25" customHeight="1" x14ac:dyDescent="0.25">
      <c r="C59" s="437" t="s">
        <v>391</v>
      </c>
      <c r="D59" s="437"/>
      <c r="E59" s="437"/>
      <c r="F59" s="437"/>
      <c r="G59" s="437"/>
      <c r="H59" s="437"/>
      <c r="I59" s="437"/>
      <c r="J59" s="437"/>
      <c r="K59" s="437"/>
      <c r="L59" s="437"/>
      <c r="M59" s="437"/>
      <c r="N59" s="437"/>
      <c r="O59" s="437"/>
      <c r="P59" s="31"/>
      <c r="Q59" s="437" t="s">
        <v>392</v>
      </c>
      <c r="R59" s="438"/>
      <c r="S59" s="438"/>
      <c r="T59" s="438"/>
      <c r="U59" s="438"/>
      <c r="V59" s="438"/>
      <c r="W59" s="438"/>
      <c r="X59" s="438"/>
      <c r="Y59" s="438"/>
      <c r="Z59" s="438"/>
      <c r="AA59" s="438"/>
      <c r="AB59" s="438"/>
      <c r="AC59" s="438"/>
      <c r="AD59" s="438"/>
    </row>
    <row r="60" spans="3:30" s="30" customFormat="1" ht="6.75" customHeight="1" x14ac:dyDescent="0.25">
      <c r="C60" s="434"/>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6"/>
    </row>
    <row r="61" spans="3:30" s="30" customFormat="1" ht="15" customHeight="1" x14ac:dyDescent="0.25">
      <c r="C61" s="448" t="s">
        <v>393</v>
      </c>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row>
    <row r="62" spans="3:30" s="30" customFormat="1" ht="15" x14ac:dyDescent="0.25">
      <c r="C62" s="455" t="s">
        <v>394</v>
      </c>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row>
    <row r="63" spans="3:30" s="30" customFormat="1" ht="27.75" customHeight="1" x14ac:dyDescent="0.2">
      <c r="C63" s="440" t="s">
        <v>395</v>
      </c>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row>
    <row r="64" spans="3:30" s="30" customFormat="1" ht="15" x14ac:dyDescent="0.25">
      <c r="C64" s="441" t="s">
        <v>396</v>
      </c>
      <c r="D64" s="441"/>
      <c r="E64" s="441"/>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row>
    <row r="65" spans="3:32" s="30" customFormat="1" ht="6.75" customHeight="1" x14ac:dyDescent="0.25">
      <c r="C65" s="434"/>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6"/>
    </row>
    <row r="66" spans="3:32" s="30" customFormat="1" ht="15" x14ac:dyDescent="0.25">
      <c r="C66" s="455" t="s">
        <v>838</v>
      </c>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row>
    <row r="67" spans="3:32" s="30" customFormat="1" ht="57.75" customHeight="1" x14ac:dyDescent="0.2">
      <c r="C67" s="447" t="s">
        <v>397</v>
      </c>
      <c r="D67" s="447"/>
      <c r="E67" s="162" t="s">
        <v>336</v>
      </c>
      <c r="F67" s="456" t="s">
        <v>399</v>
      </c>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row>
    <row r="68" spans="3:32" s="30" customFormat="1" ht="59.25" customHeight="1" x14ac:dyDescent="0.2">
      <c r="C68" s="447"/>
      <c r="D68" s="447"/>
      <c r="E68" s="162" t="s">
        <v>398</v>
      </c>
      <c r="F68" s="440" t="s">
        <v>400</v>
      </c>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row>
    <row r="69" spans="3:32" s="30" customFormat="1" ht="52.5" customHeight="1" x14ac:dyDescent="0.2">
      <c r="C69" s="447"/>
      <c r="D69" s="447"/>
      <c r="E69" s="162" t="s">
        <v>338</v>
      </c>
      <c r="F69" s="437" t="s">
        <v>401</v>
      </c>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row>
    <row r="70" spans="3:32" s="30" customFormat="1" ht="5.25" customHeight="1" x14ac:dyDescent="0.25">
      <c r="C70" s="434"/>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6"/>
    </row>
    <row r="71" spans="3:32" s="30" customFormat="1" ht="15" customHeight="1" x14ac:dyDescent="0.25">
      <c r="C71" s="448" t="s">
        <v>402</v>
      </c>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row>
    <row r="72" spans="3:32" s="30" customFormat="1" ht="15" customHeight="1" x14ac:dyDescent="0.2">
      <c r="C72" s="449" t="s">
        <v>403</v>
      </c>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3:32" s="30" customFormat="1" ht="15" x14ac:dyDescent="0.2">
      <c r="C73" s="439" t="s">
        <v>404</v>
      </c>
      <c r="D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row>
    <row r="74" spans="3:32" s="30" customFormat="1" ht="57" customHeight="1" x14ac:dyDescent="0.2">
      <c r="C74" s="440" t="s">
        <v>405</v>
      </c>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row>
    <row r="75" spans="3:32" s="30" customFormat="1" ht="130.5" customHeight="1" x14ac:dyDescent="0.2">
      <c r="C75" s="447" t="s">
        <v>406</v>
      </c>
      <c r="D75" s="447"/>
      <c r="E75" s="450" t="s">
        <v>407</v>
      </c>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51"/>
      <c r="AF75" s="44"/>
    </row>
    <row r="76" spans="3:32" s="30" customFormat="1" ht="4.5" customHeight="1" x14ac:dyDescent="0.25">
      <c r="C76" s="434"/>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6"/>
    </row>
    <row r="77" spans="3:32" s="30" customFormat="1" ht="15" x14ac:dyDescent="0.2">
      <c r="C77" s="439" t="s">
        <v>839</v>
      </c>
      <c r="D77" s="43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row>
    <row r="78" spans="3:32" s="30" customFormat="1" ht="61.5" customHeight="1" x14ac:dyDescent="0.2">
      <c r="C78" s="447" t="s">
        <v>408</v>
      </c>
      <c r="D78" s="447"/>
      <c r="E78" s="162" t="s">
        <v>336</v>
      </c>
      <c r="F78" s="437" t="s">
        <v>409</v>
      </c>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row>
    <row r="79" spans="3:32" s="30" customFormat="1" ht="136.5" customHeight="1" x14ac:dyDescent="0.2">
      <c r="C79" s="447"/>
      <c r="D79" s="447"/>
      <c r="E79" s="162" t="s">
        <v>398</v>
      </c>
      <c r="F79" s="437" t="s">
        <v>410</v>
      </c>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row>
    <row r="80" spans="3:32" s="30" customFormat="1" ht="134.25" customHeight="1" x14ac:dyDescent="0.2">
      <c r="C80" s="447"/>
      <c r="D80" s="447"/>
      <c r="E80" s="162" t="s">
        <v>338</v>
      </c>
      <c r="F80" s="437" t="s">
        <v>411</v>
      </c>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row>
    <row r="81" spans="3:30" s="30" customFormat="1" ht="5.25" customHeight="1" x14ac:dyDescent="0.25">
      <c r="C81" s="31"/>
      <c r="D81" s="31"/>
      <c r="E81" s="434"/>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6"/>
      <c r="AD81" s="31"/>
    </row>
    <row r="82" spans="3:30" s="30" customFormat="1" ht="15" customHeight="1" x14ac:dyDescent="0.25">
      <c r="C82" s="448" t="s">
        <v>412</v>
      </c>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row>
    <row r="83" spans="3:30" s="30" customFormat="1" ht="15" customHeight="1" x14ac:dyDescent="0.2">
      <c r="C83" s="439" t="s">
        <v>413</v>
      </c>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row>
    <row r="84" spans="3:30" s="30" customFormat="1" ht="32.25" customHeight="1" x14ac:dyDescent="0.2">
      <c r="C84" s="437" t="s">
        <v>414</v>
      </c>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row>
    <row r="85" spans="3:30" s="30" customFormat="1" ht="15" customHeight="1" x14ac:dyDescent="0.25">
      <c r="C85" s="446" t="s">
        <v>415</v>
      </c>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c r="AB85" s="446"/>
      <c r="AC85" s="446"/>
      <c r="AD85" s="446"/>
    </row>
    <row r="86" spans="3:30" s="30" customFormat="1" ht="128.25" customHeight="1" x14ac:dyDescent="0.2">
      <c r="C86" s="440" t="s">
        <v>416</v>
      </c>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A86" s="440"/>
      <c r="AB86" s="440"/>
      <c r="AC86" s="440"/>
      <c r="AD86" s="440"/>
    </row>
    <row r="87" spans="3:30" s="30" customFormat="1" ht="116.25" customHeight="1" x14ac:dyDescent="0.2">
      <c r="C87" s="447" t="s">
        <v>417</v>
      </c>
      <c r="D87" s="447"/>
      <c r="E87" s="162" t="s">
        <v>336</v>
      </c>
      <c r="F87" s="437" t="s">
        <v>418</v>
      </c>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row>
    <row r="88" spans="3:30" s="30" customFormat="1" ht="89.25" customHeight="1" x14ac:dyDescent="0.2">
      <c r="C88" s="447"/>
      <c r="D88" s="447"/>
      <c r="E88" s="162" t="s">
        <v>398</v>
      </c>
      <c r="F88" s="437" t="s">
        <v>419</v>
      </c>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row>
    <row r="89" spans="3:30" s="30" customFormat="1" ht="88.5" customHeight="1" x14ac:dyDescent="0.2">
      <c r="C89" s="447"/>
      <c r="D89" s="447"/>
      <c r="E89" s="162" t="s">
        <v>338</v>
      </c>
      <c r="F89" s="440" t="s">
        <v>420</v>
      </c>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row>
    <row r="90" spans="3:30" s="30" customFormat="1" ht="5.25" customHeight="1" x14ac:dyDescent="0.25">
      <c r="C90" s="434"/>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6"/>
    </row>
    <row r="91" spans="3:30" s="30" customFormat="1" ht="15" customHeight="1" x14ac:dyDescent="0.25">
      <c r="C91" s="448" t="s">
        <v>840</v>
      </c>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row>
    <row r="92" spans="3:30" s="30" customFormat="1" ht="33.75" customHeight="1" x14ac:dyDescent="0.25">
      <c r="C92" s="444" t="s">
        <v>421</v>
      </c>
      <c r="D92" s="444"/>
      <c r="E92" s="444"/>
      <c r="F92" s="444"/>
      <c r="G92" s="444"/>
      <c r="H92" s="444"/>
      <c r="I92" s="444"/>
      <c r="J92" s="444"/>
      <c r="K92" s="444"/>
      <c r="L92" s="444"/>
      <c r="M92" s="444"/>
      <c r="N92" s="444"/>
      <c r="O92" s="444"/>
      <c r="P92" s="31"/>
      <c r="Q92" s="439" t="s">
        <v>423</v>
      </c>
      <c r="R92" s="439"/>
      <c r="S92" s="439"/>
      <c r="T92" s="439"/>
      <c r="U92" s="439"/>
      <c r="V92" s="439"/>
      <c r="W92" s="439"/>
      <c r="X92" s="439"/>
      <c r="Y92" s="439"/>
      <c r="Z92" s="439"/>
      <c r="AA92" s="439"/>
      <c r="AB92" s="439"/>
      <c r="AC92" s="439"/>
      <c r="AD92" s="439"/>
    </row>
    <row r="93" spans="3:30" s="30" customFormat="1" ht="89.25" customHeight="1" x14ac:dyDescent="0.25">
      <c r="C93" s="437" t="s">
        <v>422</v>
      </c>
      <c r="D93" s="437"/>
      <c r="E93" s="437"/>
      <c r="F93" s="437"/>
      <c r="G93" s="437"/>
      <c r="H93" s="437"/>
      <c r="I93" s="437"/>
      <c r="J93" s="437"/>
      <c r="K93" s="437"/>
      <c r="L93" s="437"/>
      <c r="M93" s="437"/>
      <c r="N93" s="437"/>
      <c r="O93" s="437"/>
      <c r="P93" s="31"/>
      <c r="Q93" s="162" t="s">
        <v>336</v>
      </c>
      <c r="R93" s="437" t="s">
        <v>424</v>
      </c>
      <c r="S93" s="437"/>
      <c r="T93" s="437"/>
      <c r="U93" s="437"/>
      <c r="V93" s="437"/>
      <c r="W93" s="437"/>
      <c r="X93" s="437"/>
      <c r="Y93" s="437"/>
      <c r="Z93" s="437"/>
      <c r="AA93" s="437"/>
      <c r="AB93" s="437"/>
      <c r="AC93" s="437"/>
      <c r="AD93" s="437"/>
    </row>
    <row r="94" spans="3:30" s="30" customFormat="1" ht="92.25" customHeight="1" x14ac:dyDescent="0.25">
      <c r="C94" s="437"/>
      <c r="D94" s="437"/>
      <c r="E94" s="437"/>
      <c r="F94" s="437"/>
      <c r="G94" s="437"/>
      <c r="H94" s="437"/>
      <c r="I94" s="437"/>
      <c r="J94" s="437"/>
      <c r="K94" s="437"/>
      <c r="L94" s="437"/>
      <c r="M94" s="437"/>
      <c r="N94" s="437"/>
      <c r="O94" s="437"/>
      <c r="P94" s="31"/>
      <c r="Q94" s="162" t="s">
        <v>398</v>
      </c>
      <c r="R94" s="437" t="s">
        <v>425</v>
      </c>
      <c r="S94" s="438"/>
      <c r="T94" s="438"/>
      <c r="U94" s="438"/>
      <c r="V94" s="438"/>
      <c r="W94" s="438"/>
      <c r="X94" s="438"/>
      <c r="Y94" s="438"/>
      <c r="Z94" s="438"/>
      <c r="AA94" s="438"/>
      <c r="AB94" s="438"/>
      <c r="AC94" s="438"/>
      <c r="AD94" s="438"/>
    </row>
    <row r="95" spans="3:30" s="30" customFormat="1" ht="52.5" x14ac:dyDescent="0.25">
      <c r="C95" s="437"/>
      <c r="D95" s="437"/>
      <c r="E95" s="437"/>
      <c r="F95" s="437"/>
      <c r="G95" s="437"/>
      <c r="H95" s="437"/>
      <c r="I95" s="437"/>
      <c r="J95" s="437"/>
      <c r="K95" s="437"/>
      <c r="L95" s="437"/>
      <c r="M95" s="437"/>
      <c r="N95" s="437"/>
      <c r="O95" s="437"/>
      <c r="P95" s="31"/>
      <c r="Q95" s="162" t="s">
        <v>338</v>
      </c>
      <c r="R95" s="437" t="s">
        <v>426</v>
      </c>
      <c r="S95" s="437"/>
      <c r="T95" s="437"/>
      <c r="U95" s="437"/>
      <c r="V95" s="437"/>
      <c r="W95" s="437"/>
      <c r="X95" s="437"/>
      <c r="Y95" s="437"/>
      <c r="Z95" s="437"/>
      <c r="AA95" s="437"/>
      <c r="AB95" s="437"/>
      <c r="AC95" s="437"/>
      <c r="AD95" s="437"/>
    </row>
    <row r="96" spans="3:30" s="30" customFormat="1" ht="20.25" customHeight="1" x14ac:dyDescent="0.25">
      <c r="C96" s="444" t="s">
        <v>427</v>
      </c>
      <c r="D96" s="444"/>
      <c r="E96" s="444"/>
      <c r="F96" s="444"/>
      <c r="G96" s="444"/>
      <c r="H96" s="444"/>
      <c r="I96" s="444"/>
      <c r="J96" s="444"/>
      <c r="K96" s="444"/>
      <c r="L96" s="444"/>
      <c r="M96" s="444"/>
      <c r="N96" s="444"/>
      <c r="O96" s="444"/>
      <c r="P96" s="31"/>
      <c r="Q96" s="439" t="s">
        <v>428</v>
      </c>
      <c r="R96" s="439"/>
      <c r="S96" s="439"/>
      <c r="T96" s="439"/>
      <c r="U96" s="439"/>
      <c r="V96" s="439"/>
      <c r="W96" s="439"/>
      <c r="X96" s="439"/>
      <c r="Y96" s="439"/>
      <c r="Z96" s="439"/>
      <c r="AA96" s="439"/>
      <c r="AB96" s="439"/>
      <c r="AC96" s="439"/>
      <c r="AD96" s="439"/>
    </row>
    <row r="97" spans="1:32" s="30" customFormat="1" ht="90" customHeight="1" x14ac:dyDescent="0.25">
      <c r="C97" s="437" t="s">
        <v>429</v>
      </c>
      <c r="D97" s="437"/>
      <c r="E97" s="437"/>
      <c r="F97" s="437"/>
      <c r="G97" s="437"/>
      <c r="H97" s="437"/>
      <c r="I97" s="437"/>
      <c r="J97" s="437"/>
      <c r="K97" s="437"/>
      <c r="L97" s="437"/>
      <c r="M97" s="437"/>
      <c r="N97" s="437"/>
      <c r="O97" s="437"/>
      <c r="P97" s="31"/>
      <c r="Q97" s="445" t="s">
        <v>430</v>
      </c>
      <c r="R97" s="445"/>
      <c r="S97" s="445"/>
      <c r="T97" s="445"/>
      <c r="U97" s="445"/>
      <c r="V97" s="445"/>
      <c r="W97" s="445"/>
      <c r="X97" s="445"/>
      <c r="Y97" s="445"/>
      <c r="Z97" s="445"/>
      <c r="AA97" s="445"/>
      <c r="AB97" s="445"/>
      <c r="AC97" s="445"/>
      <c r="AD97" s="445"/>
    </row>
    <row r="98" spans="1:32" s="47" customFormat="1" ht="8.25" customHeight="1" x14ac:dyDescent="0.25">
      <c r="A98" s="45"/>
      <c r="B98" s="45"/>
      <c r="C98" s="45"/>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50"/>
      <c r="AE98" s="46"/>
      <c r="AF98" s="46"/>
    </row>
    <row r="99" spans="1:32" s="30" customFormat="1" ht="15" customHeight="1" x14ac:dyDescent="0.2">
      <c r="C99" s="439" t="s">
        <v>431</v>
      </c>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row>
    <row r="100" spans="1:32" s="30" customFormat="1" ht="33" customHeight="1" x14ac:dyDescent="0.2">
      <c r="C100" s="437" t="s">
        <v>432</v>
      </c>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row>
    <row r="101" spans="1:32" s="30" customFormat="1" ht="15" x14ac:dyDescent="0.2">
      <c r="C101" s="443" t="s">
        <v>433</v>
      </c>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443"/>
    </row>
    <row r="102" spans="1:32" s="30" customFormat="1" ht="346.5" customHeight="1" x14ac:dyDescent="0.2">
      <c r="C102" s="437" t="s">
        <v>434</v>
      </c>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row>
    <row r="103" spans="1:32" s="30" customFormat="1" ht="7.5" customHeight="1" x14ac:dyDescent="0.25">
      <c r="C103" s="434"/>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6"/>
    </row>
    <row r="104" spans="1:32" s="30" customFormat="1" ht="15" customHeight="1" x14ac:dyDescent="0.2">
      <c r="C104" s="439" t="s">
        <v>435</v>
      </c>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row>
    <row r="105" spans="1:32" s="30" customFormat="1" ht="188.25" customHeight="1" x14ac:dyDescent="0.2">
      <c r="C105" s="440" t="s">
        <v>436</v>
      </c>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row>
    <row r="106" spans="1:32" s="30" customFormat="1" ht="167.25" customHeight="1" x14ac:dyDescent="0.2">
      <c r="C106" s="437" t="s">
        <v>437</v>
      </c>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row>
    <row r="107" spans="1:32" s="30" customFormat="1" ht="72.75" customHeight="1" x14ac:dyDescent="0.2">
      <c r="C107" s="437" t="s">
        <v>438</v>
      </c>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row>
    <row r="108" spans="1:32" s="30" customFormat="1" ht="319.5" customHeight="1" x14ac:dyDescent="0.2">
      <c r="C108" s="437" t="s">
        <v>439</v>
      </c>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438"/>
    </row>
    <row r="109" spans="1:32" s="30" customFormat="1" ht="57" customHeight="1" x14ac:dyDescent="0.2">
      <c r="C109" s="437" t="s">
        <v>440</v>
      </c>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row>
    <row r="110" spans="1:32" s="30" customFormat="1" ht="15" customHeight="1" x14ac:dyDescent="0.2">
      <c r="C110" s="439" t="s">
        <v>441</v>
      </c>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row>
    <row r="111" spans="1:32" s="30" customFormat="1" ht="132.75" customHeight="1" x14ac:dyDescent="0.2">
      <c r="C111" s="437" t="s">
        <v>442</v>
      </c>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row>
    <row r="112" spans="1:32" s="30" customFormat="1" ht="76.5" customHeight="1" x14ac:dyDescent="0.2">
      <c r="C112" s="437" t="s">
        <v>443</v>
      </c>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row>
    <row r="113" spans="3:30" s="30" customFormat="1" ht="153" customHeight="1" x14ac:dyDescent="0.2">
      <c r="C113" s="437" t="s">
        <v>444</v>
      </c>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row>
    <row r="114" spans="3:30" s="30" customFormat="1" ht="289.5" customHeight="1" x14ac:dyDescent="0.2">
      <c r="C114" s="437" t="s">
        <v>445</v>
      </c>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row>
    <row r="115" spans="3:30" s="30" customFormat="1" ht="72.75" customHeight="1" x14ac:dyDescent="0.2">
      <c r="C115" s="437" t="s">
        <v>446</v>
      </c>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row>
    <row r="116" spans="3:30" s="30" customFormat="1" ht="15" customHeight="1" x14ac:dyDescent="0.2">
      <c r="C116" s="439" t="s">
        <v>841</v>
      </c>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row>
    <row r="117" spans="3:30" s="30" customFormat="1" ht="179.25" customHeight="1" x14ac:dyDescent="0.2">
      <c r="C117" s="437" t="s">
        <v>447</v>
      </c>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438"/>
    </row>
    <row r="118" spans="3:30" s="30" customFormat="1" ht="124.5" customHeight="1" x14ac:dyDescent="0.2">
      <c r="C118" s="437" t="s">
        <v>449</v>
      </c>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row>
    <row r="119" spans="3:30" s="30" customFormat="1" ht="81" customHeight="1" x14ac:dyDescent="0.2">
      <c r="C119" s="437" t="s">
        <v>448</v>
      </c>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438"/>
    </row>
    <row r="120" spans="3:30" s="30" customFormat="1" ht="161.25" customHeight="1" x14ac:dyDescent="0.2">
      <c r="C120" s="437" t="s">
        <v>450</v>
      </c>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8"/>
    </row>
    <row r="121" spans="3:30" s="30" customFormat="1" ht="83.25" customHeight="1" x14ac:dyDescent="0.2">
      <c r="C121" s="437" t="s">
        <v>451</v>
      </c>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438"/>
    </row>
    <row r="122" spans="3:30" s="30" customFormat="1" ht="6" customHeight="1" x14ac:dyDescent="0.2">
      <c r="C122" s="247"/>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248"/>
    </row>
    <row r="123" spans="3:30" s="30" customFormat="1" ht="15" customHeight="1" x14ac:dyDescent="0.2">
      <c r="C123" s="439" t="s">
        <v>842</v>
      </c>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row>
    <row r="124" spans="3:30" s="30" customFormat="1" ht="105" customHeight="1" x14ac:dyDescent="0.2">
      <c r="C124" s="437" t="s">
        <v>453</v>
      </c>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row>
    <row r="125" spans="3:30" s="30" customFormat="1" ht="49.5" customHeight="1" x14ac:dyDescent="0.2">
      <c r="C125" s="437" t="s">
        <v>452</v>
      </c>
      <c r="D125" s="438"/>
      <c r="E125" s="438"/>
      <c r="F125" s="438"/>
      <c r="G125" s="438"/>
      <c r="H125" s="438"/>
      <c r="I125" s="438"/>
      <c r="J125" s="438"/>
      <c r="K125" s="438"/>
      <c r="L125" s="438"/>
      <c r="M125" s="438"/>
      <c r="N125" s="438"/>
      <c r="O125" s="438"/>
      <c r="P125" s="438"/>
      <c r="Q125" s="438"/>
      <c r="R125" s="438"/>
      <c r="S125" s="438"/>
      <c r="T125" s="438"/>
      <c r="U125" s="438"/>
      <c r="V125" s="438"/>
      <c r="W125" s="438"/>
      <c r="X125" s="438"/>
      <c r="Y125" s="438"/>
      <c r="Z125" s="438"/>
      <c r="AA125" s="438"/>
      <c r="AB125" s="438"/>
      <c r="AC125" s="438"/>
      <c r="AD125" s="438"/>
    </row>
    <row r="126" spans="3:30" s="30" customFormat="1" ht="53.25" customHeight="1" x14ac:dyDescent="0.2">
      <c r="C126" s="437" t="s">
        <v>454</v>
      </c>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row>
    <row r="127" spans="3:30" s="30" customFormat="1" ht="208.5" customHeight="1" x14ac:dyDescent="0.2">
      <c r="C127" s="437" t="s">
        <v>455</v>
      </c>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row>
    <row r="128" spans="3:30" s="30" customFormat="1" ht="55.5" customHeight="1" x14ac:dyDescent="0.2">
      <c r="C128" s="437" t="s">
        <v>843</v>
      </c>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row>
    <row r="129" spans="3:30" s="30" customFormat="1" ht="15" customHeight="1" x14ac:dyDescent="0.2">
      <c r="C129" s="439" t="s">
        <v>844</v>
      </c>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row>
    <row r="130" spans="3:30" s="30" customFormat="1" ht="99.75" customHeight="1" x14ac:dyDescent="0.2">
      <c r="C130" s="440" t="s">
        <v>456</v>
      </c>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row>
    <row r="131" spans="3:30" s="30" customFormat="1" ht="72" customHeight="1" x14ac:dyDescent="0.2">
      <c r="C131" s="440" t="s">
        <v>457</v>
      </c>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row>
    <row r="132" spans="3:30" s="30" customFormat="1" ht="92.25" customHeight="1" x14ac:dyDescent="0.2">
      <c r="C132" s="437" t="s">
        <v>458</v>
      </c>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438"/>
    </row>
    <row r="133" spans="3:30" s="30" customFormat="1" ht="214.5" customHeight="1" x14ac:dyDescent="0.2">
      <c r="C133" s="437" t="s">
        <v>459</v>
      </c>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row>
    <row r="134" spans="3:30" s="30" customFormat="1" ht="33" customHeight="1" x14ac:dyDescent="0.2">
      <c r="C134" s="437" t="s">
        <v>460</v>
      </c>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438"/>
    </row>
    <row r="135" spans="3:30" s="30" customFormat="1" ht="15" customHeight="1" x14ac:dyDescent="0.2">
      <c r="C135" s="439" t="s">
        <v>845</v>
      </c>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row>
    <row r="136" spans="3:30" s="30" customFormat="1" ht="135" customHeight="1" x14ac:dyDescent="0.2">
      <c r="C136" s="437" t="s">
        <v>461</v>
      </c>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row>
    <row r="137" spans="3:30" s="30" customFormat="1" ht="103.5" customHeight="1" x14ac:dyDescent="0.2">
      <c r="C137" s="440" t="s">
        <v>462</v>
      </c>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row>
    <row r="138" spans="3:30" s="30" customFormat="1" ht="123.75" customHeight="1" x14ac:dyDescent="0.2">
      <c r="C138" s="437" t="s">
        <v>463</v>
      </c>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row>
    <row r="139" spans="3:30" s="30" customFormat="1" ht="51" customHeight="1" x14ac:dyDescent="0.2">
      <c r="C139" s="437" t="s">
        <v>464</v>
      </c>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438"/>
    </row>
    <row r="140" spans="3:30" s="30" customFormat="1" ht="9" customHeight="1" x14ac:dyDescent="0.2">
      <c r="C140" s="247"/>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248"/>
    </row>
    <row r="141" spans="3:30" s="30" customFormat="1" ht="15" customHeight="1" x14ac:dyDescent="0.2">
      <c r="C141" s="439" t="s">
        <v>465</v>
      </c>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row>
    <row r="142" spans="3:30" s="32" customFormat="1" ht="76.5" customHeight="1" x14ac:dyDescent="0.2">
      <c r="C142" s="437" t="s">
        <v>466</v>
      </c>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row>
    <row r="143" spans="3:30" s="30" customFormat="1" ht="78.75" customHeight="1" x14ac:dyDescent="0.2">
      <c r="C143" s="437" t="s">
        <v>467</v>
      </c>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438"/>
    </row>
    <row r="144" spans="3:30" s="30" customFormat="1" ht="33.75" customHeight="1" x14ac:dyDescent="0.2">
      <c r="C144" s="437" t="s">
        <v>468</v>
      </c>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row>
    <row r="145" spans="3:30" ht="3" customHeight="1" x14ac:dyDescent="0.2">
      <c r="C145" s="461"/>
      <c r="D145" s="461"/>
      <c r="E145" s="461"/>
      <c r="F145" s="461"/>
      <c r="G145" s="461"/>
      <c r="H145" s="461"/>
      <c r="I145" s="461"/>
      <c r="J145" s="461"/>
      <c r="K145" s="461"/>
      <c r="L145" s="461"/>
      <c r="M145" s="461"/>
      <c r="N145" s="461"/>
      <c r="O145" s="461"/>
      <c r="P145" s="461"/>
      <c r="Q145" s="461"/>
      <c r="R145" s="461"/>
      <c r="S145" s="461"/>
      <c r="T145" s="461"/>
      <c r="U145" s="461"/>
      <c r="V145" s="461"/>
      <c r="W145" s="461"/>
      <c r="X145" s="461"/>
      <c r="Y145" s="461"/>
      <c r="Z145" s="461"/>
      <c r="AA145" s="461"/>
      <c r="AB145" s="461"/>
      <c r="AC145" s="461"/>
      <c r="AD145" s="461"/>
    </row>
    <row r="146" spans="3:30" x14ac:dyDescent="0.2">
      <c r="C146" s="153"/>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5"/>
    </row>
    <row r="147" spans="3:30" ht="18.75" customHeight="1" x14ac:dyDescent="0.2">
      <c r="C147" s="156"/>
      <c r="D147" s="442" t="s">
        <v>873</v>
      </c>
      <c r="E147" s="442"/>
      <c r="F147" s="442"/>
      <c r="G147" s="442"/>
      <c r="H147" s="442"/>
      <c r="I147" s="442"/>
      <c r="J147" s="442"/>
      <c r="K147" s="442"/>
      <c r="L147" s="442"/>
      <c r="M147" s="442"/>
      <c r="N147" s="442"/>
      <c r="O147" s="157"/>
      <c r="P147" s="157"/>
      <c r="Q147" s="157"/>
      <c r="R147" s="157"/>
      <c r="S147" s="157"/>
      <c r="T147" s="157"/>
      <c r="U147" s="157"/>
      <c r="V147" s="157"/>
      <c r="W147" s="157"/>
      <c r="X147" s="157"/>
      <c r="Y147" s="157"/>
      <c r="Z147" s="157"/>
      <c r="AA147" s="157"/>
      <c r="AB147" s="157"/>
      <c r="AC147" s="157"/>
      <c r="AD147" s="158"/>
    </row>
    <row r="148" spans="3:30" ht="18.75" customHeight="1" x14ac:dyDescent="0.2">
      <c r="C148" s="156"/>
      <c r="D148" s="442" t="s">
        <v>469</v>
      </c>
      <c r="E148" s="442"/>
      <c r="F148" s="442"/>
      <c r="G148" s="442"/>
      <c r="H148" s="442"/>
      <c r="I148" s="442"/>
      <c r="J148" s="442"/>
      <c r="K148" s="442"/>
      <c r="L148" s="442"/>
      <c r="M148" s="442"/>
      <c r="N148" s="442"/>
      <c r="O148" s="157"/>
      <c r="P148" s="157"/>
      <c r="Q148" s="157"/>
      <c r="R148" s="157"/>
      <c r="S148" s="157"/>
      <c r="T148" s="157"/>
      <c r="U148" s="157"/>
      <c r="V148" s="157"/>
      <c r="W148" s="157"/>
      <c r="X148" s="157"/>
      <c r="Y148" s="157"/>
      <c r="Z148" s="157"/>
      <c r="AA148" s="157"/>
      <c r="AB148" s="157"/>
      <c r="AC148" s="157"/>
      <c r="AD148" s="158"/>
    </row>
    <row r="149" spans="3:30" ht="18.75" customHeight="1" x14ac:dyDescent="0.2">
      <c r="C149" s="156"/>
      <c r="D149" s="442" t="s">
        <v>311</v>
      </c>
      <c r="E149" s="442"/>
      <c r="F149" s="442"/>
      <c r="G149" s="442"/>
      <c r="H149" s="442"/>
      <c r="I149" s="442"/>
      <c r="J149" s="442"/>
      <c r="K149" s="442"/>
      <c r="L149" s="442"/>
      <c r="M149" s="442"/>
      <c r="N149" s="442"/>
      <c r="O149" s="157"/>
      <c r="P149" s="157"/>
      <c r="Q149" s="157"/>
      <c r="R149" s="157"/>
      <c r="S149" s="157"/>
      <c r="T149" s="157"/>
      <c r="U149" s="157"/>
      <c r="V149" s="157"/>
      <c r="W149" s="157"/>
      <c r="X149" s="157"/>
      <c r="Y149" s="157"/>
      <c r="Z149" s="157"/>
      <c r="AA149" s="157"/>
      <c r="AB149" s="157"/>
      <c r="AC149" s="157"/>
      <c r="AD149" s="158"/>
    </row>
    <row r="150" spans="3:30" ht="18.75" customHeight="1" x14ac:dyDescent="0.2">
      <c r="C150" s="156"/>
      <c r="D150" s="442" t="s">
        <v>770</v>
      </c>
      <c r="E150" s="442"/>
      <c r="F150" s="442"/>
      <c r="G150" s="442"/>
      <c r="H150" s="442"/>
      <c r="I150" s="442"/>
      <c r="J150" s="442"/>
      <c r="K150" s="442"/>
      <c r="L150" s="442"/>
      <c r="M150" s="442"/>
      <c r="N150" s="442"/>
      <c r="O150" s="157"/>
      <c r="P150" s="157"/>
      <c r="Q150" s="157"/>
      <c r="R150" s="157"/>
      <c r="S150" s="157"/>
      <c r="T150" s="157"/>
      <c r="U150" s="157"/>
      <c r="V150" s="157"/>
      <c r="W150" s="157"/>
      <c r="X150" s="157"/>
      <c r="Y150" s="157"/>
      <c r="Z150" s="157"/>
      <c r="AA150" s="157"/>
      <c r="AB150" s="157"/>
      <c r="AC150" s="157"/>
      <c r="AD150" s="158"/>
    </row>
    <row r="151" spans="3:30" x14ac:dyDescent="0.2">
      <c r="C151" s="153"/>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5"/>
    </row>
    <row r="152" spans="3:30" x14ac:dyDescent="0.2">
      <c r="C152" s="453" t="s">
        <v>284</v>
      </c>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454"/>
    </row>
    <row r="153" spans="3:30" x14ac:dyDescent="0.2">
      <c r="C153" s="453" t="s">
        <v>617</v>
      </c>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454"/>
    </row>
    <row r="154" spans="3:30" x14ac:dyDescent="0.2">
      <c r="C154" s="453" t="s">
        <v>285</v>
      </c>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454"/>
    </row>
    <row r="155" spans="3:30" x14ac:dyDescent="0.2">
      <c r="C155" s="453" t="s">
        <v>286</v>
      </c>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454"/>
    </row>
    <row r="156" spans="3:30" x14ac:dyDescent="0.2">
      <c r="C156" s="458" t="s">
        <v>287</v>
      </c>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459"/>
    </row>
    <row r="157" spans="3:30" x14ac:dyDescent="0.2">
      <c r="C157" s="458" t="s">
        <v>288</v>
      </c>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459"/>
    </row>
    <row r="158" spans="3:30" x14ac:dyDescent="0.2">
      <c r="C158" s="159"/>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1"/>
    </row>
    <row r="159" spans="3:30" x14ac:dyDescent="0.2">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row>
    <row r="160" spans="3:30" x14ac:dyDescent="0.2">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row>
    <row r="161" spans="3:30" x14ac:dyDescent="0.2">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row>
    <row r="162" spans="3:30" x14ac:dyDescent="0.2">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row>
    <row r="163" spans="3:30" x14ac:dyDescent="0.2">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row>
    <row r="164" spans="3:30" x14ac:dyDescent="0.2">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row>
    <row r="165" spans="3:30" x14ac:dyDescent="0.2">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row>
    <row r="166" spans="3:30" x14ac:dyDescent="0.2">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row>
    <row r="167" spans="3:30" x14ac:dyDescent="0.2">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row>
    <row r="168" spans="3:30" x14ac:dyDescent="0.2">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row>
    <row r="169" spans="3:30" x14ac:dyDescent="0.2">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row>
    <row r="170" spans="3:30" x14ac:dyDescent="0.2">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row>
    <row r="171" spans="3:30" ht="48.75" customHeight="1" x14ac:dyDescent="0.2">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row>
    <row r="172" spans="3:30" x14ac:dyDescent="0.2">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row>
    <row r="173" spans="3:30" x14ac:dyDescent="0.2">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row>
    <row r="174" spans="3:30" x14ac:dyDescent="0.2">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row>
    <row r="175" spans="3:30" x14ac:dyDescent="0.2">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row>
    <row r="176" spans="3:30" x14ac:dyDescent="0.2">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row>
    <row r="177" spans="3:30" x14ac:dyDescent="0.2">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row>
    <row r="178" spans="3:30" ht="31.5" customHeight="1" x14ac:dyDescent="0.2">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row>
    <row r="179" spans="3:30" ht="24.75" customHeight="1" x14ac:dyDescent="0.2">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row>
    <row r="180" spans="3:30" ht="34.5" customHeight="1" x14ac:dyDescent="0.2">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row>
    <row r="181" spans="3:30" ht="28.5" customHeight="1" x14ac:dyDescent="0.2">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row>
    <row r="182" spans="3:30" ht="33.75" customHeight="1" x14ac:dyDescent="0.2">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row>
    <row r="183" spans="3:30" x14ac:dyDescent="0.2">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row>
    <row r="184" spans="3:30" x14ac:dyDescent="0.2">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row>
    <row r="185" spans="3:30" x14ac:dyDescent="0.2">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row>
    <row r="186" spans="3:30" x14ac:dyDescent="0.2">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row>
    <row r="187" spans="3:30" x14ac:dyDescent="0.2">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row>
    <row r="188" spans="3:30" ht="46.5" customHeight="1" x14ac:dyDescent="0.2">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row>
    <row r="189" spans="3:30" x14ac:dyDescent="0.2">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row>
    <row r="190" spans="3:30" x14ac:dyDescent="0.2">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row>
    <row r="191" spans="3:30" x14ac:dyDescent="0.2">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row>
    <row r="192" spans="3:30" x14ac:dyDescent="0.2">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row>
    <row r="193" spans="3:30" x14ac:dyDescent="0.2">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row>
    <row r="194" spans="3:30" x14ac:dyDescent="0.2">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row>
    <row r="195" spans="3:30" x14ac:dyDescent="0.2">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row>
    <row r="196" spans="3:30" x14ac:dyDescent="0.2">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row>
    <row r="197" spans="3:30" x14ac:dyDescent="0.2">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row>
    <row r="198" spans="3:30" x14ac:dyDescent="0.2">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row>
    <row r="199" spans="3:30" x14ac:dyDescent="0.2">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row>
    <row r="200" spans="3:30" x14ac:dyDescent="0.2">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row>
    <row r="201" spans="3:30" x14ac:dyDescent="0.2">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row>
    <row r="202" spans="3:30" x14ac:dyDescent="0.2">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row>
    <row r="203" spans="3:30" x14ac:dyDescent="0.2">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row>
    <row r="204" spans="3:30" x14ac:dyDescent="0.2">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row>
    <row r="205" spans="3:30" x14ac:dyDescent="0.2">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row>
    <row r="206" spans="3:30" x14ac:dyDescent="0.2">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row>
    <row r="207" spans="3:30" x14ac:dyDescent="0.2">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row>
    <row r="208" spans="3:30" x14ac:dyDescent="0.2">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row>
    <row r="209" spans="3:30" x14ac:dyDescent="0.2">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row>
    <row r="210" spans="3:30" x14ac:dyDescent="0.2">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row>
    <row r="211" spans="3:30" x14ac:dyDescent="0.2">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row>
    <row r="212" spans="3:30" x14ac:dyDescent="0.2">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row>
    <row r="213" spans="3:30" x14ac:dyDescent="0.2">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row>
    <row r="214" spans="3:30" x14ac:dyDescent="0.2">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row>
    <row r="215" spans="3:30" x14ac:dyDescent="0.2">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row>
    <row r="216" spans="3:30" x14ac:dyDescent="0.2">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row>
    <row r="217" spans="3:30" x14ac:dyDescent="0.2">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row>
    <row r="218" spans="3:30" x14ac:dyDescent="0.2">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row>
    <row r="219" spans="3:30" x14ac:dyDescent="0.2">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row>
    <row r="220" spans="3:30" x14ac:dyDescent="0.2">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row>
    <row r="221" spans="3:30" x14ac:dyDescent="0.2">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row>
    <row r="222" spans="3:30" x14ac:dyDescent="0.2">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row>
    <row r="223" spans="3:30" x14ac:dyDescent="0.2">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row>
    <row r="224" spans="3:30" x14ac:dyDescent="0.2">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row>
    <row r="225" spans="3:30" x14ac:dyDescent="0.2">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row>
    <row r="226" spans="3:30" x14ac:dyDescent="0.2">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row>
    <row r="227" spans="3:30" x14ac:dyDescent="0.2">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row>
    <row r="228" spans="3:30" x14ac:dyDescent="0.2">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row>
    <row r="229" spans="3:30" x14ac:dyDescent="0.2">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row>
    <row r="230" spans="3:30" x14ac:dyDescent="0.2">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row>
    <row r="231" spans="3:30" x14ac:dyDescent="0.2">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row>
    <row r="232" spans="3:30" x14ac:dyDescent="0.2">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row>
    <row r="233" spans="3:30" ht="2.25" customHeight="1" x14ac:dyDescent="0.2">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row>
    <row r="234" spans="3:30" x14ac:dyDescent="0.2">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row>
    <row r="235" spans="3:30" x14ac:dyDescent="0.2">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row>
    <row r="236" spans="3:30" x14ac:dyDescent="0.2">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row>
    <row r="237" spans="3:30" x14ac:dyDescent="0.2">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row>
    <row r="238" spans="3:30" x14ac:dyDescent="0.2">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row>
    <row r="239" spans="3:30" x14ac:dyDescent="0.2">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row>
    <row r="240" spans="3:30" x14ac:dyDescent="0.2">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row>
    <row r="241" spans="3:30" x14ac:dyDescent="0.2">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row>
    <row r="242" spans="3:30" x14ac:dyDescent="0.2">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row>
    <row r="243" spans="3:30" x14ac:dyDescent="0.2">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row>
    <row r="244" spans="3:30" x14ac:dyDescent="0.2">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row>
    <row r="245" spans="3:30" x14ac:dyDescent="0.2">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row>
    <row r="246" spans="3:30" x14ac:dyDescent="0.2">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row>
    <row r="247" spans="3:30" ht="23.25" customHeight="1" x14ac:dyDescent="0.2">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row>
    <row r="248" spans="3:30" x14ac:dyDescent="0.2">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row>
    <row r="249" spans="3:30" x14ac:dyDescent="0.2">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row>
    <row r="250" spans="3:30" ht="11.25" customHeight="1" x14ac:dyDescent="0.2">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row>
    <row r="251" spans="3:30" x14ac:dyDescent="0.2">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row>
    <row r="252" spans="3:30" x14ac:dyDescent="0.2">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row>
    <row r="253" spans="3:30" x14ac:dyDescent="0.2">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row>
    <row r="254" spans="3:30" x14ac:dyDescent="0.2">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row>
    <row r="255" spans="3:30" x14ac:dyDescent="0.2">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row>
    <row r="256" spans="3:30" x14ac:dyDescent="0.2">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row>
    <row r="257" spans="3:30" x14ac:dyDescent="0.2">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row>
    <row r="258" spans="3:30" x14ac:dyDescent="0.2">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row>
    <row r="259" spans="3:30" x14ac:dyDescent="0.2">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row>
    <row r="260" spans="3:30" x14ac:dyDescent="0.2">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row>
    <row r="261" spans="3:30" x14ac:dyDescent="0.2">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row>
    <row r="262" spans="3:30" x14ac:dyDescent="0.2">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row>
    <row r="263" spans="3:30" x14ac:dyDescent="0.2">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row>
    <row r="264" spans="3:30" x14ac:dyDescent="0.2">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row>
    <row r="265" spans="3:30" x14ac:dyDescent="0.2">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row>
    <row r="266" spans="3:30" x14ac:dyDescent="0.2">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row>
    <row r="267" spans="3:30" x14ac:dyDescent="0.2">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row>
    <row r="268" spans="3:30" x14ac:dyDescent="0.2">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row>
    <row r="269" spans="3:30" x14ac:dyDescent="0.2">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row>
    <row r="270" spans="3:30" x14ac:dyDescent="0.2">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row>
    <row r="271" spans="3:30" x14ac:dyDescent="0.2">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row>
    <row r="272" spans="3:30" x14ac:dyDescent="0.2">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row>
    <row r="273" spans="3:30" x14ac:dyDescent="0.2">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row>
    <row r="274" spans="3:30" x14ac:dyDescent="0.2">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row>
    <row r="275" spans="3:30" x14ac:dyDescent="0.2">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row>
    <row r="276" spans="3:30" x14ac:dyDescent="0.2">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row>
    <row r="277" spans="3:30" x14ac:dyDescent="0.2">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row>
    <row r="278" spans="3:30" x14ac:dyDescent="0.2">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row>
    <row r="279" spans="3:30" x14ac:dyDescent="0.2">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row>
    <row r="280" spans="3:30" ht="16.5" customHeight="1" x14ac:dyDescent="0.2">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row>
    <row r="281" spans="3:30" x14ac:dyDescent="0.2">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row>
    <row r="282" spans="3:30" x14ac:dyDescent="0.2">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row>
    <row r="283" spans="3:30" x14ac:dyDescent="0.2">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row>
    <row r="284" spans="3:30" x14ac:dyDescent="0.2">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row>
    <row r="285" spans="3:30" x14ac:dyDescent="0.2">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row>
    <row r="286" spans="3:30" x14ac:dyDescent="0.2">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row>
    <row r="287" spans="3:30" x14ac:dyDescent="0.2">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row>
    <row r="288" spans="3:30" x14ac:dyDescent="0.2">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row>
    <row r="289" spans="3:30" x14ac:dyDescent="0.2">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row>
    <row r="290" spans="3:30" x14ac:dyDescent="0.2">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row>
    <row r="291" spans="3:30" x14ac:dyDescent="0.2">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row>
    <row r="292" spans="3:30" x14ac:dyDescent="0.2">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row>
    <row r="293" spans="3:30" x14ac:dyDescent="0.2">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row>
    <row r="294" spans="3:30" x14ac:dyDescent="0.2">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row>
    <row r="295" spans="3:30" x14ac:dyDescent="0.2">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row>
    <row r="296" spans="3:30" x14ac:dyDescent="0.2">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row>
    <row r="297" spans="3:30" x14ac:dyDescent="0.2">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row>
    <row r="298" spans="3:30" x14ac:dyDescent="0.2">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row>
    <row r="299" spans="3:30" x14ac:dyDescent="0.2">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row>
    <row r="300" spans="3:30" x14ac:dyDescent="0.2">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row>
    <row r="301" spans="3:30" x14ac:dyDescent="0.2">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row>
    <row r="302" spans="3:30" x14ac:dyDescent="0.2">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row>
    <row r="303" spans="3:30" x14ac:dyDescent="0.2">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row>
    <row r="304" spans="3:30" x14ac:dyDescent="0.2">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row>
    <row r="305" spans="3:30" x14ac:dyDescent="0.2">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row>
    <row r="306" spans="3:30" x14ac:dyDescent="0.2">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row>
    <row r="307" spans="3:30" x14ac:dyDescent="0.2">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row>
    <row r="308" spans="3:30" x14ac:dyDescent="0.2">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row>
    <row r="309" spans="3:30" x14ac:dyDescent="0.2">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row>
    <row r="310" spans="3:30" x14ac:dyDescent="0.2">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row>
    <row r="311" spans="3:30" x14ac:dyDescent="0.2">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row>
    <row r="312" spans="3:30" x14ac:dyDescent="0.2">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row>
    <row r="313" spans="3:30" x14ac:dyDescent="0.2">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row>
    <row r="314" spans="3:30" x14ac:dyDescent="0.2">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row>
    <row r="315" spans="3:30" x14ac:dyDescent="0.2">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row>
    <row r="316" spans="3:30" x14ac:dyDescent="0.2">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row>
    <row r="317" spans="3:30" x14ac:dyDescent="0.2">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row>
    <row r="318" spans="3:30" x14ac:dyDescent="0.2">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row>
    <row r="319" spans="3:30" x14ac:dyDescent="0.2">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row>
    <row r="320" spans="3:30" x14ac:dyDescent="0.2">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row>
    <row r="321" spans="3:30" x14ac:dyDescent="0.2">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row>
    <row r="322" spans="3:30" x14ac:dyDescent="0.2">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row>
    <row r="323" spans="3:30" x14ac:dyDescent="0.2">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row>
    <row r="324" spans="3:30" ht="24.75" customHeight="1" x14ac:dyDescent="0.2">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row>
    <row r="325" spans="3:30" x14ac:dyDescent="0.2">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row>
    <row r="326" spans="3:30" x14ac:dyDescent="0.2">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row>
    <row r="327" spans="3:30" x14ac:dyDescent="0.2">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row>
    <row r="328" spans="3:30" x14ac:dyDescent="0.2">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row>
    <row r="329" spans="3:30" ht="24.75" customHeight="1" x14ac:dyDescent="0.2">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row>
    <row r="330" spans="3:30" x14ac:dyDescent="0.2">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row>
    <row r="331" spans="3:30" x14ac:dyDescent="0.2">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row>
    <row r="332" spans="3:30" x14ac:dyDescent="0.2">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row>
    <row r="333" spans="3:30" x14ac:dyDescent="0.2">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row>
    <row r="334" spans="3:30" x14ac:dyDescent="0.2">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row>
    <row r="335" spans="3:30" x14ac:dyDescent="0.2">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row>
    <row r="336" spans="3:30" x14ac:dyDescent="0.2">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row>
    <row r="337" spans="3:30" x14ac:dyDescent="0.2">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row>
    <row r="338" spans="3:30" x14ac:dyDescent="0.2">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row>
    <row r="339" spans="3:30" x14ac:dyDescent="0.2">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row>
    <row r="340" spans="3:30" x14ac:dyDescent="0.2">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row>
    <row r="341" spans="3:30" x14ac:dyDescent="0.2">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row>
    <row r="342" spans="3:30" x14ac:dyDescent="0.2">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row>
    <row r="343" spans="3:30" x14ac:dyDescent="0.2">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row>
    <row r="344" spans="3:30" x14ac:dyDescent="0.2">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row>
    <row r="345" spans="3:30" x14ac:dyDescent="0.2">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row>
    <row r="346" spans="3:30" x14ac:dyDescent="0.2">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row>
    <row r="347" spans="3:30" x14ac:dyDescent="0.2">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row>
    <row r="348" spans="3:30" x14ac:dyDescent="0.2">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row>
    <row r="349" spans="3:30" x14ac:dyDescent="0.2">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row>
    <row r="350" spans="3:30" x14ac:dyDescent="0.2">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row>
    <row r="351" spans="3:30" x14ac:dyDescent="0.2">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row>
    <row r="352" spans="3:30" x14ac:dyDescent="0.2">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row>
    <row r="353" spans="3:30" x14ac:dyDescent="0.2">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row>
    <row r="354" spans="3:30" x14ac:dyDescent="0.2">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row>
    <row r="355" spans="3:30" x14ac:dyDescent="0.2">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row>
    <row r="356" spans="3:30" x14ac:dyDescent="0.2">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row>
    <row r="357" spans="3:30" x14ac:dyDescent="0.2">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row>
    <row r="358" spans="3:30" x14ac:dyDescent="0.2">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row>
    <row r="359" spans="3:30" x14ac:dyDescent="0.2">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row>
    <row r="360" spans="3:30" x14ac:dyDescent="0.2">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row>
    <row r="361" spans="3:30" x14ac:dyDescent="0.2">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row>
    <row r="362" spans="3:30" x14ac:dyDescent="0.2">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row>
    <row r="363" spans="3:30" x14ac:dyDescent="0.2">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row>
    <row r="364" spans="3:30" x14ac:dyDescent="0.2">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row>
    <row r="365" spans="3:30" x14ac:dyDescent="0.2">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row>
    <row r="366" spans="3:30" x14ac:dyDescent="0.2">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row>
    <row r="367" spans="3:30" x14ac:dyDescent="0.2">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row>
    <row r="368" spans="3:30" x14ac:dyDescent="0.2">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row>
    <row r="369" spans="3:30" x14ac:dyDescent="0.2">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row>
    <row r="370" spans="3:30" x14ac:dyDescent="0.2">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row>
    <row r="371" spans="3:30" x14ac:dyDescent="0.2">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row>
    <row r="372" spans="3:30" x14ac:dyDescent="0.2">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row>
    <row r="373" spans="3:30" x14ac:dyDescent="0.2">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row>
    <row r="374" spans="3:30" x14ac:dyDescent="0.2">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row>
    <row r="375" spans="3:30" x14ac:dyDescent="0.2">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row>
    <row r="376" spans="3:30" x14ac:dyDescent="0.2">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row>
    <row r="377" spans="3:30" x14ac:dyDescent="0.2">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row>
    <row r="378" spans="3:30" x14ac:dyDescent="0.2">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row>
    <row r="379" spans="3:30" x14ac:dyDescent="0.2">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row>
    <row r="380" spans="3:30" x14ac:dyDescent="0.2">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row>
    <row r="381" spans="3:30" x14ac:dyDescent="0.2">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row>
    <row r="382" spans="3:30" x14ac:dyDescent="0.2">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row>
    <row r="383" spans="3:30" x14ac:dyDescent="0.2">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row>
    <row r="384" spans="3:30" x14ac:dyDescent="0.2">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row>
    <row r="385" spans="3:30" x14ac:dyDescent="0.2">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row>
    <row r="386" spans="3:30" x14ac:dyDescent="0.2">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row>
    <row r="387" spans="3:30" x14ac:dyDescent="0.2">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row>
    <row r="388" spans="3:30" x14ac:dyDescent="0.2">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row>
    <row r="389" spans="3:30" x14ac:dyDescent="0.2">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row>
    <row r="390" spans="3:30" x14ac:dyDescent="0.2">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row>
    <row r="391" spans="3:30" x14ac:dyDescent="0.2">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row>
  </sheetData>
  <sheetProtection algorithmName="SHA-512" hashValue="m5bHVoK+CbK+nbJoLBioDBkv8Cu5+AEBkCK5u76VcUh7J1En0BQ2VbFqG40/Eaq7cW9JBQrJg0gydkh5p2JEXQ==" saltValue="iCHVKOt8kdfG3odIvlBl5Q==" spinCount="100000" sheet="1" objects="1" scenarios="1"/>
  <mergeCells count="188">
    <mergeCell ref="A2:A7"/>
    <mergeCell ref="C49:D49"/>
    <mergeCell ref="E49:AD49"/>
    <mergeCell ref="C51:AD51"/>
    <mergeCell ref="C52:D52"/>
    <mergeCell ref="E52:AD52"/>
    <mergeCell ref="C46:D46"/>
    <mergeCell ref="E46:AD46"/>
    <mergeCell ref="C47:D47"/>
    <mergeCell ref="E47:AD47"/>
    <mergeCell ref="C40:D40"/>
    <mergeCell ref="E40:AD40"/>
    <mergeCell ref="C41:D41"/>
    <mergeCell ref="E41:AD41"/>
    <mergeCell ref="C48:D48"/>
    <mergeCell ref="E48:AD48"/>
    <mergeCell ref="C42:D42"/>
    <mergeCell ref="E42:AD42"/>
    <mergeCell ref="C43:D43"/>
    <mergeCell ref="E43:AD43"/>
    <mergeCell ref="C44:AD44"/>
    <mergeCell ref="C45:D45"/>
    <mergeCell ref="E45:AD45"/>
    <mergeCell ref="C31:AD31"/>
    <mergeCell ref="C34:D34"/>
    <mergeCell ref="E34:AD34"/>
    <mergeCell ref="C35:D35"/>
    <mergeCell ref="E35:AD35"/>
    <mergeCell ref="C36:D36"/>
    <mergeCell ref="E36:AD36"/>
    <mergeCell ref="C38:AD38"/>
    <mergeCell ref="C39:D39"/>
    <mergeCell ref="E39:AD39"/>
    <mergeCell ref="Z4:AD4"/>
    <mergeCell ref="Z5:AD5"/>
    <mergeCell ref="C2:E5"/>
    <mergeCell ref="Z3:AD3"/>
    <mergeCell ref="C152:AD152"/>
    <mergeCell ref="C53:D53"/>
    <mergeCell ref="E53:AD53"/>
    <mergeCell ref="C54:D54"/>
    <mergeCell ref="E54:AD54"/>
    <mergeCell ref="Z2:AD2"/>
    <mergeCell ref="C10:AD10"/>
    <mergeCell ref="C11:AD11"/>
    <mergeCell ref="C12:AD12"/>
    <mergeCell ref="C13:AD13"/>
    <mergeCell ref="C14:AD14"/>
    <mergeCell ref="F2:Y2"/>
    <mergeCell ref="F3:Y3"/>
    <mergeCell ref="F4:Y5"/>
    <mergeCell ref="C7:AD7"/>
    <mergeCell ref="E19:AD19"/>
    <mergeCell ref="E20:AD20"/>
    <mergeCell ref="C20:D20"/>
    <mergeCell ref="C21:D21"/>
    <mergeCell ref="E21:AD21"/>
    <mergeCell ref="C156:AD156"/>
    <mergeCell ref="C157:AD157"/>
    <mergeCell ref="C9:AD9"/>
    <mergeCell ref="C145:AD145"/>
    <mergeCell ref="C16:AD16"/>
    <mergeCell ref="C17:C19"/>
    <mergeCell ref="E17:AD17"/>
    <mergeCell ref="E18:AD18"/>
    <mergeCell ref="C153:AD153"/>
    <mergeCell ref="C23:AD23"/>
    <mergeCell ref="C22:AD22"/>
    <mergeCell ref="C24:AD24"/>
    <mergeCell ref="Q25:AD25"/>
    <mergeCell ref="C25:O25"/>
    <mergeCell ref="C26:O26"/>
    <mergeCell ref="Q26:AD26"/>
    <mergeCell ref="C27:AD27"/>
    <mergeCell ref="C29:AD29"/>
    <mergeCell ref="Q30:AD30"/>
    <mergeCell ref="C30:O30"/>
    <mergeCell ref="C33:D33"/>
    <mergeCell ref="E32:AD32"/>
    <mergeCell ref="C32:D32"/>
    <mergeCell ref="E33:AD33"/>
    <mergeCell ref="C55:D55"/>
    <mergeCell ref="E55:AD55"/>
    <mergeCell ref="C57:AD57"/>
    <mergeCell ref="C58:O58"/>
    <mergeCell ref="Q58:AD58"/>
    <mergeCell ref="C59:O59"/>
    <mergeCell ref="Q59:AD59"/>
    <mergeCell ref="C154:AD154"/>
    <mergeCell ref="C155:AD155"/>
    <mergeCell ref="C61:AD61"/>
    <mergeCell ref="C60:AD60"/>
    <mergeCell ref="C77:AD77"/>
    <mergeCell ref="C62:AD62"/>
    <mergeCell ref="C63:AD63"/>
    <mergeCell ref="C64:AD64"/>
    <mergeCell ref="C66:AD66"/>
    <mergeCell ref="C67:D69"/>
    <mergeCell ref="F67:AD67"/>
    <mergeCell ref="F68:AD68"/>
    <mergeCell ref="C78:D80"/>
    <mergeCell ref="F78:AD78"/>
    <mergeCell ref="F79:AD79"/>
    <mergeCell ref="F80:AD80"/>
    <mergeCell ref="C82:AD82"/>
    <mergeCell ref="C83:AD83"/>
    <mergeCell ref="F69:AD69"/>
    <mergeCell ref="C71:AD71"/>
    <mergeCell ref="C72:AD72"/>
    <mergeCell ref="C73:AD73"/>
    <mergeCell ref="C74:AD74"/>
    <mergeCell ref="C75:D75"/>
    <mergeCell ref="E75:AD75"/>
    <mergeCell ref="C91:AD91"/>
    <mergeCell ref="C92:O92"/>
    <mergeCell ref="Q92:AD92"/>
    <mergeCell ref="C93:O95"/>
    <mergeCell ref="R93:AD93"/>
    <mergeCell ref="R94:AD94"/>
    <mergeCell ref="R95:AD95"/>
    <mergeCell ref="C84:AD84"/>
    <mergeCell ref="C85:AD85"/>
    <mergeCell ref="C86:AD86"/>
    <mergeCell ref="C87:D89"/>
    <mergeCell ref="F87:AD87"/>
    <mergeCell ref="F88:AD88"/>
    <mergeCell ref="F89:AD89"/>
    <mergeCell ref="C112:AD112"/>
    <mergeCell ref="C101:AD101"/>
    <mergeCell ref="C102:AD102"/>
    <mergeCell ref="C104:AD104"/>
    <mergeCell ref="C105:AD105"/>
    <mergeCell ref="C106:AD106"/>
    <mergeCell ref="C103:AD103"/>
    <mergeCell ref="Q96:AD96"/>
    <mergeCell ref="C96:O96"/>
    <mergeCell ref="Q97:AD97"/>
    <mergeCell ref="C97:O97"/>
    <mergeCell ref="C99:AD99"/>
    <mergeCell ref="C100:AD100"/>
    <mergeCell ref="D147:N147"/>
    <mergeCell ref="D148:N148"/>
    <mergeCell ref="D149:N149"/>
    <mergeCell ref="D150:N150"/>
    <mergeCell ref="C37:AD37"/>
    <mergeCell ref="C50:AD50"/>
    <mergeCell ref="C65:AD65"/>
    <mergeCell ref="C70:AD70"/>
    <mergeCell ref="C76:AD76"/>
    <mergeCell ref="C90:AD90"/>
    <mergeCell ref="C141:AD141"/>
    <mergeCell ref="C142:AD142"/>
    <mergeCell ref="C143:AD143"/>
    <mergeCell ref="C144:AD144"/>
    <mergeCell ref="C132:AD132"/>
    <mergeCell ref="C133:AD133"/>
    <mergeCell ref="C134:AD134"/>
    <mergeCell ref="C135:AD135"/>
    <mergeCell ref="C136:AD136"/>
    <mergeCell ref="C137:AD137"/>
    <mergeCell ref="C119:AD119"/>
    <mergeCell ref="C120:AD120"/>
    <mergeCell ref="C121:AD121"/>
    <mergeCell ref="C123:AD123"/>
    <mergeCell ref="C140:AD140"/>
    <mergeCell ref="E81:AC81"/>
    <mergeCell ref="C138:AD138"/>
    <mergeCell ref="C139:AD139"/>
    <mergeCell ref="C126:AD126"/>
    <mergeCell ref="C127:AD127"/>
    <mergeCell ref="C128:AD128"/>
    <mergeCell ref="C129:AD129"/>
    <mergeCell ref="C130:AD130"/>
    <mergeCell ref="C131:AD131"/>
    <mergeCell ref="C124:AD124"/>
    <mergeCell ref="C125:AD125"/>
    <mergeCell ref="C122:AD122"/>
    <mergeCell ref="C113:AD113"/>
    <mergeCell ref="C114:AD114"/>
    <mergeCell ref="C115:AD115"/>
    <mergeCell ref="C116:AD116"/>
    <mergeCell ref="C117:AD117"/>
    <mergeCell ref="C118:AD118"/>
    <mergeCell ref="C107:AD107"/>
    <mergeCell ref="C108:AD108"/>
    <mergeCell ref="C109:AD109"/>
    <mergeCell ref="C110:AD110"/>
    <mergeCell ref="C111:AD111"/>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8" min="1" max="30" man="1"/>
    <brk id="107" min="1" max="30" man="1"/>
    <brk id="114" min="1" max="30" man="1"/>
    <brk id="126" min="1" max="30" man="1"/>
    <brk id="137" min="1" max="30" man="1"/>
    <brk id="183" max="16383" man="1"/>
    <brk id="2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LISTADO FT </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'!_Toc332955785</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DORIS FERNANDEZ PARRA</cp:lastModifiedBy>
  <cp:lastPrinted>2022-09-02T05:53:27Z</cp:lastPrinted>
  <dcterms:created xsi:type="dcterms:W3CDTF">2014-02-25T23:03:20Z</dcterms:created>
  <dcterms:modified xsi:type="dcterms:W3CDTF">2024-11-14T20:10:46Z</dcterms:modified>
</cp:coreProperties>
</file>