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104" documentId="13_ncr:1_{72C9A679-3EA7-4D42-A77D-EE0A3365B6AE}" xr6:coauthVersionLast="47" xr6:coauthVersionMax="47" xr10:uidLastSave="{AC94A169-D458-448C-9E69-C01FEC5FEDED}"/>
  <bookViews>
    <workbookView showSheetTabs="0" xWindow="-120" yWindow="-120" windowWidth="29040" windowHeight="15720" tabRatio="873" xr2:uid="{00000000-000D-0000-FFFF-FFFF00000000}"/>
  </bookViews>
  <sheets>
    <sheet name="MENÚ" sheetId="8"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MATRIZ!$A$10:$AI$68</definedName>
    <definedName name="_xlnm.Print_Area" localSheetId="1">MATRIZ!$A$1:$AE$87</definedName>
    <definedName name="_xlnm.Print_Area" localSheetId="4">'PELIGROS HIGIENICOS'!$A$1:$D$84</definedName>
    <definedName name="_xlnm.Print_Area" localSheetId="3">'Tabla de peligros'!$A$1:$J$43</definedName>
    <definedName name="_xlnm.Print_Area" localSheetId="2">'Valoracion del riesgo'!$A$1:$L$55</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 l="1"/>
  <c r="V73" i="1"/>
  <c r="U72" i="1"/>
  <c r="V72" i="1"/>
  <c r="U71" i="1"/>
  <c r="V71" i="1"/>
  <c r="U70" i="1"/>
  <c r="V70" i="1"/>
  <c r="U69" i="1"/>
  <c r="V69" i="1"/>
  <c r="Q68" i="1"/>
  <c r="T68" i="1"/>
  <c r="U68" i="1"/>
  <c r="V68" i="1"/>
  <c r="Q67" i="1"/>
  <c r="T67" i="1"/>
  <c r="U67" i="1"/>
  <c r="V67" i="1"/>
  <c r="Q66" i="1"/>
  <c r="T66" i="1"/>
  <c r="U66" i="1"/>
  <c r="V66" i="1"/>
  <c r="Q65" i="1"/>
  <c r="R65" i="1"/>
  <c r="Q64" i="1"/>
  <c r="T64" i="1"/>
  <c r="U64" i="1"/>
  <c r="V64" i="1"/>
  <c r="Q63" i="1"/>
  <c r="T63" i="1"/>
  <c r="U63" i="1"/>
  <c r="V63" i="1"/>
  <c r="Q62" i="1"/>
  <c r="T62" i="1"/>
  <c r="U62" i="1"/>
  <c r="V62" i="1"/>
  <c r="Q61" i="1"/>
  <c r="T61" i="1"/>
  <c r="U61" i="1"/>
  <c r="V61" i="1"/>
  <c r="Q60" i="1"/>
  <c r="R60" i="1"/>
  <c r="Q59" i="1"/>
  <c r="T59" i="1"/>
  <c r="U59" i="1"/>
  <c r="V59" i="1"/>
  <c r="T65" i="1"/>
  <c r="U65" i="1"/>
  <c r="V65" i="1"/>
  <c r="R68" i="1"/>
  <c r="R66" i="1"/>
  <c r="R64" i="1"/>
  <c r="R67" i="1"/>
  <c r="T60" i="1"/>
  <c r="U60" i="1"/>
  <c r="V60" i="1"/>
  <c r="R59" i="1"/>
  <c r="R61" i="1"/>
  <c r="R62" i="1"/>
  <c r="R63" i="1"/>
  <c r="Q15" i="1"/>
  <c r="R15" i="1"/>
  <c r="Q13" i="1"/>
  <c r="T13" i="1"/>
  <c r="U13" i="1"/>
  <c r="V13" i="1"/>
  <c r="T15" i="1"/>
  <c r="U15" i="1"/>
  <c r="V15" i="1"/>
  <c r="R13" i="1"/>
  <c r="Q58" i="1"/>
  <c r="T58" i="1"/>
  <c r="U58" i="1"/>
  <c r="V58" i="1"/>
  <c r="Q57" i="1"/>
  <c r="T57" i="1"/>
  <c r="U57" i="1"/>
  <c r="V57" i="1"/>
  <c r="Q56" i="1"/>
  <c r="T56" i="1"/>
  <c r="U56" i="1"/>
  <c r="V56" i="1"/>
  <c r="Q55" i="1"/>
  <c r="T55" i="1"/>
  <c r="U55" i="1"/>
  <c r="V55" i="1"/>
  <c r="Q54" i="1"/>
  <c r="R54" i="1"/>
  <c r="Q53" i="1"/>
  <c r="R53" i="1"/>
  <c r="Q52" i="1"/>
  <c r="R52" i="1"/>
  <c r="Q51" i="1"/>
  <c r="T51" i="1"/>
  <c r="U51" i="1"/>
  <c r="V51" i="1"/>
  <c r="Q50" i="1"/>
  <c r="R50" i="1"/>
  <c r="Q49" i="1"/>
  <c r="T49" i="1"/>
  <c r="U49" i="1"/>
  <c r="V49" i="1"/>
  <c r="Q48" i="1"/>
  <c r="T48" i="1"/>
  <c r="U48" i="1"/>
  <c r="V48" i="1"/>
  <c r="Q47" i="1"/>
  <c r="T47" i="1"/>
  <c r="U47" i="1"/>
  <c r="V47" i="1"/>
  <c r="Q46" i="1"/>
  <c r="T46" i="1"/>
  <c r="U46" i="1"/>
  <c r="V46" i="1"/>
  <c r="Q45" i="1"/>
  <c r="R45" i="1"/>
  <c r="Q44" i="1"/>
  <c r="R44" i="1"/>
  <c r="Q43" i="1"/>
  <c r="R43" i="1"/>
  <c r="Q42" i="1"/>
  <c r="T42" i="1"/>
  <c r="U42" i="1"/>
  <c r="V42" i="1"/>
  <c r="Q41" i="1"/>
  <c r="T41" i="1"/>
  <c r="U41" i="1"/>
  <c r="V41" i="1"/>
  <c r="Q40" i="1"/>
  <c r="T40" i="1"/>
  <c r="U40" i="1"/>
  <c r="V40" i="1"/>
  <c r="Q39" i="1"/>
  <c r="R39" i="1"/>
  <c r="Q38" i="1"/>
  <c r="T38" i="1"/>
  <c r="U38" i="1"/>
  <c r="V38" i="1"/>
  <c r="Q37" i="1"/>
  <c r="T37" i="1"/>
  <c r="U37" i="1"/>
  <c r="V37" i="1"/>
  <c r="Q36" i="1"/>
  <c r="R36" i="1"/>
  <c r="Q35" i="1"/>
  <c r="T35" i="1"/>
  <c r="U35" i="1"/>
  <c r="V35" i="1"/>
  <c r="Q34" i="1"/>
  <c r="R34" i="1"/>
  <c r="Q33" i="1"/>
  <c r="T33" i="1"/>
  <c r="U33" i="1"/>
  <c r="V33" i="1"/>
  <c r="Q32" i="1"/>
  <c r="T32" i="1"/>
  <c r="U32" i="1"/>
  <c r="V32" i="1"/>
  <c r="Q31" i="1"/>
  <c r="T31" i="1"/>
  <c r="U31" i="1"/>
  <c r="V31" i="1"/>
  <c r="Q30" i="1"/>
  <c r="R30" i="1"/>
  <c r="Q29" i="1"/>
  <c r="T29" i="1"/>
  <c r="U29" i="1"/>
  <c r="V29" i="1"/>
  <c r="Q28" i="1"/>
  <c r="T28" i="1"/>
  <c r="U28" i="1"/>
  <c r="V28" i="1"/>
  <c r="Q27" i="1"/>
  <c r="T27" i="1"/>
  <c r="U27" i="1"/>
  <c r="V27" i="1"/>
  <c r="Q26" i="1"/>
  <c r="T26" i="1"/>
  <c r="U26" i="1"/>
  <c r="V26" i="1"/>
  <c r="Q25" i="1"/>
  <c r="R25" i="1"/>
  <c r="Q24" i="1"/>
  <c r="T24" i="1"/>
  <c r="U24" i="1"/>
  <c r="V24" i="1"/>
  <c r="Q23" i="1"/>
  <c r="R23" i="1"/>
  <c r="Q22" i="1"/>
  <c r="T22" i="1"/>
  <c r="U22" i="1"/>
  <c r="V22" i="1"/>
  <c r="Q21" i="1"/>
  <c r="R21" i="1"/>
  <c r="Q20" i="1"/>
  <c r="T20" i="1"/>
  <c r="U20" i="1"/>
  <c r="V20" i="1"/>
  <c r="Q19" i="1"/>
  <c r="R19" i="1"/>
  <c r="Q18" i="1"/>
  <c r="T18" i="1"/>
  <c r="U18" i="1"/>
  <c r="V18" i="1"/>
  <c r="Q17" i="1"/>
  <c r="R17" i="1"/>
  <c r="Q16" i="1"/>
  <c r="T16" i="1"/>
  <c r="U16" i="1"/>
  <c r="V16" i="1"/>
  <c r="Q14" i="1"/>
  <c r="T14" i="1"/>
  <c r="U14" i="1"/>
  <c r="V14" i="1"/>
  <c r="Q12" i="1"/>
  <c r="R12" i="1"/>
  <c r="Q11" i="1"/>
  <c r="T11" i="1"/>
  <c r="U11" i="1"/>
  <c r="V11" i="1"/>
  <c r="R57" i="1"/>
  <c r="R32" i="1"/>
  <c r="R28" i="1"/>
  <c r="T39" i="1"/>
  <c r="U39" i="1"/>
  <c r="V39" i="1"/>
  <c r="T19" i="1"/>
  <c r="U19" i="1"/>
  <c r="V19" i="1"/>
  <c r="R24" i="1"/>
  <c r="R55" i="1"/>
  <c r="R48" i="1"/>
  <c r="T43" i="1"/>
  <c r="U43" i="1"/>
  <c r="V43" i="1"/>
  <c r="T52" i="1"/>
  <c r="U52" i="1"/>
  <c r="V52" i="1"/>
  <c r="T36" i="1"/>
  <c r="U36" i="1"/>
  <c r="V36" i="1"/>
  <c r="R46" i="1"/>
  <c r="R41" i="1"/>
  <c r="T53" i="1"/>
  <c r="U53" i="1"/>
  <c r="V53" i="1"/>
  <c r="R42" i="1"/>
  <c r="R47" i="1"/>
  <c r="R26" i="1"/>
  <c r="R58" i="1"/>
  <c r="R22" i="1"/>
  <c r="R14" i="1"/>
  <c r="R56" i="1"/>
  <c r="R49" i="1"/>
  <c r="T30" i="1"/>
  <c r="U30" i="1"/>
  <c r="V30" i="1"/>
  <c r="T50" i="1"/>
  <c r="U50" i="1"/>
  <c r="V50" i="1"/>
  <c r="R35" i="1"/>
  <c r="R40" i="1"/>
  <c r="T34" i="1"/>
  <c r="U34" i="1"/>
  <c r="V34" i="1"/>
  <c r="R37" i="1"/>
  <c r="R20" i="1"/>
  <c r="T23" i="1"/>
  <c r="U23" i="1"/>
  <c r="V23" i="1"/>
  <c r="R31" i="1"/>
  <c r="T12" i="1"/>
  <c r="U12" i="1"/>
  <c r="V12" i="1"/>
  <c r="R27" i="1"/>
  <c r="R11" i="1"/>
  <c r="T44" i="1"/>
  <c r="U44" i="1"/>
  <c r="V44" i="1"/>
  <c r="R51" i="1"/>
  <c r="T21" i="1"/>
  <c r="U21" i="1"/>
  <c r="V21" i="1"/>
  <c r="R16" i="1"/>
  <c r="T25" i="1"/>
  <c r="U25" i="1"/>
  <c r="V25" i="1"/>
  <c r="R38" i="1"/>
  <c r="T45" i="1"/>
  <c r="U45" i="1"/>
  <c r="V45" i="1"/>
  <c r="R18" i="1"/>
  <c r="R33" i="1"/>
  <c r="T17" i="1"/>
  <c r="U17" i="1"/>
  <c r="V17" i="1"/>
  <c r="T54" i="1"/>
  <c r="U54" i="1"/>
  <c r="V54" i="1"/>
  <c r="R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anay</author>
  </authors>
  <commentList>
    <comment ref="B9" authorId="0" shapeId="0" xr:uid="{00000000-0006-0000-0100-000001000000}">
      <text>
        <r>
          <rPr>
            <b/>
            <sz val="9"/>
            <color indexed="10"/>
            <rFont val="Tahoma"/>
            <family val="2"/>
          </rPr>
          <t>ADMINISTRATIVO
OPERATIVO
ASISTENCIAL</t>
        </r>
        <r>
          <rPr>
            <b/>
            <sz val="9"/>
            <color indexed="81"/>
            <rFont val="Tahoma"/>
            <family val="2"/>
          </rPr>
          <t xml:space="preserve">
(ESTRATÉGICO 
MISIONAL
APOYO
SEGUIMIENTO Y MEDICIÓN)
</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Aceptable con control especifico
III Mejorable
IV Aceptable</t>
        </r>
      </text>
    </comment>
    <comment ref="V10" authorId="1" shapeId="0" xr:uid="{00000000-0006-0000-0100-00000A000000}">
      <text>
        <r>
          <rPr>
            <sz val="12"/>
            <color indexed="81"/>
            <rFont val="Arial"/>
            <family val="2"/>
          </rPr>
          <t>I No aceptable
II Aceptable con control especifico
III Mejorable
IV Aceptable</t>
        </r>
      </text>
    </comment>
    <comment ref="W10" authorId="2" shapeId="0" xr:uid="{00000000-0006-0000-0100-00000B000000}">
      <text>
        <r>
          <rPr>
            <b/>
            <sz val="9"/>
            <color indexed="81"/>
            <rFont val="Tahoma"/>
            <family val="2"/>
          </rPr>
          <t>anay:</t>
        </r>
        <r>
          <rPr>
            <sz val="9"/>
            <color indexed="81"/>
            <rFont val="Tahoma"/>
            <family val="2"/>
          </rPr>
          <t xml:space="preserve">
F=Funcionarios
OPS= Orden de Prestación de Servicios 
V= Visitantes
E=Estudiantes</t>
        </r>
      </text>
    </comment>
    <comment ref="Z10" authorId="1" shapeId="0" xr:uid="{00000000-0006-0000-0100-00000C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D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E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F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10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<sst xmlns="http://schemas.openxmlformats.org/spreadsheetml/2006/main" count="1724" uniqueCount="541">
  <si>
    <t>MENÚ DE NAVEGACIÓN</t>
  </si>
  <si>
    <t>GESTIÓN DE PELIGROS EN LA UNIVERSIDAD DE CUNDINAMARCA</t>
  </si>
  <si>
    <t xml:space="preserve"> </t>
  </si>
  <si>
    <t>Centro de trabajo:</t>
  </si>
  <si>
    <t>Oficina Bogotá</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</si>
  <si>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</si>
  <si>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</si>
  <si>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</si>
  <si>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</si>
  <si>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</si>
  <si>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</si>
  <si>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</si>
  <si>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</si>
  <si>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</si>
  <si>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</si>
  <si>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CAD</t>
  </si>
  <si>
    <t xml:space="preserve">  </t>
  </si>
  <si>
    <t>MACROPROCESO ESTRATÉGICO</t>
  </si>
  <si>
    <t>CÓDIGO: ESG-SST-r008</t>
  </si>
  <si>
    <t>MATRIZ DE IDENTIFICACIÓN Y CONTROL DE PELIGROS</t>
  </si>
  <si>
    <t>PÁGINA: 1 de 6</t>
  </si>
  <si>
    <t>MACRO
PROCESO</t>
  </si>
  <si>
    <t>PROCESO</t>
  </si>
  <si>
    <t>ÁREA</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</si>
  <si>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</si>
  <si>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</si>
  <si>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</si>
  <si>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</si>
  <si>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</si>
  <si>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</si>
  <si>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</si>
  <si>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</si>
  <si>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</si>
  <si>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</si>
  <si>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</si>
  <si>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</si>
  <si>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</si>
  <si>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</si>
  <si>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</si>
  <si>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</si>
  <si>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</si>
  <si>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</si>
  <si>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</si>
  <si>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</si>
  <si>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</si>
  <si>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</si>
  <si>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</si>
  <si>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</si>
  <si>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</si>
  <si>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</si>
  <si>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</si>
  <si>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</si>
  <si>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</si>
  <si>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</si>
  <si>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</si>
  <si>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</si>
  <si>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</si>
  <si>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ESTRATÉGICO</t>
  </si>
  <si>
    <t xml:space="preserve">PROYECTOS ESPECIALES  Y RELACIONES  INTERINSTITUCIONALES </t>
  </si>
  <si>
    <t>JURIDICA</t>
  </si>
  <si>
    <t>PROFESIONAL</t>
  </si>
  <si>
    <t>X</t>
  </si>
  <si>
    <t xml:space="preserve">HONGOS VIRUS Y BACTERIAS
</t>
  </si>
  <si>
    <t>BIOLÓGICO</t>
  </si>
  <si>
    <t>INFECCIÓN VIRAL, INFECCIÓN RESPIRATORIA AGUDA</t>
  </si>
  <si>
    <t>NO OBSERVADOS</t>
  </si>
  <si>
    <t>HIGIENE CORRECTA DE MANOS</t>
  </si>
  <si>
    <t>FATIGA AUDITIVA, DISMINUCIÓN AUDITIVA, HIPOACUSIA NEUROSENSORIAL.</t>
  </si>
  <si>
    <t>NINGUNO</t>
  </si>
  <si>
    <t>EN CASO DE REQUERIRLO REALIZAR UNA MEDICIÓN DE RUIDO</t>
  </si>
  <si>
    <t>REALIZAR CAPACITACIÓN Y SENSIBILIZACIÓN DE EXPOSICIÓN AL RUIDO.
REALIZAR  ESTUDIO DE CONDICIONES DE SALUD PARA IDENTIFICAR LA IMPLEMENTACIÓN DE PROGRAMA DE VIGILANCIA EPIDEMIOLÓGICA. REALIZAR SEGUIMIENTO A LAS RECOMENDACIONES MEDICAS EMITIDAS EN LOS EXÁMENES OCUPACIONALES DE INGRESO Y/O PERIÓDICOS.</t>
  </si>
  <si>
    <t>MOVIMIENTOS REPETITIVOS
(Manejo de herramientas propias de la labor)</t>
  </si>
  <si>
    <t>ENFERMEDADES DE TRAUMA ACUMULATIVO, SÍNDROMES TÚNEL DEL CARPO</t>
  </si>
  <si>
    <t xml:space="preserve"> SISTEMA  DE VIGILANCIA EPIDEMIOLÓGICA PARA EL RIESGO BIOMECÁNICO.</t>
  </si>
  <si>
    <t xml:space="preserve"> PROGRAMA DE PAUSAS ACTIVAS </t>
  </si>
  <si>
    <t>ELEMENTOS DE APOYO (REPOSA  PIES,  PACK MOUSE)
 SILLAS ERGONÓMICAS .
 VALORACIONES MEDICAS CON ÉNFASIS EN OSTEOMUSCULAR
 SEGUIMIENTO A LAS VALORACIONES MEDICAS (INGRESO-PERIÓDICOS)
 SENSIBILIZACIÓN DE HIGIENE POSTURAL</t>
  </si>
  <si>
    <t>STC , TENDINITIS, HERNIAS O LESIÓN CERVICAL</t>
  </si>
  <si>
    <t>IMPLEMENTAR UN PROGRAMA DE VIGILANCIA EPIDEMIOLÓGICA PARA EL RIESGO BIOMECÁNICO.
IMPLEMENTACIÓN DE PAUSAS ACTIVAS DE TRABAJO TODOS LOS DÍAS DURANTE LA JORNADA LABORAL.
IMPLEMENTAR EXÁMENES OCUPACIONALES CON ÉNFASIS EN ERGONOMÍA. REALIZAR SEGUIMIENTO A LAS RECOMENDACIONES MEDICAS DE LOS EXÁMENES OCUPACIONALES.</t>
  </si>
  <si>
    <t>CONDICIONES DE LA TAREA
(Demandas de carga mental, contenido de la tarea, demandas emocionales, nivel de responsabilidad)</t>
  </si>
  <si>
    <t>PSICOSOCIAL</t>
  </si>
  <si>
    <t xml:space="preserve">FATIGA, DOLOR DE CABEZA, HOMBROS, CUELLO, ESPALDA ESTRÉS, ALTERACIONES NERVIOSAS CANSANCIO, BAJO RENDIMIENTO EN EL TRABAJO, ESTRÉS, CARGA EMOCIONAL, CEFALEAS, CAMBIOS EN LA CONDUCTA, IRRITABILIDAD, ALTERACIONES MENTALES, ETC. </t>
  </si>
  <si>
    <t>NO OBSERVADO</t>
  </si>
  <si>
    <t>APLICACIÓN DE BATERÍA PSICOSOCIAL</t>
  </si>
  <si>
    <t>ALTERACIONES EN LA TENSIÓN ARTERIAL, AFECCIONES CARDIACAS</t>
  </si>
  <si>
    <t>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</si>
  <si>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 xml:space="preserve">PÚBLICOS
(Problemas de orden publico, atracos, robos, asaltos y atentados) </t>
  </si>
  <si>
    <t>CONDICIONES DE SEGURIDAD</t>
  </si>
  <si>
    <t xml:space="preserve">TRAUMAS SEVEROS, HERIDAS, FRACTURAS Y/O LESIONES GRAVES. </t>
  </si>
  <si>
    <t>INSPECCIONES DE SEGURIDAD Y SEÑALIZACIÓN PREVENTIVA Y DE SEGURIDAD.</t>
  </si>
  <si>
    <t xml:space="preserve">
ILUMINACIÓN CON REFLECTORES 
CONTROLES DE INGRESO DE PERSONAL 
PERSONAL DE SEGURIDAD PRIVADA ENTRENADOS Y CERTIFICADOS
CHARLAS DE REINDUCCIÓN DONDE SE REALIZA SENSIBILIZACIÓN DE PREVENCIÓN RIESGO PUBLICO
 SISTEMA DE VIGILANCIA EN CÁMARAS
 PLAN DE EMERGENCIA
SISTEMAS DE COMUNICACIÓN 
</t>
  </si>
  <si>
    <t xml:space="preserve"> BRIGADISTAS, CAPACITADOS DENTRO DEL ÁREA DE TRABAJO
SEÑALIZACIÓN DE RUTAS DE EVACUACIÓN 
SISTEMAS DE ALARMAS  
CAPACITACIÓN DE LA BRIGADA </t>
  </si>
  <si>
    <t>COORDINACIÓN DE PROYECTOS</t>
  </si>
  <si>
    <t xml:space="preserve">COLABORAR EN EL DISEÑO, ORGANIZACIÓN, FORMULACIÓN, EJECUCIÓN Y CONTROL DE LOS PLANES, PROGRAMAS Y PROYECTOS PROPIOS DE LA DEPENDENCIA.
PARTICIPAR EN LA REVISIÓN PERMANENTE DE PROCEDIMIENTOS CON EL FIN DE HACER MAS ÁGIL  Y EFICIENTE EN EJERCICIO DEL CARGO.
</t>
  </si>
  <si>
    <t>POSTURA PROLONGADA, MANTENIDA, FORZADA, ANTIGRAVITACIONES</t>
  </si>
  <si>
    <t>BIOMECÁNICOS</t>
  </si>
  <si>
    <t>DESORDENES MUSCULO ESQUELÉTICOS - ESTRÉS LABORAL - PROBLEMAS DE VARICES - CANSANCIO - FATIGA LABORAL</t>
  </si>
  <si>
    <t xml:space="preserve"> PROGRAMA DE PAUSAS ACTIVAS 
 EVALUACIONES DE PUESTOS DE TRABAJO </t>
  </si>
  <si>
    <t xml:space="preserve"> AUTORIZACIÓN PARA REALIZACIÓN DE PAUSAS ACTIVAS (PROGRAMA DE PAUSAS ACTIVAS)
 EVALUACIONES MÉDICAS CON ÉNFASIS EN OSTEOMUSCULARES
 SEGUIMIENTO A LAS RECOMENDACIONES DE LAS EVALUACIONES MÉDICAS  
 ACTIVIDADES DE PREVENCIÓN PARA DME, CON APOYO DE LA ARL (PROFESIONAL FISIOTERAPEUTA, ESPECIALISTA SST)
 DISPONIBILIDAD DE ESPACIO Y SITIOS PARA REALIZAR PAUSA EN LAS ACTIVIDADES  
</t>
  </si>
  <si>
    <t>ENFERMEDADES COMO TÚNEL DE CARPO,MANGITO ROTADOR TRAUMAS POR DOLOR ACUMULATIVO</t>
  </si>
  <si>
    <t>DISEÑOS Y ESTUDIOS DE PUESTOS DE TRABAJO</t>
  </si>
  <si>
    <t xml:space="preserve"> 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t>
  </si>
  <si>
    <t>LOCATIVO
(Superficies de trabajo irregulares, deslizantes, con diferencia de nivel)</t>
  </si>
  <si>
    <t>CAÍDAS, TRAUMAS TEJIDOS BLANDOS, ESGUINCES, LUXACIONES, TORCEDURAS</t>
  </si>
  <si>
    <t>MANTENIMIENTO LOCATIVO PERMANENTE</t>
  </si>
  <si>
    <t>SEÑALIZACIÓN PREVENTIVA, INSPECCIONES DE SEGURIDAD</t>
  </si>
  <si>
    <t>SENSIBILIZACIÓN DEL PELIGRO.</t>
  </si>
  <si>
    <t>PERDIDAS DE CONCIENCIAS, TCE</t>
  </si>
  <si>
    <t xml:space="preserve">IMPLEMENTACIÓN PROGRAMA GESTIÓN RIESGO ELÉCTRICO. </t>
  </si>
  <si>
    <t xml:space="preserve">INUNDACIÓN </t>
  </si>
  <si>
    <t>FENÓMENOS NATURALES</t>
  </si>
  <si>
    <t xml:space="preserve">ESTRUCTURAS ADECUADAS Y MANTENIMIENTO PERIÓDICO DE LAS MISMAS.  </t>
  </si>
  <si>
    <t>SEÑALIZACIÓN DE RUTAS DE EVACUACIÓN, INSTALACIÓN DE EQUIPOS DE APOYO EN EMERGENCIAS.</t>
  </si>
  <si>
    <t>CONFORMACIÓN BRIGADA DE EMERGENCIAS. PLAN DE EMERGENCIAS CON PROTOCOLOS ESTABLECIDOS PARA ESTAS CONDICIONES CLIMÁTICAS ADVERSAS O FENÓMENOS NATURALES. SEÑALIZACIÓN DE RUTAS DE EVACUACIÓN Y REALIZACIÓN DE SIMULACROS DE EVACUACIÓN.</t>
  </si>
  <si>
    <t>TRAUMAS SEVEROS Y MUERTE</t>
  </si>
  <si>
    <t>REALIZAR SIMULACROS EN DONDE SE INTERVENGA EL CONTROL DE INCENDIOS, ATENCIÓN A PACIENTE, RESCATE EN ESTRUCTURAS COLAPSADAS Y DE EVACUACIÓN. REENTRENAMIENTO DE BRIGADISTAS Y CAPACITACIÓN CONTINUA A TODO EL PERSONAL DIRECTO, CONTRATISTA Y VISITANTES.</t>
  </si>
  <si>
    <t>RECEPCIÓN</t>
  </si>
  <si>
    <t xml:space="preserve"> TECNICO</t>
  </si>
  <si>
    <t xml:space="preserve">
RECEPCIÓN DE LA SEDE, ELABORACIÓN DE CARTAS, CONSTANCIAS, CIRCULARES, ACTAS, CONSERVACIÓN DE DOCUMENTOS, SOLICITUD DE INFORMACIÓN Y /O DE SERVICIOS Y ATENCIÓN DE LLAMADAS TELEFÓNICAS.
</t>
  </si>
  <si>
    <t>LIMPIEZA Y DESINFECCIÓN CONTROL PERIÓDICO DE LOS BAÑOS 
CULTURA DE LAVADO DE MANOS</t>
  </si>
  <si>
    <t xml:space="preserve"> USO DE ELEMENTO DE PROTECCIÓN (EPP) TAPABOCAS, GUANTES (CUANDO LA ACTIVIDAD LO REQUIERA)
SEÑALIZACIÓN DE LAVADO DE MANOS 
SENSIBILIZACIONES DE AUTOCUIDADO Y CAMPAÑAS 
EVALUACIONES MÉDICAS PERIÓDICAS
 PROGRAMAS DE PROMOCIÓN Y DETECCIÓN  
 INSPECCIONES PERIÓDICAS.</t>
  </si>
  <si>
    <t>INFECCIÓN VIRAL, INFECCIÓN GASTROINTESTINAL, DOLOR ESTOMACAL</t>
  </si>
  <si>
    <t>FUMIGACIÓN DE LAS ÁREAS DE TRABAJO</t>
  </si>
  <si>
    <t xml:space="preserve">CAPACITACIÓN EN RIESGO BIOLÓGICO, CAPACITACIÓN EN  ESTILOS DE VIDA SALUDABLE ENFOCADO EN LAVADO DE MANOS E HIGIENE PERSONAL Y PREVENCIÓN DE ENFERMEDADES VIRALES Y CONTAGIOSAS. </t>
  </si>
  <si>
    <t>JORNADA DE TRABAJO</t>
  </si>
  <si>
    <t>POSTURA PROLONGADA, MANTENIDA, FORZADA, ANTI GRAVITACIONES</t>
  </si>
  <si>
    <t xml:space="preserve"> 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t>
  </si>
  <si>
    <t>STC , TENDINITIS, EPICONDILITIS, SÍNDROME DE MANGUITO ROTADOR O DOLOR DE HOMBRO ASOCIADO A LA LABOR</t>
  </si>
  <si>
    <t>IMPLEMENTAR UN PROGRAMA DE VIGILANCIA EPIDEMIOLÓGICA PARA EL RIESGO BIOMECÁNICO.
IMPLEMENTACIÓN, EJECUCIÓN Y SEGUIMIENTO DE PAUSAS ACTIVAS DE TRABAJO TODOS LOS DÍAS DURANTE LA JORNADA LABORAL.
IMPLEMENTAR EXÁMENES OCUPACIONALES CON ÉNFASIS EN ERGONOMÍA. REALIZAR SEGUIMIENTO A LAS RECOMENDACIONES MEDICAS DE LOS EXÁMENES OCUPACIONALES.</t>
  </si>
  <si>
    <t xml:space="preserve">ELÉCTRICOS
(Exposición o manipulación a conexiones y/o cableado eléctrico de baja tensión)
</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</si>
  <si>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</si>
  <si>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</si>
  <si>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</si>
  <si>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 xml:space="preserve">CAJAS DE CIRCUITOS CON SEÑALIZACIÓN DE RIESGO ELÉCTRICO </t>
  </si>
  <si>
    <t>PERDIDAS MATERIALES, CHOQUE ELÉCTRICO, QUEMADURAS DE I Y II GRADO</t>
  </si>
  <si>
    <t xml:space="preserve">
 APLICACIÓN DE PROCEDIMIENTOS SEGUROS, (NO SOBRECARGAR LAS MULTITOMAS, DESCONECTAR LOS EQUIPOS ADECUADAMENTE)
SENSIBILIZACIÓN DE RIESGO ELÉCTRICO, 5 REGLAS DE ORO Y AUTOCUIDADO
</t>
  </si>
  <si>
    <t>VERIFICAR POR MEDIO DE INSPECCIONES DE SEGURIDAD Y EL MANTENIMIENTO DE ÁREAS DE TRABAJO.</t>
  </si>
  <si>
    <t>DAÑO A LA PROPIEDAD Y MUERTE.</t>
  </si>
  <si>
    <t xml:space="preserve">SENSIBILIZACIÓN EN TÉCNICAS DE MANEJO EN SITUACIONES DE CRISIS POR ORDEN PUBLICO.
BRINDAR CAPACITACIÓN AL PERSONAL EN MANEJO DE SITUACIONES DE CRISIS EN DESPLAZAMIENTOS
</t>
  </si>
  <si>
    <t>SISMOS Y TERREMOTOS</t>
  </si>
  <si>
    <t>ATRAPAMIENTOS, CAÍDAS, TRAUMAS TEJIDOS BLANDOS, ESGUINCES, LUXACIONES, TORCEDURAS, FRACTURAS</t>
  </si>
  <si>
    <t xml:space="preserve">ESTRUCTURAS ADECUADAS PARA RESISTIR MOVIMIENTOS SÍSMICOS </t>
  </si>
  <si>
    <t>SEÑALIZACIÓN DE RUTAS DE EVACUACIÓN, INSTALACIÓN DE EQUIPOS DE APOYO EN EMERGENCIAS
1SIMULACROS DE EMERGENCIA
 BOTIQUINES
CAMILLAS</t>
  </si>
  <si>
    <t xml:space="preserve"> REENTRENAMIENTO DE BRIGADISTAS Y CAPACITACIÓN CONTINUA A TODO EL PERSONAL DIRECTO, CONTRATISTA Y VISITANTES.
 PARTICIPAR EN LOS REALIZAR SIMULACROS EN DONDE SE INTERVENGA EL CONTROL DE INUNDACIONES, ATENCIÓN A PACIENTE, RESCATE EN ESTRUCTURAS COLAPSADAS Y DE EVACUACIÓN.
REENTRENAMIENTO DE BRIGADISTAS Y CAPACITACIÓN CONTINUA A TODO EL PERSONAL DIRECTO, CONTRATISTA Y VISITANTES.</t>
  </si>
  <si>
    <t xml:space="preserve">ARCHIVO </t>
  </si>
  <si>
    <t xml:space="preserve">COORDINAR EL PROCESO DE GESTIÓN DOCUMENTAL, SUPERVISÁNDOLA RADICACIÓN, DISTRIBUCIÓN, CONSERVACIÓN Y TRAMITE DE LOS ARCHIVOS DE LA INSTITUCIÓN.
</t>
  </si>
  <si>
    <t xml:space="preserve">CAPACITACIÓN EN RIESGO BIOLÓGICO, CAPACITACIÓN EN  ESTILOS DE VIDA SALUDABLE    ENFOCADO EN LAVADO DE MANOS E HIGIENE PERSONAL  Y PREVENCIÓN DE ENFERMEDADES VIRALES Y CONTAGIOSAS. </t>
  </si>
  <si>
    <t>ENFERMEDADES COMO TÚNEL DE CARPO, MAÑITO ROTADOR TRAUMAS POR DOLOR ACUMULATIVO</t>
  </si>
  <si>
    <t xml:space="preserve"> SEGUIMIENTO AL  PROGRAMA DE VIGILANCIA EPIDEMIOLÓGICA PARA EL RIESGO BIOMECÁNICO.
GUIAMIENTO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t>
  </si>
  <si>
    <t>IMPLEMENTAR UN PROGRAMA DE VIGILANCIA EPIDEMIOLÓGICA PARA EL RIESGO BIOMECÁNICO.
IMPLEMENTACIÓN Y EJECUCIÓN DE PAUSAS ACTIVAS DE TRABAJO TODOS LOS DÍAS DURANTE LA JORNADA LABORAL.
IMPLEMENTAR EXÁMENES OCUPACIONALES CON ÉNFASIS EN ERGONOMÍA. REALIZAR SEGUIMIENTO A LAS RECOMENDACIONES MEDICAS DE LOS EXÁMENES OCUPACIONALES.</t>
  </si>
  <si>
    <t>MECÁNICOS
(Utilización de herramientas manuales de oficina como saca ganchos, cosedora, bisturí etc.)</t>
  </si>
  <si>
    <t>LESIONES COMO CONTUSIONES, HERIDAS</t>
  </si>
  <si>
    <t>INSPECCIONES DE SEGURIDAD.</t>
  </si>
  <si>
    <t xml:space="preserve">HERIDA POR CORTE E INFECCIÓN </t>
  </si>
  <si>
    <t>IMPLEMENTAR INSPECCIONES DE SEGURIDAD EN LOS PUESTOS DE TRABAJO</t>
  </si>
  <si>
    <t xml:space="preserve">ELÉCTRICOS
(Exposición o manipulación a conexiones y/o cableado eléctrico de media y baja tensión)
</t>
  </si>
  <si>
    <t>PERDIDAS HUMANAS Y MATERIALES</t>
  </si>
  <si>
    <t>LOCATIVO
(Sistemas y medios de almacenamiento.)</t>
  </si>
  <si>
    <t>TRAUMAS TEJIDOS BLANDOS, HERIDAS, TRAUMAS CRÁNEO ENCEFÁLICOS Y FRACTURAS</t>
  </si>
  <si>
    <t>LUGAR ESPECIFICO PARA ALMACENAMIENTOS SEGUROS.</t>
  </si>
  <si>
    <t>VERIFICAR POR MEDIO DE INSPECCIONES DE SEGURIDAD EL ANCLAJE DE ESTANTERÍAS Y REPISAS DE ALMACENAMIENTO.</t>
  </si>
  <si>
    <t>DIRECCIÓN DE PROYECTOS ESPECIALES Y RELACIONES INTERINSTITUCIONALES.</t>
  </si>
  <si>
    <t>DIRIGIR, CONTROLAR Y SUPERVISAR DIRECTAMENTE O MEDIANTE DELEGACIÓN, LAS ACTIVIDADES DEL FONDO ESPECIAL DE EXTENSIÓN Y PROYECTOS ESPECIALES DE LA UNIVERSIDAD DE CUNDINAMARCA.
MANTENER ORGANIZADA LA INFORMACIÓN RELACIONADA CON EL PROPÓSITO PRINCIPAL, RENDIR LOS INFORMES CON OPORTUNIDAD Y EFECTIVIDAD, ATENDER LOS REQUERIMIENTOS DE LOS ORGANISMOS DE CONTROL Y DE LAS ENTIDADES CON QUE SE ADELANTAN LOS CONVENIOS, CONTRATOS Y DEMÁS COMPROMISOS PARA LA UNIVERSIDAD.
ORGANIZAR LA INFORMACIÓN FINANCIERA DE LOS RECURSOS GENERADOS POR EL FONDO EFECTUAR EL TRASLADO TRIMESTRAL DE LOS RECURSOS GENERADOS POR EL FONDO DE ACUERDO CON LOS PORCENTAJES Y DISPOSICIONES ESTABLECIDAS POR LA UNIVERSIDAD.
VELAR POR EL CUIDADO, SISTEMATIZACIÓN Y DISPOSICIÓN DE LOS ARCHIVOS, EVIDENCIAS Y SOPORTES DE LAS OPERACIONES DEL FONDO Y DE LAS ACTIVIDADES RELACIONADAS CON LA FUNCIONES DEL CARGO.</t>
  </si>
  <si>
    <t>PERDIDAS DE CONCIENCIAS, TACE</t>
  </si>
  <si>
    <t>LOCATIVO
(Caída de Objetos)</t>
  </si>
  <si>
    <t xml:space="preserve">GOLPES - FRACTURAS - LACERACIONES - </t>
  </si>
  <si>
    <t xml:space="preserve">ARCHIVADORES ANCLADOS,  ESTANTERÍA </t>
  </si>
  <si>
    <t>ANCLAR TODOS LOS CUADROS, IMÁGENES O ESCULTURAS QUE HAYAN DENTRO DE LA OFICINA</t>
  </si>
  <si>
    <t>IMPLEMENTAR INSPECCIONES DE SEGURIDAD Y SENSIBILIZAR AL PERSONAL SOBRE EL PELIGRO.</t>
  </si>
  <si>
    <t>LOCATIVO
(Condiciones de Orden y aseo)</t>
  </si>
  <si>
    <t xml:space="preserve">PROGRAMA DE ORDEN Y ASEO </t>
  </si>
  <si>
    <t>PUNTOS ECOLÓGICOS.
PERSONAL PERMANENTE DE SERVICIOS GENERALES. INSPECCIONES DEL DE SEGURIDAD.</t>
  </si>
  <si>
    <t xml:space="preserve">
SENSIBILIZACIÓN SOBRE ORDEN Y ASEO 
 PERSONAL CAPACITADO PARA REALIZAR ESTA ACTIVIDAD 
JORNADAS DE ASEO </t>
  </si>
  <si>
    <t>PRECIPITACIONES
(Lluvias fuertes)</t>
  </si>
  <si>
    <t>REALIZAR SIMULACROS EN DONDE SE INTERVENGA EL CONTROL DE INCENDIOS, ATENCIÓN A PACIENTE, RESCATE EN ESTRUCTURAS COLAPSADAS Y DE EVACUACIÓN. RENTRENAMIENTO DE BRIGADISTAS Y CAPACITACIÓN CONTINUA A TODO EL PERSONAL DIRECTO, CONTRATISTA Y VISITANTES.</t>
  </si>
  <si>
    <t xml:space="preserve">VENDAVALES </t>
  </si>
  <si>
    <t>SERVICIOS GENERALES
(RECURSOS FÍSICOS)</t>
  </si>
  <si>
    <t xml:space="preserve"> SERVICIOS DE ASEO</t>
  </si>
  <si>
    <t>LIMPIEZA DE LAS ÁREAS COMUNES Y DE TODA LA UNIVERSIDAD BAÑOS ,SALONES, ETC.</t>
  </si>
  <si>
    <t>SERVICIOS DE ASEO</t>
  </si>
  <si>
    <t>LUMBALGIAS, DORSALGIAS, SERVICALGIAS, DESVIACIONES DE DISCOS EN COLUMNA</t>
  </si>
  <si>
    <t xml:space="preserve">SISTEMAS DE LIMPIEZA MAS AVANZADOS </t>
  </si>
  <si>
    <t xml:space="preserve">
. VALORACIONES MÉDICAS CON ÉNFASIS EN OSTEOMUSCULAR
 SEGUIMIENTO A LAS VALORACIONES MÉDICAS (INGRESO-PERIÓDICOS)
 SENSIBILIZACIÓN DE HIGIENE POSTURAL
ACTIVIDADES DE PREVENCIÓN PARA DE, CON APOYO DE LA URL (PROFESIONAL FISIOTERAPEUTA, ESPECIALISTA SET)
 DISPONIBILIDAD DE ESPACIO Y SITIOS PARA REALIZAR PAUSA EN LAS ACTIVIDADES 
</t>
  </si>
  <si>
    <t>SÍNDROME DE TÚNEL DEL CARPO, TENDINITIS, EPICONDILITIS, DOLOR DE HOMBRO ASOCIADO AL TRABAJO, SÍNDROME DE MANGUITO ROTADOR</t>
  </si>
  <si>
    <t>PERDIDAS MATERIALES</t>
  </si>
  <si>
    <t xml:space="preserve">
 APLICACIÓN DE PROCEDIMIENTOS SEGUROS, (NO SOBRECARGAR LAS MULTITOMAS, DESCONECTAR LOS EQUIPOS ADECUADAMENTE)
IMPLEMENTACIÓN PROGRAMA GESTIÓN RIESGO ELÉCTRICO. 
SENSIBILIZACIÓN DE RIESGO ELÉCTRICO, 5 REGLAS DE ORO Y AUTOCUIDADO
</t>
  </si>
  <si>
    <t>2. SEGUIMIENTO A LAS VALORACIONES MÉDICAS (INGRESO-PERIÓDICOS)</t>
  </si>
  <si>
    <t>INSTALACIÓN DE ESTANTERÍA ADECUADA EN EL CUARTO DE ALMACENAMIENTO PARA EL ALMACENAMIENTO DE PRODUCTOS ALIMENTICIO Y QUÍMICOS COMPLETAMENTE SEPARADOS.</t>
  </si>
  <si>
    <t>LIMPIEZA DE LAS ÁREAS COMUNES Y DE TODA LA UNIVERSIDAD BAÑOS ,SALONES, ETC</t>
  </si>
  <si>
    <t>3. SENSIBILIZACIÓN DE HIGIENE POSTURAL</t>
  </si>
  <si>
    <t>4. ACTIVIDADES DE PREVENCIÓN PARA DE, CON APOYO DE LA URL (PROFESIONAL FISIOTERAPEUTA, ESPECIALISTA SST)</t>
  </si>
  <si>
    <t>PERDIDAS DE CONCIENCIA, GOLPES EN MANOS Y PIES</t>
  </si>
  <si>
    <t xml:space="preserve">LÍQUIDOS, NIEBLAS Y ROCÍOS
Exposición a productos químicos propios de las actividades) </t>
  </si>
  <si>
    <t xml:space="preserve">QUÍMICO
</t>
  </si>
  <si>
    <t>ACCIDENTES DE DIVERSA GRAVEDAD:  QUEMADURAS LEVES O GRAVES,  MUERTE Y/O PERDIDA TOTAL DE LA PROPIEDAD
ALERGIAS RESPIRATORIAS, DERMATITIS, ASFIXIA</t>
  </si>
  <si>
    <t>QUEMADURAS D E TERCER GRADO Y MUERTE</t>
  </si>
  <si>
    <t xml:space="preserve">INSTALAR EQUIPO ANTI DERRAME </t>
  </si>
  <si>
    <t>SENSIBILIZACIÓN DE USO ADECUADO DE EPP Y MANEJO SEGURO DE SUSTANCIAS QUÍMICAS PELIGROSAS.
COLOCAR SEÑALIZACIÓN DE NORMAS DE SEGURIDAD.
REALIZAR INSPECCIÓN A LOS EXTINTORES Y CAPACITACIÓN CONSTANTE A LAS BRIGADAS EN MANEJO DE EXTINTORES, PRIMEROS AUXILIOS Y EVACUACIÓN E INSTALAR SEÑALIZACIÓN Y DEMARCAR LAS ÁREAS.                     REALIZAR IDENTIFICACIÓN DE LOS PRODUCTOS QUÍMICOS MEDIANTE FICHA HMIS</t>
  </si>
  <si>
    <t>USO DE PROTECTOR AUDITIVO (EN CASO DE REQUERIR POR ALGUNA ACTIVIDAD ESPECIFICA CON EXPOSICIÓN A NIVELES ALTOS DE RUIDO, SIN EMBARGO PARA LABORES ADMINISTRATIVAS NO ES NECESARIO)</t>
  </si>
  <si>
    <t xml:space="preserve">NO APLICA EL USO DE EPP PARA ESTE PELIGRO. </t>
  </si>
  <si>
    <t xml:space="preserve">TODAS LAS ACTIVIDADES  </t>
  </si>
  <si>
    <t xml:space="preserve">TODAS LAS TAREAS QUE SE DESARROLLAN </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</si>
  <si>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</si>
  <si>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</si>
  <si>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</si>
  <si>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</si>
  <si>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</si>
  <si>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ALTO</t>
  </si>
  <si>
    <t>DERMATITIS</t>
  </si>
  <si>
    <t>si</t>
  </si>
  <si>
    <t>CAPACITACIÓN Y O SENSIBILIZACIÓN  FRENTE AL RIESGO Y HOJAS DE SEGURIDAD</t>
  </si>
  <si>
    <t>ANSIEDAD, BAJA AUTOESTIMA</t>
  </si>
  <si>
    <t>CAPACITACIONES FRENTE A RIESGO PSICOSOCIAL</t>
  </si>
  <si>
    <t>BAJO</t>
  </si>
  <si>
    <t>DEPRESIÓN</t>
  </si>
  <si>
    <t xml:space="preserve"> SI</t>
  </si>
  <si>
    <t>LOCATIVA ( Espacios en irregulares y en desnivel, presencia rejilla de desagüe, rampas sin barandas)</t>
  </si>
  <si>
    <t>INSPECCIÓN</t>
  </si>
  <si>
    <t>SEÑALIZACIÓN EN ALGUNAS ÁREAS</t>
  </si>
  <si>
    <t>FRACTURA</t>
  </si>
  <si>
    <t>SEÑALIZACIÓN Y DEMARCACIÓN, SENSIBILIZACIÓN FRENTE AL RIESGO</t>
  </si>
  <si>
    <t xml:space="preserve">CONFORMACIÓN BRIGADA DE EMERGENCIAS. PLAN DE EMERGENCIAS ,SEÑALIZACIÓN DE RUTAS DE EVACUACIÓN Y REALIZACIÓN DE SIMULACROS DE EVACUACIÓN.  RECURSOS PARA EMERGENCIAS </t>
  </si>
  <si>
    <t>IMPLEMENTACIÓN PLAN DE PREPARACIÓN  DE RESPUESTA ANTE EMERGENCIAS - BRINDAR CAPACITACIÓN FRENTE AL RIESGO</t>
  </si>
  <si>
    <t>SISMOS  Y TERREMOTOS</t>
  </si>
  <si>
    <t xml:space="preserve">ESTRUCTURAS ADECUADAS PARA RESISTIR MOVIMIENTOS SÍSMICOS EN ALGUNAS EDIFICACIONES </t>
  </si>
  <si>
    <t xml:space="preserve">TRAUMAS SEVEROS </t>
  </si>
  <si>
    <t>36-46.16</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</si>
  <si>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</si>
  <si>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</si>
  <si>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</si>
  <si>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</si>
  <si>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</si>
  <si>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</si>
  <si>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</si>
  <si>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</si>
  <si>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</si>
  <si>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</si>
  <si>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</si>
  <si>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Nivel de exposición</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</si>
  <si>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</si>
  <si>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</si>
  <si>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</si>
  <si>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</si>
  <si>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</si>
  <si>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</si>
  <si>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</si>
  <si>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</si>
  <si>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</si>
  <si>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</si>
  <si>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</si>
  <si>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</si>
  <si>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</si>
  <si>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</si>
  <si>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</si>
  <si>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</si>
  <si>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</si>
  <si>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</si>
  <si>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</si>
  <si>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</si>
  <si>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</si>
  <si>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</si>
  <si>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</si>
  <si>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</si>
  <si>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</si>
  <si>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</si>
  <si>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</si>
  <si>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</si>
  <si>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</si>
  <si>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</si>
  <si>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</si>
  <si>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</si>
  <si>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</si>
  <si>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</si>
  <si>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</si>
  <si>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20-10</t>
  </si>
  <si>
    <t>8-6</t>
  </si>
  <si>
    <t>4-2</t>
  </si>
  <si>
    <t>Frecuente (EF)</t>
  </si>
  <si>
    <t>La situación de exposición se presenta varias veces durante la jornada laboral por tiempos cortos.</t>
  </si>
  <si>
    <t>Nivel de Consecuencia (NC)</t>
  </si>
  <si>
    <t>I</t>
  </si>
  <si>
    <t>II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</si>
  <si>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</si>
  <si>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</si>
  <si>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</si>
  <si>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</si>
  <si>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</si>
  <si>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</si>
  <si>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</si>
  <si>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</si>
  <si>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</si>
  <si>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</si>
  <si>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</si>
  <si>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</si>
  <si>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</si>
  <si>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</si>
  <si>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</si>
  <si>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III</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</si>
  <si>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</si>
  <si>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</si>
  <si>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</si>
  <si>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</si>
  <si>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</si>
  <si>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</si>
  <si>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</si>
  <si>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</si>
  <si>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</si>
  <si>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</si>
  <si>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</si>
  <si>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</si>
  <si>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</si>
  <si>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</si>
  <si>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</si>
  <si>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</si>
  <si>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</si>
  <si>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</si>
  <si>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</si>
  <si>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</si>
  <si>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</si>
  <si>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</si>
  <si>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</si>
  <si>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</si>
  <si>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</si>
  <si>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</si>
  <si>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</si>
  <si>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</si>
  <si>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Aceptable con control existente</t>
  </si>
  <si>
    <t>Grave (G)</t>
  </si>
  <si>
    <t>Lesiones o enfermedades con incapacidad laboral temporal (ILT).</t>
  </si>
  <si>
    <t>IV</t>
  </si>
  <si>
    <t>Aceptable</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</si>
  <si>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</si>
  <si>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</si>
  <si>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</si>
  <si>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</si>
  <si>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</si>
  <si>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</si>
  <si>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</si>
  <si>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</si>
  <si>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</si>
  <si>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</si>
  <si>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</si>
  <si>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</si>
  <si>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Código Serie Documental (Ver Tabla de Retención Documental)</t>
  </si>
  <si>
    <t>PÁGINA: 3 de 6</t>
  </si>
  <si>
    <t>TABLA DE PELIGROS CLASIFICACIÓN</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</si>
  <si>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</si>
  <si>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</si>
  <si>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</si>
  <si>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</si>
  <si>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</si>
  <si>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</si>
  <si>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</si>
  <si>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</si>
  <si>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</si>
  <si>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</si>
  <si>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</si>
  <si>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</si>
  <si>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</si>
  <si>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</si>
  <si>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</si>
  <si>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</si>
  <si>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</si>
  <si>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</si>
  <si>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</si>
  <si>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</si>
  <si>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</si>
  <si>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</si>
  <si>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</si>
  <si>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</si>
  <si>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</si>
  <si>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</si>
  <si>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</si>
  <si>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</si>
  <si>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</si>
  <si>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</si>
  <si>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</si>
  <si>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</si>
  <si>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</si>
  <si>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</si>
  <si>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</si>
  <si>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</si>
  <si>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</si>
  <si>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</si>
  <si>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</si>
  <si>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</si>
  <si>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</si>
  <si>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</si>
  <si>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</si>
  <si>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</si>
  <si>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</si>
  <si>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</si>
  <si>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</si>
  <si>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</si>
  <si>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</si>
  <si>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</si>
  <si>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</si>
  <si>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</si>
  <si>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</si>
  <si>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</si>
  <si>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</si>
  <si>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</si>
  <si>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</si>
  <si>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</si>
  <si>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</si>
  <si>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</si>
  <si>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</si>
  <si>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</si>
  <si>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</si>
  <si>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</si>
  <si>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</si>
  <si>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</si>
  <si>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</si>
  <si>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</si>
  <si>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</si>
  <si>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</si>
  <si>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</si>
  <si>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</si>
  <si>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</si>
  <si>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</si>
  <si>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</si>
  <si>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</si>
  <si>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</si>
  <si>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</si>
  <si>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</si>
  <si>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</si>
  <si>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</si>
  <si>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</si>
  <si>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</si>
  <si>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</si>
  <si>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ANEXO 3 PELIGROS HIGIÉNICOS</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</si>
  <si>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</si>
  <si>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</si>
  <si>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</si>
  <si>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</si>
  <si>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</si>
  <si>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</si>
  <si>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</si>
  <si>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</si>
  <si>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</si>
  <si>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</si>
  <si>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</si>
  <si>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</si>
  <si>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</si>
  <si>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</si>
  <si>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</si>
  <si>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</si>
  <si>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</si>
  <si>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</si>
  <si>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</si>
  <si>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</si>
  <si>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</si>
  <si>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</si>
  <si>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</si>
  <si>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</si>
  <si>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</si>
  <si>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</si>
  <si>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</si>
  <si>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</si>
  <si>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</si>
  <si>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</si>
  <si>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</si>
  <si>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</si>
  <si>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</si>
  <si>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</si>
  <si>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</si>
  <si>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</si>
  <si>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</si>
  <si>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</si>
  <si>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</si>
  <si>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</si>
  <si>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</si>
  <si>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</si>
  <si>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</si>
  <si>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</si>
  <si>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</si>
  <si>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con riesgo moderado de lesión musculo esquelética sobre las que se precisa una modificación aunque no inmediata.</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</si>
  <si>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</si>
  <si>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</si>
  <si>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</si>
  <si>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</si>
  <si>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</si>
  <si>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</si>
  <si>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</si>
  <si>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</si>
  <si>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</si>
  <si>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</si>
  <si>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</si>
  <si>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</si>
  <si>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</si>
  <si>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</si>
  <si>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</si>
  <si>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</si>
  <si>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</si>
  <si>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</si>
  <si>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</si>
  <si>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</si>
  <si>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</si>
  <si>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</si>
  <si>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</si>
  <si>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</si>
  <si>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</si>
  <si>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</si>
  <si>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</si>
  <si>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</si>
  <si>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</si>
  <si>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</si>
  <si>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</si>
  <si>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</si>
  <si>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</si>
  <si>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</si>
  <si>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</si>
  <si>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</si>
  <si>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</si>
  <si>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</si>
  <si>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</si>
  <si>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</si>
  <si>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 xml:space="preserve">Emision del documento </t>
  </si>
  <si>
    <t>Responsable de SST</t>
  </si>
  <si>
    <t xml:space="preserve">Directora de Talento humano </t>
  </si>
  <si>
    <t xml:space="preserve">Actualizacion según requisitos legales </t>
  </si>
  <si>
    <t xml:space="preserve">Actualizacion del formato
Inclusion de riesgos quimico </t>
  </si>
  <si>
    <t>PROCESO GESTIÓN SISTEMAS INTEGRADOS - SEGURIDAD Y SALUD EN EL TRABAJO</t>
  </si>
  <si>
    <t>VERSIÓN: 5</t>
  </si>
  <si>
    <t>ASESORÍA Y ELABORACIÓN DEL DESARROLLO DE CONVENIOS QUE SUSCRIBA LA DIRECCIÓN.                  ASISTENCIA A APLANES DE MEJORA CONTINGENCIA JUDICIAL.</t>
  </si>
  <si>
    <t>USO DE ELEMENTOS DE PROTECCIÓN (TAPABOCAS)</t>
  </si>
  <si>
    <t>JURÍDICA</t>
  </si>
  <si>
    <t xml:space="preserve"> TÉCNICO</t>
  </si>
  <si>
    <t>ÁREA FINANCIERA</t>
  </si>
  <si>
    <t>TÉCNICO IV</t>
  </si>
  <si>
    <t>RECIBIR CUENTAS  DE COBRO FÍSICAS Y DIGITALES</t>
  </si>
  <si>
    <t>ASISTENCIA DIRECTA A LA DIRECCIÓN ADMINISTRATIVA</t>
  </si>
  <si>
    <t>ASISTENCIA DIRECCIÓN</t>
  </si>
  <si>
    <t>TODAS LAS ÁREAS</t>
  </si>
  <si>
    <t>EXPOSICIÓN A BULLYING Y MATONEO</t>
  </si>
  <si>
    <t>CAPACITACIÓN   Y O SENSIBILIZACIÓN FRENTE AL BULLYING Y MATONEO</t>
  </si>
  <si>
    <t xml:space="preserve">TODAS LAS ACTIVIDADES INCLUYE USUARIOS Y VISITANTES  </t>
  </si>
  <si>
    <t>BARANDAS EN ALGUNAS ÁREAS</t>
  </si>
  <si>
    <t>VIGENCIA: 2024-11-01</t>
  </si>
  <si>
    <t>CONTROL DE CAMBIOS</t>
  </si>
  <si>
    <t>PÁGINA: 5 de 6</t>
  </si>
  <si>
    <t>PÁGINA: 6 de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</si>
</sst>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2"/>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b/>
      <sz val="9"/>
      <color theme="1"/>
      <name val="Arial"/>
      <family val="2"/>
    </font>
    <font>
      <b/>
      <sz val="8"/>
      <name val="Arial"/>
      <family val="2"/>
    </font>
    <font>
      <b/>
      <sz val="11"/>
      <color theme="1"/>
      <name val="Calibri"/>
      <family val="2"/>
      <scheme val="minor"/>
    </font>
    <font>
      <sz val="10"/>
      <name val="Arial"/>
      <family val="2"/>
    </font>
    <font>
      <sz val="11"/>
      <color rgb="FF000000"/>
      <name val="Calibri"/>
      <family val="2"/>
    </font>
    <font>
      <b/>
      <u/>
      <sz val="11"/>
      <color theme="1"/>
      <name val="Calibri"/>
      <family val="2"/>
      <scheme val="minor"/>
    </font>
    <font>
      <u/>
      <sz val="11"/>
      <color theme="0"/>
      <name val="Calibri"/>
      <family val="2"/>
      <scheme val="minor"/>
    </font>
    <font>
      <b/>
      <sz val="9"/>
      <color indexed="10"/>
      <name val="Tahoma"/>
      <family val="2"/>
    </font>
    <font>
      <sz val="11"/>
      <color theme="0" tint="-4.9989318521683403E-2"/>
      <name val="Calibri"/>
      <family val="2"/>
      <scheme val="minor"/>
    </font>
    <font>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theme="1"/>
        <bgColor indexed="64"/>
      </patternFill>
    </fill>
    <fill>
      <patternFill patternType="solid">
        <fgColor rgb="FF92D050"/>
        <bgColor indexed="64"/>
      </patternFill>
    </fill>
    <fill>
      <patternFill patternType="solid">
        <fgColor rgb="FF00482B"/>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988C"/>
        <bgColor indexed="64"/>
      </patternFill>
    </fill>
  </fills>
  <borders count="73">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4B514E"/>
      </left>
      <right style="thin">
        <color rgb="FF4B514E"/>
      </right>
      <top style="thin">
        <color rgb="FF4B514E"/>
      </top>
      <bottom/>
      <diagonal/>
    </border>
    <border>
      <left style="thin">
        <color rgb="FF4B514E"/>
      </left>
      <right style="thin">
        <color rgb="FF4B514E"/>
      </right>
      <top/>
      <bottom style="thin">
        <color rgb="FF4B514E"/>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4" fillId="0" borderId="0"/>
  </cellStyleXfs>
  <cellXfs count="259">
    <xf numFmtId="0" fontId="0" fillId="0" borderId="0" xfId="0"/>
    <xf numFmtId="0" fontId="0" fillId="2" borderId="0" xfId="0" applyFill="1"/>
    <xf numFmtId="0" fontId="1" fillId="2" borderId="0" xfId="0" applyFont="1" applyFill="1"/>
    <xf numFmtId="0" fontId="11" fillId="3" borderId="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5"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0" fillId="3" borderId="22" xfId="0" applyFill="1" applyBorder="1" applyAlignment="1">
      <alignment vertical="center" wrapText="1"/>
    </xf>
    <xf numFmtId="0" fontId="12" fillId="4" borderId="18"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31" xfId="0" applyFont="1" applyFill="1" applyBorder="1" applyAlignment="1">
      <alignment vertical="center" wrapText="1"/>
    </xf>
    <xf numFmtId="0" fontId="1" fillId="11" borderId="34" xfId="0" applyFont="1" applyFill="1" applyBorder="1" applyAlignment="1">
      <alignment horizontal="right" vertical="center" wrapText="1"/>
    </xf>
    <xf numFmtId="0" fontId="1" fillId="11" borderId="35" xfId="0" applyFont="1" applyFill="1" applyBorder="1" applyAlignment="1">
      <alignment horizontal="right" vertical="center" wrapText="1"/>
    </xf>
    <xf numFmtId="0" fontId="11" fillId="3" borderId="3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12"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13"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0" fillId="18" borderId="0" xfId="0" applyFill="1"/>
    <xf numFmtId="0" fontId="26" fillId="19" borderId="0" xfId="0" applyFont="1" applyFill="1"/>
    <xf numFmtId="0" fontId="17" fillId="19" borderId="0" xfId="0" applyFont="1" applyFill="1"/>
    <xf numFmtId="0" fontId="27" fillId="0" borderId="0" xfId="0" applyFont="1"/>
    <xf numFmtId="0" fontId="36" fillId="18" borderId="0" xfId="0" applyFont="1" applyFill="1"/>
    <xf numFmtId="0" fontId="37" fillId="18" borderId="0" xfId="0" applyFont="1" applyFill="1"/>
    <xf numFmtId="0" fontId="0" fillId="18" borderId="65" xfId="0" applyFill="1" applyBorder="1"/>
    <xf numFmtId="16" fontId="12" fillId="4" borderId="10" xfId="0" quotePrefix="1"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 fillId="0" borderId="16" xfId="0" applyFont="1" applyBorder="1" applyAlignment="1">
      <alignment horizontal="justify" vertical="center" wrapText="1"/>
    </xf>
    <xf numFmtId="0" fontId="0" fillId="19" borderId="0" xfId="0" applyFill="1"/>
    <xf numFmtId="0" fontId="39" fillId="19" borderId="0" xfId="0" applyFont="1" applyFill="1" applyAlignment="1">
      <alignment vertical="center"/>
    </xf>
    <xf numFmtId="0" fontId="39" fillId="19" borderId="0" xfId="0" applyFont="1" applyFill="1"/>
    <xf numFmtId="0" fontId="0" fillId="2" borderId="51" xfId="0" applyFill="1" applyBorder="1"/>
    <xf numFmtId="0" fontId="1" fillId="2" borderId="0" xfId="0" applyFont="1" applyFill="1" applyAlignment="1">
      <alignment textRotation="90"/>
    </xf>
    <xf numFmtId="0" fontId="1" fillId="2" borderId="0" xfId="0" applyFont="1" applyFill="1" applyAlignment="1">
      <alignment horizontal="center" vertical="center" textRotation="90"/>
    </xf>
    <xf numFmtId="0" fontId="1" fillId="2" borderId="0" xfId="0" applyFont="1" applyFill="1" applyAlignment="1">
      <alignment horizontal="center" vertical="center"/>
    </xf>
    <xf numFmtId="0" fontId="18" fillId="0" borderId="1" xfId="0" applyFont="1" applyBorder="1" applyAlignment="1">
      <alignment horizontal="center" vertical="center" wrapText="1"/>
    </xf>
    <xf numFmtId="0" fontId="3" fillId="2" borderId="0" xfId="0" applyFont="1" applyFill="1" applyAlignment="1">
      <alignment horizontal="center"/>
    </xf>
    <xf numFmtId="0" fontId="13" fillId="17" borderId="2" xfId="0" applyFont="1" applyFill="1" applyBorder="1" applyAlignment="1">
      <alignment horizontal="center" vertical="center" wrapText="1"/>
    </xf>
    <xf numFmtId="0" fontId="13" fillId="17" borderId="61" xfId="0" applyFont="1" applyFill="1" applyBorder="1" applyAlignment="1">
      <alignment horizontal="center" vertical="center" wrapText="1"/>
    </xf>
    <xf numFmtId="0" fontId="20" fillId="17" borderId="2" xfId="0" applyFont="1" applyFill="1" applyBorder="1" applyAlignment="1">
      <alignment horizontal="center" vertical="center" wrapText="1"/>
    </xf>
    <xf numFmtId="0" fontId="20" fillId="17" borderId="2" xfId="0" applyFont="1" applyFill="1" applyBorder="1" applyAlignment="1">
      <alignment horizontal="center" vertical="center" textRotation="90" wrapText="1"/>
    </xf>
    <xf numFmtId="0" fontId="13" fillId="17" borderId="2" xfId="0" applyFont="1" applyFill="1" applyBorder="1" applyAlignment="1">
      <alignment horizontal="center" vertical="center" textRotation="90" wrapText="1"/>
    </xf>
    <xf numFmtId="0" fontId="0" fillId="2" borderId="0" xfId="0" applyFill="1" applyAlignment="1">
      <alignment horizontal="center" vertical="center"/>
    </xf>
    <xf numFmtId="0" fontId="24" fillId="0" borderId="2" xfId="0" applyFont="1" applyBorder="1" applyAlignment="1">
      <alignment horizontal="center" vertical="center" textRotation="90" wrapText="1"/>
    </xf>
    <xf numFmtId="0" fontId="33" fillId="0" borderId="2" xfId="0" applyFont="1" applyBorder="1" applyAlignment="1">
      <alignment horizontal="center" vertical="center" textRotation="90"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xf numFmtId="0" fontId="34" fillId="0" borderId="2" xfId="0" applyFont="1" applyBorder="1" applyAlignment="1">
      <alignment horizontal="center" vertical="center" wrapText="1"/>
    </xf>
    <xf numFmtId="2" fontId="3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2" fontId="15"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xf>
    <xf numFmtId="0" fontId="25" fillId="0" borderId="2" xfId="1" applyFont="1" applyBorder="1" applyAlignment="1">
      <alignment horizontal="center" vertical="center" textRotation="90" wrapText="1"/>
    </xf>
    <xf numFmtId="0" fontId="1" fillId="0" borderId="62" xfId="0" applyFont="1" applyBorder="1" applyAlignment="1">
      <alignment horizontal="center" vertical="center" wrapText="1"/>
    </xf>
    <xf numFmtId="0" fontId="34" fillId="0" borderId="61" xfId="0" applyFont="1" applyBorder="1" applyAlignment="1">
      <alignment horizontal="center" vertical="center" wrapText="1"/>
    </xf>
    <xf numFmtId="0" fontId="34" fillId="2" borderId="2" xfId="0" applyFont="1" applyFill="1" applyBorder="1" applyAlignment="1">
      <alignment horizontal="center" vertical="center" wrapText="1"/>
    </xf>
    <xf numFmtId="2" fontId="34"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34" fillId="0" borderId="2" xfId="0" applyFont="1" applyBorder="1" applyAlignment="1">
      <alignment horizontal="center" vertical="center" textRotation="90" wrapText="1"/>
    </xf>
    <xf numFmtId="2" fontId="3" fillId="0" borderId="0" xfId="0" applyNumberFormat="1" applyFont="1" applyAlignment="1">
      <alignment horizontal="center" vertical="center" wrapText="1"/>
    </xf>
    <xf numFmtId="2" fontId="34" fillId="0" borderId="2" xfId="0" applyNumberFormat="1" applyFont="1" applyBorder="1" applyAlignment="1">
      <alignment horizontal="center" vertical="center" textRotation="90" wrapText="1"/>
    </xf>
    <xf numFmtId="0" fontId="24" fillId="2" borderId="2" xfId="0" applyFont="1" applyFill="1" applyBorder="1" applyAlignment="1">
      <alignment horizontal="center" vertical="center" textRotation="90" wrapText="1"/>
    </xf>
    <xf numFmtId="0" fontId="25" fillId="2" borderId="2" xfId="1"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7" fillId="2" borderId="0" xfId="0" applyFont="1" applyFill="1"/>
    <xf numFmtId="0" fontId="27" fillId="2" borderId="0" xfId="0" applyFont="1" applyFill="1" applyAlignment="1">
      <alignment horizontal="center"/>
    </xf>
    <xf numFmtId="0" fontId="0" fillId="0" borderId="0" xfId="0" applyAlignment="1">
      <alignment horizontal="left"/>
    </xf>
    <xf numFmtId="0" fontId="13" fillId="15" borderId="2" xfId="1" applyFont="1" applyFill="1" applyBorder="1" applyAlignment="1">
      <alignment horizontal="center" vertical="center" wrapText="1"/>
    </xf>
    <xf numFmtId="0" fontId="15" fillId="8" borderId="2" xfId="1" applyFont="1" applyFill="1" applyBorder="1" applyAlignment="1">
      <alignment horizontal="center" vertical="center" wrapText="1"/>
    </xf>
    <xf numFmtId="0" fontId="15" fillId="9" borderId="2" xfId="1" applyFont="1" applyFill="1" applyBorder="1" applyAlignment="1">
      <alignment horizontal="center" vertical="center" wrapText="1"/>
    </xf>
    <xf numFmtId="0" fontId="15" fillId="16" borderId="2" xfId="1" applyFont="1" applyFill="1" applyBorder="1" applyAlignment="1">
      <alignment horizontal="center" vertical="center" wrapText="1"/>
    </xf>
    <xf numFmtId="0" fontId="15" fillId="13" borderId="2" xfId="1" applyFont="1" applyFill="1" applyBorder="1" applyAlignment="1">
      <alignment horizontal="center" vertical="center" wrapText="1"/>
    </xf>
    <xf numFmtId="0" fontId="13" fillId="17" borderId="2"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vertical="center" wrapText="1"/>
    </xf>
    <xf numFmtId="0" fontId="0" fillId="0" borderId="0" xfId="1" applyFont="1"/>
    <xf numFmtId="0" fontId="4" fillId="0" borderId="0" xfId="1"/>
    <xf numFmtId="0" fontId="22" fillId="0" borderId="2" xfId="0" applyFont="1" applyBorder="1" applyAlignment="1">
      <alignment horizontal="center" vertical="center" wrapText="1"/>
    </xf>
    <xf numFmtId="0" fontId="19" fillId="2" borderId="0" xfId="0" applyFont="1" applyFill="1"/>
    <xf numFmtId="0" fontId="26" fillId="2" borderId="0" xfId="0" applyFont="1" applyFill="1"/>
    <xf numFmtId="0" fontId="2" fillId="0" borderId="0" xfId="0" applyFont="1" applyAlignment="1">
      <alignment vertical="top" wrapText="1"/>
    </xf>
    <xf numFmtId="0" fontId="22" fillId="0" borderId="0" xfId="0" applyFont="1" applyAlignment="1">
      <alignment horizontal="center" vertical="center" wrapText="1"/>
    </xf>
    <xf numFmtId="14" fontId="13" fillId="17" borderId="61" xfId="0" applyNumberFormat="1" applyFont="1" applyFill="1" applyBorder="1" applyAlignment="1">
      <alignment horizontal="center" vertical="center" wrapText="1"/>
    </xf>
    <xf numFmtId="0" fontId="18" fillId="0" borderId="0" xfId="0" applyFont="1" applyAlignment="1">
      <alignment horizontal="center" vertical="center" wrapText="1"/>
    </xf>
    <xf numFmtId="0" fontId="2" fillId="0" borderId="0" xfId="0" applyFont="1" applyAlignment="1">
      <alignment horizontal="left" vertical="top" wrapText="1"/>
    </xf>
    <xf numFmtId="14" fontId="2" fillId="0" borderId="2" xfId="0" applyNumberFormat="1" applyFont="1" applyBorder="1" applyAlignment="1">
      <alignment vertical="center"/>
    </xf>
    <xf numFmtId="0" fontId="2" fillId="0" borderId="63" xfId="0" applyFont="1" applyBorder="1" applyAlignment="1">
      <alignment vertical="center" wrapText="1"/>
    </xf>
    <xf numFmtId="14" fontId="2" fillId="0" borderId="61" xfId="0" applyNumberFormat="1" applyFont="1" applyBorder="1" applyAlignment="1">
      <alignment vertical="center"/>
    </xf>
    <xf numFmtId="0" fontId="2" fillId="0" borderId="64" xfId="0" applyFont="1" applyBorder="1" applyAlignment="1">
      <alignment vertical="center" wrapText="1"/>
    </xf>
    <xf numFmtId="0" fontId="35" fillId="0" borderId="64" xfId="0" applyFont="1" applyBorder="1" applyAlignment="1">
      <alignment vertical="center" wrapText="1"/>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30" fillId="20" borderId="12" xfId="0" applyFont="1" applyFill="1" applyBorder="1" applyAlignment="1">
      <alignment horizontal="center" vertical="center"/>
    </xf>
    <xf numFmtId="0" fontId="30" fillId="20" borderId="47" xfId="0" applyFont="1" applyFill="1" applyBorder="1" applyAlignment="1">
      <alignment horizontal="center" vertical="center"/>
    </xf>
    <xf numFmtId="0" fontId="30" fillId="20" borderId="48" xfId="0" applyFont="1" applyFill="1" applyBorder="1" applyAlignment="1">
      <alignment horizontal="center" vertical="center"/>
    </xf>
    <xf numFmtId="0" fontId="30" fillId="20" borderId="51" xfId="0" applyFont="1" applyFill="1" applyBorder="1" applyAlignment="1">
      <alignment horizontal="center" vertical="center"/>
    </xf>
    <xf numFmtId="0" fontId="30" fillId="20" borderId="0" xfId="0" applyFont="1" applyFill="1" applyAlignment="1">
      <alignment horizontal="center" vertical="center"/>
    </xf>
    <xf numFmtId="0" fontId="30" fillId="20" borderId="31" xfId="0" applyFont="1" applyFill="1" applyBorder="1" applyAlignment="1">
      <alignment horizontal="center" vertical="center"/>
    </xf>
    <xf numFmtId="0" fontId="30" fillId="20" borderId="49" xfId="0" applyFont="1" applyFill="1" applyBorder="1" applyAlignment="1">
      <alignment horizontal="center" vertical="center"/>
    </xf>
    <xf numFmtId="0" fontId="30" fillId="20" borderId="50" xfId="0" applyFont="1" applyFill="1" applyBorder="1" applyAlignment="1">
      <alignment horizontal="center" vertical="center"/>
    </xf>
    <xf numFmtId="0" fontId="30" fillId="20" borderId="16"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3" xfId="0" applyFont="1" applyBorder="1" applyAlignment="1">
      <alignment horizontal="center" vertical="center" wrapText="1"/>
    </xf>
    <xf numFmtId="0" fontId="0" fillId="2" borderId="2" xfId="0" applyFill="1" applyBorder="1" applyAlignment="1">
      <alignment horizontal="center"/>
    </xf>
    <xf numFmtId="0" fontId="13" fillId="17" borderId="66" xfId="0" applyFont="1" applyFill="1" applyBorder="1" applyAlignment="1">
      <alignment horizontal="center" vertical="center" wrapText="1"/>
    </xf>
    <xf numFmtId="0" fontId="13" fillId="17" borderId="67" xfId="0" applyFont="1" applyFill="1" applyBorder="1" applyAlignment="1">
      <alignment horizontal="center" vertical="center" wrapText="1"/>
    </xf>
    <xf numFmtId="0" fontId="13" fillId="17" borderId="63" xfId="0" applyFont="1" applyFill="1" applyBorder="1" applyAlignment="1">
      <alignment horizontal="center" vertical="center" wrapText="1"/>
    </xf>
    <xf numFmtId="0" fontId="1" fillId="0" borderId="1" xfId="0" applyFont="1" applyBorder="1" applyAlignment="1">
      <alignment vertical="top" textRotation="90" wrapText="1"/>
    </xf>
    <xf numFmtId="0" fontId="18" fillId="0" borderId="1" xfId="0" applyFont="1" applyBorder="1" applyAlignment="1">
      <alignment horizontal="center" vertical="center" wrapText="1"/>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60" xfId="0" applyFont="1" applyBorder="1" applyAlignment="1">
      <alignment horizontal="center" vertical="center" wrapText="1"/>
    </xf>
    <xf numFmtId="0" fontId="13" fillId="17" borderId="62" xfId="0" applyFont="1" applyFill="1" applyBorder="1" applyAlignment="1">
      <alignment horizontal="center" vertical="center" textRotation="90" wrapText="1"/>
    </xf>
    <xf numFmtId="0" fontId="13" fillId="17" borderId="61" xfId="0" applyFont="1" applyFill="1" applyBorder="1" applyAlignment="1">
      <alignment horizontal="center" vertical="center" textRotation="90" wrapText="1"/>
    </xf>
    <xf numFmtId="0" fontId="13" fillId="17" borderId="62" xfId="0" applyFont="1" applyFill="1" applyBorder="1" applyAlignment="1">
      <alignment horizontal="center" vertical="center" wrapText="1"/>
    </xf>
    <xf numFmtId="0" fontId="13" fillId="17" borderId="61" xfId="0" applyFont="1" applyFill="1" applyBorder="1" applyAlignment="1">
      <alignment horizontal="center" vertical="center" wrapText="1"/>
    </xf>
    <xf numFmtId="0" fontId="31" fillId="2" borderId="2" xfId="0" applyFont="1" applyFill="1" applyBorder="1" applyAlignment="1">
      <alignment horizontal="left" vertical="center" wrapText="1"/>
    </xf>
    <xf numFmtId="0" fontId="20" fillId="17" borderId="62" xfId="0" applyFont="1" applyFill="1" applyBorder="1" applyAlignment="1">
      <alignment horizontal="center" vertical="center" textRotation="90" wrapText="1"/>
    </xf>
    <xf numFmtId="0" fontId="20" fillId="17" borderId="61" xfId="0" applyFont="1" applyFill="1" applyBorder="1" applyAlignment="1">
      <alignment horizontal="center" vertical="center" textRotation="90" wrapText="1"/>
    </xf>
    <xf numFmtId="0" fontId="20" fillId="17" borderId="66" xfId="0" applyFont="1" applyFill="1" applyBorder="1" applyAlignment="1">
      <alignment horizontal="center" vertical="center" wrapText="1"/>
    </xf>
    <xf numFmtId="0" fontId="20" fillId="17" borderId="67" xfId="0" applyFont="1" applyFill="1" applyBorder="1" applyAlignment="1">
      <alignment horizontal="center" vertical="center" wrapText="1"/>
    </xf>
    <xf numFmtId="0" fontId="20" fillId="17" borderId="63" xfId="0" applyFont="1" applyFill="1" applyBorder="1" applyAlignment="1">
      <alignment horizontal="center" vertical="center" wrapText="1"/>
    </xf>
    <xf numFmtId="0" fontId="27" fillId="2" borderId="0" xfId="0" applyFont="1" applyFill="1" applyAlignment="1">
      <alignment horizontal="center"/>
    </xf>
    <xf numFmtId="0" fontId="27" fillId="2" borderId="0" xfId="0" applyFont="1" applyFill="1" applyAlignment="1">
      <alignment horizontal="right"/>
    </xf>
    <xf numFmtId="0" fontId="27" fillId="2" borderId="2" xfId="0" applyFont="1" applyFill="1" applyBorder="1" applyAlignment="1">
      <alignment horizontal="center"/>
    </xf>
    <xf numFmtId="0" fontId="2" fillId="0" borderId="1" xfId="0" applyFont="1" applyBorder="1" applyAlignment="1">
      <alignment vertical="top"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1" fillId="17" borderId="3" xfId="0" applyFont="1" applyFill="1" applyBorder="1" applyAlignment="1">
      <alignment horizontal="center"/>
    </xf>
    <xf numFmtId="0" fontId="21" fillId="17" borderId="4" xfId="0" applyFont="1" applyFill="1" applyBorder="1" applyAlignment="1">
      <alignment horizontal="center"/>
    </xf>
    <xf numFmtId="0" fontId="21" fillId="17" borderId="5" xfId="0" applyFont="1" applyFill="1" applyBorder="1" applyAlignment="1">
      <alignment horizontal="center"/>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2" fillId="3" borderId="26"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7" fillId="17" borderId="3" xfId="0" applyFont="1" applyFill="1" applyBorder="1" applyAlignment="1">
      <alignment horizontal="center"/>
    </xf>
    <xf numFmtId="0" fontId="17" fillId="17" borderId="5" xfId="0" applyFont="1" applyFill="1" applyBorder="1" applyAlignment="1">
      <alignment horizontal="center"/>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27" fillId="0" borderId="0" xfId="0" applyFont="1" applyAlignment="1">
      <alignment horizontal="right"/>
    </xf>
    <xf numFmtId="0" fontId="32" fillId="2" borderId="0" xfId="0" applyFont="1" applyFill="1" applyAlignment="1">
      <alignment horizontal="left" wrapText="1"/>
    </xf>
    <xf numFmtId="0" fontId="27" fillId="0" borderId="0" xfId="0" applyFont="1" applyAlignment="1">
      <alignment horizontal="center"/>
    </xf>
    <xf numFmtId="0" fontId="22" fillId="0" borderId="1" xfId="0" applyFont="1" applyBorder="1" applyAlignment="1">
      <alignment horizontal="center"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6" xfId="0" applyFont="1" applyBorder="1" applyAlignment="1">
      <alignment horizontal="justify"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5" fillId="0" borderId="2" xfId="1" applyFont="1" applyBorder="1" applyAlignment="1">
      <alignment horizontal="center" vertical="center" wrapText="1"/>
    </xf>
    <xf numFmtId="0" fontId="13" fillId="17" borderId="2" xfId="1" applyFont="1" applyFill="1" applyBorder="1" applyAlignment="1">
      <alignment horizontal="center" wrapText="1"/>
    </xf>
    <xf numFmtId="0" fontId="13" fillId="15" borderId="2" xfId="1" applyFont="1" applyFill="1" applyBorder="1" applyAlignment="1">
      <alignment horizontal="center" vertical="center" wrapText="1"/>
    </xf>
    <xf numFmtId="0" fontId="14" fillId="14" borderId="2" xfId="1" applyFont="1" applyFill="1" applyBorder="1" applyAlignment="1">
      <alignment horizontal="center" vertical="center" wrapText="1"/>
    </xf>
    <xf numFmtId="0" fontId="13" fillId="17" borderId="0" xfId="0" applyFont="1" applyFill="1" applyAlignment="1">
      <alignment horizontal="center" vertical="center" wrapText="1"/>
    </xf>
    <xf numFmtId="0" fontId="2" fillId="0" borderId="2" xfId="0" applyFont="1" applyBorder="1" applyAlignment="1">
      <alignment vertical="top" wrapText="1"/>
    </xf>
    <xf numFmtId="0" fontId="22" fillId="0" borderId="2" xfId="0" applyFont="1" applyBorder="1" applyAlignment="1">
      <alignment horizontal="center" vertical="center" wrapText="1"/>
    </xf>
    <xf numFmtId="14" fontId="13" fillId="17" borderId="70" xfId="0" applyNumberFormat="1" applyFont="1" applyFill="1" applyBorder="1" applyAlignment="1">
      <alignment horizontal="center" vertical="center" wrapText="1"/>
    </xf>
    <xf numFmtId="14" fontId="13" fillId="17" borderId="0" xfId="0" applyNumberFormat="1" applyFont="1" applyFill="1" applyAlignment="1">
      <alignment horizontal="center" vertical="center" wrapText="1"/>
    </xf>
    <xf numFmtId="14" fontId="13" fillId="17" borderId="71" xfId="0" applyNumberFormat="1" applyFont="1" applyFill="1" applyBorder="1" applyAlignment="1">
      <alignment horizontal="center" vertical="center" wrapText="1"/>
    </xf>
    <xf numFmtId="14" fontId="13" fillId="17" borderId="72" xfId="0" applyNumberFormat="1" applyFont="1" applyFill="1" applyBorder="1" applyAlignment="1">
      <alignment horizontal="center" vertical="center" wrapText="1"/>
    </xf>
    <xf numFmtId="14" fontId="13" fillId="17" borderId="65" xfId="0" applyNumberFormat="1" applyFont="1" applyFill="1" applyBorder="1" applyAlignment="1">
      <alignment horizontal="center" vertical="center" wrapText="1"/>
    </xf>
    <xf numFmtId="14" fontId="13" fillId="17" borderId="64" xfId="0" applyNumberFormat="1" applyFont="1" applyFill="1" applyBorder="1" applyAlignment="1">
      <alignment horizontal="center" vertical="center" wrapText="1"/>
    </xf>
    <xf numFmtId="0" fontId="13" fillId="17" borderId="0" xfId="0" applyFont="1" applyFill="1" applyAlignment="1">
      <alignment horizontal="center"/>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5" borderId="44" xfId="0" applyFont="1" applyFill="1" applyBorder="1" applyAlignment="1">
      <alignment horizontal="center" vertical="center" wrapText="1"/>
    </xf>
    <xf numFmtId="0" fontId="13" fillId="15" borderId="31" xfId="0" applyFont="1" applyFill="1" applyBorder="1" applyAlignment="1">
      <alignment horizontal="center" vertical="center" wrapText="1"/>
    </xf>
    <xf numFmtId="0" fontId="13" fillId="15" borderId="46" xfId="0" applyFont="1" applyFill="1" applyBorder="1" applyAlignment="1">
      <alignment horizontal="center" vertical="center" wrapText="1"/>
    </xf>
    <xf numFmtId="0" fontId="13" fillId="15" borderId="16" xfId="0" applyFont="1" applyFill="1" applyBorder="1" applyAlignment="1">
      <alignment horizontal="center" vertical="center" wrapText="1"/>
    </xf>
    <xf numFmtId="0" fontId="25" fillId="14" borderId="44" xfId="0" applyFont="1" applyFill="1" applyBorder="1" applyAlignment="1">
      <alignment horizontal="center" vertical="center" textRotation="90" wrapText="1"/>
    </xf>
    <xf numFmtId="0" fontId="25" fillId="14" borderId="45" xfId="0" applyFont="1" applyFill="1" applyBorder="1" applyAlignment="1">
      <alignment horizontal="center" vertical="center" textRotation="90" wrapText="1"/>
    </xf>
    <xf numFmtId="0" fontId="1" fillId="0" borderId="31" xfId="0" applyFont="1" applyBorder="1" applyAlignment="1">
      <alignment vertical="center" wrapText="1"/>
    </xf>
    <xf numFmtId="0" fontId="1" fillId="0" borderId="31" xfId="0" applyFont="1" applyBorder="1" applyAlignment="1">
      <alignment wrapText="1"/>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16" xfId="0" applyFont="1" applyBorder="1" applyAlignment="1">
      <alignment vertical="top" wrapText="1"/>
    </xf>
    <xf numFmtId="0" fontId="1" fillId="0" borderId="16" xfId="0" applyFont="1" applyBorder="1" applyAlignment="1">
      <alignment wrapText="1"/>
    </xf>
    <xf numFmtId="0" fontId="1" fillId="0" borderId="46" xfId="0" applyFont="1" applyBorder="1" applyAlignment="1">
      <alignment vertical="center" wrapText="1"/>
    </xf>
    <xf numFmtId="0" fontId="1" fillId="0" borderId="16" xfId="0" applyFont="1" applyBorder="1" applyAlignment="1">
      <alignment vertical="center" wrapText="1"/>
    </xf>
    <xf numFmtId="0" fontId="40" fillId="0" borderId="31" xfId="0" applyFont="1" applyBorder="1" applyAlignment="1">
      <alignment vertical="center" wrapText="1"/>
    </xf>
    <xf numFmtId="0" fontId="1" fillId="0" borderId="44" xfId="0" applyFont="1" applyBorder="1" applyAlignment="1">
      <alignment wrapText="1"/>
    </xf>
    <xf numFmtId="0" fontId="25" fillId="14" borderId="46" xfId="0" applyFont="1" applyFill="1" applyBorder="1" applyAlignment="1">
      <alignment horizontal="center" vertical="center" textRotation="90" wrapText="1"/>
    </xf>
    <xf numFmtId="0" fontId="1" fillId="0" borderId="46" xfId="0" applyFont="1" applyBorder="1" applyAlignment="1">
      <alignment wrapText="1"/>
    </xf>
  </cellXfs>
  <cellStyles count="2">
    <cellStyle name="Normal" xfId="0" builtinId="0"/>
    <cellStyle name="Normal 2" xfId="1" xr:uid="{00000000-0005-0000-0000-000001000000}"/>
  </cellStyles>
  <dxfs count="7">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482B"/>
      <color rgb="FF00988C"/>
      <color rgb="FF447CEC"/>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303AA12B-2B64-42B8-B48E-621F097B08DC}"/>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1447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86DBC409-3497-48BF-AD15-358CBF1AB240}"/>
            </a:ext>
          </a:extLst>
        </xdr:cNvPr>
        <xdr:cNvSpPr/>
      </xdr:nvSpPr>
      <xdr:spPr>
        <a:xfrm>
          <a:off x="10410826" y="570547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19EB0D21-8394-49DF-AADD-BD319DB612E2}"/>
            </a:ext>
          </a:extLst>
        </xdr:cNvPr>
        <xdr:cNvSpPr/>
      </xdr:nvSpPr>
      <xdr:spPr>
        <a:xfrm>
          <a:off x="695325" y="362989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020D2043-A6E3-44CC-8EFA-2FC97EA205CB}"/>
            </a:ext>
          </a:extLst>
        </xdr:cNvPr>
        <xdr:cNvSpPr/>
      </xdr:nvSpPr>
      <xdr:spPr>
        <a:xfrm>
          <a:off x="3105150" y="362989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FB9E3F05-7057-41E1-840E-316D74CB57AE}"/>
            </a:ext>
          </a:extLst>
        </xdr:cNvPr>
        <xdr:cNvSpPr/>
      </xdr:nvSpPr>
      <xdr:spPr>
        <a:xfrm>
          <a:off x="5600700" y="362469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348CC60B-1368-4AA2-964F-12F8C4DF5D1E}"/>
            </a:ext>
          </a:extLst>
        </xdr:cNvPr>
        <xdr:cNvSpPr/>
      </xdr:nvSpPr>
      <xdr:spPr>
        <a:xfrm>
          <a:off x="8124825" y="3609975"/>
          <a:ext cx="1905000" cy="99060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238126</xdr:colOff>
      <xdr:row>1</xdr:row>
      <xdr:rowOff>171450</xdr:rowOff>
    </xdr:from>
    <xdr:to>
      <xdr:col>1</xdr:col>
      <xdr:colOff>581026</xdr:colOff>
      <xdr:row>4</xdr:row>
      <xdr:rowOff>119565</xdr:rowOff>
    </xdr:to>
    <xdr:pic>
      <xdr:nvPicPr>
        <xdr:cNvPr id="9" name="Imagen 2">
          <a:extLst>
            <a:ext uri="{FF2B5EF4-FFF2-40B4-BE49-F238E27FC236}">
              <a16:creationId xmlns:a16="http://schemas.microsoft.com/office/drawing/2014/main" id="{FEF559E0-5CA3-4C60-82D0-FBFB5E9452E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bwMode="auto">
        <a:xfrm>
          <a:off x="447676" y="361950"/>
          <a:ext cx="342900"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96334" y="122742"/>
          <a:ext cx="531233" cy="723900"/>
        </a:xfrm>
        <a:prstGeom prst="downArrow">
          <a:avLst/>
        </a:prstGeom>
        <a:solidFill>
          <a:srgbClr val="00988C"/>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398319</xdr:colOff>
      <xdr:row>1</xdr:row>
      <xdr:rowOff>121227</xdr:rowOff>
    </xdr:from>
    <xdr:to>
      <xdr:col>1</xdr:col>
      <xdr:colOff>741219</xdr:colOff>
      <xdr:row>4</xdr:row>
      <xdr:rowOff>141212</xdr:rowOff>
    </xdr:to>
    <xdr:pic>
      <xdr:nvPicPr>
        <xdr:cNvPr id="5" name="Imagen 2">
          <a:extLst>
            <a:ext uri="{FF2B5EF4-FFF2-40B4-BE49-F238E27FC236}">
              <a16:creationId xmlns:a16="http://schemas.microsoft.com/office/drawing/2014/main" id="{F76E76E0-6BC0-400C-B893-15838A6FF9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77637" y="311727"/>
          <a:ext cx="342900"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988C"/>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228600</xdr:colOff>
      <xdr:row>1</xdr:row>
      <xdr:rowOff>85725</xdr:rowOff>
    </xdr:from>
    <xdr:to>
      <xdr:col>1</xdr:col>
      <xdr:colOff>571500</xdr:colOff>
      <xdr:row>4</xdr:row>
      <xdr:rowOff>157665</xdr:rowOff>
    </xdr:to>
    <xdr:pic>
      <xdr:nvPicPr>
        <xdr:cNvPr id="5" name="Imagen 2">
          <a:extLst>
            <a:ext uri="{FF2B5EF4-FFF2-40B4-BE49-F238E27FC236}">
              <a16:creationId xmlns:a16="http://schemas.microsoft.com/office/drawing/2014/main" id="{33B20FE3-1906-4768-BAF6-89CC38D4E9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52500" y="276225"/>
          <a:ext cx="342900"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988C"/>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142875</xdr:colOff>
      <xdr:row>1</xdr:row>
      <xdr:rowOff>76200</xdr:rowOff>
    </xdr:from>
    <xdr:to>
      <xdr:col>1</xdr:col>
      <xdr:colOff>485775</xdr:colOff>
      <xdr:row>4</xdr:row>
      <xdr:rowOff>148140</xdr:rowOff>
    </xdr:to>
    <xdr:pic>
      <xdr:nvPicPr>
        <xdr:cNvPr id="5" name="Imagen 2">
          <a:extLst>
            <a:ext uri="{FF2B5EF4-FFF2-40B4-BE49-F238E27FC236}">
              <a16:creationId xmlns:a16="http://schemas.microsoft.com/office/drawing/2014/main" id="{C46FA367-AA99-4D1D-B141-BFAA4C80B5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23925" y="266700"/>
          <a:ext cx="342900"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988C"/>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525857</xdr:colOff>
      <xdr:row>1</xdr:row>
      <xdr:rowOff>148827</xdr:rowOff>
    </xdr:from>
    <xdr:to>
      <xdr:col>1</xdr:col>
      <xdr:colOff>972342</xdr:colOff>
      <xdr:row>4</xdr:row>
      <xdr:rowOff>9921</xdr:rowOff>
    </xdr:to>
    <xdr:pic>
      <xdr:nvPicPr>
        <xdr:cNvPr id="5" name="Imagen 2">
          <a:extLst>
            <a:ext uri="{FF2B5EF4-FFF2-40B4-BE49-F238E27FC236}">
              <a16:creationId xmlns:a16="http://schemas.microsoft.com/office/drawing/2014/main" id="{065E5959-D315-4B13-B642-BCFCCD4F58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60076" y="337343"/>
          <a:ext cx="446485" cy="64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988C"/>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161924</xdr:colOff>
      <xdr:row>1</xdr:row>
      <xdr:rowOff>57150</xdr:rowOff>
    </xdr:from>
    <xdr:to>
      <xdr:col>1</xdr:col>
      <xdr:colOff>628649</xdr:colOff>
      <xdr:row>4</xdr:row>
      <xdr:rowOff>129090</xdr:rowOff>
    </xdr:to>
    <xdr:pic>
      <xdr:nvPicPr>
        <xdr:cNvPr id="4" name="Imagen 2">
          <a:extLst>
            <a:ext uri="{FF2B5EF4-FFF2-40B4-BE49-F238E27FC236}">
              <a16:creationId xmlns:a16="http://schemas.microsoft.com/office/drawing/2014/main" id="{7C91B51C-8FE3-48AE-A948-E0841B3C3C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23924" y="247650"/>
          <a:ext cx="466725"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5"/>
  <sheetViews>
    <sheetView tabSelected="1" workbookViewId="0">
      <selection activeCell="E17" sqref="E17"/>
    </sheetView>
  </sheetViews>
  <sheetFormatPr baseColWidth="10" defaultColWidth="11.42578125" defaultRowHeight="15" x14ac:dyDescent="0.25"/>
  <cols>
    <col min="1" max="1" width="3.140625" style="57" customWidth="1"/>
    <col min="2" max="15" width="11.42578125" style="57"/>
    <col min="16" max="16" width="8.42578125" style="57" customWidth="1"/>
    <col min="17" max="17" width="6.7109375" style="44" customWidth="1"/>
    <col min="18" max="16384" width="11.42578125" style="44"/>
  </cols>
  <sheetData>
    <row r="1" spans="1:16" x14ac:dyDescent="0.25">
      <c r="A1" s="1"/>
      <c r="B1" s="1"/>
      <c r="C1" s="1"/>
      <c r="D1" s="1"/>
      <c r="E1" s="1"/>
      <c r="F1" s="1"/>
      <c r="G1" s="1"/>
      <c r="H1" s="1"/>
      <c r="I1" s="1"/>
      <c r="J1" s="1"/>
      <c r="K1" s="1"/>
      <c r="L1" s="1"/>
      <c r="M1" s="1"/>
      <c r="N1" s="1"/>
      <c r="O1" s="1"/>
      <c r="P1" s="1"/>
    </row>
    <row r="2" spans="1:16" ht="20.25" customHeight="1" x14ac:dyDescent="0.25">
      <c r="A2" s="1"/>
      <c r="B2" s="138"/>
      <c r="C2" s="124" t="s">
        <v>17</v>
      </c>
      <c r="D2" s="124"/>
      <c r="E2" s="124"/>
      <c r="F2" s="124"/>
      <c r="G2" s="124"/>
      <c r="H2" s="124"/>
      <c r="I2" s="124"/>
      <c r="J2" s="124"/>
      <c r="K2" s="124"/>
      <c r="L2" s="124"/>
      <c r="M2" s="124"/>
      <c r="N2" s="135" t="s">
        <v>18</v>
      </c>
      <c r="O2" s="135"/>
      <c r="P2" s="1"/>
    </row>
    <row r="3" spans="1:16" x14ac:dyDescent="0.25">
      <c r="A3" s="1"/>
      <c r="B3" s="138"/>
      <c r="C3" s="124" t="s">
        <v>521</v>
      </c>
      <c r="D3" s="124"/>
      <c r="E3" s="124"/>
      <c r="F3" s="124"/>
      <c r="G3" s="124"/>
      <c r="H3" s="124"/>
      <c r="I3" s="124"/>
      <c r="J3" s="124"/>
      <c r="K3" s="124"/>
      <c r="L3" s="124"/>
      <c r="M3" s="124"/>
      <c r="N3" s="135" t="s">
        <v>522</v>
      </c>
      <c r="O3" s="135"/>
      <c r="P3" s="1"/>
    </row>
    <row r="4" spans="1:16" ht="19.5" customHeight="1" x14ac:dyDescent="0.25">
      <c r="A4" s="1"/>
      <c r="B4" s="138"/>
      <c r="C4" s="125" t="s">
        <v>19</v>
      </c>
      <c r="D4" s="125"/>
      <c r="E4" s="125"/>
      <c r="F4" s="125"/>
      <c r="G4" s="125"/>
      <c r="H4" s="125"/>
      <c r="I4" s="125"/>
      <c r="J4" s="125"/>
      <c r="K4" s="125"/>
      <c r="L4" s="125"/>
      <c r="M4" s="125"/>
      <c r="N4" s="136" t="s">
        <v>537</v>
      </c>
      <c r="O4" s="137"/>
      <c r="P4" s="1"/>
    </row>
    <row r="5" spans="1:16" ht="25.5" customHeight="1" x14ac:dyDescent="0.25">
      <c r="A5" s="1"/>
      <c r="B5" s="138"/>
      <c r="C5" s="125"/>
      <c r="D5" s="125"/>
      <c r="E5" s="125"/>
      <c r="F5" s="125"/>
      <c r="G5" s="125"/>
      <c r="H5" s="125"/>
      <c r="I5" s="125"/>
      <c r="J5" s="125"/>
      <c r="K5" s="125"/>
      <c r="L5" s="125"/>
      <c r="M5" s="125"/>
      <c r="N5" s="135" t="s">
        <v>20</v>
      </c>
      <c r="O5" s="135"/>
      <c r="P5" s="1"/>
    </row>
    <row r="6" spans="1:16" ht="7.5" customHeight="1" x14ac:dyDescent="0.25">
      <c r="A6" s="1"/>
      <c r="B6" s="1"/>
      <c r="C6" s="1"/>
      <c r="D6" s="1"/>
      <c r="E6" s="1"/>
      <c r="F6" s="1"/>
      <c r="G6" s="1"/>
      <c r="H6" s="1"/>
      <c r="I6" s="1"/>
      <c r="J6" s="1"/>
      <c r="K6" s="1"/>
      <c r="L6" s="1"/>
      <c r="M6" s="1"/>
      <c r="N6" s="1"/>
      <c r="O6" s="1"/>
      <c r="P6" s="1"/>
    </row>
    <row r="7" spans="1:16" ht="15.75" thickBot="1" x14ac:dyDescent="0.3">
      <c r="A7" s="43"/>
      <c r="B7" s="43"/>
      <c r="C7" s="43"/>
      <c r="D7" s="43"/>
      <c r="E7" s="43"/>
      <c r="F7" s="43"/>
      <c r="G7" s="43"/>
      <c r="H7" s="43"/>
      <c r="I7" s="43"/>
      <c r="J7" s="43"/>
      <c r="K7" s="43"/>
      <c r="L7" s="43"/>
      <c r="M7" s="43"/>
      <c r="N7" s="43"/>
      <c r="O7" s="43"/>
      <c r="P7" s="43"/>
    </row>
    <row r="8" spans="1:16" ht="15" customHeight="1" x14ac:dyDescent="0.25">
      <c r="A8" s="43"/>
      <c r="B8" s="126" t="s">
        <v>0</v>
      </c>
      <c r="C8" s="127"/>
      <c r="D8" s="127"/>
      <c r="E8" s="127"/>
      <c r="F8" s="127"/>
      <c r="G8" s="127"/>
      <c r="H8" s="127"/>
      <c r="I8" s="127"/>
      <c r="J8" s="127"/>
      <c r="K8" s="127"/>
      <c r="L8" s="127"/>
      <c r="M8" s="127"/>
      <c r="N8" s="127"/>
      <c r="O8" s="128"/>
      <c r="P8" s="43"/>
    </row>
    <row r="9" spans="1:16" ht="15" customHeight="1" x14ac:dyDescent="0.25">
      <c r="A9" s="43"/>
      <c r="B9" s="129"/>
      <c r="C9" s="130"/>
      <c r="D9" s="130"/>
      <c r="E9" s="130"/>
      <c r="F9" s="130"/>
      <c r="G9" s="130"/>
      <c r="H9" s="130"/>
      <c r="I9" s="130"/>
      <c r="J9" s="130"/>
      <c r="K9" s="130"/>
      <c r="L9" s="130"/>
      <c r="M9" s="130"/>
      <c r="N9" s="130"/>
      <c r="O9" s="131"/>
      <c r="P9" s="43"/>
    </row>
    <row r="10" spans="1:16" ht="15" customHeight="1" x14ac:dyDescent="0.25">
      <c r="A10" s="43"/>
      <c r="B10" s="129" t="s">
        <v>1</v>
      </c>
      <c r="C10" s="130"/>
      <c r="D10" s="130"/>
      <c r="E10" s="130"/>
      <c r="F10" s="130"/>
      <c r="G10" s="130"/>
      <c r="H10" s="130"/>
      <c r="I10" s="130"/>
      <c r="J10" s="130"/>
      <c r="K10" s="130"/>
      <c r="L10" s="130"/>
      <c r="M10" s="130"/>
      <c r="N10" s="130"/>
      <c r="O10" s="131"/>
      <c r="P10" s="43"/>
    </row>
    <row r="11" spans="1:16" ht="15.75" customHeight="1" thickBot="1" x14ac:dyDescent="0.3">
      <c r="A11" s="43"/>
      <c r="B11" s="132"/>
      <c r="C11" s="133"/>
      <c r="D11" s="133"/>
      <c r="E11" s="133"/>
      <c r="F11" s="133"/>
      <c r="G11" s="133"/>
      <c r="H11" s="133"/>
      <c r="I11" s="133"/>
      <c r="J11" s="133"/>
      <c r="K11" s="133"/>
      <c r="L11" s="133"/>
      <c r="M11" s="133"/>
      <c r="N11" s="133"/>
      <c r="O11" s="134"/>
      <c r="P11" s="43"/>
    </row>
    <row r="12" spans="1:16" x14ac:dyDescent="0.25">
      <c r="A12" s="43"/>
      <c r="B12" s="43"/>
      <c r="C12" s="43"/>
      <c r="D12" s="43"/>
      <c r="E12" s="43"/>
      <c r="F12" s="43"/>
      <c r="G12" s="43"/>
      <c r="H12" s="43"/>
      <c r="I12" s="43"/>
      <c r="J12" s="43"/>
      <c r="K12" s="43"/>
      <c r="L12" s="43"/>
      <c r="M12" s="43"/>
      <c r="N12" s="43"/>
      <c r="O12" s="43"/>
      <c r="P12" s="43"/>
    </row>
    <row r="13" spans="1:16" x14ac:dyDescent="0.25">
      <c r="A13" s="43"/>
      <c r="B13" s="43"/>
      <c r="C13" s="43"/>
      <c r="D13" s="43"/>
      <c r="E13" s="43"/>
      <c r="F13" s="43"/>
      <c r="G13" s="43"/>
      <c r="H13" s="43"/>
      <c r="I13" s="43"/>
      <c r="J13" s="43"/>
      <c r="K13" s="43"/>
      <c r="L13" s="43"/>
      <c r="M13" s="43"/>
      <c r="N13" s="43"/>
      <c r="O13" s="43"/>
      <c r="P13" s="43"/>
    </row>
    <row r="14" spans="1:16" x14ac:dyDescent="0.25">
      <c r="A14" s="43"/>
      <c r="B14" s="43"/>
      <c r="C14" s="43"/>
      <c r="D14" s="43"/>
      <c r="E14" s="43"/>
      <c r="F14" s="43"/>
      <c r="G14" s="43"/>
      <c r="H14" s="43"/>
      <c r="I14" s="43"/>
      <c r="J14" s="43"/>
      <c r="K14" s="43"/>
      <c r="L14" s="43"/>
      <c r="M14" s="43"/>
      <c r="N14" s="43"/>
      <c r="O14" s="43"/>
      <c r="P14" s="43"/>
    </row>
    <row r="15" spans="1:16" x14ac:dyDescent="0.25">
      <c r="A15" s="43"/>
      <c r="B15" s="43"/>
      <c r="C15" s="43"/>
      <c r="D15" s="43"/>
      <c r="E15" s="43"/>
      <c r="F15" s="43"/>
      <c r="G15" s="43"/>
      <c r="H15" s="43"/>
      <c r="I15" s="43"/>
      <c r="J15" s="43"/>
      <c r="K15" s="43"/>
      <c r="L15" s="43"/>
      <c r="M15" s="43"/>
      <c r="N15" s="43"/>
      <c r="O15" s="43"/>
      <c r="P15" s="43"/>
    </row>
    <row r="16" spans="1:16" x14ac:dyDescent="0.25">
      <c r="A16" s="43"/>
      <c r="B16" s="43"/>
      <c r="C16" s="43"/>
      <c r="D16" s="43"/>
      <c r="E16" s="43"/>
      <c r="F16" s="43"/>
      <c r="G16" s="43"/>
      <c r="H16" s="43"/>
      <c r="I16" s="43"/>
      <c r="J16" s="43"/>
      <c r="K16" s="43"/>
      <c r="L16" s="43"/>
      <c r="M16" s="43"/>
      <c r="N16" s="43"/>
      <c r="O16" s="43"/>
      <c r="P16" s="43"/>
    </row>
    <row r="17" spans="1:18" x14ac:dyDescent="0.25">
      <c r="A17" s="43"/>
      <c r="B17" s="43"/>
      <c r="C17" s="43"/>
      <c r="D17" s="43"/>
      <c r="E17" s="43"/>
      <c r="F17" s="43"/>
      <c r="G17" s="43"/>
      <c r="H17" s="43"/>
      <c r="I17" s="43"/>
      <c r="J17" s="43"/>
      <c r="K17" s="43"/>
      <c r="L17" s="43"/>
      <c r="M17" s="43"/>
      <c r="N17" s="43"/>
      <c r="O17" s="43"/>
      <c r="P17" s="43"/>
      <c r="Q17" s="45"/>
      <c r="R17" s="45"/>
    </row>
    <row r="18" spans="1:18" x14ac:dyDescent="0.25">
      <c r="A18" s="43"/>
      <c r="B18" s="43"/>
      <c r="C18" s="43"/>
      <c r="D18" s="43"/>
      <c r="E18" s="43"/>
      <c r="F18" s="43" t="s">
        <v>2</v>
      </c>
      <c r="G18" s="43"/>
      <c r="H18" s="43"/>
      <c r="I18" s="43"/>
      <c r="J18" s="43"/>
      <c r="K18" s="43"/>
      <c r="L18" s="43"/>
      <c r="M18" s="43"/>
      <c r="N18" s="43"/>
      <c r="O18" s="43"/>
      <c r="P18" s="43"/>
      <c r="Q18" s="45"/>
      <c r="R18" s="45"/>
    </row>
    <row r="19" spans="1:18" x14ac:dyDescent="0.25">
      <c r="A19" s="43"/>
      <c r="B19" s="43"/>
      <c r="C19" s="43"/>
      <c r="D19" s="43"/>
      <c r="E19" s="43"/>
      <c r="F19" s="43"/>
      <c r="G19" s="43"/>
      <c r="H19" s="43"/>
      <c r="I19" s="43"/>
      <c r="J19" s="43"/>
      <c r="K19" s="43"/>
      <c r="L19" s="43"/>
      <c r="M19" s="43"/>
      <c r="N19" s="43"/>
      <c r="O19" s="43"/>
      <c r="P19" s="43"/>
    </row>
    <row r="20" spans="1:18" x14ac:dyDescent="0.25">
      <c r="A20" s="43"/>
      <c r="B20" s="43"/>
      <c r="C20" s="43"/>
      <c r="D20" s="43"/>
      <c r="E20" s="43"/>
      <c r="F20" s="43"/>
      <c r="G20" s="43"/>
      <c r="H20" s="43"/>
      <c r="I20" s="43"/>
      <c r="J20" s="43"/>
      <c r="K20" s="43"/>
      <c r="L20" s="43"/>
      <c r="M20" s="43"/>
      <c r="N20" s="43"/>
      <c r="O20" s="43"/>
      <c r="P20" s="43"/>
    </row>
    <row r="21" spans="1:18" x14ac:dyDescent="0.25">
      <c r="A21" s="43"/>
      <c r="B21" s="43"/>
      <c r="C21" s="43"/>
      <c r="D21" s="43"/>
      <c r="E21" s="43"/>
      <c r="F21" s="43"/>
      <c r="G21" s="43"/>
      <c r="H21" s="43"/>
      <c r="I21" s="43"/>
      <c r="J21" s="43"/>
      <c r="K21" s="43"/>
      <c r="L21" s="43"/>
      <c r="M21" s="43"/>
      <c r="N21" s="43"/>
      <c r="O21" s="43"/>
      <c r="P21" s="43"/>
    </row>
    <row r="22" spans="1:18" x14ac:dyDescent="0.25">
      <c r="A22" s="43"/>
      <c r="B22" s="43"/>
      <c r="C22" s="43"/>
      <c r="D22" s="43"/>
      <c r="E22" s="43"/>
      <c r="F22" s="43"/>
      <c r="G22" s="43"/>
      <c r="H22" s="43"/>
      <c r="I22" s="43"/>
      <c r="J22" s="43"/>
      <c r="K22" s="43"/>
      <c r="L22" s="43"/>
      <c r="M22" s="43"/>
      <c r="N22" s="43"/>
      <c r="O22" s="43"/>
      <c r="P22" s="43"/>
    </row>
    <row r="23" spans="1:18" x14ac:dyDescent="0.25">
      <c r="A23" s="43"/>
      <c r="B23" s="43"/>
      <c r="C23" s="43"/>
      <c r="D23" s="43"/>
      <c r="E23" s="43"/>
      <c r="F23" s="43"/>
      <c r="G23" s="43"/>
      <c r="H23" s="43"/>
      <c r="I23" s="43"/>
      <c r="J23" s="43"/>
      <c r="K23" s="43"/>
      <c r="L23" s="43"/>
      <c r="M23" s="43"/>
      <c r="N23" s="43"/>
      <c r="O23" s="43"/>
      <c r="P23" s="43"/>
    </row>
    <row r="24" spans="1:18" x14ac:dyDescent="0.25">
      <c r="A24" s="43"/>
      <c r="B24" s="43"/>
      <c r="C24" s="43"/>
      <c r="D24" s="43"/>
      <c r="E24" s="43"/>
      <c r="F24" s="43"/>
      <c r="G24" s="43"/>
      <c r="H24" s="43"/>
      <c r="I24" s="43"/>
      <c r="J24" s="43"/>
      <c r="K24" s="43"/>
      <c r="L24" s="43"/>
      <c r="M24" s="43"/>
      <c r="N24" s="43"/>
      <c r="O24" s="43"/>
      <c r="P24" s="43"/>
    </row>
    <row r="25" spans="1:18" ht="13.5" customHeight="1" x14ac:dyDescent="0.25">
      <c r="A25" s="43"/>
      <c r="B25" s="43"/>
      <c r="C25" s="43"/>
      <c r="D25" s="43"/>
      <c r="E25" s="43"/>
      <c r="F25" s="43"/>
      <c r="G25" s="43"/>
      <c r="H25" s="43"/>
      <c r="I25" s="43"/>
      <c r="J25" s="43"/>
      <c r="K25" s="43"/>
      <c r="L25" s="43"/>
      <c r="M25" s="43"/>
      <c r="N25" s="43"/>
      <c r="O25" s="43"/>
      <c r="P25" s="43"/>
    </row>
    <row r="26" spans="1:18" x14ac:dyDescent="0.25">
      <c r="A26" s="43"/>
      <c r="B26" s="43"/>
      <c r="C26" s="43"/>
      <c r="D26" s="43"/>
      <c r="E26" s="43"/>
      <c r="F26" s="43"/>
      <c r="G26" s="43"/>
      <c r="H26" s="43"/>
      <c r="I26" s="43"/>
      <c r="J26" s="43"/>
      <c r="K26" s="43"/>
      <c r="L26" s="43"/>
      <c r="M26" s="43"/>
      <c r="N26" s="43"/>
      <c r="O26" s="43"/>
      <c r="P26" s="43"/>
    </row>
    <row r="27" spans="1:18" x14ac:dyDescent="0.25">
      <c r="A27" s="43"/>
      <c r="B27" s="43"/>
      <c r="C27" s="43"/>
      <c r="D27" s="43"/>
      <c r="E27" s="43"/>
      <c r="F27" s="43"/>
      <c r="G27" s="43"/>
      <c r="H27" s="43"/>
      <c r="I27" s="43"/>
      <c r="J27" s="43"/>
      <c r="K27" s="43"/>
      <c r="L27" s="43"/>
      <c r="M27" s="43"/>
      <c r="N27" s="43"/>
      <c r="O27" s="43"/>
      <c r="P27" s="43"/>
    </row>
    <row r="28" spans="1:18" x14ac:dyDescent="0.25">
      <c r="A28" s="43"/>
      <c r="B28" s="43"/>
      <c r="C28" s="43"/>
      <c r="D28" s="43"/>
      <c r="E28" s="43"/>
      <c r="F28" s="43"/>
      <c r="G28" s="43"/>
      <c r="H28" s="43"/>
      <c r="I28" s="43"/>
      <c r="J28" s="43"/>
      <c r="K28" s="43"/>
      <c r="L28" s="43"/>
      <c r="M28" s="43"/>
      <c r="N28" s="43"/>
      <c r="O28" s="43"/>
      <c r="P28" s="43"/>
    </row>
    <row r="29" spans="1:18" x14ac:dyDescent="0.25">
      <c r="A29" s="43"/>
      <c r="B29" s="43"/>
      <c r="C29" s="43"/>
      <c r="D29" s="43"/>
      <c r="E29" s="43"/>
      <c r="F29" s="43"/>
      <c r="G29" s="43"/>
      <c r="H29" s="43"/>
      <c r="I29" s="43"/>
      <c r="J29" s="43"/>
      <c r="K29" s="43"/>
      <c r="L29" s="43"/>
      <c r="M29" s="43"/>
      <c r="N29" s="43"/>
      <c r="O29" s="43"/>
      <c r="P29" s="43"/>
    </row>
    <row r="30" spans="1:18" x14ac:dyDescent="0.25">
      <c r="A30" s="43"/>
      <c r="B30" s="43"/>
      <c r="C30" s="43"/>
      <c r="D30" s="43"/>
      <c r="E30" s="43"/>
      <c r="F30" s="43"/>
      <c r="G30" s="43"/>
      <c r="H30" s="43"/>
      <c r="I30" s="43"/>
      <c r="J30" s="43"/>
      <c r="K30" s="43"/>
      <c r="L30" s="43"/>
      <c r="M30" s="43"/>
      <c r="N30" s="43"/>
      <c r="O30" s="43"/>
      <c r="P30" s="43"/>
    </row>
    <row r="31" spans="1:18" x14ac:dyDescent="0.25">
      <c r="A31" s="43"/>
      <c r="B31" s="43"/>
      <c r="C31" s="43"/>
      <c r="D31" s="43"/>
      <c r="E31" s="43"/>
      <c r="F31" s="43"/>
      <c r="G31" s="43"/>
      <c r="H31" s="43"/>
      <c r="I31" s="43"/>
      <c r="J31" s="43"/>
      <c r="K31" s="43"/>
      <c r="L31" s="43"/>
      <c r="M31" s="43"/>
      <c r="N31" s="43"/>
      <c r="O31" s="43"/>
      <c r="P31" s="43"/>
    </row>
    <row r="32" spans="1:18"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row r="41" spans="1:16" x14ac:dyDescent="0.25">
      <c r="A41" s="43"/>
      <c r="B41" s="47" t="s">
        <v>3</v>
      </c>
      <c r="C41" s="48"/>
      <c r="D41" s="49" t="s">
        <v>4</v>
      </c>
      <c r="E41" s="43"/>
      <c r="F41" s="43"/>
      <c r="G41" s="43"/>
      <c r="H41" s="43"/>
      <c r="I41" s="43"/>
      <c r="J41" s="43"/>
      <c r="K41" s="43"/>
      <c r="L41" s="43"/>
      <c r="M41" s="43"/>
      <c r="N41" s="43"/>
      <c r="O41" s="43"/>
      <c r="P41" s="43"/>
    </row>
    <row r="42" spans="1:16" x14ac:dyDescent="0.25">
      <c r="A42" s="43"/>
      <c r="B42" s="43"/>
      <c r="C42" s="43"/>
      <c r="D42" s="43"/>
      <c r="E42" s="43"/>
      <c r="F42" s="43"/>
      <c r="G42" s="43"/>
      <c r="H42" s="43"/>
      <c r="I42" s="43"/>
      <c r="J42" s="43"/>
      <c r="K42" s="43"/>
      <c r="L42" s="43"/>
      <c r="M42" s="43"/>
      <c r="N42" s="43"/>
      <c r="O42" s="43"/>
      <c r="P42" s="43"/>
    </row>
    <row r="62" spans="2:4" x14ac:dyDescent="0.25">
      <c r="B62" s="58" t="s">
        <v>5</v>
      </c>
      <c r="C62" s="59"/>
      <c r="D62" s="59"/>
    </row>
    <row r="63" spans="2:4" x14ac:dyDescent="0.25">
      <c r="B63" s="58" t="s">
        <v>6</v>
      </c>
      <c r="C63" s="59"/>
      <c r="D63" s="59"/>
    </row>
    <row r="64" spans="2:4" x14ac:dyDescent="0.25">
      <c r="B64" s="58" t="s">
        <v>7</v>
      </c>
      <c r="C64" s="59"/>
      <c r="D64" s="59"/>
    </row>
    <row r="65" spans="2:4" x14ac:dyDescent="0.25">
      <c r="B65" s="58" t="s">
        <v>8</v>
      </c>
      <c r="C65" s="59"/>
      <c r="D65" s="59"/>
    </row>
    <row r="66" spans="2:4" x14ac:dyDescent="0.25">
      <c r="B66" s="58" t="s">
        <v>9</v>
      </c>
      <c r="C66" s="59"/>
      <c r="D66" s="59"/>
    </row>
    <row r="67" spans="2:4" x14ac:dyDescent="0.25">
      <c r="B67" s="58" t="s">
        <v>10</v>
      </c>
      <c r="C67" s="59"/>
      <c r="D67" s="59"/>
    </row>
    <row r="68" spans="2:4" x14ac:dyDescent="0.25">
      <c r="B68" s="58" t="s">
        <v>11</v>
      </c>
      <c r="C68" s="59"/>
      <c r="D68" s="59"/>
    </row>
    <row r="69" spans="2:4" x14ac:dyDescent="0.25">
      <c r="B69" s="58" t="s">
        <v>12</v>
      </c>
      <c r="C69" s="59"/>
      <c r="D69" s="59"/>
    </row>
    <row r="70" spans="2:4" x14ac:dyDescent="0.25">
      <c r="B70" s="58" t="s">
        <v>13</v>
      </c>
      <c r="C70" s="59"/>
      <c r="D70" s="59"/>
    </row>
    <row r="71" spans="2:4" x14ac:dyDescent="0.25">
      <c r="B71" s="58" t="s">
        <v>14</v>
      </c>
      <c r="C71" s="59"/>
      <c r="D71" s="59"/>
    </row>
    <row r="72" spans="2:4" x14ac:dyDescent="0.25">
      <c r="B72" s="58" t="s">
        <v>4</v>
      </c>
      <c r="C72" s="59"/>
      <c r="D72" s="59"/>
    </row>
    <row r="73" spans="2:4" x14ac:dyDescent="0.25">
      <c r="B73" s="58" t="s">
        <v>15</v>
      </c>
      <c r="C73" s="59"/>
      <c r="D73" s="59"/>
    </row>
    <row r="74" spans="2:4" x14ac:dyDescent="0.25">
      <c r="B74" s="59"/>
      <c r="C74" s="59"/>
      <c r="D74" s="59"/>
    </row>
    <row r="75" spans="2:4" x14ac:dyDescent="0.25">
      <c r="B75" s="59"/>
      <c r="C75" s="59"/>
      <c r="D75" s="59"/>
    </row>
    <row r="76" spans="2:4" x14ac:dyDescent="0.25">
      <c r="B76" s="59"/>
      <c r="C76" s="59"/>
      <c r="D76" s="59"/>
    </row>
    <row r="77" spans="2:4" x14ac:dyDescent="0.25">
      <c r="B77" s="59"/>
      <c r="C77" s="59"/>
      <c r="D77" s="59"/>
    </row>
    <row r="78" spans="2:4" x14ac:dyDescent="0.25">
      <c r="B78" s="59"/>
      <c r="C78" s="59"/>
      <c r="D78" s="59"/>
    </row>
    <row r="79" spans="2:4" x14ac:dyDescent="0.25">
      <c r="B79" s="59"/>
      <c r="C79" s="59"/>
      <c r="D79" s="59"/>
    </row>
    <row r="80" spans="2:4" x14ac:dyDescent="0.25">
      <c r="B80" s="59"/>
      <c r="C80" s="59"/>
      <c r="D80" s="59"/>
    </row>
    <row r="81" spans="2:4" x14ac:dyDescent="0.25">
      <c r="B81" s="59"/>
      <c r="C81" s="59"/>
      <c r="D81" s="59"/>
    </row>
    <row r="82" spans="2:4" x14ac:dyDescent="0.25">
      <c r="B82" s="59"/>
      <c r="C82" s="59"/>
      <c r="D82" s="59"/>
    </row>
    <row r="83" spans="2:4" x14ac:dyDescent="0.25">
      <c r="B83" s="59"/>
      <c r="C83" s="59"/>
      <c r="D83" s="59"/>
    </row>
    <row r="84" spans="2:4" x14ac:dyDescent="0.25">
      <c r="B84" s="59"/>
      <c r="C84" s="59"/>
      <c r="D84" s="59"/>
    </row>
    <row r="85" spans="2:4" x14ac:dyDescent="0.25">
      <c r="B85" s="59"/>
      <c r="C85" s="59"/>
      <c r="D85" s="59"/>
    </row>
    <row r="86" spans="2:4" x14ac:dyDescent="0.25">
      <c r="B86" s="59"/>
      <c r="C86" s="59"/>
      <c r="D86" s="59"/>
    </row>
    <row r="87" spans="2:4" x14ac:dyDescent="0.25">
      <c r="B87" s="59"/>
      <c r="C87" s="59"/>
      <c r="D87" s="59"/>
    </row>
    <row r="88" spans="2:4" x14ac:dyDescent="0.25">
      <c r="B88" s="59"/>
      <c r="C88" s="59"/>
      <c r="D88" s="59"/>
    </row>
    <row r="89" spans="2:4" x14ac:dyDescent="0.25">
      <c r="B89" s="59"/>
      <c r="C89" s="59"/>
      <c r="D89" s="59"/>
    </row>
    <row r="90" spans="2:4" x14ac:dyDescent="0.25">
      <c r="B90" s="59"/>
      <c r="C90" s="59"/>
      <c r="D90" s="59"/>
    </row>
    <row r="91" spans="2:4" x14ac:dyDescent="0.25">
      <c r="B91" s="59"/>
      <c r="C91" s="59"/>
      <c r="D91" s="59"/>
    </row>
    <row r="92" spans="2:4" x14ac:dyDescent="0.25">
      <c r="B92" s="59"/>
      <c r="C92" s="59"/>
      <c r="D92" s="59"/>
    </row>
    <row r="93" spans="2:4" x14ac:dyDescent="0.25">
      <c r="B93" s="59"/>
      <c r="C93" s="59"/>
      <c r="D93" s="59"/>
    </row>
    <row r="94" spans="2:4" x14ac:dyDescent="0.25">
      <c r="B94" s="59"/>
      <c r="C94" s="59"/>
      <c r="D94" s="59"/>
    </row>
    <row r="95" spans="2:4" x14ac:dyDescent="0.25">
      <c r="B95" s="59"/>
      <c r="C95" s="59"/>
      <c r="D95" s="59"/>
    </row>
  </sheetData>
  <sheetProtection algorithmName="SHA-512" hashValue="LsgreM4PHU4Ek3a5Fva93W86gCMQcHH7/yVWPmDtiwbF2GbUu/yI9r9Zx304KxS4vqlcXVrCqPENpPUYIc0lUA==" saltValue="RQwItrnEiscMZ67H6gASfQ==" spinCount="100000" sheet="1" objects="1" scenarios="1" formatCells="0" formatColumns="0"/>
  <mergeCells count="10">
    <mergeCell ref="C2:M2"/>
    <mergeCell ref="C3:M3"/>
    <mergeCell ref="C4:M5"/>
    <mergeCell ref="B8:O9"/>
    <mergeCell ref="B10:O11"/>
    <mergeCell ref="N2:O2"/>
    <mergeCell ref="N3:O3"/>
    <mergeCell ref="N4:O4"/>
    <mergeCell ref="N5:O5"/>
    <mergeCell ref="B2:B5"/>
  </mergeCells>
  <dataValidations count="1">
    <dataValidation type="list" allowBlank="1" showInputMessage="1" showErrorMessage="1" sqref="D41" xr:uid="{00000000-0002-0000-0000-000000000000}">
      <formula1>$B$62:$B$82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2"/>
  <sheetViews>
    <sheetView view="pageBreakPreview" zoomScale="55" zoomScaleNormal="55" zoomScaleSheetLayoutView="55" workbookViewId="0">
      <pane xSplit="4" ySplit="10" topLeftCell="N11" activePane="bottomRight" state="frozen"/>
      <selection pane="topRight" activeCell="E1" sqref="E1"/>
      <selection pane="bottomLeft" activeCell="A11" sqref="A11"/>
      <selection pane="bottomRight" activeCell="AC6" sqref="AC6"/>
    </sheetView>
  </sheetViews>
  <sheetFormatPr baseColWidth="10" defaultColWidth="11.42578125" defaultRowHeight="15" x14ac:dyDescent="0.25"/>
  <cols>
    <col min="1" max="1" width="11.5703125" style="60" customWidth="1"/>
    <col min="2" max="2" width="15.85546875" style="61" customWidth="1"/>
    <col min="3" max="3" width="17.28515625" style="62" customWidth="1"/>
    <col min="4" max="4" width="21.28515625" style="61" customWidth="1"/>
    <col min="5" max="5" width="25.7109375" style="2" customWidth="1"/>
    <col min="6" max="6" width="56.42578125" style="63" customWidth="1"/>
    <col min="7" max="8" width="11.42578125" style="2"/>
    <col min="9" max="9" width="38.28515625" style="2" customWidth="1"/>
    <col min="10" max="10" width="20.85546875" style="2" customWidth="1"/>
    <col min="11" max="11" width="60.140625" style="2" customWidth="1"/>
    <col min="12" max="12" width="25.7109375" style="2" customWidth="1"/>
    <col min="13" max="13" width="34.5703125" style="2" customWidth="1"/>
    <col min="14" max="14" width="110.28515625" style="2" customWidth="1"/>
    <col min="15" max="23" width="11.42578125" style="2"/>
    <col min="24" max="25" width="33.42578125" style="2" customWidth="1"/>
    <col min="26" max="26" width="12.42578125" style="2" customWidth="1"/>
    <col min="27" max="27" width="14.5703125" style="2" customWidth="1"/>
    <col min="28" max="28" width="21.85546875" style="2" customWidth="1"/>
    <col min="29" max="29" width="56.85546875" style="2" customWidth="1"/>
    <col min="30" max="30" width="34.7109375" style="2" customWidth="1"/>
    <col min="31" max="31" width="5.28515625" style="2" customWidth="1"/>
    <col min="32" max="32" width="0" style="2" hidden="1" customWidth="1"/>
    <col min="33" max="36" width="0" style="1" hidden="1" customWidth="1"/>
    <col min="37" max="16384" width="11.42578125" style="1"/>
  </cols>
  <sheetData>
    <row r="1" spans="1:32" x14ac:dyDescent="0.25">
      <c r="N1" s="2" t="s">
        <v>16</v>
      </c>
    </row>
    <row r="2" spans="1:32" ht="15.75" customHeight="1" x14ac:dyDescent="0.25">
      <c r="A2" s="1"/>
      <c r="B2" s="142"/>
      <c r="C2" s="144" t="s">
        <v>17</v>
      </c>
      <c r="D2" s="145"/>
      <c r="E2" s="145"/>
      <c r="F2" s="145"/>
      <c r="G2" s="145"/>
      <c r="H2" s="145"/>
      <c r="I2" s="145"/>
      <c r="J2" s="145"/>
      <c r="K2" s="145"/>
      <c r="L2" s="145"/>
      <c r="M2" s="145"/>
      <c r="N2" s="145"/>
      <c r="O2" s="145"/>
      <c r="P2" s="145"/>
      <c r="Q2" s="145"/>
      <c r="R2" s="145"/>
      <c r="S2" s="145"/>
      <c r="T2" s="145"/>
      <c r="U2" s="145"/>
      <c r="V2" s="145"/>
      <c r="W2" s="145"/>
      <c r="X2" s="145"/>
      <c r="Y2" s="145"/>
      <c r="Z2" s="145"/>
      <c r="AA2" s="145"/>
      <c r="AB2" s="146"/>
      <c r="AC2" s="143" t="s">
        <v>18</v>
      </c>
      <c r="AD2" s="143"/>
    </row>
    <row r="3" spans="1:32" ht="15.75" customHeight="1" x14ac:dyDescent="0.25">
      <c r="A3" s="1"/>
      <c r="B3" s="142"/>
      <c r="C3" s="144" t="s">
        <v>521</v>
      </c>
      <c r="D3" s="145"/>
      <c r="E3" s="145"/>
      <c r="F3" s="145"/>
      <c r="G3" s="145"/>
      <c r="H3" s="145"/>
      <c r="I3" s="145"/>
      <c r="J3" s="145"/>
      <c r="K3" s="145"/>
      <c r="L3" s="145"/>
      <c r="M3" s="145"/>
      <c r="N3" s="145"/>
      <c r="O3" s="145"/>
      <c r="P3" s="145"/>
      <c r="Q3" s="145"/>
      <c r="R3" s="145"/>
      <c r="S3" s="145"/>
      <c r="T3" s="145"/>
      <c r="U3" s="145"/>
      <c r="V3" s="145"/>
      <c r="W3" s="145"/>
      <c r="X3" s="145"/>
      <c r="Y3" s="145"/>
      <c r="Z3" s="145"/>
      <c r="AA3" s="145"/>
      <c r="AB3" s="146"/>
      <c r="AC3" s="143" t="s">
        <v>522</v>
      </c>
      <c r="AD3" s="143"/>
    </row>
    <row r="4" spans="1:32" ht="16.5" customHeight="1" x14ac:dyDescent="0.25">
      <c r="A4" s="1"/>
      <c r="B4" s="142"/>
      <c r="C4" s="147" t="s">
        <v>19</v>
      </c>
      <c r="D4" s="148"/>
      <c r="E4" s="148"/>
      <c r="F4" s="148"/>
      <c r="G4" s="148"/>
      <c r="H4" s="148"/>
      <c r="I4" s="148"/>
      <c r="J4" s="148"/>
      <c r="K4" s="148"/>
      <c r="L4" s="148"/>
      <c r="M4" s="148"/>
      <c r="N4" s="148"/>
      <c r="O4" s="148"/>
      <c r="P4" s="148"/>
      <c r="Q4" s="148"/>
      <c r="R4" s="148"/>
      <c r="S4" s="148"/>
      <c r="T4" s="148"/>
      <c r="U4" s="148"/>
      <c r="V4" s="148"/>
      <c r="W4" s="148"/>
      <c r="X4" s="148"/>
      <c r="Y4" s="148"/>
      <c r="Z4" s="148"/>
      <c r="AA4" s="148"/>
      <c r="AB4" s="149"/>
      <c r="AC4" s="143" t="s">
        <v>537</v>
      </c>
      <c r="AD4" s="143"/>
    </row>
    <row r="5" spans="1:32" x14ac:dyDescent="0.25">
      <c r="A5" s="1"/>
      <c r="B5" s="142"/>
      <c r="C5" s="150"/>
      <c r="D5" s="151"/>
      <c r="E5" s="151"/>
      <c r="F5" s="151"/>
      <c r="G5" s="151"/>
      <c r="H5" s="151"/>
      <c r="I5" s="151"/>
      <c r="J5" s="151"/>
      <c r="K5" s="151"/>
      <c r="L5" s="151"/>
      <c r="M5" s="151"/>
      <c r="N5" s="151"/>
      <c r="O5" s="151"/>
      <c r="P5" s="151"/>
      <c r="Q5" s="151"/>
      <c r="R5" s="151"/>
      <c r="S5" s="151"/>
      <c r="T5" s="151"/>
      <c r="U5" s="151"/>
      <c r="V5" s="151"/>
      <c r="W5" s="151"/>
      <c r="X5" s="151"/>
      <c r="Y5" s="151"/>
      <c r="Z5" s="151"/>
      <c r="AA5" s="151"/>
      <c r="AB5" s="152"/>
      <c r="AC5" s="143" t="s">
        <v>232</v>
      </c>
      <c r="AD5" s="143"/>
    </row>
    <row r="6" spans="1:32" ht="7.5" customHeight="1" x14ac:dyDescent="0.25"/>
    <row r="7" spans="1:32" x14ac:dyDescent="0.25">
      <c r="A7" s="1"/>
      <c r="B7" s="65">
        <v>33</v>
      </c>
    </row>
    <row r="8" spans="1:32" ht="5.25" customHeight="1" x14ac:dyDescent="0.25"/>
    <row r="9" spans="1:32" ht="45" customHeight="1" x14ac:dyDescent="0.25">
      <c r="A9" s="1"/>
      <c r="B9" s="153" t="s">
        <v>21</v>
      </c>
      <c r="C9" s="153" t="s">
        <v>22</v>
      </c>
      <c r="D9" s="153" t="s">
        <v>23</v>
      </c>
      <c r="E9" s="155" t="s">
        <v>24</v>
      </c>
      <c r="F9" s="155" t="s">
        <v>25</v>
      </c>
      <c r="G9" s="139" t="s">
        <v>26</v>
      </c>
      <c r="H9" s="141"/>
      <c r="I9" s="139" t="s">
        <v>27</v>
      </c>
      <c r="J9" s="141"/>
      <c r="K9" s="158" t="s">
        <v>28</v>
      </c>
      <c r="L9" s="160" t="s">
        <v>29</v>
      </c>
      <c r="M9" s="161"/>
      <c r="N9" s="162"/>
      <c r="O9" s="139" t="s">
        <v>30</v>
      </c>
      <c r="P9" s="140"/>
      <c r="Q9" s="140"/>
      <c r="R9" s="140"/>
      <c r="S9" s="140"/>
      <c r="T9" s="140"/>
      <c r="U9" s="141"/>
      <c r="V9" s="66" t="s">
        <v>31</v>
      </c>
      <c r="W9" s="139" t="s">
        <v>32</v>
      </c>
      <c r="X9" s="140"/>
      <c r="Y9" s="141"/>
      <c r="Z9" s="139" t="s">
        <v>33</v>
      </c>
      <c r="AA9" s="140"/>
      <c r="AB9" s="140"/>
      <c r="AC9" s="140"/>
      <c r="AD9" s="141"/>
      <c r="AE9" s="1"/>
      <c r="AF9" s="1"/>
    </row>
    <row r="10" spans="1:32" ht="116.25" customHeight="1" x14ac:dyDescent="0.25">
      <c r="A10" s="1"/>
      <c r="B10" s="154"/>
      <c r="C10" s="154"/>
      <c r="D10" s="154"/>
      <c r="E10" s="156"/>
      <c r="F10" s="156"/>
      <c r="G10" s="66" t="s">
        <v>34</v>
      </c>
      <c r="H10" s="66" t="s">
        <v>35</v>
      </c>
      <c r="I10" s="66" t="s">
        <v>36</v>
      </c>
      <c r="J10" s="66" t="s">
        <v>37</v>
      </c>
      <c r="K10" s="159"/>
      <c r="L10" s="68" t="s">
        <v>38</v>
      </c>
      <c r="M10" s="69" t="s">
        <v>39</v>
      </c>
      <c r="N10" s="68" t="s">
        <v>40</v>
      </c>
      <c r="O10" s="70" t="s">
        <v>41</v>
      </c>
      <c r="P10" s="70" t="s">
        <v>42</v>
      </c>
      <c r="Q10" s="70" t="s">
        <v>43</v>
      </c>
      <c r="R10" s="70" t="s">
        <v>44</v>
      </c>
      <c r="S10" s="70" t="s">
        <v>45</v>
      </c>
      <c r="T10" s="70" t="s">
        <v>46</v>
      </c>
      <c r="U10" s="70" t="s">
        <v>47</v>
      </c>
      <c r="V10" s="70" t="s">
        <v>48</v>
      </c>
      <c r="W10" s="70" t="s">
        <v>49</v>
      </c>
      <c r="X10" s="66" t="s">
        <v>50</v>
      </c>
      <c r="Y10" s="66" t="s">
        <v>51</v>
      </c>
      <c r="Z10" s="66" t="s">
        <v>52</v>
      </c>
      <c r="AA10" s="66" t="s">
        <v>53</v>
      </c>
      <c r="AB10" s="66" t="s">
        <v>54</v>
      </c>
      <c r="AC10" s="66" t="s">
        <v>55</v>
      </c>
      <c r="AD10" s="66" t="s">
        <v>56</v>
      </c>
      <c r="AE10" s="1"/>
      <c r="AF10" s="1"/>
    </row>
    <row r="11" spans="1:32" s="71" customFormat="1" ht="158.25" customHeight="1" x14ac:dyDescent="0.25">
      <c r="B11" s="72" t="s">
        <v>57</v>
      </c>
      <c r="C11" s="73" t="s">
        <v>58</v>
      </c>
      <c r="D11" s="73" t="s">
        <v>59</v>
      </c>
      <c r="E11" s="74" t="s">
        <v>60</v>
      </c>
      <c r="F11" s="74" t="s">
        <v>523</v>
      </c>
      <c r="G11" s="75" t="s">
        <v>61</v>
      </c>
      <c r="H11" s="76"/>
      <c r="I11" s="77" t="s">
        <v>62</v>
      </c>
      <c r="J11" s="77" t="s">
        <v>63</v>
      </c>
      <c r="K11" s="78" t="s">
        <v>64</v>
      </c>
      <c r="L11" s="77" t="s">
        <v>65</v>
      </c>
      <c r="M11" s="78" t="s">
        <v>66</v>
      </c>
      <c r="N11" s="78" t="s">
        <v>524</v>
      </c>
      <c r="O11" s="79">
        <v>1</v>
      </c>
      <c r="P11" s="79">
        <v>1</v>
      </c>
      <c r="Q11" s="77">
        <f t="shared" ref="Q11:Q37" si="0">O11*P11</f>
        <v>1</v>
      </c>
      <c r="R11" s="77" t="str">
        <f t="shared" ref="R11:R37" si="1">IF(Q11&lt;=4,"BAJO",IF(Q11&lt;=8,"MEDIO",IF(Q11&lt;=20,"ALTO","MUY ALTO")))</f>
        <v>BAJO</v>
      </c>
      <c r="S11" s="79">
        <v>10</v>
      </c>
      <c r="T11" s="77">
        <f t="shared" ref="T11:T37" si="2">Q11*S11</f>
        <v>10</v>
      </c>
      <c r="U11" s="77" t="str">
        <f>IF(T11&lt;=20,"IV",IF(T11&lt;=120,"III",IF(T11&lt;=500,"II",IF(T11&lt;=4000,"I",FALSE))))</f>
        <v>IV</v>
      </c>
      <c r="V11" s="79" t="str">
        <f>IF(U11="IV","Aceptable",IF(U11="III","Mejorable",IF(U11="II","Aceptable con control especifico", IF(U11="I","No Aceptable",FALSE))))</f>
        <v>Aceptable</v>
      </c>
      <c r="W11" s="79">
        <v>1</v>
      </c>
      <c r="X11" s="78" t="s">
        <v>67</v>
      </c>
      <c r="Y11" s="78" t="s">
        <v>34</v>
      </c>
      <c r="Z11" s="77" t="s">
        <v>68</v>
      </c>
      <c r="AA11" s="77" t="s">
        <v>68</v>
      </c>
      <c r="AB11" s="77" t="s">
        <v>69</v>
      </c>
      <c r="AC11" s="77" t="s">
        <v>70</v>
      </c>
      <c r="AD11" s="77" t="s">
        <v>68</v>
      </c>
    </row>
    <row r="12" spans="1:32" s="71" customFormat="1" ht="129" customHeight="1" x14ac:dyDescent="0.25">
      <c r="B12" s="72" t="s">
        <v>57</v>
      </c>
      <c r="C12" s="73" t="s">
        <v>58</v>
      </c>
      <c r="D12" s="73" t="s">
        <v>525</v>
      </c>
      <c r="E12" s="74" t="s">
        <v>60</v>
      </c>
      <c r="F12" s="74" t="s">
        <v>523</v>
      </c>
      <c r="G12" s="75" t="s">
        <v>61</v>
      </c>
      <c r="H12" s="76"/>
      <c r="I12" s="77" t="s">
        <v>71</v>
      </c>
      <c r="J12" s="77" t="s">
        <v>94</v>
      </c>
      <c r="K12" s="78" t="s">
        <v>72</v>
      </c>
      <c r="L12" s="80" t="s">
        <v>73</v>
      </c>
      <c r="M12" s="80" t="s">
        <v>74</v>
      </c>
      <c r="N12" s="80" t="s">
        <v>75</v>
      </c>
      <c r="O12" s="79">
        <v>2</v>
      </c>
      <c r="P12" s="79">
        <v>3</v>
      </c>
      <c r="Q12" s="77">
        <f t="shared" si="0"/>
        <v>6</v>
      </c>
      <c r="R12" s="77" t="str">
        <f t="shared" si="1"/>
        <v>MEDIO</v>
      </c>
      <c r="S12" s="79">
        <v>25</v>
      </c>
      <c r="T12" s="77">
        <f t="shared" si="2"/>
        <v>150</v>
      </c>
      <c r="U12" s="77" t="str">
        <f t="shared" ref="U12:U37" si="3">IF(T12&lt;=20,"IV",IF(T12&lt;=120,"III",IF(T12&lt;=500,"II",IF(T12&lt;=4000,"I",FALSE))))</f>
        <v>II</v>
      </c>
      <c r="V12" s="79" t="str">
        <f t="shared" ref="V12:V37" si="4">IF(U12="IV","Aceptable",IF(U12="III","Mejorable",IF(U12="II","Aceptable con control especifico", IF(U12="I","No Aceptable",FALSE))))</f>
        <v>Aceptable con control especifico</v>
      </c>
      <c r="W12" s="79">
        <v>1</v>
      </c>
      <c r="X12" s="77" t="s">
        <v>76</v>
      </c>
      <c r="Y12" s="78" t="s">
        <v>34</v>
      </c>
      <c r="Z12" s="77" t="s">
        <v>68</v>
      </c>
      <c r="AA12" s="77" t="s">
        <v>68</v>
      </c>
      <c r="AB12" s="77" t="s">
        <v>68</v>
      </c>
      <c r="AC12" s="77" t="s">
        <v>77</v>
      </c>
      <c r="AD12" s="77" t="s">
        <v>68</v>
      </c>
    </row>
    <row r="13" spans="1:32" s="71" customFormat="1" ht="174.75" customHeight="1" x14ac:dyDescent="0.25">
      <c r="B13" s="72" t="s">
        <v>57</v>
      </c>
      <c r="C13" s="73" t="s">
        <v>58</v>
      </c>
      <c r="D13" s="73" t="s">
        <v>525</v>
      </c>
      <c r="E13" s="74" t="s">
        <v>60</v>
      </c>
      <c r="F13" s="74" t="s">
        <v>523</v>
      </c>
      <c r="G13" s="75" t="s">
        <v>61</v>
      </c>
      <c r="H13" s="76"/>
      <c r="I13" s="77" t="s">
        <v>78</v>
      </c>
      <c r="J13" s="77" t="s">
        <v>79</v>
      </c>
      <c r="K13" s="78" t="s">
        <v>80</v>
      </c>
      <c r="L13" s="77" t="s">
        <v>81</v>
      </c>
      <c r="M13" s="78" t="s">
        <v>81</v>
      </c>
      <c r="N13" s="78" t="s">
        <v>82</v>
      </c>
      <c r="O13" s="79">
        <v>1</v>
      </c>
      <c r="P13" s="79">
        <v>2</v>
      </c>
      <c r="Q13" s="77">
        <f t="shared" ref="Q13" si="5">O13*P13</f>
        <v>2</v>
      </c>
      <c r="R13" s="77" t="str">
        <f t="shared" ref="R13" si="6">IF(Q13&lt;=4,"BAJO",IF(Q13&lt;=8,"MEDIO",IF(Q13&lt;=20,"ALTO","MUY ALTO")))</f>
        <v>BAJO</v>
      </c>
      <c r="S13" s="79">
        <v>10</v>
      </c>
      <c r="T13" s="77">
        <f t="shared" ref="T13" si="7">Q13*S13</f>
        <v>20</v>
      </c>
      <c r="U13" s="77" t="str">
        <f t="shared" ref="U13" si="8">IF(T13&lt;=20,"IV",IF(T13&lt;=120,"III",IF(T13&lt;=500,"II",IF(T13&lt;=4000,"I",FALSE))))</f>
        <v>IV</v>
      </c>
      <c r="V13" s="79" t="str">
        <f t="shared" ref="V13" si="9">IF(U13="IV","Aceptable",IF(U13="III","Mejorable",IF(U13="II","Aceptable con control especifico", IF(U13="I","No Aceptable",FALSE))))</f>
        <v>Aceptable</v>
      </c>
      <c r="W13" s="79">
        <v>1</v>
      </c>
      <c r="X13" s="77" t="s">
        <v>83</v>
      </c>
      <c r="Y13" s="78" t="s">
        <v>34</v>
      </c>
      <c r="Z13" s="77" t="s">
        <v>68</v>
      </c>
      <c r="AA13" s="77" t="s">
        <v>68</v>
      </c>
      <c r="AB13" s="77" t="s">
        <v>68</v>
      </c>
      <c r="AC13" s="77" t="s">
        <v>84</v>
      </c>
      <c r="AD13" s="77" t="s">
        <v>68</v>
      </c>
    </row>
    <row r="14" spans="1:32" s="71" customFormat="1" ht="174.75" customHeight="1" x14ac:dyDescent="0.25">
      <c r="B14" s="72" t="s">
        <v>57</v>
      </c>
      <c r="C14" s="73" t="s">
        <v>58</v>
      </c>
      <c r="D14" s="73" t="s">
        <v>525</v>
      </c>
      <c r="E14" s="74" t="s">
        <v>60</v>
      </c>
      <c r="F14" s="74" t="s">
        <v>523</v>
      </c>
      <c r="G14" s="75" t="s">
        <v>61</v>
      </c>
      <c r="H14" s="76"/>
      <c r="I14" s="77" t="s">
        <v>85</v>
      </c>
      <c r="J14" s="77" t="s">
        <v>86</v>
      </c>
      <c r="K14" s="78" t="s">
        <v>87</v>
      </c>
      <c r="L14" s="77" t="s">
        <v>88</v>
      </c>
      <c r="M14" s="78" t="s">
        <v>89</v>
      </c>
      <c r="N14" s="78" t="s">
        <v>90</v>
      </c>
      <c r="O14" s="79">
        <v>1</v>
      </c>
      <c r="P14" s="79">
        <v>2</v>
      </c>
      <c r="Q14" s="77">
        <f t="shared" si="0"/>
        <v>2</v>
      </c>
      <c r="R14" s="77" t="str">
        <f t="shared" si="1"/>
        <v>BAJO</v>
      </c>
      <c r="S14" s="79">
        <v>10</v>
      </c>
      <c r="T14" s="77">
        <f t="shared" si="2"/>
        <v>20</v>
      </c>
      <c r="U14" s="77" t="str">
        <f t="shared" si="3"/>
        <v>IV</v>
      </c>
      <c r="V14" s="79" t="str">
        <f t="shared" si="4"/>
        <v>Aceptable</v>
      </c>
      <c r="W14" s="79">
        <v>1</v>
      </c>
      <c r="X14" s="77" t="s">
        <v>83</v>
      </c>
      <c r="Y14" s="78" t="s">
        <v>34</v>
      </c>
      <c r="Z14" s="77" t="s">
        <v>68</v>
      </c>
      <c r="AA14" s="77" t="s">
        <v>68</v>
      </c>
      <c r="AB14" s="77" t="s">
        <v>68</v>
      </c>
      <c r="AC14" s="77" t="s">
        <v>84</v>
      </c>
      <c r="AD14" s="77" t="s">
        <v>68</v>
      </c>
    </row>
    <row r="15" spans="1:32" s="71" customFormat="1" ht="158.25" customHeight="1" x14ac:dyDescent="0.25">
      <c r="B15" s="72" t="s">
        <v>57</v>
      </c>
      <c r="C15" s="73" t="s">
        <v>58</v>
      </c>
      <c r="D15" s="73" t="s">
        <v>91</v>
      </c>
      <c r="E15" s="74" t="s">
        <v>60</v>
      </c>
      <c r="F15" s="74" t="s">
        <v>92</v>
      </c>
      <c r="G15" s="75" t="s">
        <v>61</v>
      </c>
      <c r="H15" s="76"/>
      <c r="I15" s="77" t="s">
        <v>62</v>
      </c>
      <c r="J15" s="77" t="s">
        <v>63</v>
      </c>
      <c r="K15" s="78" t="s">
        <v>64</v>
      </c>
      <c r="L15" s="77" t="s">
        <v>65</v>
      </c>
      <c r="M15" s="78" t="s">
        <v>66</v>
      </c>
      <c r="N15" s="78" t="s">
        <v>524</v>
      </c>
      <c r="O15" s="79">
        <v>1</v>
      </c>
      <c r="P15" s="79">
        <v>1</v>
      </c>
      <c r="Q15" s="77">
        <f t="shared" ref="Q15" si="10">O15*P15</f>
        <v>1</v>
      </c>
      <c r="R15" s="77" t="str">
        <f t="shared" ref="R15" si="11">IF(Q15&lt;=4,"BAJO",IF(Q15&lt;=8,"MEDIO",IF(Q15&lt;=20,"ALTO","MUY ALTO")))</f>
        <v>BAJO</v>
      </c>
      <c r="S15" s="79">
        <v>10</v>
      </c>
      <c r="T15" s="77">
        <f t="shared" ref="T15" si="12">Q15*S15</f>
        <v>10</v>
      </c>
      <c r="U15" s="77" t="str">
        <f>IF(T15&lt;=20,"IV",IF(T15&lt;=120,"III",IF(T15&lt;=500,"II",IF(T15&lt;=4000,"I",FALSE))))</f>
        <v>IV</v>
      </c>
      <c r="V15" s="79" t="str">
        <f>IF(U15="IV","Aceptable",IF(U15="III","Mejorable",IF(U15="II","Aceptable con control especifico", IF(U15="I","No Aceptable",FALSE))))</f>
        <v>Aceptable</v>
      </c>
      <c r="W15" s="79">
        <v>1</v>
      </c>
      <c r="X15" s="78" t="s">
        <v>67</v>
      </c>
      <c r="Y15" s="78" t="s">
        <v>34</v>
      </c>
      <c r="Z15" s="77" t="s">
        <v>68</v>
      </c>
      <c r="AA15" s="77" t="s">
        <v>68</v>
      </c>
      <c r="AB15" s="77" t="s">
        <v>69</v>
      </c>
      <c r="AC15" s="77" t="s">
        <v>70</v>
      </c>
      <c r="AD15" s="77" t="s">
        <v>68</v>
      </c>
    </row>
    <row r="16" spans="1:32" s="71" customFormat="1" ht="132" customHeight="1" x14ac:dyDescent="0.25">
      <c r="B16" s="72" t="s">
        <v>57</v>
      </c>
      <c r="C16" s="73" t="s">
        <v>58</v>
      </c>
      <c r="D16" s="73" t="s">
        <v>91</v>
      </c>
      <c r="E16" s="74" t="s">
        <v>60</v>
      </c>
      <c r="F16" s="74" t="s">
        <v>92</v>
      </c>
      <c r="G16" s="75" t="s">
        <v>61</v>
      </c>
      <c r="H16" s="76"/>
      <c r="I16" s="77" t="s">
        <v>93</v>
      </c>
      <c r="J16" s="77" t="s">
        <v>94</v>
      </c>
      <c r="K16" s="78" t="s">
        <v>95</v>
      </c>
      <c r="L16" s="81" t="s">
        <v>73</v>
      </c>
      <c r="M16" s="80" t="s">
        <v>96</v>
      </c>
      <c r="N16" s="80" t="s">
        <v>97</v>
      </c>
      <c r="O16" s="79">
        <v>2</v>
      </c>
      <c r="P16" s="79">
        <v>4</v>
      </c>
      <c r="Q16" s="77">
        <f t="shared" si="0"/>
        <v>8</v>
      </c>
      <c r="R16" s="77" t="str">
        <f t="shared" si="1"/>
        <v>MEDIO</v>
      </c>
      <c r="S16" s="79">
        <v>25</v>
      </c>
      <c r="T16" s="77">
        <f t="shared" si="2"/>
        <v>200</v>
      </c>
      <c r="U16" s="77" t="str">
        <f t="shared" si="3"/>
        <v>II</v>
      </c>
      <c r="V16" s="79" t="str">
        <f t="shared" si="4"/>
        <v>Aceptable con control especifico</v>
      </c>
      <c r="W16" s="79">
        <v>1</v>
      </c>
      <c r="X16" s="77" t="s">
        <v>98</v>
      </c>
      <c r="Y16" s="78" t="s">
        <v>34</v>
      </c>
      <c r="Z16" s="77" t="s">
        <v>68</v>
      </c>
      <c r="AA16" s="77" t="s">
        <v>68</v>
      </c>
      <c r="AB16" s="77" t="s">
        <v>99</v>
      </c>
      <c r="AC16" s="77" t="s">
        <v>100</v>
      </c>
      <c r="AD16" s="77" t="s">
        <v>68</v>
      </c>
    </row>
    <row r="17" spans="2:30" s="71" customFormat="1" ht="119.25" customHeight="1" x14ac:dyDescent="0.25">
      <c r="B17" s="72" t="s">
        <v>57</v>
      </c>
      <c r="C17" s="73" t="s">
        <v>58</v>
      </c>
      <c r="D17" s="73" t="s">
        <v>91</v>
      </c>
      <c r="E17" s="74" t="s">
        <v>60</v>
      </c>
      <c r="F17" s="74" t="s">
        <v>92</v>
      </c>
      <c r="G17" s="75" t="s">
        <v>61</v>
      </c>
      <c r="H17" s="76"/>
      <c r="I17" s="77" t="s">
        <v>71</v>
      </c>
      <c r="J17" s="77" t="s">
        <v>94</v>
      </c>
      <c r="K17" s="78" t="s">
        <v>72</v>
      </c>
      <c r="L17" s="80" t="s">
        <v>73</v>
      </c>
      <c r="M17" s="80" t="s">
        <v>74</v>
      </c>
      <c r="N17" s="80" t="s">
        <v>75</v>
      </c>
      <c r="O17" s="79">
        <v>2</v>
      </c>
      <c r="P17" s="79">
        <v>3</v>
      </c>
      <c r="Q17" s="77">
        <f t="shared" si="0"/>
        <v>6</v>
      </c>
      <c r="R17" s="77" t="str">
        <f t="shared" si="1"/>
        <v>MEDIO</v>
      </c>
      <c r="S17" s="79">
        <v>25</v>
      </c>
      <c r="T17" s="77">
        <f t="shared" si="2"/>
        <v>150</v>
      </c>
      <c r="U17" s="77" t="str">
        <f t="shared" si="3"/>
        <v>II</v>
      </c>
      <c r="V17" s="79" t="str">
        <f t="shared" si="4"/>
        <v>Aceptable con control especifico</v>
      </c>
      <c r="W17" s="79">
        <v>1</v>
      </c>
      <c r="X17" s="77" t="s">
        <v>76</v>
      </c>
      <c r="Y17" s="78" t="s">
        <v>34</v>
      </c>
      <c r="Z17" s="77" t="s">
        <v>68</v>
      </c>
      <c r="AA17" s="77" t="s">
        <v>68</v>
      </c>
      <c r="AB17" s="77" t="s">
        <v>68</v>
      </c>
      <c r="AC17" s="77" t="s">
        <v>77</v>
      </c>
      <c r="AD17" s="77" t="s">
        <v>68</v>
      </c>
    </row>
    <row r="18" spans="2:30" s="71" customFormat="1" ht="174.75" customHeight="1" x14ac:dyDescent="0.25">
      <c r="B18" s="72" t="s">
        <v>57</v>
      </c>
      <c r="C18" s="73" t="s">
        <v>58</v>
      </c>
      <c r="D18" s="73" t="s">
        <v>91</v>
      </c>
      <c r="E18" s="74" t="s">
        <v>60</v>
      </c>
      <c r="F18" s="74" t="s">
        <v>92</v>
      </c>
      <c r="G18" s="75" t="s">
        <v>61</v>
      </c>
      <c r="H18" s="76"/>
      <c r="I18" s="77" t="s">
        <v>101</v>
      </c>
      <c r="J18" s="77" t="s">
        <v>86</v>
      </c>
      <c r="K18" s="78" t="s">
        <v>102</v>
      </c>
      <c r="L18" s="77" t="s">
        <v>103</v>
      </c>
      <c r="M18" s="78" t="s">
        <v>104</v>
      </c>
      <c r="N18" s="78" t="s">
        <v>105</v>
      </c>
      <c r="O18" s="79">
        <v>2</v>
      </c>
      <c r="P18" s="79">
        <v>3</v>
      </c>
      <c r="Q18" s="77">
        <f t="shared" si="0"/>
        <v>6</v>
      </c>
      <c r="R18" s="77" t="str">
        <f t="shared" si="1"/>
        <v>MEDIO</v>
      </c>
      <c r="S18" s="79">
        <v>25</v>
      </c>
      <c r="T18" s="77">
        <f t="shared" si="2"/>
        <v>150</v>
      </c>
      <c r="U18" s="77" t="str">
        <f t="shared" si="3"/>
        <v>II</v>
      </c>
      <c r="V18" s="79" t="str">
        <f t="shared" si="4"/>
        <v>Aceptable con control especifico</v>
      </c>
      <c r="W18" s="79">
        <v>1</v>
      </c>
      <c r="X18" s="77" t="s">
        <v>106</v>
      </c>
      <c r="Y18" s="78" t="s">
        <v>34</v>
      </c>
      <c r="Z18" s="77" t="s">
        <v>68</v>
      </c>
      <c r="AA18" s="77" t="s">
        <v>68</v>
      </c>
      <c r="AB18" s="77" t="s">
        <v>68</v>
      </c>
      <c r="AC18" s="82" t="s">
        <v>107</v>
      </c>
      <c r="AD18" s="77" t="s">
        <v>68</v>
      </c>
    </row>
    <row r="19" spans="2:30" s="71" customFormat="1" ht="174.75" customHeight="1" x14ac:dyDescent="0.25">
      <c r="B19" s="72" t="s">
        <v>57</v>
      </c>
      <c r="C19" s="73" t="s">
        <v>58</v>
      </c>
      <c r="D19" s="73" t="s">
        <v>91</v>
      </c>
      <c r="E19" s="74" t="s">
        <v>60</v>
      </c>
      <c r="F19" s="74" t="s">
        <v>92</v>
      </c>
      <c r="G19" s="75" t="s">
        <v>61</v>
      </c>
      <c r="H19" s="76"/>
      <c r="I19" s="77" t="s">
        <v>108</v>
      </c>
      <c r="J19" s="77" t="s">
        <v>109</v>
      </c>
      <c r="K19" s="78" t="s">
        <v>102</v>
      </c>
      <c r="L19" s="77" t="s">
        <v>110</v>
      </c>
      <c r="M19" s="78" t="s">
        <v>111</v>
      </c>
      <c r="N19" s="78" t="s">
        <v>112</v>
      </c>
      <c r="O19" s="79">
        <v>1</v>
      </c>
      <c r="P19" s="79">
        <v>2</v>
      </c>
      <c r="Q19" s="77">
        <f t="shared" si="0"/>
        <v>2</v>
      </c>
      <c r="R19" s="77" t="str">
        <f t="shared" si="1"/>
        <v>BAJO</v>
      </c>
      <c r="S19" s="79">
        <v>25</v>
      </c>
      <c r="T19" s="77">
        <f t="shared" si="2"/>
        <v>50</v>
      </c>
      <c r="U19" s="77" t="str">
        <f t="shared" si="3"/>
        <v>III</v>
      </c>
      <c r="V19" s="79" t="str">
        <f t="shared" si="4"/>
        <v>Mejorable</v>
      </c>
      <c r="W19" s="79">
        <v>1</v>
      </c>
      <c r="X19" s="79" t="s">
        <v>113</v>
      </c>
      <c r="Y19" s="78" t="s">
        <v>34</v>
      </c>
      <c r="Z19" s="77" t="s">
        <v>68</v>
      </c>
      <c r="AA19" s="77" t="s">
        <v>68</v>
      </c>
      <c r="AB19" s="77" t="s">
        <v>68</v>
      </c>
      <c r="AC19" s="78" t="s">
        <v>114</v>
      </c>
      <c r="AD19" s="77" t="s">
        <v>68</v>
      </c>
    </row>
    <row r="20" spans="2:30" s="71" customFormat="1" ht="174.75" customHeight="1" x14ac:dyDescent="0.25">
      <c r="B20" s="72" t="s">
        <v>57</v>
      </c>
      <c r="C20" s="73" t="s">
        <v>58</v>
      </c>
      <c r="D20" s="83" t="s">
        <v>115</v>
      </c>
      <c r="E20" s="74" t="s">
        <v>526</v>
      </c>
      <c r="F20" s="74" t="s">
        <v>117</v>
      </c>
      <c r="G20" s="74" t="s">
        <v>61</v>
      </c>
      <c r="H20" s="74"/>
      <c r="I20" s="77" t="s">
        <v>62</v>
      </c>
      <c r="J20" s="77" t="s">
        <v>63</v>
      </c>
      <c r="K20" s="78" t="s">
        <v>64</v>
      </c>
      <c r="L20" s="77" t="s">
        <v>65</v>
      </c>
      <c r="M20" s="78" t="s">
        <v>118</v>
      </c>
      <c r="N20" s="78" t="s">
        <v>119</v>
      </c>
      <c r="O20" s="79">
        <v>2</v>
      </c>
      <c r="P20" s="79">
        <v>3</v>
      </c>
      <c r="Q20" s="77">
        <f t="shared" si="0"/>
        <v>6</v>
      </c>
      <c r="R20" s="77" t="str">
        <f t="shared" si="1"/>
        <v>MEDIO</v>
      </c>
      <c r="S20" s="79">
        <v>10</v>
      </c>
      <c r="T20" s="77">
        <f t="shared" si="2"/>
        <v>60</v>
      </c>
      <c r="U20" s="77" t="str">
        <f t="shared" si="3"/>
        <v>III</v>
      </c>
      <c r="V20" s="79" t="str">
        <f t="shared" si="4"/>
        <v>Mejorable</v>
      </c>
      <c r="W20" s="77">
        <v>1</v>
      </c>
      <c r="X20" s="78" t="s">
        <v>120</v>
      </c>
      <c r="Y20" s="78" t="s">
        <v>34</v>
      </c>
      <c r="Z20" s="77" t="s">
        <v>68</v>
      </c>
      <c r="AA20" s="77" t="s">
        <v>68</v>
      </c>
      <c r="AB20" s="77" t="s">
        <v>121</v>
      </c>
      <c r="AC20" s="77" t="s">
        <v>122</v>
      </c>
      <c r="AD20" s="77" t="s">
        <v>68</v>
      </c>
    </row>
    <row r="21" spans="2:30" s="71" customFormat="1" ht="174.75" customHeight="1" x14ac:dyDescent="0.25">
      <c r="B21" s="72" t="s">
        <v>57</v>
      </c>
      <c r="C21" s="73" t="s">
        <v>58</v>
      </c>
      <c r="D21" s="83" t="s">
        <v>115</v>
      </c>
      <c r="E21" s="74" t="s">
        <v>526</v>
      </c>
      <c r="F21" s="74" t="s">
        <v>117</v>
      </c>
      <c r="G21" s="74" t="s">
        <v>61</v>
      </c>
      <c r="H21" s="74"/>
      <c r="I21" s="77" t="s">
        <v>78</v>
      </c>
      <c r="J21" s="77" t="s">
        <v>79</v>
      </c>
      <c r="K21" s="78" t="s">
        <v>80</v>
      </c>
      <c r="L21" s="77" t="s">
        <v>81</v>
      </c>
      <c r="M21" s="78" t="s">
        <v>81</v>
      </c>
      <c r="N21" s="78" t="s">
        <v>82</v>
      </c>
      <c r="O21" s="79">
        <v>2</v>
      </c>
      <c r="P21" s="79">
        <v>2</v>
      </c>
      <c r="Q21" s="77">
        <f t="shared" si="0"/>
        <v>4</v>
      </c>
      <c r="R21" s="77" t="str">
        <f t="shared" si="1"/>
        <v>BAJO</v>
      </c>
      <c r="S21" s="79">
        <v>10</v>
      </c>
      <c r="T21" s="77">
        <f t="shared" si="2"/>
        <v>40</v>
      </c>
      <c r="U21" s="77" t="str">
        <f t="shared" si="3"/>
        <v>III</v>
      </c>
      <c r="V21" s="79" t="str">
        <f t="shared" si="4"/>
        <v>Mejorable</v>
      </c>
      <c r="W21" s="77">
        <v>1</v>
      </c>
      <c r="X21" s="77" t="s">
        <v>83</v>
      </c>
      <c r="Y21" s="78" t="s">
        <v>34</v>
      </c>
      <c r="Z21" s="77" t="s">
        <v>68</v>
      </c>
      <c r="AA21" s="77" t="s">
        <v>68</v>
      </c>
      <c r="AB21" s="77" t="s">
        <v>68</v>
      </c>
      <c r="AC21" s="77" t="s">
        <v>84</v>
      </c>
      <c r="AD21" s="77" t="s">
        <v>68</v>
      </c>
    </row>
    <row r="22" spans="2:30" s="71" customFormat="1" ht="174.75" customHeight="1" x14ac:dyDescent="0.25">
      <c r="B22" s="72" t="s">
        <v>57</v>
      </c>
      <c r="C22" s="73" t="s">
        <v>58</v>
      </c>
      <c r="D22" s="83" t="s">
        <v>115</v>
      </c>
      <c r="E22" s="74" t="s">
        <v>526</v>
      </c>
      <c r="F22" s="74" t="s">
        <v>117</v>
      </c>
      <c r="G22" s="74" t="s">
        <v>61</v>
      </c>
      <c r="H22" s="74"/>
      <c r="I22" s="77" t="s">
        <v>123</v>
      </c>
      <c r="J22" s="77" t="s">
        <v>79</v>
      </c>
      <c r="K22" s="78" t="s">
        <v>80</v>
      </c>
      <c r="L22" s="77" t="s">
        <v>81</v>
      </c>
      <c r="M22" s="78" t="s">
        <v>81</v>
      </c>
      <c r="N22" s="78" t="s">
        <v>82</v>
      </c>
      <c r="O22" s="79">
        <v>2</v>
      </c>
      <c r="P22" s="79">
        <v>2</v>
      </c>
      <c r="Q22" s="77">
        <f t="shared" si="0"/>
        <v>4</v>
      </c>
      <c r="R22" s="77" t="str">
        <f t="shared" si="1"/>
        <v>BAJO</v>
      </c>
      <c r="S22" s="79">
        <v>10</v>
      </c>
      <c r="T22" s="77">
        <f t="shared" si="2"/>
        <v>40</v>
      </c>
      <c r="U22" s="77" t="str">
        <f t="shared" si="3"/>
        <v>III</v>
      </c>
      <c r="V22" s="79" t="str">
        <f t="shared" si="4"/>
        <v>Mejorable</v>
      </c>
      <c r="W22" s="77">
        <v>1</v>
      </c>
      <c r="X22" s="77" t="s">
        <v>83</v>
      </c>
      <c r="Y22" s="78" t="s">
        <v>34</v>
      </c>
      <c r="Z22" s="77" t="s">
        <v>68</v>
      </c>
      <c r="AA22" s="77" t="s">
        <v>68</v>
      </c>
      <c r="AB22" s="77" t="s">
        <v>68</v>
      </c>
      <c r="AC22" s="77" t="s">
        <v>84</v>
      </c>
      <c r="AD22" s="77" t="s">
        <v>68</v>
      </c>
    </row>
    <row r="23" spans="2:30" s="71" customFormat="1" ht="174.75" customHeight="1" x14ac:dyDescent="0.25">
      <c r="B23" s="72" t="s">
        <v>57</v>
      </c>
      <c r="C23" s="73" t="s">
        <v>58</v>
      </c>
      <c r="D23" s="83" t="s">
        <v>115</v>
      </c>
      <c r="E23" s="74" t="s">
        <v>526</v>
      </c>
      <c r="F23" s="74" t="s">
        <v>117</v>
      </c>
      <c r="G23" s="74" t="s">
        <v>61</v>
      </c>
      <c r="H23" s="74"/>
      <c r="I23" s="77" t="s">
        <v>124</v>
      </c>
      <c r="J23" s="77" t="s">
        <v>94</v>
      </c>
      <c r="K23" s="78" t="s">
        <v>95</v>
      </c>
      <c r="L23" s="81" t="s">
        <v>73</v>
      </c>
      <c r="M23" s="80" t="s">
        <v>96</v>
      </c>
      <c r="N23" s="80" t="s">
        <v>125</v>
      </c>
      <c r="O23" s="79">
        <v>2</v>
      </c>
      <c r="P23" s="79">
        <v>3</v>
      </c>
      <c r="Q23" s="77">
        <f t="shared" si="0"/>
        <v>6</v>
      </c>
      <c r="R23" s="77" t="str">
        <f t="shared" si="1"/>
        <v>MEDIO</v>
      </c>
      <c r="S23" s="79">
        <v>25</v>
      </c>
      <c r="T23" s="77">
        <f t="shared" si="2"/>
        <v>150</v>
      </c>
      <c r="U23" s="77" t="str">
        <f t="shared" si="3"/>
        <v>II</v>
      </c>
      <c r="V23" s="79" t="str">
        <f t="shared" si="4"/>
        <v>Aceptable con control especifico</v>
      </c>
      <c r="W23" s="77">
        <v>1</v>
      </c>
      <c r="X23" s="77" t="s">
        <v>98</v>
      </c>
      <c r="Y23" s="78" t="s">
        <v>34</v>
      </c>
      <c r="Z23" s="77" t="s">
        <v>68</v>
      </c>
      <c r="AA23" s="77" t="s">
        <v>68</v>
      </c>
      <c r="AB23" s="77" t="s">
        <v>99</v>
      </c>
      <c r="AC23" s="77" t="s">
        <v>100</v>
      </c>
      <c r="AD23" s="77" t="s">
        <v>68</v>
      </c>
    </row>
    <row r="24" spans="2:30" s="71" customFormat="1" ht="174.75" customHeight="1" x14ac:dyDescent="0.25">
      <c r="B24" s="72" t="s">
        <v>57</v>
      </c>
      <c r="C24" s="73" t="s">
        <v>58</v>
      </c>
      <c r="D24" s="83" t="s">
        <v>115</v>
      </c>
      <c r="E24" s="74" t="s">
        <v>526</v>
      </c>
      <c r="F24" s="74" t="s">
        <v>117</v>
      </c>
      <c r="G24" s="74" t="s">
        <v>61</v>
      </c>
      <c r="H24" s="74"/>
      <c r="I24" s="77" t="s">
        <v>71</v>
      </c>
      <c r="J24" s="77" t="s">
        <v>94</v>
      </c>
      <c r="K24" s="78" t="s">
        <v>72</v>
      </c>
      <c r="L24" s="80" t="s">
        <v>73</v>
      </c>
      <c r="M24" s="80" t="s">
        <v>74</v>
      </c>
      <c r="N24" s="80" t="s">
        <v>75</v>
      </c>
      <c r="O24" s="79">
        <v>2</v>
      </c>
      <c r="P24" s="79">
        <v>3</v>
      </c>
      <c r="Q24" s="77">
        <f t="shared" si="0"/>
        <v>6</v>
      </c>
      <c r="R24" s="77" t="str">
        <f t="shared" si="1"/>
        <v>MEDIO</v>
      </c>
      <c r="S24" s="79">
        <v>25</v>
      </c>
      <c r="T24" s="77">
        <f t="shared" si="2"/>
        <v>150</v>
      </c>
      <c r="U24" s="77" t="str">
        <f t="shared" si="3"/>
        <v>II</v>
      </c>
      <c r="V24" s="79" t="str">
        <f t="shared" si="4"/>
        <v>Aceptable con control especifico</v>
      </c>
      <c r="W24" s="77">
        <v>1</v>
      </c>
      <c r="X24" s="77" t="s">
        <v>126</v>
      </c>
      <c r="Y24" s="78" t="s">
        <v>34</v>
      </c>
      <c r="Z24" s="77" t="s">
        <v>68</v>
      </c>
      <c r="AA24" s="77" t="s">
        <v>68</v>
      </c>
      <c r="AB24" s="77" t="s">
        <v>68</v>
      </c>
      <c r="AC24" s="77" t="s">
        <v>127</v>
      </c>
      <c r="AD24" s="77" t="s">
        <v>68</v>
      </c>
    </row>
    <row r="25" spans="2:30" s="71" customFormat="1" ht="174.75" customHeight="1" x14ac:dyDescent="0.25">
      <c r="B25" s="72" t="s">
        <v>57</v>
      </c>
      <c r="C25" s="73" t="s">
        <v>58</v>
      </c>
      <c r="D25" s="83" t="s">
        <v>115</v>
      </c>
      <c r="E25" s="74" t="s">
        <v>526</v>
      </c>
      <c r="F25" s="74" t="s">
        <v>117</v>
      </c>
      <c r="G25" s="74" t="s">
        <v>61</v>
      </c>
      <c r="H25" s="74"/>
      <c r="I25" s="77" t="s">
        <v>128</v>
      </c>
      <c r="J25" s="77" t="s">
        <v>86</v>
      </c>
      <c r="K25" s="78" t="s">
        <v>129</v>
      </c>
      <c r="L25" s="77" t="s">
        <v>130</v>
      </c>
      <c r="M25" s="78" t="s">
        <v>131</v>
      </c>
      <c r="N25" s="78" t="s">
        <v>132</v>
      </c>
      <c r="O25" s="79">
        <v>2</v>
      </c>
      <c r="P25" s="79">
        <v>2</v>
      </c>
      <c r="Q25" s="77">
        <f t="shared" si="0"/>
        <v>4</v>
      </c>
      <c r="R25" s="77" t="str">
        <f t="shared" si="1"/>
        <v>BAJO</v>
      </c>
      <c r="S25" s="79">
        <v>100</v>
      </c>
      <c r="T25" s="77">
        <f t="shared" si="2"/>
        <v>400</v>
      </c>
      <c r="U25" s="77" t="str">
        <f t="shared" si="3"/>
        <v>II</v>
      </c>
      <c r="V25" s="79" t="str">
        <f t="shared" si="4"/>
        <v>Aceptable con control especifico</v>
      </c>
      <c r="W25" s="77">
        <v>1</v>
      </c>
      <c r="X25" s="77" t="s">
        <v>133</v>
      </c>
      <c r="Y25" s="78" t="s">
        <v>34</v>
      </c>
      <c r="Z25" s="77" t="s">
        <v>68</v>
      </c>
      <c r="AA25" s="77" t="s">
        <v>68</v>
      </c>
      <c r="AB25" s="77" t="s">
        <v>68</v>
      </c>
      <c r="AC25" s="84" t="s">
        <v>134</v>
      </c>
      <c r="AD25" s="77" t="s">
        <v>68</v>
      </c>
    </row>
    <row r="26" spans="2:30" s="71" customFormat="1" ht="174.75" customHeight="1" x14ac:dyDescent="0.25">
      <c r="B26" s="72" t="s">
        <v>57</v>
      </c>
      <c r="C26" s="73" t="s">
        <v>58</v>
      </c>
      <c r="D26" s="83" t="s">
        <v>115</v>
      </c>
      <c r="E26" s="74" t="s">
        <v>526</v>
      </c>
      <c r="F26" s="74" t="s">
        <v>117</v>
      </c>
      <c r="G26" s="74" t="s">
        <v>61</v>
      </c>
      <c r="H26" s="74"/>
      <c r="I26" s="77" t="s">
        <v>101</v>
      </c>
      <c r="J26" s="77" t="s">
        <v>86</v>
      </c>
      <c r="K26" s="78" t="s">
        <v>102</v>
      </c>
      <c r="L26" s="77" t="s">
        <v>103</v>
      </c>
      <c r="M26" s="78" t="s">
        <v>104</v>
      </c>
      <c r="N26" s="78" t="s">
        <v>105</v>
      </c>
      <c r="O26" s="79">
        <v>1</v>
      </c>
      <c r="P26" s="79">
        <v>3</v>
      </c>
      <c r="Q26" s="77">
        <f t="shared" si="0"/>
        <v>3</v>
      </c>
      <c r="R26" s="77" t="str">
        <f t="shared" si="1"/>
        <v>BAJO</v>
      </c>
      <c r="S26" s="79">
        <v>25</v>
      </c>
      <c r="T26" s="77">
        <f t="shared" si="2"/>
        <v>75</v>
      </c>
      <c r="U26" s="77" t="str">
        <f t="shared" si="3"/>
        <v>III</v>
      </c>
      <c r="V26" s="79" t="str">
        <f t="shared" si="4"/>
        <v>Mejorable</v>
      </c>
      <c r="W26" s="77">
        <v>1</v>
      </c>
      <c r="X26" s="77" t="s">
        <v>106</v>
      </c>
      <c r="Y26" s="78" t="s">
        <v>34</v>
      </c>
      <c r="Z26" s="77" t="s">
        <v>68</v>
      </c>
      <c r="AA26" s="77" t="s">
        <v>68</v>
      </c>
      <c r="AB26" s="77" t="s">
        <v>68</v>
      </c>
      <c r="AC26" s="77" t="s">
        <v>135</v>
      </c>
      <c r="AD26" s="77" t="s">
        <v>68</v>
      </c>
    </row>
    <row r="27" spans="2:30" s="71" customFormat="1" ht="174.75" customHeight="1" x14ac:dyDescent="0.25">
      <c r="B27" s="72" t="s">
        <v>57</v>
      </c>
      <c r="C27" s="73" t="s">
        <v>58</v>
      </c>
      <c r="D27" s="83" t="s">
        <v>115</v>
      </c>
      <c r="E27" s="74" t="s">
        <v>526</v>
      </c>
      <c r="F27" s="74" t="s">
        <v>117</v>
      </c>
      <c r="G27" s="74" t="s">
        <v>61</v>
      </c>
      <c r="H27" s="74"/>
      <c r="I27" s="77" t="s">
        <v>85</v>
      </c>
      <c r="J27" s="77" t="s">
        <v>86</v>
      </c>
      <c r="K27" s="78" t="s">
        <v>87</v>
      </c>
      <c r="L27" s="77" t="s">
        <v>88</v>
      </c>
      <c r="M27" s="78" t="s">
        <v>89</v>
      </c>
      <c r="N27" s="78" t="s">
        <v>90</v>
      </c>
      <c r="O27" s="79">
        <v>3</v>
      </c>
      <c r="P27" s="79">
        <v>3</v>
      </c>
      <c r="Q27" s="77">
        <f t="shared" si="0"/>
        <v>9</v>
      </c>
      <c r="R27" s="77" t="str">
        <f t="shared" si="1"/>
        <v>ALTO</v>
      </c>
      <c r="S27" s="79">
        <v>25</v>
      </c>
      <c r="T27" s="77">
        <f t="shared" si="2"/>
        <v>225</v>
      </c>
      <c r="U27" s="77" t="str">
        <f t="shared" si="3"/>
        <v>II</v>
      </c>
      <c r="V27" s="79" t="str">
        <f t="shared" si="4"/>
        <v>Aceptable con control especifico</v>
      </c>
      <c r="W27" s="77">
        <v>1</v>
      </c>
      <c r="X27" s="79" t="s">
        <v>136</v>
      </c>
      <c r="Y27" s="78" t="s">
        <v>34</v>
      </c>
      <c r="Z27" s="77" t="s">
        <v>68</v>
      </c>
      <c r="AA27" s="77" t="s">
        <v>68</v>
      </c>
      <c r="AB27" s="77" t="s">
        <v>68</v>
      </c>
      <c r="AC27" s="77" t="s">
        <v>137</v>
      </c>
      <c r="AD27" s="77" t="s">
        <v>68</v>
      </c>
    </row>
    <row r="28" spans="2:30" s="71" customFormat="1" ht="174.75" customHeight="1" x14ac:dyDescent="0.25">
      <c r="B28" s="72" t="s">
        <v>57</v>
      </c>
      <c r="C28" s="73" t="s">
        <v>58</v>
      </c>
      <c r="D28" s="83" t="s">
        <v>115</v>
      </c>
      <c r="E28" s="74" t="s">
        <v>526</v>
      </c>
      <c r="F28" s="74" t="s">
        <v>117</v>
      </c>
      <c r="G28" s="74" t="s">
        <v>61</v>
      </c>
      <c r="H28" s="74"/>
      <c r="I28" s="77" t="s">
        <v>138</v>
      </c>
      <c r="J28" s="77" t="s">
        <v>109</v>
      </c>
      <c r="K28" s="78" t="s">
        <v>139</v>
      </c>
      <c r="L28" s="77" t="s">
        <v>140</v>
      </c>
      <c r="M28" s="78" t="s">
        <v>141</v>
      </c>
      <c r="N28" s="78" t="s">
        <v>112</v>
      </c>
      <c r="O28" s="79">
        <v>1</v>
      </c>
      <c r="P28" s="79">
        <v>2</v>
      </c>
      <c r="Q28" s="77">
        <f t="shared" si="0"/>
        <v>2</v>
      </c>
      <c r="R28" s="77" t="str">
        <f t="shared" si="1"/>
        <v>BAJO</v>
      </c>
      <c r="S28" s="79">
        <v>100</v>
      </c>
      <c r="T28" s="77">
        <f t="shared" si="2"/>
        <v>200</v>
      </c>
      <c r="U28" s="77" t="str">
        <f t="shared" si="3"/>
        <v>II</v>
      </c>
      <c r="V28" s="79" t="str">
        <f t="shared" si="4"/>
        <v>Aceptable con control especifico</v>
      </c>
      <c r="W28" s="77">
        <v>1</v>
      </c>
      <c r="X28" s="79" t="s">
        <v>113</v>
      </c>
      <c r="Y28" s="78" t="s">
        <v>34</v>
      </c>
      <c r="Z28" s="77" t="s">
        <v>68</v>
      </c>
      <c r="AA28" s="77" t="s">
        <v>68</v>
      </c>
      <c r="AB28" s="77" t="s">
        <v>68</v>
      </c>
      <c r="AC28" s="78" t="s">
        <v>142</v>
      </c>
      <c r="AD28" s="77" t="s">
        <v>68</v>
      </c>
    </row>
    <row r="29" spans="2:30" s="71" customFormat="1" ht="174.75" customHeight="1" x14ac:dyDescent="0.25">
      <c r="B29" s="72" t="s">
        <v>57</v>
      </c>
      <c r="C29" s="73" t="s">
        <v>58</v>
      </c>
      <c r="D29" s="83" t="s">
        <v>115</v>
      </c>
      <c r="E29" s="74" t="s">
        <v>526</v>
      </c>
      <c r="F29" s="74" t="s">
        <v>117</v>
      </c>
      <c r="G29" s="74" t="s">
        <v>61</v>
      </c>
      <c r="H29" s="74"/>
      <c r="I29" s="77" t="s">
        <v>108</v>
      </c>
      <c r="J29" s="77" t="s">
        <v>109</v>
      </c>
      <c r="K29" s="78" t="s">
        <v>102</v>
      </c>
      <c r="L29" s="77" t="s">
        <v>110</v>
      </c>
      <c r="M29" s="78" t="s">
        <v>111</v>
      </c>
      <c r="N29" s="78" t="s">
        <v>112</v>
      </c>
      <c r="O29" s="79">
        <v>1</v>
      </c>
      <c r="P29" s="79">
        <v>2</v>
      </c>
      <c r="Q29" s="77">
        <f t="shared" si="0"/>
        <v>2</v>
      </c>
      <c r="R29" s="77" t="str">
        <f t="shared" si="1"/>
        <v>BAJO</v>
      </c>
      <c r="S29" s="79">
        <v>25</v>
      </c>
      <c r="T29" s="77">
        <f t="shared" si="2"/>
        <v>50</v>
      </c>
      <c r="U29" s="77" t="str">
        <f t="shared" si="3"/>
        <v>III</v>
      </c>
      <c r="V29" s="79" t="str">
        <f t="shared" si="4"/>
        <v>Mejorable</v>
      </c>
      <c r="W29" s="77">
        <v>1</v>
      </c>
      <c r="X29" s="79" t="s">
        <v>113</v>
      </c>
      <c r="Y29" s="78" t="s">
        <v>34</v>
      </c>
      <c r="Z29" s="77" t="s">
        <v>68</v>
      </c>
      <c r="AA29" s="77" t="s">
        <v>68</v>
      </c>
      <c r="AB29" s="77" t="s">
        <v>68</v>
      </c>
      <c r="AC29" s="78" t="s">
        <v>114</v>
      </c>
      <c r="AD29" s="77" t="s">
        <v>68</v>
      </c>
    </row>
    <row r="30" spans="2:30" s="71" customFormat="1" ht="174.75" customHeight="1" x14ac:dyDescent="0.25">
      <c r="B30" s="72" t="s">
        <v>57</v>
      </c>
      <c r="C30" s="73" t="s">
        <v>58</v>
      </c>
      <c r="D30" s="73" t="s">
        <v>143</v>
      </c>
      <c r="E30" s="74" t="s">
        <v>526</v>
      </c>
      <c r="F30" s="74" t="s">
        <v>144</v>
      </c>
      <c r="G30" s="75" t="s">
        <v>61</v>
      </c>
      <c r="H30" s="76"/>
      <c r="I30" s="77" t="s">
        <v>62</v>
      </c>
      <c r="J30" s="77" t="s">
        <v>63</v>
      </c>
      <c r="K30" s="78" t="s">
        <v>64</v>
      </c>
      <c r="L30" s="77" t="s">
        <v>65</v>
      </c>
      <c r="M30" s="78" t="s">
        <v>118</v>
      </c>
      <c r="N30" s="78" t="s">
        <v>119</v>
      </c>
      <c r="O30" s="79">
        <v>2</v>
      </c>
      <c r="P30" s="79">
        <v>3</v>
      </c>
      <c r="Q30" s="77">
        <f t="shared" si="0"/>
        <v>6</v>
      </c>
      <c r="R30" s="77" t="str">
        <f t="shared" si="1"/>
        <v>MEDIO</v>
      </c>
      <c r="S30" s="79">
        <v>10</v>
      </c>
      <c r="T30" s="77">
        <f t="shared" si="2"/>
        <v>60</v>
      </c>
      <c r="U30" s="77" t="str">
        <f t="shared" si="3"/>
        <v>III</v>
      </c>
      <c r="V30" s="79" t="str">
        <f t="shared" si="4"/>
        <v>Mejorable</v>
      </c>
      <c r="W30" s="77">
        <v>2</v>
      </c>
      <c r="X30" s="78" t="s">
        <v>120</v>
      </c>
      <c r="Y30" s="78" t="s">
        <v>34</v>
      </c>
      <c r="Z30" s="77" t="s">
        <v>68</v>
      </c>
      <c r="AA30" s="77" t="s">
        <v>68</v>
      </c>
      <c r="AB30" s="77" t="s">
        <v>121</v>
      </c>
      <c r="AC30" s="77" t="s">
        <v>145</v>
      </c>
      <c r="AD30" s="77" t="s">
        <v>68</v>
      </c>
    </row>
    <row r="31" spans="2:30" s="71" customFormat="1" ht="174.75" customHeight="1" x14ac:dyDescent="0.25">
      <c r="B31" s="72" t="s">
        <v>57</v>
      </c>
      <c r="C31" s="73" t="s">
        <v>58</v>
      </c>
      <c r="D31" s="73" t="s">
        <v>143</v>
      </c>
      <c r="E31" s="74" t="s">
        <v>526</v>
      </c>
      <c r="F31" s="74" t="s">
        <v>144</v>
      </c>
      <c r="G31" s="75" t="s">
        <v>61</v>
      </c>
      <c r="H31" s="76"/>
      <c r="I31" s="77" t="s">
        <v>93</v>
      </c>
      <c r="J31" s="77" t="s">
        <v>94</v>
      </c>
      <c r="K31" s="78" t="s">
        <v>95</v>
      </c>
      <c r="L31" s="81" t="s">
        <v>73</v>
      </c>
      <c r="M31" s="80" t="s">
        <v>96</v>
      </c>
      <c r="N31" s="80" t="s">
        <v>125</v>
      </c>
      <c r="O31" s="79">
        <v>2</v>
      </c>
      <c r="P31" s="79">
        <v>3</v>
      </c>
      <c r="Q31" s="77">
        <f t="shared" si="0"/>
        <v>6</v>
      </c>
      <c r="R31" s="77" t="str">
        <f t="shared" si="1"/>
        <v>MEDIO</v>
      </c>
      <c r="S31" s="79">
        <v>25</v>
      </c>
      <c r="T31" s="77">
        <f t="shared" si="2"/>
        <v>150</v>
      </c>
      <c r="U31" s="77" t="str">
        <f t="shared" si="3"/>
        <v>II</v>
      </c>
      <c r="V31" s="79" t="str">
        <f t="shared" si="4"/>
        <v>Aceptable con control especifico</v>
      </c>
      <c r="W31" s="77">
        <v>2</v>
      </c>
      <c r="X31" s="77" t="s">
        <v>146</v>
      </c>
      <c r="Y31" s="78" t="s">
        <v>34</v>
      </c>
      <c r="Z31" s="77" t="s">
        <v>68</v>
      </c>
      <c r="AA31" s="77" t="s">
        <v>68</v>
      </c>
      <c r="AB31" s="77" t="s">
        <v>99</v>
      </c>
      <c r="AC31" s="77" t="s">
        <v>147</v>
      </c>
      <c r="AD31" s="77" t="s">
        <v>68</v>
      </c>
    </row>
    <row r="32" spans="2:30" s="71" customFormat="1" ht="174.75" customHeight="1" x14ac:dyDescent="0.25">
      <c r="B32" s="72" t="s">
        <v>57</v>
      </c>
      <c r="C32" s="73" t="s">
        <v>58</v>
      </c>
      <c r="D32" s="73" t="s">
        <v>143</v>
      </c>
      <c r="E32" s="74" t="s">
        <v>526</v>
      </c>
      <c r="F32" s="74" t="s">
        <v>144</v>
      </c>
      <c r="G32" s="75" t="s">
        <v>61</v>
      </c>
      <c r="H32" s="76"/>
      <c r="I32" s="77" t="s">
        <v>71</v>
      </c>
      <c r="J32" s="77" t="s">
        <v>94</v>
      </c>
      <c r="K32" s="78" t="s">
        <v>72</v>
      </c>
      <c r="L32" s="80" t="s">
        <v>73</v>
      </c>
      <c r="M32" s="80" t="s">
        <v>74</v>
      </c>
      <c r="N32" s="80" t="s">
        <v>75</v>
      </c>
      <c r="O32" s="79">
        <v>2</v>
      </c>
      <c r="P32" s="79">
        <v>3</v>
      </c>
      <c r="Q32" s="77">
        <f t="shared" si="0"/>
        <v>6</v>
      </c>
      <c r="R32" s="77" t="str">
        <f t="shared" si="1"/>
        <v>MEDIO</v>
      </c>
      <c r="S32" s="79">
        <v>10</v>
      </c>
      <c r="T32" s="77">
        <f t="shared" si="2"/>
        <v>60</v>
      </c>
      <c r="U32" s="77" t="str">
        <f t="shared" si="3"/>
        <v>III</v>
      </c>
      <c r="V32" s="79" t="str">
        <f t="shared" si="4"/>
        <v>Mejorable</v>
      </c>
      <c r="W32" s="77">
        <v>2</v>
      </c>
      <c r="X32" s="77" t="s">
        <v>76</v>
      </c>
      <c r="Y32" s="78" t="s">
        <v>34</v>
      </c>
      <c r="Z32" s="77" t="s">
        <v>68</v>
      </c>
      <c r="AA32" s="77" t="s">
        <v>68</v>
      </c>
      <c r="AB32" s="77" t="s">
        <v>68</v>
      </c>
      <c r="AC32" s="77" t="s">
        <v>148</v>
      </c>
      <c r="AD32" s="77" t="s">
        <v>68</v>
      </c>
    </row>
    <row r="33" spans="2:30" s="71" customFormat="1" ht="174.75" customHeight="1" x14ac:dyDescent="0.25">
      <c r="B33" s="72" t="s">
        <v>57</v>
      </c>
      <c r="C33" s="73" t="s">
        <v>58</v>
      </c>
      <c r="D33" s="73" t="s">
        <v>143</v>
      </c>
      <c r="E33" s="74" t="s">
        <v>526</v>
      </c>
      <c r="F33" s="74" t="s">
        <v>144</v>
      </c>
      <c r="G33" s="75" t="s">
        <v>61</v>
      </c>
      <c r="H33" s="76"/>
      <c r="I33" s="77" t="s">
        <v>149</v>
      </c>
      <c r="J33" s="77" t="s">
        <v>86</v>
      </c>
      <c r="K33" s="78" t="s">
        <v>150</v>
      </c>
      <c r="L33" s="77" t="s">
        <v>81</v>
      </c>
      <c r="M33" s="78" t="s">
        <v>151</v>
      </c>
      <c r="N33" s="78" t="s">
        <v>81</v>
      </c>
      <c r="O33" s="79">
        <v>1</v>
      </c>
      <c r="P33" s="79">
        <v>3</v>
      </c>
      <c r="Q33" s="77">
        <f t="shared" si="0"/>
        <v>3</v>
      </c>
      <c r="R33" s="77" t="str">
        <f t="shared" si="1"/>
        <v>BAJO</v>
      </c>
      <c r="S33" s="79">
        <v>10</v>
      </c>
      <c r="T33" s="77">
        <f t="shared" si="2"/>
        <v>30</v>
      </c>
      <c r="U33" s="77" t="str">
        <f t="shared" si="3"/>
        <v>III</v>
      </c>
      <c r="V33" s="79" t="str">
        <f t="shared" si="4"/>
        <v>Mejorable</v>
      </c>
      <c r="W33" s="77">
        <v>2</v>
      </c>
      <c r="X33" s="77" t="s">
        <v>152</v>
      </c>
      <c r="Y33" s="78" t="s">
        <v>34</v>
      </c>
      <c r="Z33" s="77" t="s">
        <v>68</v>
      </c>
      <c r="AA33" s="77" t="s">
        <v>68</v>
      </c>
      <c r="AB33" s="77" t="s">
        <v>68</v>
      </c>
      <c r="AC33" s="77" t="s">
        <v>153</v>
      </c>
      <c r="AD33" s="77" t="s">
        <v>68</v>
      </c>
    </row>
    <row r="34" spans="2:30" s="71" customFormat="1" ht="174.75" customHeight="1" x14ac:dyDescent="0.25">
      <c r="B34" s="72" t="s">
        <v>57</v>
      </c>
      <c r="C34" s="73" t="s">
        <v>58</v>
      </c>
      <c r="D34" s="73" t="s">
        <v>143</v>
      </c>
      <c r="E34" s="74" t="s">
        <v>526</v>
      </c>
      <c r="F34" s="74" t="s">
        <v>144</v>
      </c>
      <c r="G34" s="75" t="s">
        <v>61</v>
      </c>
      <c r="H34" s="76"/>
      <c r="I34" s="77" t="s">
        <v>154</v>
      </c>
      <c r="J34" s="77" t="s">
        <v>86</v>
      </c>
      <c r="K34" s="78" t="s">
        <v>129</v>
      </c>
      <c r="L34" s="77" t="s">
        <v>130</v>
      </c>
      <c r="M34" s="78" t="s">
        <v>131</v>
      </c>
      <c r="N34" s="78" t="s">
        <v>132</v>
      </c>
      <c r="O34" s="79">
        <v>2</v>
      </c>
      <c r="P34" s="79">
        <v>2</v>
      </c>
      <c r="Q34" s="77">
        <f t="shared" si="0"/>
        <v>4</v>
      </c>
      <c r="R34" s="77" t="str">
        <f t="shared" si="1"/>
        <v>BAJO</v>
      </c>
      <c r="S34" s="79">
        <v>100</v>
      </c>
      <c r="T34" s="77">
        <f t="shared" si="2"/>
        <v>400</v>
      </c>
      <c r="U34" s="77" t="str">
        <f t="shared" si="3"/>
        <v>II</v>
      </c>
      <c r="V34" s="79" t="str">
        <f t="shared" si="4"/>
        <v>Aceptable con control especifico</v>
      </c>
      <c r="W34" s="77">
        <v>2</v>
      </c>
      <c r="X34" s="77" t="s">
        <v>155</v>
      </c>
      <c r="Y34" s="78" t="s">
        <v>34</v>
      </c>
      <c r="Z34" s="77" t="s">
        <v>68</v>
      </c>
      <c r="AA34" s="77" t="s">
        <v>68</v>
      </c>
      <c r="AB34" s="77" t="s">
        <v>68</v>
      </c>
      <c r="AC34" s="84" t="s">
        <v>134</v>
      </c>
      <c r="AD34" s="77" t="s">
        <v>68</v>
      </c>
    </row>
    <row r="35" spans="2:30" s="71" customFormat="1" ht="174.75" customHeight="1" x14ac:dyDescent="0.25">
      <c r="B35" s="72" t="s">
        <v>57</v>
      </c>
      <c r="C35" s="73" t="s">
        <v>58</v>
      </c>
      <c r="D35" s="73" t="s">
        <v>143</v>
      </c>
      <c r="E35" s="74" t="s">
        <v>526</v>
      </c>
      <c r="F35" s="74" t="s">
        <v>144</v>
      </c>
      <c r="G35" s="75" t="s">
        <v>61</v>
      </c>
      <c r="H35" s="76"/>
      <c r="I35" s="77" t="s">
        <v>156</v>
      </c>
      <c r="J35" s="77" t="s">
        <v>86</v>
      </c>
      <c r="K35" s="78" t="s">
        <v>157</v>
      </c>
      <c r="L35" s="77" t="s">
        <v>81</v>
      </c>
      <c r="M35" s="78" t="s">
        <v>158</v>
      </c>
      <c r="N35" s="78" t="s">
        <v>81</v>
      </c>
      <c r="O35" s="79">
        <v>3</v>
      </c>
      <c r="P35" s="79">
        <v>3</v>
      </c>
      <c r="Q35" s="77">
        <f t="shared" si="0"/>
        <v>9</v>
      </c>
      <c r="R35" s="77" t="str">
        <f t="shared" si="1"/>
        <v>ALTO</v>
      </c>
      <c r="S35" s="79">
        <v>25</v>
      </c>
      <c r="T35" s="77">
        <f t="shared" si="2"/>
        <v>225</v>
      </c>
      <c r="U35" s="77" t="str">
        <f t="shared" si="3"/>
        <v>II</v>
      </c>
      <c r="V35" s="79" t="str">
        <f t="shared" si="4"/>
        <v>Aceptable con control especifico</v>
      </c>
      <c r="W35" s="77">
        <v>2</v>
      </c>
      <c r="X35" s="77" t="s">
        <v>106</v>
      </c>
      <c r="Y35" s="78" t="s">
        <v>34</v>
      </c>
      <c r="Z35" s="77" t="s">
        <v>68</v>
      </c>
      <c r="AA35" s="77" t="s">
        <v>68</v>
      </c>
      <c r="AB35" s="77" t="s">
        <v>68</v>
      </c>
      <c r="AC35" s="77" t="s">
        <v>159</v>
      </c>
      <c r="AD35" s="77" t="s">
        <v>68</v>
      </c>
    </row>
    <row r="36" spans="2:30" s="71" customFormat="1" ht="174.75" customHeight="1" x14ac:dyDescent="0.25">
      <c r="B36" s="72" t="s">
        <v>57</v>
      </c>
      <c r="C36" s="73" t="s">
        <v>58</v>
      </c>
      <c r="D36" s="73" t="s">
        <v>143</v>
      </c>
      <c r="E36" s="74" t="s">
        <v>526</v>
      </c>
      <c r="F36" s="74" t="s">
        <v>144</v>
      </c>
      <c r="G36" s="75" t="s">
        <v>61</v>
      </c>
      <c r="H36" s="76"/>
      <c r="I36" s="77" t="s">
        <v>101</v>
      </c>
      <c r="J36" s="77" t="s">
        <v>86</v>
      </c>
      <c r="K36" s="78" t="s">
        <v>102</v>
      </c>
      <c r="L36" s="77" t="s">
        <v>103</v>
      </c>
      <c r="M36" s="78" t="s">
        <v>104</v>
      </c>
      <c r="N36" s="78" t="s">
        <v>105</v>
      </c>
      <c r="O36" s="79">
        <v>2</v>
      </c>
      <c r="P36" s="79">
        <v>3</v>
      </c>
      <c r="Q36" s="77">
        <f t="shared" si="0"/>
        <v>6</v>
      </c>
      <c r="R36" s="77" t="str">
        <f t="shared" si="1"/>
        <v>MEDIO</v>
      </c>
      <c r="S36" s="79">
        <v>25</v>
      </c>
      <c r="T36" s="77">
        <f t="shared" si="2"/>
        <v>150</v>
      </c>
      <c r="U36" s="77" t="str">
        <f t="shared" si="3"/>
        <v>II</v>
      </c>
      <c r="V36" s="79" t="str">
        <f t="shared" si="4"/>
        <v>Aceptable con control especifico</v>
      </c>
      <c r="W36" s="77">
        <v>2</v>
      </c>
      <c r="X36" s="77" t="s">
        <v>106</v>
      </c>
      <c r="Y36" s="78" t="s">
        <v>34</v>
      </c>
      <c r="Z36" s="77" t="s">
        <v>68</v>
      </c>
      <c r="AA36" s="77" t="s">
        <v>68</v>
      </c>
      <c r="AB36" s="77" t="s">
        <v>68</v>
      </c>
      <c r="AC36" s="77" t="s">
        <v>135</v>
      </c>
      <c r="AD36" s="77" t="s">
        <v>68</v>
      </c>
    </row>
    <row r="37" spans="2:30" s="71" customFormat="1" ht="174.75" customHeight="1" x14ac:dyDescent="0.25">
      <c r="B37" s="72" t="s">
        <v>57</v>
      </c>
      <c r="C37" s="73" t="s">
        <v>58</v>
      </c>
      <c r="D37" s="73" t="s">
        <v>143</v>
      </c>
      <c r="E37" s="74" t="s">
        <v>116</v>
      </c>
      <c r="F37" s="74" t="s">
        <v>144</v>
      </c>
      <c r="G37" s="75" t="s">
        <v>61</v>
      </c>
      <c r="H37" s="76"/>
      <c r="I37" s="77" t="s">
        <v>85</v>
      </c>
      <c r="J37" s="77" t="s">
        <v>86</v>
      </c>
      <c r="K37" s="78" t="s">
        <v>87</v>
      </c>
      <c r="L37" s="77" t="s">
        <v>88</v>
      </c>
      <c r="M37" s="78" t="s">
        <v>89</v>
      </c>
      <c r="N37" s="78" t="s">
        <v>90</v>
      </c>
      <c r="O37" s="79">
        <v>2</v>
      </c>
      <c r="P37" s="79">
        <v>3</v>
      </c>
      <c r="Q37" s="77">
        <f t="shared" si="0"/>
        <v>6</v>
      </c>
      <c r="R37" s="77" t="str">
        <f t="shared" si="1"/>
        <v>MEDIO</v>
      </c>
      <c r="S37" s="79">
        <v>10</v>
      </c>
      <c r="T37" s="77">
        <f t="shared" si="2"/>
        <v>60</v>
      </c>
      <c r="U37" s="77" t="str">
        <f t="shared" si="3"/>
        <v>III</v>
      </c>
      <c r="V37" s="79" t="str">
        <f t="shared" si="4"/>
        <v>Mejorable</v>
      </c>
      <c r="W37" s="77">
        <v>2</v>
      </c>
      <c r="X37" s="79" t="s">
        <v>136</v>
      </c>
      <c r="Y37" s="78" t="s">
        <v>34</v>
      </c>
      <c r="Z37" s="77" t="s">
        <v>68</v>
      </c>
      <c r="AA37" s="77" t="s">
        <v>68</v>
      </c>
      <c r="AB37" s="77" t="s">
        <v>68</v>
      </c>
      <c r="AC37" s="77" t="s">
        <v>137</v>
      </c>
      <c r="AD37" s="77" t="s">
        <v>68</v>
      </c>
    </row>
    <row r="38" spans="2:30" s="71" customFormat="1" ht="174.75" customHeight="1" x14ac:dyDescent="0.25">
      <c r="B38" s="72" t="s">
        <v>57</v>
      </c>
      <c r="C38" s="73" t="s">
        <v>58</v>
      </c>
      <c r="D38" s="73" t="s">
        <v>143</v>
      </c>
      <c r="E38" s="74" t="s">
        <v>526</v>
      </c>
      <c r="F38" s="74" t="s">
        <v>144</v>
      </c>
      <c r="G38" s="75" t="s">
        <v>61</v>
      </c>
      <c r="H38" s="76"/>
      <c r="I38" s="77" t="s">
        <v>138</v>
      </c>
      <c r="J38" s="77" t="s">
        <v>109</v>
      </c>
      <c r="K38" s="78" t="s">
        <v>139</v>
      </c>
      <c r="L38" s="77" t="s">
        <v>140</v>
      </c>
      <c r="M38" s="78" t="s">
        <v>141</v>
      </c>
      <c r="N38" s="78" t="s">
        <v>112</v>
      </c>
      <c r="O38" s="79">
        <v>1</v>
      </c>
      <c r="P38" s="79">
        <v>2</v>
      </c>
      <c r="Q38" s="77">
        <f t="shared" ref="Q38:Q41" si="13">O38*P38</f>
        <v>2</v>
      </c>
      <c r="R38" s="77" t="str">
        <f t="shared" ref="R38:R41" si="14">IF(Q38&lt;=4,"BAJO",IF(Q38&lt;=8,"MEDIO",IF(Q38&lt;=20,"ALTO","MUY ALTO")))</f>
        <v>BAJO</v>
      </c>
      <c r="S38" s="79">
        <v>100</v>
      </c>
      <c r="T38" s="77">
        <f t="shared" ref="T38:T41" si="15">Q38*S38</f>
        <v>200</v>
      </c>
      <c r="U38" s="77" t="str">
        <f t="shared" ref="U38:U42" si="16">IF(T38&lt;=20,"IV",IF(T38&lt;=120,"III",IF(T38&lt;=500,"II",IF(T38&lt;=4000,"I",FALSE))))</f>
        <v>II</v>
      </c>
      <c r="V38" s="79" t="str">
        <f t="shared" ref="V38:V42" si="17">IF(U38="IV","Aceptable",IF(U38="III","Mejorable",IF(U38="II","Aceptable con control especifico", IF(U38="I","No Aceptable",FALSE))))</f>
        <v>Aceptable con control especifico</v>
      </c>
      <c r="W38" s="77">
        <v>2</v>
      </c>
      <c r="X38" s="79" t="s">
        <v>113</v>
      </c>
      <c r="Y38" s="78" t="s">
        <v>34</v>
      </c>
      <c r="Z38" s="77" t="s">
        <v>68</v>
      </c>
      <c r="AA38" s="77" t="s">
        <v>68</v>
      </c>
      <c r="AB38" s="77" t="s">
        <v>68</v>
      </c>
      <c r="AC38" s="78" t="s">
        <v>142</v>
      </c>
      <c r="AD38" s="77" t="s">
        <v>68</v>
      </c>
    </row>
    <row r="39" spans="2:30" s="71" customFormat="1" ht="174.75" customHeight="1" x14ac:dyDescent="0.25">
      <c r="B39" s="72" t="s">
        <v>57</v>
      </c>
      <c r="C39" s="73" t="s">
        <v>58</v>
      </c>
      <c r="D39" s="73" t="s">
        <v>143</v>
      </c>
      <c r="E39" s="74" t="s">
        <v>526</v>
      </c>
      <c r="F39" s="74" t="s">
        <v>144</v>
      </c>
      <c r="G39" s="75" t="s">
        <v>61</v>
      </c>
      <c r="H39" s="76"/>
      <c r="I39" s="77" t="s">
        <v>108</v>
      </c>
      <c r="J39" s="77" t="s">
        <v>109</v>
      </c>
      <c r="K39" s="78" t="s">
        <v>102</v>
      </c>
      <c r="L39" s="77" t="s">
        <v>110</v>
      </c>
      <c r="M39" s="78" t="s">
        <v>111</v>
      </c>
      <c r="N39" s="78" t="s">
        <v>112</v>
      </c>
      <c r="O39" s="79">
        <v>1</v>
      </c>
      <c r="P39" s="79">
        <v>2</v>
      </c>
      <c r="Q39" s="77">
        <f t="shared" si="13"/>
        <v>2</v>
      </c>
      <c r="R39" s="77" t="str">
        <f t="shared" si="14"/>
        <v>BAJO</v>
      </c>
      <c r="S39" s="79">
        <v>25</v>
      </c>
      <c r="T39" s="77">
        <f t="shared" si="15"/>
        <v>50</v>
      </c>
      <c r="U39" s="77" t="str">
        <f t="shared" si="16"/>
        <v>III</v>
      </c>
      <c r="V39" s="79" t="str">
        <f t="shared" si="17"/>
        <v>Mejorable</v>
      </c>
      <c r="W39" s="77">
        <v>2</v>
      </c>
      <c r="X39" s="79" t="s">
        <v>113</v>
      </c>
      <c r="Y39" s="78" t="s">
        <v>34</v>
      </c>
      <c r="Z39" s="77" t="s">
        <v>68</v>
      </c>
      <c r="AA39" s="77" t="s">
        <v>68</v>
      </c>
      <c r="AB39" s="77" t="s">
        <v>68</v>
      </c>
      <c r="AC39" s="78" t="s">
        <v>114</v>
      </c>
      <c r="AD39" s="77" t="s">
        <v>68</v>
      </c>
    </row>
    <row r="40" spans="2:30" s="71" customFormat="1" ht="174.75" customHeight="1" x14ac:dyDescent="0.25">
      <c r="B40" s="72" t="s">
        <v>57</v>
      </c>
      <c r="C40" s="73" t="s">
        <v>58</v>
      </c>
      <c r="D40" s="73" t="s">
        <v>160</v>
      </c>
      <c r="E40" s="74" t="s">
        <v>60</v>
      </c>
      <c r="F40" s="74" t="s">
        <v>161</v>
      </c>
      <c r="G40" s="75" t="s">
        <v>61</v>
      </c>
      <c r="H40" s="76"/>
      <c r="I40" s="77" t="s">
        <v>128</v>
      </c>
      <c r="J40" s="77" t="s">
        <v>86</v>
      </c>
      <c r="K40" s="78" t="s">
        <v>129</v>
      </c>
      <c r="L40" s="77" t="s">
        <v>130</v>
      </c>
      <c r="M40" s="78" t="s">
        <v>131</v>
      </c>
      <c r="N40" s="78" t="s">
        <v>132</v>
      </c>
      <c r="O40" s="79">
        <v>2</v>
      </c>
      <c r="P40" s="79">
        <v>2</v>
      </c>
      <c r="Q40" s="77">
        <f t="shared" si="13"/>
        <v>4</v>
      </c>
      <c r="R40" s="77" t="str">
        <f t="shared" si="14"/>
        <v>BAJO</v>
      </c>
      <c r="S40" s="79">
        <v>100</v>
      </c>
      <c r="T40" s="77">
        <f t="shared" si="15"/>
        <v>400</v>
      </c>
      <c r="U40" s="77" t="str">
        <f t="shared" si="16"/>
        <v>II</v>
      </c>
      <c r="V40" s="79" t="str">
        <f t="shared" si="17"/>
        <v>Aceptable con control especifico</v>
      </c>
      <c r="W40" s="77">
        <v>2</v>
      </c>
      <c r="X40" s="77" t="s">
        <v>155</v>
      </c>
      <c r="Y40" s="78" t="s">
        <v>34</v>
      </c>
      <c r="Z40" s="77" t="s">
        <v>68</v>
      </c>
      <c r="AA40" s="77" t="s">
        <v>68</v>
      </c>
      <c r="AB40" s="77" t="s">
        <v>68</v>
      </c>
      <c r="AC40" s="84" t="s">
        <v>134</v>
      </c>
      <c r="AD40" s="77" t="s">
        <v>68</v>
      </c>
    </row>
    <row r="41" spans="2:30" s="71" customFormat="1" ht="174.75" customHeight="1" x14ac:dyDescent="0.25">
      <c r="B41" s="72" t="s">
        <v>57</v>
      </c>
      <c r="C41" s="73" t="s">
        <v>58</v>
      </c>
      <c r="D41" s="73" t="s">
        <v>160</v>
      </c>
      <c r="E41" s="74" t="s">
        <v>60</v>
      </c>
      <c r="F41" s="74" t="s">
        <v>161</v>
      </c>
      <c r="G41" s="75" t="s">
        <v>61</v>
      </c>
      <c r="H41" s="76"/>
      <c r="I41" s="77" t="s">
        <v>156</v>
      </c>
      <c r="J41" s="77" t="s">
        <v>86</v>
      </c>
      <c r="K41" s="78" t="s">
        <v>157</v>
      </c>
      <c r="L41" s="77" t="s">
        <v>81</v>
      </c>
      <c r="M41" s="78" t="s">
        <v>158</v>
      </c>
      <c r="N41" s="78" t="s">
        <v>81</v>
      </c>
      <c r="O41" s="79">
        <v>1</v>
      </c>
      <c r="P41" s="79">
        <v>2</v>
      </c>
      <c r="Q41" s="77">
        <f t="shared" si="13"/>
        <v>2</v>
      </c>
      <c r="R41" s="77" t="str">
        <f t="shared" si="14"/>
        <v>BAJO</v>
      </c>
      <c r="S41" s="79">
        <v>10</v>
      </c>
      <c r="T41" s="77">
        <f t="shared" si="15"/>
        <v>20</v>
      </c>
      <c r="U41" s="77" t="str">
        <f t="shared" si="16"/>
        <v>IV</v>
      </c>
      <c r="V41" s="79" t="str">
        <f t="shared" si="17"/>
        <v>Aceptable</v>
      </c>
      <c r="W41" s="77">
        <v>2</v>
      </c>
      <c r="X41" s="77" t="s">
        <v>106</v>
      </c>
      <c r="Y41" s="78" t="s">
        <v>34</v>
      </c>
      <c r="Z41" s="77" t="s">
        <v>68</v>
      </c>
      <c r="AA41" s="77" t="s">
        <v>68</v>
      </c>
      <c r="AB41" s="77" t="s">
        <v>68</v>
      </c>
      <c r="AC41" s="77" t="s">
        <v>159</v>
      </c>
      <c r="AD41" s="77" t="s">
        <v>68</v>
      </c>
    </row>
    <row r="42" spans="2:30" s="71" customFormat="1" ht="174.75" customHeight="1" x14ac:dyDescent="0.25">
      <c r="B42" s="72" t="s">
        <v>57</v>
      </c>
      <c r="C42" s="73" t="s">
        <v>58</v>
      </c>
      <c r="D42" s="73" t="s">
        <v>160</v>
      </c>
      <c r="E42" s="74" t="s">
        <v>60</v>
      </c>
      <c r="F42" s="74" t="s">
        <v>161</v>
      </c>
      <c r="G42" s="75" t="s">
        <v>61</v>
      </c>
      <c r="H42" s="76"/>
      <c r="I42" s="77" t="s">
        <v>101</v>
      </c>
      <c r="J42" s="77" t="s">
        <v>86</v>
      </c>
      <c r="K42" s="78" t="s">
        <v>102</v>
      </c>
      <c r="L42" s="77" t="s">
        <v>103</v>
      </c>
      <c r="M42" s="78" t="s">
        <v>104</v>
      </c>
      <c r="N42" s="78" t="s">
        <v>105</v>
      </c>
      <c r="O42" s="79">
        <v>2</v>
      </c>
      <c r="P42" s="79">
        <v>2</v>
      </c>
      <c r="Q42" s="77">
        <f t="shared" ref="Q42:Q63" si="18">O42*P42</f>
        <v>4</v>
      </c>
      <c r="R42" s="77" t="str">
        <f t="shared" ref="R42:R63" si="19">IF(Q42&lt;=4,"BAJO",IF(Q42&lt;=8,"MEDIO",IF(Q42&lt;=20,"ALTO","MUY ALTO")))</f>
        <v>BAJO</v>
      </c>
      <c r="S42" s="79">
        <v>25</v>
      </c>
      <c r="T42" s="77">
        <f t="shared" ref="T42:T63" si="20">Q42*S42</f>
        <v>100</v>
      </c>
      <c r="U42" s="77" t="str">
        <f t="shared" si="16"/>
        <v>III</v>
      </c>
      <c r="V42" s="79" t="str">
        <f t="shared" si="17"/>
        <v>Mejorable</v>
      </c>
      <c r="W42" s="77">
        <v>2</v>
      </c>
      <c r="X42" s="77" t="s">
        <v>162</v>
      </c>
      <c r="Y42" s="78" t="s">
        <v>34</v>
      </c>
      <c r="Z42" s="77" t="s">
        <v>68</v>
      </c>
      <c r="AA42" s="77" t="s">
        <v>68</v>
      </c>
      <c r="AB42" s="77" t="s">
        <v>68</v>
      </c>
      <c r="AC42" s="77" t="s">
        <v>135</v>
      </c>
      <c r="AD42" s="77" t="s">
        <v>68</v>
      </c>
    </row>
    <row r="43" spans="2:30" s="71" customFormat="1" ht="174.75" customHeight="1" x14ac:dyDescent="0.25">
      <c r="B43" s="72" t="s">
        <v>57</v>
      </c>
      <c r="C43" s="73" t="s">
        <v>58</v>
      </c>
      <c r="D43" s="73" t="s">
        <v>160</v>
      </c>
      <c r="E43" s="74" t="s">
        <v>60</v>
      </c>
      <c r="F43" s="74" t="s">
        <v>161</v>
      </c>
      <c r="G43" s="75" t="s">
        <v>61</v>
      </c>
      <c r="H43" s="76"/>
      <c r="I43" s="77" t="s">
        <v>163</v>
      </c>
      <c r="J43" s="77" t="s">
        <v>86</v>
      </c>
      <c r="K43" s="78" t="s">
        <v>164</v>
      </c>
      <c r="L43" s="77" t="s">
        <v>165</v>
      </c>
      <c r="M43" s="78" t="s">
        <v>104</v>
      </c>
      <c r="N43" s="78" t="s">
        <v>105</v>
      </c>
      <c r="O43" s="79">
        <v>3</v>
      </c>
      <c r="P43" s="79">
        <v>3</v>
      </c>
      <c r="Q43" s="77">
        <f t="shared" si="18"/>
        <v>9</v>
      </c>
      <c r="R43" s="77" t="str">
        <f t="shared" si="19"/>
        <v>ALTO</v>
      </c>
      <c r="S43" s="79">
        <v>25</v>
      </c>
      <c r="T43" s="77">
        <f t="shared" si="20"/>
        <v>225</v>
      </c>
      <c r="U43" s="77" t="str">
        <f t="shared" ref="U43:U58" si="21">IF(T43&lt;=20,"IV",IF(T43&lt;=120,"III",IF(T43&lt;=500,"II",IF(T43&lt;=4000,"I",FALSE))))</f>
        <v>II</v>
      </c>
      <c r="V43" s="79" t="str">
        <f t="shared" ref="V43:V58" si="22">IF(U43="IV","Aceptable",IF(U43="III","Mejorable",IF(U43="II","Aceptable con control especifico", IF(U43="I","No Aceptable",FALSE))))</f>
        <v>Aceptable con control especifico</v>
      </c>
      <c r="W43" s="77">
        <v>2</v>
      </c>
      <c r="X43" s="77" t="s">
        <v>106</v>
      </c>
      <c r="Y43" s="78" t="s">
        <v>34</v>
      </c>
      <c r="Z43" s="77" t="s">
        <v>68</v>
      </c>
      <c r="AA43" s="77" t="s">
        <v>68</v>
      </c>
      <c r="AB43" s="77" t="s">
        <v>166</v>
      </c>
      <c r="AC43" s="85" t="s">
        <v>167</v>
      </c>
      <c r="AD43" s="77" t="s">
        <v>68</v>
      </c>
    </row>
    <row r="44" spans="2:30" s="71" customFormat="1" ht="174.75" customHeight="1" x14ac:dyDescent="0.25">
      <c r="B44" s="72" t="s">
        <v>57</v>
      </c>
      <c r="C44" s="73" t="s">
        <v>58</v>
      </c>
      <c r="D44" s="73" t="s">
        <v>160</v>
      </c>
      <c r="E44" s="74" t="s">
        <v>60</v>
      </c>
      <c r="F44" s="74" t="s">
        <v>161</v>
      </c>
      <c r="G44" s="75" t="s">
        <v>61</v>
      </c>
      <c r="H44" s="76"/>
      <c r="I44" s="77" t="s">
        <v>168</v>
      </c>
      <c r="J44" s="77" t="s">
        <v>86</v>
      </c>
      <c r="K44" s="78" t="s">
        <v>157</v>
      </c>
      <c r="L44" s="77" t="s">
        <v>169</v>
      </c>
      <c r="M44" s="78" t="s">
        <v>170</v>
      </c>
      <c r="N44" s="78" t="s">
        <v>81</v>
      </c>
      <c r="O44" s="79">
        <v>1</v>
      </c>
      <c r="P44" s="79">
        <v>2</v>
      </c>
      <c r="Q44" s="77">
        <f t="shared" si="18"/>
        <v>2</v>
      </c>
      <c r="R44" s="77" t="str">
        <f t="shared" si="19"/>
        <v>BAJO</v>
      </c>
      <c r="S44" s="79">
        <v>10</v>
      </c>
      <c r="T44" s="77">
        <f t="shared" si="20"/>
        <v>20</v>
      </c>
      <c r="U44" s="77" t="str">
        <f t="shared" si="21"/>
        <v>IV</v>
      </c>
      <c r="V44" s="79" t="str">
        <f t="shared" si="22"/>
        <v>Aceptable</v>
      </c>
      <c r="W44" s="77">
        <v>4</v>
      </c>
      <c r="X44" s="77" t="s">
        <v>106</v>
      </c>
      <c r="Y44" s="78" t="s">
        <v>34</v>
      </c>
      <c r="Z44" s="77" t="s">
        <v>68</v>
      </c>
      <c r="AA44" s="77" t="s">
        <v>68</v>
      </c>
      <c r="AB44" s="77" t="s">
        <v>68</v>
      </c>
      <c r="AC44" s="77" t="s">
        <v>171</v>
      </c>
      <c r="AD44" s="77" t="s">
        <v>68</v>
      </c>
    </row>
    <row r="45" spans="2:30" s="71" customFormat="1" ht="174.75" customHeight="1" x14ac:dyDescent="0.25">
      <c r="B45" s="72" t="s">
        <v>57</v>
      </c>
      <c r="C45" s="73" t="s">
        <v>58</v>
      </c>
      <c r="D45" s="73" t="s">
        <v>160</v>
      </c>
      <c r="E45" s="74" t="s">
        <v>60</v>
      </c>
      <c r="F45" s="74" t="s">
        <v>161</v>
      </c>
      <c r="G45" s="75" t="s">
        <v>61</v>
      </c>
      <c r="H45" s="76"/>
      <c r="I45" s="77" t="s">
        <v>85</v>
      </c>
      <c r="J45" s="77" t="s">
        <v>86</v>
      </c>
      <c r="K45" s="78" t="s">
        <v>87</v>
      </c>
      <c r="L45" s="77" t="s">
        <v>88</v>
      </c>
      <c r="M45" s="78" t="s">
        <v>89</v>
      </c>
      <c r="N45" s="78" t="s">
        <v>90</v>
      </c>
      <c r="O45" s="79">
        <v>2</v>
      </c>
      <c r="P45" s="79">
        <v>3</v>
      </c>
      <c r="Q45" s="77">
        <f t="shared" si="18"/>
        <v>6</v>
      </c>
      <c r="R45" s="77" t="str">
        <f t="shared" si="19"/>
        <v>MEDIO</v>
      </c>
      <c r="S45" s="79">
        <v>10</v>
      </c>
      <c r="T45" s="77">
        <f t="shared" si="20"/>
        <v>60</v>
      </c>
      <c r="U45" s="77" t="str">
        <f t="shared" si="21"/>
        <v>III</v>
      </c>
      <c r="V45" s="79" t="str">
        <f t="shared" si="22"/>
        <v>Mejorable</v>
      </c>
      <c r="W45" s="77">
        <v>4</v>
      </c>
      <c r="X45" s="79" t="s">
        <v>136</v>
      </c>
      <c r="Y45" s="78" t="s">
        <v>34</v>
      </c>
      <c r="Z45" s="77" t="s">
        <v>68</v>
      </c>
      <c r="AA45" s="77" t="s">
        <v>68</v>
      </c>
      <c r="AB45" s="77" t="s">
        <v>68</v>
      </c>
      <c r="AC45" s="77" t="s">
        <v>137</v>
      </c>
      <c r="AD45" s="77" t="s">
        <v>68</v>
      </c>
    </row>
    <row r="46" spans="2:30" s="71" customFormat="1" ht="174.75" customHeight="1" x14ac:dyDescent="0.25">
      <c r="B46" s="72" t="s">
        <v>57</v>
      </c>
      <c r="C46" s="73" t="s">
        <v>58</v>
      </c>
      <c r="D46" s="73" t="s">
        <v>160</v>
      </c>
      <c r="E46" s="74" t="s">
        <v>60</v>
      </c>
      <c r="F46" s="74" t="s">
        <v>161</v>
      </c>
      <c r="G46" s="75" t="s">
        <v>61</v>
      </c>
      <c r="H46" s="76"/>
      <c r="I46" s="77" t="s">
        <v>172</v>
      </c>
      <c r="J46" s="77" t="s">
        <v>109</v>
      </c>
      <c r="K46" s="78" t="s">
        <v>102</v>
      </c>
      <c r="L46" s="77" t="s">
        <v>110</v>
      </c>
      <c r="M46" s="78" t="s">
        <v>111</v>
      </c>
      <c r="N46" s="78" t="s">
        <v>112</v>
      </c>
      <c r="O46" s="79">
        <v>2</v>
      </c>
      <c r="P46" s="79">
        <v>1</v>
      </c>
      <c r="Q46" s="77">
        <f t="shared" si="18"/>
        <v>2</v>
      </c>
      <c r="R46" s="77" t="str">
        <f t="shared" si="19"/>
        <v>BAJO</v>
      </c>
      <c r="S46" s="79">
        <v>25</v>
      </c>
      <c r="T46" s="77">
        <f t="shared" si="20"/>
        <v>50</v>
      </c>
      <c r="U46" s="77" t="str">
        <f t="shared" si="21"/>
        <v>III</v>
      </c>
      <c r="V46" s="79" t="str">
        <f t="shared" si="22"/>
        <v>Mejorable</v>
      </c>
      <c r="W46" s="77">
        <v>4</v>
      </c>
      <c r="X46" s="79" t="s">
        <v>113</v>
      </c>
      <c r="Y46" s="78" t="s">
        <v>34</v>
      </c>
      <c r="Z46" s="77" t="s">
        <v>68</v>
      </c>
      <c r="AA46" s="77" t="s">
        <v>68</v>
      </c>
      <c r="AB46" s="77" t="s">
        <v>68</v>
      </c>
      <c r="AC46" s="78" t="s">
        <v>173</v>
      </c>
      <c r="AD46" s="77" t="s">
        <v>68</v>
      </c>
    </row>
    <row r="47" spans="2:30" s="71" customFormat="1" ht="174.75" customHeight="1" x14ac:dyDescent="0.25">
      <c r="B47" s="72" t="s">
        <v>57</v>
      </c>
      <c r="C47" s="73" t="s">
        <v>58</v>
      </c>
      <c r="D47" s="73" t="s">
        <v>160</v>
      </c>
      <c r="E47" s="74" t="s">
        <v>60</v>
      </c>
      <c r="F47" s="74" t="s">
        <v>161</v>
      </c>
      <c r="G47" s="75" t="s">
        <v>61</v>
      </c>
      <c r="H47" s="76"/>
      <c r="I47" s="77" t="s">
        <v>174</v>
      </c>
      <c r="J47" s="77" t="s">
        <v>109</v>
      </c>
      <c r="K47" s="78" t="s">
        <v>102</v>
      </c>
      <c r="L47" s="77" t="s">
        <v>110</v>
      </c>
      <c r="M47" s="78" t="s">
        <v>111</v>
      </c>
      <c r="N47" s="78" t="s">
        <v>112</v>
      </c>
      <c r="O47" s="79">
        <v>3</v>
      </c>
      <c r="P47" s="79">
        <v>2</v>
      </c>
      <c r="Q47" s="77">
        <f t="shared" si="18"/>
        <v>6</v>
      </c>
      <c r="R47" s="77" t="str">
        <f t="shared" si="19"/>
        <v>MEDIO</v>
      </c>
      <c r="S47" s="79">
        <v>25</v>
      </c>
      <c r="T47" s="77">
        <f t="shared" si="20"/>
        <v>150</v>
      </c>
      <c r="U47" s="77" t="str">
        <f t="shared" si="21"/>
        <v>II</v>
      </c>
      <c r="V47" s="79" t="str">
        <f t="shared" si="22"/>
        <v>Aceptable con control especifico</v>
      </c>
      <c r="W47" s="77">
        <v>4</v>
      </c>
      <c r="X47" s="79" t="s">
        <v>113</v>
      </c>
      <c r="Y47" s="78" t="s">
        <v>34</v>
      </c>
      <c r="Z47" s="77" t="s">
        <v>68</v>
      </c>
      <c r="AA47" s="77" t="s">
        <v>68</v>
      </c>
      <c r="AB47" s="77" t="s">
        <v>68</v>
      </c>
      <c r="AC47" s="78" t="s">
        <v>173</v>
      </c>
      <c r="AD47" s="77" t="s">
        <v>68</v>
      </c>
    </row>
    <row r="48" spans="2:30" s="71" customFormat="1" ht="174.75" customHeight="1" x14ac:dyDescent="0.25">
      <c r="B48" s="72" t="s">
        <v>57</v>
      </c>
      <c r="C48" s="73" t="s">
        <v>58</v>
      </c>
      <c r="D48" s="73" t="s">
        <v>160</v>
      </c>
      <c r="E48" s="74" t="s">
        <v>60</v>
      </c>
      <c r="F48" s="74" t="s">
        <v>161</v>
      </c>
      <c r="G48" s="75" t="s">
        <v>61</v>
      </c>
      <c r="H48" s="76"/>
      <c r="I48" s="77" t="s">
        <v>138</v>
      </c>
      <c r="J48" s="77" t="s">
        <v>109</v>
      </c>
      <c r="K48" s="78" t="s">
        <v>139</v>
      </c>
      <c r="L48" s="77" t="s">
        <v>140</v>
      </c>
      <c r="M48" s="78" t="s">
        <v>141</v>
      </c>
      <c r="N48" s="78" t="s">
        <v>112</v>
      </c>
      <c r="O48" s="79">
        <v>1</v>
      </c>
      <c r="P48" s="79">
        <v>2</v>
      </c>
      <c r="Q48" s="77">
        <f t="shared" si="18"/>
        <v>2</v>
      </c>
      <c r="R48" s="77" t="str">
        <f t="shared" si="19"/>
        <v>BAJO</v>
      </c>
      <c r="S48" s="79">
        <v>100</v>
      </c>
      <c r="T48" s="77">
        <f t="shared" si="20"/>
        <v>200</v>
      </c>
      <c r="U48" s="77" t="str">
        <f t="shared" si="21"/>
        <v>II</v>
      </c>
      <c r="V48" s="79" t="str">
        <f t="shared" si="22"/>
        <v>Aceptable con control especifico</v>
      </c>
      <c r="W48" s="77">
        <v>4</v>
      </c>
      <c r="X48" s="79" t="s">
        <v>113</v>
      </c>
      <c r="Y48" s="78" t="s">
        <v>34</v>
      </c>
      <c r="Z48" s="77" t="s">
        <v>68</v>
      </c>
      <c r="AA48" s="77" t="s">
        <v>68</v>
      </c>
      <c r="AB48" s="77" t="s">
        <v>68</v>
      </c>
      <c r="AC48" s="78" t="s">
        <v>142</v>
      </c>
      <c r="AD48" s="77" t="s">
        <v>68</v>
      </c>
    </row>
    <row r="49" spans="2:30" s="71" customFormat="1" ht="174.75" customHeight="1" x14ac:dyDescent="0.25">
      <c r="B49" s="72" t="s">
        <v>57</v>
      </c>
      <c r="C49" s="73" t="s">
        <v>58</v>
      </c>
      <c r="D49" s="73" t="s">
        <v>160</v>
      </c>
      <c r="E49" s="74" t="s">
        <v>60</v>
      </c>
      <c r="F49" s="74" t="s">
        <v>161</v>
      </c>
      <c r="G49" s="75" t="s">
        <v>61</v>
      </c>
      <c r="H49" s="76"/>
      <c r="I49" s="77" t="s">
        <v>108</v>
      </c>
      <c r="J49" s="77" t="s">
        <v>109</v>
      </c>
      <c r="K49" s="78" t="s">
        <v>102</v>
      </c>
      <c r="L49" s="77" t="s">
        <v>110</v>
      </c>
      <c r="M49" s="78" t="s">
        <v>111</v>
      </c>
      <c r="N49" s="78" t="s">
        <v>112</v>
      </c>
      <c r="O49" s="79">
        <v>1</v>
      </c>
      <c r="P49" s="79">
        <v>2</v>
      </c>
      <c r="Q49" s="77">
        <f t="shared" si="18"/>
        <v>2</v>
      </c>
      <c r="R49" s="77" t="str">
        <f t="shared" si="19"/>
        <v>BAJO</v>
      </c>
      <c r="S49" s="79">
        <v>25</v>
      </c>
      <c r="T49" s="77">
        <f t="shared" si="20"/>
        <v>50</v>
      </c>
      <c r="U49" s="77" t="str">
        <f t="shared" si="21"/>
        <v>III</v>
      </c>
      <c r="V49" s="79" t="str">
        <f t="shared" si="22"/>
        <v>Mejorable</v>
      </c>
      <c r="W49" s="77">
        <v>4</v>
      </c>
      <c r="X49" s="79" t="s">
        <v>113</v>
      </c>
      <c r="Y49" s="78" t="s">
        <v>34</v>
      </c>
      <c r="Z49" s="77" t="s">
        <v>68</v>
      </c>
      <c r="AA49" s="77" t="s">
        <v>68</v>
      </c>
      <c r="AB49" s="77" t="s">
        <v>68</v>
      </c>
      <c r="AC49" s="78" t="s">
        <v>114</v>
      </c>
      <c r="AD49" s="77" t="s">
        <v>68</v>
      </c>
    </row>
    <row r="50" spans="2:30" s="71" customFormat="1" ht="174.75" customHeight="1" x14ac:dyDescent="0.25">
      <c r="B50" s="72" t="s">
        <v>57</v>
      </c>
      <c r="C50" s="73" t="s">
        <v>58</v>
      </c>
      <c r="D50" s="73" t="s">
        <v>175</v>
      </c>
      <c r="E50" s="74" t="s">
        <v>176</v>
      </c>
      <c r="F50" s="77" t="s">
        <v>177</v>
      </c>
      <c r="G50" s="75" t="s">
        <v>61</v>
      </c>
      <c r="H50" s="76"/>
      <c r="I50" s="77" t="s">
        <v>62</v>
      </c>
      <c r="J50" s="77" t="s">
        <v>63</v>
      </c>
      <c r="K50" s="78" t="s">
        <v>64</v>
      </c>
      <c r="L50" s="77" t="s">
        <v>65</v>
      </c>
      <c r="M50" s="78" t="s">
        <v>118</v>
      </c>
      <c r="N50" s="78" t="s">
        <v>119</v>
      </c>
      <c r="O50" s="79">
        <v>3</v>
      </c>
      <c r="P50" s="79">
        <v>4</v>
      </c>
      <c r="Q50" s="77">
        <f t="shared" si="18"/>
        <v>12</v>
      </c>
      <c r="R50" s="77" t="str">
        <f t="shared" si="19"/>
        <v>ALTO</v>
      </c>
      <c r="S50" s="79">
        <v>25</v>
      </c>
      <c r="T50" s="77">
        <f t="shared" si="20"/>
        <v>300</v>
      </c>
      <c r="U50" s="77" t="str">
        <f t="shared" si="21"/>
        <v>II</v>
      </c>
      <c r="V50" s="79" t="str">
        <f t="shared" si="22"/>
        <v>Aceptable con control especifico</v>
      </c>
      <c r="W50" s="77">
        <v>1</v>
      </c>
      <c r="X50" s="78" t="s">
        <v>120</v>
      </c>
      <c r="Y50" s="78" t="s">
        <v>34</v>
      </c>
      <c r="Z50" s="77" t="s">
        <v>68</v>
      </c>
      <c r="AA50" s="77" t="s">
        <v>68</v>
      </c>
      <c r="AB50" s="77" t="s">
        <v>121</v>
      </c>
      <c r="AC50" s="77" t="s">
        <v>145</v>
      </c>
      <c r="AD50" s="77" t="s">
        <v>68</v>
      </c>
    </row>
    <row r="51" spans="2:30" s="71" customFormat="1" ht="174.75" customHeight="1" x14ac:dyDescent="0.25">
      <c r="B51" s="72" t="s">
        <v>57</v>
      </c>
      <c r="C51" s="73" t="s">
        <v>58</v>
      </c>
      <c r="D51" s="73" t="s">
        <v>175</v>
      </c>
      <c r="E51" s="74" t="s">
        <v>178</v>
      </c>
      <c r="F51" s="77" t="s">
        <v>177</v>
      </c>
      <c r="G51" s="75" t="s">
        <v>61</v>
      </c>
      <c r="H51" s="76"/>
      <c r="I51" s="77" t="s">
        <v>124</v>
      </c>
      <c r="J51" s="77" t="s">
        <v>94</v>
      </c>
      <c r="K51" s="78" t="s">
        <v>95</v>
      </c>
      <c r="L51" s="81" t="s">
        <v>73</v>
      </c>
      <c r="M51" s="80" t="s">
        <v>96</v>
      </c>
      <c r="N51" s="80" t="s">
        <v>125</v>
      </c>
      <c r="O51" s="79">
        <v>2</v>
      </c>
      <c r="P51" s="79">
        <v>3</v>
      </c>
      <c r="Q51" s="77">
        <f t="shared" si="18"/>
        <v>6</v>
      </c>
      <c r="R51" s="77" t="str">
        <f t="shared" si="19"/>
        <v>MEDIO</v>
      </c>
      <c r="S51" s="79">
        <v>25</v>
      </c>
      <c r="T51" s="77">
        <f t="shared" si="20"/>
        <v>150</v>
      </c>
      <c r="U51" s="77" t="str">
        <f t="shared" si="21"/>
        <v>II</v>
      </c>
      <c r="V51" s="79" t="str">
        <f t="shared" si="22"/>
        <v>Aceptable con control especifico</v>
      </c>
      <c r="W51" s="79">
        <v>1</v>
      </c>
      <c r="X51" s="77" t="s">
        <v>179</v>
      </c>
      <c r="Y51" s="78" t="s">
        <v>34</v>
      </c>
      <c r="Z51" s="77" t="s">
        <v>68</v>
      </c>
      <c r="AA51" s="77" t="s">
        <v>68</v>
      </c>
      <c r="AB51" s="77" t="s">
        <v>180</v>
      </c>
      <c r="AC51" s="77" t="s">
        <v>100</v>
      </c>
      <c r="AD51" s="77" t="s">
        <v>68</v>
      </c>
    </row>
    <row r="52" spans="2:30" s="71" customFormat="1" ht="174.75" customHeight="1" x14ac:dyDescent="0.25">
      <c r="B52" s="72" t="s">
        <v>57</v>
      </c>
      <c r="C52" s="73" t="s">
        <v>58</v>
      </c>
      <c r="D52" s="73" t="s">
        <v>175</v>
      </c>
      <c r="E52" s="74" t="s">
        <v>178</v>
      </c>
      <c r="F52" s="77" t="s">
        <v>177</v>
      </c>
      <c r="G52" s="75" t="s">
        <v>61</v>
      </c>
      <c r="H52" s="76"/>
      <c r="I52" s="77" t="s">
        <v>71</v>
      </c>
      <c r="J52" s="77" t="s">
        <v>94</v>
      </c>
      <c r="K52" s="78" t="s">
        <v>72</v>
      </c>
      <c r="L52" s="80" t="s">
        <v>73</v>
      </c>
      <c r="M52" s="80" t="s">
        <v>74</v>
      </c>
      <c r="N52" s="80" t="s">
        <v>181</v>
      </c>
      <c r="O52" s="79">
        <v>2</v>
      </c>
      <c r="P52" s="79">
        <v>3</v>
      </c>
      <c r="Q52" s="77">
        <f t="shared" si="18"/>
        <v>6</v>
      </c>
      <c r="R52" s="77" t="str">
        <f t="shared" si="19"/>
        <v>MEDIO</v>
      </c>
      <c r="S52" s="79">
        <v>25</v>
      </c>
      <c r="T52" s="77">
        <f t="shared" si="20"/>
        <v>150</v>
      </c>
      <c r="U52" s="77" t="str">
        <f t="shared" si="21"/>
        <v>II</v>
      </c>
      <c r="V52" s="79" t="str">
        <f t="shared" si="22"/>
        <v>Aceptable con control especifico</v>
      </c>
      <c r="W52" s="79">
        <v>1</v>
      </c>
      <c r="X52" s="77" t="s">
        <v>182</v>
      </c>
      <c r="Y52" s="78" t="s">
        <v>34</v>
      </c>
      <c r="Z52" s="77" t="s">
        <v>68</v>
      </c>
      <c r="AA52" s="77" t="s">
        <v>68</v>
      </c>
      <c r="AB52" s="77" t="s">
        <v>68</v>
      </c>
      <c r="AC52" s="77" t="s">
        <v>148</v>
      </c>
      <c r="AD52" s="77" t="s">
        <v>68</v>
      </c>
    </row>
    <row r="53" spans="2:30" s="71" customFormat="1" ht="174.75" customHeight="1" x14ac:dyDescent="0.25">
      <c r="B53" s="72" t="s">
        <v>57</v>
      </c>
      <c r="C53" s="73" t="s">
        <v>58</v>
      </c>
      <c r="D53" s="73" t="s">
        <v>175</v>
      </c>
      <c r="E53" s="74" t="s">
        <v>178</v>
      </c>
      <c r="F53" s="77" t="s">
        <v>177</v>
      </c>
      <c r="G53" s="75" t="s">
        <v>61</v>
      </c>
      <c r="H53" s="76"/>
      <c r="I53" s="77" t="s">
        <v>128</v>
      </c>
      <c r="J53" s="77" t="s">
        <v>86</v>
      </c>
      <c r="K53" s="78" t="s">
        <v>129</v>
      </c>
      <c r="L53" s="77" t="s">
        <v>130</v>
      </c>
      <c r="M53" s="78" t="s">
        <v>131</v>
      </c>
      <c r="N53" s="78" t="s">
        <v>132</v>
      </c>
      <c r="O53" s="79">
        <v>2</v>
      </c>
      <c r="P53" s="79">
        <v>2</v>
      </c>
      <c r="Q53" s="77">
        <f t="shared" si="18"/>
        <v>4</v>
      </c>
      <c r="R53" s="77" t="str">
        <f t="shared" si="19"/>
        <v>BAJO</v>
      </c>
      <c r="S53" s="79">
        <v>100</v>
      </c>
      <c r="T53" s="77">
        <f t="shared" si="20"/>
        <v>400</v>
      </c>
      <c r="U53" s="77" t="str">
        <f t="shared" si="21"/>
        <v>II</v>
      </c>
      <c r="V53" s="79" t="str">
        <f t="shared" si="22"/>
        <v>Aceptable con control especifico</v>
      </c>
      <c r="W53" s="79">
        <v>1</v>
      </c>
      <c r="X53" s="77" t="s">
        <v>183</v>
      </c>
      <c r="Y53" s="78" t="s">
        <v>34</v>
      </c>
      <c r="Z53" s="77" t="s">
        <v>68</v>
      </c>
      <c r="AA53" s="77" t="s">
        <v>68</v>
      </c>
      <c r="AB53" s="77" t="s">
        <v>68</v>
      </c>
      <c r="AC53" s="84" t="s">
        <v>184</v>
      </c>
      <c r="AD53" s="77" t="s">
        <v>68</v>
      </c>
    </row>
    <row r="54" spans="2:30" s="71" customFormat="1" ht="174.75" customHeight="1" x14ac:dyDescent="0.25">
      <c r="B54" s="72" t="s">
        <v>57</v>
      </c>
      <c r="C54" s="73" t="s">
        <v>58</v>
      </c>
      <c r="D54" s="73" t="s">
        <v>175</v>
      </c>
      <c r="E54" s="74" t="s">
        <v>178</v>
      </c>
      <c r="F54" s="77" t="s">
        <v>177</v>
      </c>
      <c r="G54" s="75" t="s">
        <v>61</v>
      </c>
      <c r="H54" s="76"/>
      <c r="I54" s="77" t="s">
        <v>156</v>
      </c>
      <c r="J54" s="77" t="s">
        <v>86</v>
      </c>
      <c r="K54" s="78" t="s">
        <v>157</v>
      </c>
      <c r="L54" s="77" t="s">
        <v>81</v>
      </c>
      <c r="M54" s="78" t="s">
        <v>158</v>
      </c>
      <c r="N54" s="78" t="s">
        <v>185</v>
      </c>
      <c r="O54" s="79">
        <v>3</v>
      </c>
      <c r="P54" s="79">
        <v>4</v>
      </c>
      <c r="Q54" s="77">
        <f t="shared" si="18"/>
        <v>12</v>
      </c>
      <c r="R54" s="77" t="str">
        <f t="shared" si="19"/>
        <v>ALTO</v>
      </c>
      <c r="S54" s="79">
        <v>25</v>
      </c>
      <c r="T54" s="77">
        <f t="shared" si="20"/>
        <v>300</v>
      </c>
      <c r="U54" s="77" t="str">
        <f t="shared" si="21"/>
        <v>II</v>
      </c>
      <c r="V54" s="79" t="str">
        <f t="shared" si="22"/>
        <v>Aceptable con control especifico</v>
      </c>
      <c r="W54" s="79">
        <v>1</v>
      </c>
      <c r="X54" s="77" t="s">
        <v>106</v>
      </c>
      <c r="Y54" s="78" t="s">
        <v>34</v>
      </c>
      <c r="Z54" s="77" t="s">
        <v>68</v>
      </c>
      <c r="AA54" s="77" t="s">
        <v>68</v>
      </c>
      <c r="AB54" s="77" t="s">
        <v>186</v>
      </c>
      <c r="AC54" s="77" t="s">
        <v>159</v>
      </c>
      <c r="AD54" s="77" t="s">
        <v>68</v>
      </c>
    </row>
    <row r="55" spans="2:30" s="71" customFormat="1" ht="174.75" customHeight="1" x14ac:dyDescent="0.25">
      <c r="B55" s="72" t="s">
        <v>57</v>
      </c>
      <c r="C55" s="73" t="s">
        <v>58</v>
      </c>
      <c r="D55" s="73" t="s">
        <v>175</v>
      </c>
      <c r="E55" s="74" t="s">
        <v>178</v>
      </c>
      <c r="F55" s="77" t="s">
        <v>187</v>
      </c>
      <c r="G55" s="75" t="s">
        <v>61</v>
      </c>
      <c r="H55" s="76"/>
      <c r="I55" s="77" t="s">
        <v>101</v>
      </c>
      <c r="J55" s="77" t="s">
        <v>86</v>
      </c>
      <c r="K55" s="78" t="s">
        <v>102</v>
      </c>
      <c r="L55" s="77" t="s">
        <v>103</v>
      </c>
      <c r="M55" s="78" t="s">
        <v>104</v>
      </c>
      <c r="N55" s="78" t="s">
        <v>188</v>
      </c>
      <c r="O55" s="79">
        <v>2</v>
      </c>
      <c r="P55" s="79">
        <v>2</v>
      </c>
      <c r="Q55" s="77">
        <f t="shared" si="18"/>
        <v>4</v>
      </c>
      <c r="R55" s="77" t="str">
        <f t="shared" si="19"/>
        <v>BAJO</v>
      </c>
      <c r="S55" s="79">
        <v>25</v>
      </c>
      <c r="T55" s="77">
        <f t="shared" si="20"/>
        <v>100</v>
      </c>
      <c r="U55" s="77" t="str">
        <f t="shared" si="21"/>
        <v>III</v>
      </c>
      <c r="V55" s="79" t="str">
        <f t="shared" si="22"/>
        <v>Mejorable</v>
      </c>
      <c r="W55" s="79">
        <v>1</v>
      </c>
      <c r="X55" s="77" t="s">
        <v>106</v>
      </c>
      <c r="Y55" s="78" t="s">
        <v>34</v>
      </c>
      <c r="Z55" s="77" t="s">
        <v>68</v>
      </c>
      <c r="AA55" s="77" t="s">
        <v>68</v>
      </c>
      <c r="AB55" s="77" t="s">
        <v>68</v>
      </c>
      <c r="AC55" s="77" t="s">
        <v>135</v>
      </c>
      <c r="AD55" s="77" t="s">
        <v>68</v>
      </c>
    </row>
    <row r="56" spans="2:30" s="71" customFormat="1" ht="174.75" customHeight="1" x14ac:dyDescent="0.25">
      <c r="B56" s="72" t="s">
        <v>57</v>
      </c>
      <c r="C56" s="73" t="s">
        <v>58</v>
      </c>
      <c r="D56" s="73" t="s">
        <v>175</v>
      </c>
      <c r="E56" s="74" t="s">
        <v>178</v>
      </c>
      <c r="F56" s="77" t="s">
        <v>177</v>
      </c>
      <c r="G56" s="75" t="s">
        <v>61</v>
      </c>
      <c r="H56" s="76"/>
      <c r="I56" s="77" t="s">
        <v>163</v>
      </c>
      <c r="J56" s="77" t="s">
        <v>86</v>
      </c>
      <c r="K56" s="78" t="s">
        <v>164</v>
      </c>
      <c r="L56" s="77" t="s">
        <v>165</v>
      </c>
      <c r="M56" s="78" t="s">
        <v>104</v>
      </c>
      <c r="N56" s="78" t="s">
        <v>189</v>
      </c>
      <c r="O56" s="79">
        <v>2</v>
      </c>
      <c r="P56" s="79">
        <v>4</v>
      </c>
      <c r="Q56" s="77">
        <f t="shared" si="18"/>
        <v>8</v>
      </c>
      <c r="R56" s="77" t="str">
        <f t="shared" si="19"/>
        <v>MEDIO</v>
      </c>
      <c r="S56" s="79">
        <v>25</v>
      </c>
      <c r="T56" s="77">
        <f t="shared" si="20"/>
        <v>200</v>
      </c>
      <c r="U56" s="77" t="str">
        <f t="shared" si="21"/>
        <v>II</v>
      </c>
      <c r="V56" s="79" t="str">
        <f t="shared" si="22"/>
        <v>Aceptable con control especifico</v>
      </c>
      <c r="W56" s="79">
        <v>1</v>
      </c>
      <c r="X56" s="77" t="s">
        <v>190</v>
      </c>
      <c r="Y56" s="78" t="s">
        <v>34</v>
      </c>
      <c r="Z56" s="77" t="s">
        <v>68</v>
      </c>
      <c r="AA56" s="77" t="s">
        <v>68</v>
      </c>
      <c r="AB56" s="77" t="s">
        <v>68</v>
      </c>
      <c r="AC56" s="85" t="s">
        <v>167</v>
      </c>
      <c r="AD56" s="77" t="s">
        <v>68</v>
      </c>
    </row>
    <row r="57" spans="2:30" s="71" customFormat="1" ht="174.75" customHeight="1" x14ac:dyDescent="0.25">
      <c r="B57" s="72" t="s">
        <v>57</v>
      </c>
      <c r="C57" s="73" t="s">
        <v>58</v>
      </c>
      <c r="D57" s="73" t="s">
        <v>175</v>
      </c>
      <c r="E57" s="74" t="s">
        <v>178</v>
      </c>
      <c r="F57" s="77" t="s">
        <v>177</v>
      </c>
      <c r="G57" s="75" t="s">
        <v>61</v>
      </c>
      <c r="H57" s="76"/>
      <c r="I57" s="77" t="s">
        <v>168</v>
      </c>
      <c r="J57" s="77" t="s">
        <v>86</v>
      </c>
      <c r="K57" s="78" t="s">
        <v>157</v>
      </c>
      <c r="L57" s="77" t="s">
        <v>169</v>
      </c>
      <c r="M57" s="78" t="s">
        <v>170</v>
      </c>
      <c r="N57" s="78" t="s">
        <v>81</v>
      </c>
      <c r="O57" s="79">
        <v>1</v>
      </c>
      <c r="P57" s="79">
        <v>2</v>
      </c>
      <c r="Q57" s="77">
        <f t="shared" si="18"/>
        <v>2</v>
      </c>
      <c r="R57" s="77" t="str">
        <f t="shared" si="19"/>
        <v>BAJO</v>
      </c>
      <c r="S57" s="79">
        <v>10</v>
      </c>
      <c r="T57" s="77">
        <f t="shared" si="20"/>
        <v>20</v>
      </c>
      <c r="U57" s="77" t="str">
        <f t="shared" si="21"/>
        <v>IV</v>
      </c>
      <c r="V57" s="79" t="str">
        <f t="shared" si="22"/>
        <v>Aceptable</v>
      </c>
      <c r="W57" s="79">
        <v>1</v>
      </c>
      <c r="X57" s="77" t="s">
        <v>162</v>
      </c>
      <c r="Y57" s="78" t="s">
        <v>34</v>
      </c>
      <c r="Z57" s="77" t="s">
        <v>68</v>
      </c>
      <c r="AA57" s="77" t="s">
        <v>68</v>
      </c>
      <c r="AB57" s="77" t="s">
        <v>68</v>
      </c>
      <c r="AC57" s="77" t="s">
        <v>171</v>
      </c>
      <c r="AD57" s="77" t="s">
        <v>68</v>
      </c>
    </row>
    <row r="58" spans="2:30" s="71" customFormat="1" ht="174.75" customHeight="1" x14ac:dyDescent="0.25">
      <c r="B58" s="72" t="s">
        <v>57</v>
      </c>
      <c r="C58" s="73" t="s">
        <v>58</v>
      </c>
      <c r="D58" s="73" t="s">
        <v>175</v>
      </c>
      <c r="E58" s="74" t="s">
        <v>178</v>
      </c>
      <c r="F58" s="77" t="s">
        <v>177</v>
      </c>
      <c r="G58" s="75" t="s">
        <v>61</v>
      </c>
      <c r="H58" s="76"/>
      <c r="I58" s="77" t="s">
        <v>191</v>
      </c>
      <c r="J58" s="77" t="s">
        <v>192</v>
      </c>
      <c r="K58" s="78" t="s">
        <v>193</v>
      </c>
      <c r="L58" s="77" t="s">
        <v>81</v>
      </c>
      <c r="M58" s="78" t="s">
        <v>81</v>
      </c>
      <c r="N58" s="78" t="s">
        <v>81</v>
      </c>
      <c r="O58" s="79">
        <v>3</v>
      </c>
      <c r="P58" s="79">
        <v>4</v>
      </c>
      <c r="Q58" s="77">
        <f t="shared" si="18"/>
        <v>12</v>
      </c>
      <c r="R58" s="77" t="str">
        <f t="shared" si="19"/>
        <v>ALTO</v>
      </c>
      <c r="S58" s="79">
        <v>25</v>
      </c>
      <c r="T58" s="77">
        <f t="shared" si="20"/>
        <v>300</v>
      </c>
      <c r="U58" s="77" t="str">
        <f t="shared" si="21"/>
        <v>II</v>
      </c>
      <c r="V58" s="79" t="str">
        <f t="shared" si="22"/>
        <v>Aceptable con control especifico</v>
      </c>
      <c r="W58" s="77">
        <v>1</v>
      </c>
      <c r="X58" s="77" t="s">
        <v>194</v>
      </c>
      <c r="Y58" s="78" t="s">
        <v>34</v>
      </c>
      <c r="Z58" s="77" t="s">
        <v>68</v>
      </c>
      <c r="AA58" s="77" t="s">
        <v>68</v>
      </c>
      <c r="AB58" s="77" t="s">
        <v>195</v>
      </c>
      <c r="AC58" s="77" t="s">
        <v>196</v>
      </c>
      <c r="AD58" s="77" t="s">
        <v>68</v>
      </c>
    </row>
    <row r="59" spans="2:30" s="71" customFormat="1" ht="158.25" customHeight="1" x14ac:dyDescent="0.25">
      <c r="B59" s="72" t="s">
        <v>57</v>
      </c>
      <c r="C59" s="73" t="s">
        <v>58</v>
      </c>
      <c r="D59" s="73" t="s">
        <v>527</v>
      </c>
      <c r="E59" s="74" t="s">
        <v>528</v>
      </c>
      <c r="F59" s="74" t="s">
        <v>529</v>
      </c>
      <c r="G59" s="75" t="s">
        <v>61</v>
      </c>
      <c r="H59" s="76"/>
      <c r="I59" s="77" t="s">
        <v>62</v>
      </c>
      <c r="J59" s="77" t="s">
        <v>63</v>
      </c>
      <c r="K59" s="78" t="s">
        <v>64</v>
      </c>
      <c r="L59" s="77" t="s">
        <v>65</v>
      </c>
      <c r="M59" s="78" t="s">
        <v>66</v>
      </c>
      <c r="N59" s="78" t="s">
        <v>524</v>
      </c>
      <c r="O59" s="79">
        <v>1</v>
      </c>
      <c r="P59" s="79">
        <v>1</v>
      </c>
      <c r="Q59" s="77">
        <f t="shared" si="18"/>
        <v>1</v>
      </c>
      <c r="R59" s="77" t="str">
        <f t="shared" si="19"/>
        <v>BAJO</v>
      </c>
      <c r="S59" s="79">
        <v>10</v>
      </c>
      <c r="T59" s="77">
        <f t="shared" si="20"/>
        <v>10</v>
      </c>
      <c r="U59" s="77" t="str">
        <f>IF(T59&lt;=20,"IV",IF(T59&lt;=120,"III",IF(T59&lt;=500,"II",IF(T59&lt;=4000,"I",FALSE))))</f>
        <v>IV</v>
      </c>
      <c r="V59" s="79" t="str">
        <f>IF(U59="IV","Aceptable",IF(U59="III","Mejorable",IF(U59="II","Aceptable con control especifico", IF(U59="I","No Aceptable",FALSE))))</f>
        <v>Aceptable</v>
      </c>
      <c r="W59" s="79">
        <v>1</v>
      </c>
      <c r="X59" s="78" t="s">
        <v>67</v>
      </c>
      <c r="Y59" s="78" t="s">
        <v>34</v>
      </c>
      <c r="Z59" s="77" t="s">
        <v>68</v>
      </c>
      <c r="AA59" s="77" t="s">
        <v>68</v>
      </c>
      <c r="AB59" s="77" t="s">
        <v>69</v>
      </c>
      <c r="AC59" s="77" t="s">
        <v>70</v>
      </c>
      <c r="AD59" s="77" t="s">
        <v>197</v>
      </c>
    </row>
    <row r="60" spans="2:30" s="71" customFormat="1" ht="132" customHeight="1" x14ac:dyDescent="0.25">
      <c r="B60" s="72" t="s">
        <v>57</v>
      </c>
      <c r="C60" s="73" t="s">
        <v>58</v>
      </c>
      <c r="D60" s="73" t="s">
        <v>527</v>
      </c>
      <c r="E60" s="74" t="s">
        <v>528</v>
      </c>
      <c r="F60" s="74" t="s">
        <v>529</v>
      </c>
      <c r="G60" s="75" t="s">
        <v>61</v>
      </c>
      <c r="H60" s="76"/>
      <c r="I60" s="77" t="s">
        <v>93</v>
      </c>
      <c r="J60" s="77" t="s">
        <v>94</v>
      </c>
      <c r="K60" s="78" t="s">
        <v>95</v>
      </c>
      <c r="L60" s="81" t="s">
        <v>73</v>
      </c>
      <c r="M60" s="80" t="s">
        <v>96</v>
      </c>
      <c r="N60" s="80" t="s">
        <v>97</v>
      </c>
      <c r="O60" s="79">
        <v>2</v>
      </c>
      <c r="P60" s="79">
        <v>4</v>
      </c>
      <c r="Q60" s="77">
        <f t="shared" si="18"/>
        <v>8</v>
      </c>
      <c r="R60" s="77" t="str">
        <f t="shared" si="19"/>
        <v>MEDIO</v>
      </c>
      <c r="S60" s="79">
        <v>25</v>
      </c>
      <c r="T60" s="77">
        <f t="shared" si="20"/>
        <v>200</v>
      </c>
      <c r="U60" s="77" t="str">
        <f t="shared" ref="U60:U63" si="23">IF(T60&lt;=20,"IV",IF(T60&lt;=120,"III",IF(T60&lt;=500,"II",IF(T60&lt;=4000,"I",FALSE))))</f>
        <v>II</v>
      </c>
      <c r="V60" s="79" t="str">
        <f t="shared" ref="V60:V63" si="24">IF(U60="IV","Aceptable",IF(U60="III","Mejorable",IF(U60="II","Aceptable con control especifico", IF(U60="I","No Aceptable",FALSE))))</f>
        <v>Aceptable con control especifico</v>
      </c>
      <c r="W60" s="79">
        <v>1</v>
      </c>
      <c r="X60" s="77" t="s">
        <v>98</v>
      </c>
      <c r="Y60" s="78" t="s">
        <v>34</v>
      </c>
      <c r="Z60" s="77" t="s">
        <v>68</v>
      </c>
      <c r="AA60" s="77" t="s">
        <v>68</v>
      </c>
      <c r="AB60" s="77" t="s">
        <v>99</v>
      </c>
      <c r="AC60" s="77" t="s">
        <v>100</v>
      </c>
      <c r="AD60" s="77" t="s">
        <v>198</v>
      </c>
    </row>
    <row r="61" spans="2:30" s="71" customFormat="1" ht="119.25" customHeight="1" x14ac:dyDescent="0.25">
      <c r="B61" s="72" t="s">
        <v>57</v>
      </c>
      <c r="C61" s="73" t="s">
        <v>58</v>
      </c>
      <c r="D61" s="73" t="s">
        <v>527</v>
      </c>
      <c r="E61" s="74" t="s">
        <v>528</v>
      </c>
      <c r="F61" s="74" t="s">
        <v>529</v>
      </c>
      <c r="G61" s="75" t="s">
        <v>61</v>
      </c>
      <c r="H61" s="76"/>
      <c r="I61" s="77" t="s">
        <v>71</v>
      </c>
      <c r="J61" s="77" t="s">
        <v>94</v>
      </c>
      <c r="K61" s="78" t="s">
        <v>72</v>
      </c>
      <c r="L61" s="80" t="s">
        <v>73</v>
      </c>
      <c r="M61" s="80" t="s">
        <v>74</v>
      </c>
      <c r="N61" s="80" t="s">
        <v>75</v>
      </c>
      <c r="O61" s="79">
        <v>2</v>
      </c>
      <c r="P61" s="79">
        <v>3</v>
      </c>
      <c r="Q61" s="77">
        <f t="shared" si="18"/>
        <v>6</v>
      </c>
      <c r="R61" s="77" t="str">
        <f t="shared" si="19"/>
        <v>MEDIO</v>
      </c>
      <c r="S61" s="79">
        <v>25</v>
      </c>
      <c r="T61" s="77">
        <f t="shared" si="20"/>
        <v>150</v>
      </c>
      <c r="U61" s="77" t="str">
        <f t="shared" si="23"/>
        <v>II</v>
      </c>
      <c r="V61" s="79" t="str">
        <f t="shared" si="24"/>
        <v>Aceptable con control especifico</v>
      </c>
      <c r="W61" s="79">
        <v>1</v>
      </c>
      <c r="X61" s="77" t="s">
        <v>76</v>
      </c>
      <c r="Y61" s="78" t="s">
        <v>34</v>
      </c>
      <c r="Z61" s="77" t="s">
        <v>68</v>
      </c>
      <c r="AA61" s="77" t="s">
        <v>68</v>
      </c>
      <c r="AB61" s="77" t="s">
        <v>68</v>
      </c>
      <c r="AC61" s="77" t="s">
        <v>77</v>
      </c>
      <c r="AD61" s="77" t="s">
        <v>68</v>
      </c>
    </row>
    <row r="62" spans="2:30" s="71" customFormat="1" ht="174.75" customHeight="1" x14ac:dyDescent="0.25">
      <c r="B62" s="72" t="s">
        <v>57</v>
      </c>
      <c r="C62" s="73" t="s">
        <v>58</v>
      </c>
      <c r="D62" s="73" t="s">
        <v>527</v>
      </c>
      <c r="E62" s="74" t="s">
        <v>528</v>
      </c>
      <c r="F62" s="74" t="s">
        <v>529</v>
      </c>
      <c r="G62" s="75" t="s">
        <v>61</v>
      </c>
      <c r="H62" s="76"/>
      <c r="I62" s="77" t="s">
        <v>101</v>
      </c>
      <c r="J62" s="77" t="s">
        <v>86</v>
      </c>
      <c r="K62" s="78" t="s">
        <v>102</v>
      </c>
      <c r="L62" s="77" t="s">
        <v>103</v>
      </c>
      <c r="M62" s="78" t="s">
        <v>104</v>
      </c>
      <c r="N62" s="78" t="s">
        <v>105</v>
      </c>
      <c r="O62" s="79">
        <v>2</v>
      </c>
      <c r="P62" s="79">
        <v>3</v>
      </c>
      <c r="Q62" s="77">
        <f t="shared" si="18"/>
        <v>6</v>
      </c>
      <c r="R62" s="77" t="str">
        <f t="shared" si="19"/>
        <v>MEDIO</v>
      </c>
      <c r="S62" s="79">
        <v>25</v>
      </c>
      <c r="T62" s="77">
        <f t="shared" si="20"/>
        <v>150</v>
      </c>
      <c r="U62" s="77" t="str">
        <f t="shared" si="23"/>
        <v>II</v>
      </c>
      <c r="V62" s="79" t="str">
        <f t="shared" si="24"/>
        <v>Aceptable con control especifico</v>
      </c>
      <c r="W62" s="79">
        <v>1</v>
      </c>
      <c r="X62" s="77" t="s">
        <v>106</v>
      </c>
      <c r="Y62" s="78" t="s">
        <v>34</v>
      </c>
      <c r="Z62" s="77" t="s">
        <v>68</v>
      </c>
      <c r="AA62" s="77" t="s">
        <v>68</v>
      </c>
      <c r="AB62" s="77" t="s">
        <v>68</v>
      </c>
      <c r="AC62" s="82" t="s">
        <v>107</v>
      </c>
      <c r="AD62" s="77" t="s">
        <v>68</v>
      </c>
    </row>
    <row r="63" spans="2:30" s="71" customFormat="1" ht="174.75" customHeight="1" x14ac:dyDescent="0.25">
      <c r="B63" s="72" t="s">
        <v>57</v>
      </c>
      <c r="C63" s="73" t="s">
        <v>58</v>
      </c>
      <c r="D63" s="73" t="s">
        <v>527</v>
      </c>
      <c r="E63" s="74" t="s">
        <v>528</v>
      </c>
      <c r="F63" s="74" t="s">
        <v>530</v>
      </c>
      <c r="G63" s="75" t="s">
        <v>61</v>
      </c>
      <c r="H63" s="76"/>
      <c r="I63" s="77" t="s">
        <v>108</v>
      </c>
      <c r="J63" s="77" t="s">
        <v>109</v>
      </c>
      <c r="K63" s="78" t="s">
        <v>102</v>
      </c>
      <c r="L63" s="77" t="s">
        <v>110</v>
      </c>
      <c r="M63" s="78" t="s">
        <v>111</v>
      </c>
      <c r="N63" s="78" t="s">
        <v>112</v>
      </c>
      <c r="O63" s="79">
        <v>1</v>
      </c>
      <c r="P63" s="79">
        <v>2</v>
      </c>
      <c r="Q63" s="77">
        <f t="shared" si="18"/>
        <v>2</v>
      </c>
      <c r="R63" s="77" t="str">
        <f t="shared" si="19"/>
        <v>BAJO</v>
      </c>
      <c r="S63" s="79">
        <v>25</v>
      </c>
      <c r="T63" s="77">
        <f t="shared" si="20"/>
        <v>50</v>
      </c>
      <c r="U63" s="77" t="str">
        <f t="shared" si="23"/>
        <v>III</v>
      </c>
      <c r="V63" s="79" t="str">
        <f t="shared" si="24"/>
        <v>Mejorable</v>
      </c>
      <c r="W63" s="79">
        <v>1</v>
      </c>
      <c r="X63" s="79" t="s">
        <v>113</v>
      </c>
      <c r="Y63" s="78" t="s">
        <v>34</v>
      </c>
      <c r="Z63" s="77" t="s">
        <v>68</v>
      </c>
      <c r="AA63" s="77" t="s">
        <v>68</v>
      </c>
      <c r="AB63" s="77" t="s">
        <v>68</v>
      </c>
      <c r="AC63" s="78" t="s">
        <v>114</v>
      </c>
      <c r="AD63" s="77" t="s">
        <v>68</v>
      </c>
    </row>
    <row r="64" spans="2:30" s="71" customFormat="1" ht="158.25" customHeight="1" x14ac:dyDescent="0.25">
      <c r="B64" s="72" t="s">
        <v>57</v>
      </c>
      <c r="C64" s="73" t="s">
        <v>58</v>
      </c>
      <c r="D64" s="73" t="s">
        <v>531</v>
      </c>
      <c r="E64" s="74" t="s">
        <v>528</v>
      </c>
      <c r="F64" s="74" t="s">
        <v>530</v>
      </c>
      <c r="G64" s="75" t="s">
        <v>61</v>
      </c>
      <c r="H64" s="76"/>
      <c r="I64" s="77" t="s">
        <v>62</v>
      </c>
      <c r="J64" s="77" t="s">
        <v>63</v>
      </c>
      <c r="K64" s="78" t="s">
        <v>64</v>
      </c>
      <c r="L64" s="77" t="s">
        <v>65</v>
      </c>
      <c r="M64" s="78" t="s">
        <v>66</v>
      </c>
      <c r="N64" s="78" t="s">
        <v>524</v>
      </c>
      <c r="O64" s="79">
        <v>1</v>
      </c>
      <c r="P64" s="79">
        <v>1</v>
      </c>
      <c r="Q64" s="77">
        <f t="shared" ref="Q64:Q68" si="25">O64*P64</f>
        <v>1</v>
      </c>
      <c r="R64" s="77" t="str">
        <f t="shared" ref="R64:R68" si="26">IF(Q64&lt;=4,"BAJO",IF(Q64&lt;=8,"MEDIO",IF(Q64&lt;=20,"ALTO","MUY ALTO")))</f>
        <v>BAJO</v>
      </c>
      <c r="S64" s="79">
        <v>10</v>
      </c>
      <c r="T64" s="77">
        <f t="shared" ref="T64:T68" si="27">Q64*S64</f>
        <v>10</v>
      </c>
      <c r="U64" s="77" t="str">
        <f>IF(T64&lt;=20,"IV",IF(T64&lt;=120,"III",IF(T64&lt;=500,"II",IF(T64&lt;=4000,"I",FALSE))))</f>
        <v>IV</v>
      </c>
      <c r="V64" s="79" t="str">
        <f>IF(U64="IV","Aceptable",IF(U64="III","Mejorable",IF(U64="II","Aceptable con control especifico", IF(U64="I","No Aceptable",FALSE))))</f>
        <v>Aceptable</v>
      </c>
      <c r="W64" s="79">
        <v>1</v>
      </c>
      <c r="X64" s="78" t="s">
        <v>67</v>
      </c>
      <c r="Y64" s="78" t="s">
        <v>34</v>
      </c>
      <c r="Z64" s="77" t="s">
        <v>68</v>
      </c>
      <c r="AA64" s="77" t="s">
        <v>68</v>
      </c>
      <c r="AB64" s="77" t="s">
        <v>69</v>
      </c>
      <c r="AC64" s="77" t="s">
        <v>70</v>
      </c>
      <c r="AD64" s="77" t="s">
        <v>68</v>
      </c>
    </row>
    <row r="65" spans="1:35" s="71" customFormat="1" ht="132" customHeight="1" x14ac:dyDescent="0.25">
      <c r="B65" s="72" t="s">
        <v>57</v>
      </c>
      <c r="C65" s="73" t="s">
        <v>58</v>
      </c>
      <c r="D65" s="73" t="s">
        <v>531</v>
      </c>
      <c r="E65" s="74" t="s">
        <v>528</v>
      </c>
      <c r="F65" s="74" t="s">
        <v>530</v>
      </c>
      <c r="G65" s="75" t="s">
        <v>61</v>
      </c>
      <c r="H65" s="76"/>
      <c r="I65" s="77" t="s">
        <v>93</v>
      </c>
      <c r="J65" s="77" t="s">
        <v>94</v>
      </c>
      <c r="K65" s="78" t="s">
        <v>95</v>
      </c>
      <c r="L65" s="81" t="s">
        <v>73</v>
      </c>
      <c r="M65" s="80" t="s">
        <v>96</v>
      </c>
      <c r="N65" s="80" t="s">
        <v>97</v>
      </c>
      <c r="O65" s="79">
        <v>2</v>
      </c>
      <c r="P65" s="79">
        <v>4</v>
      </c>
      <c r="Q65" s="77">
        <f t="shared" si="25"/>
        <v>8</v>
      </c>
      <c r="R65" s="77" t="str">
        <f t="shared" si="26"/>
        <v>MEDIO</v>
      </c>
      <c r="S65" s="79">
        <v>25</v>
      </c>
      <c r="T65" s="77">
        <f t="shared" si="27"/>
        <v>200</v>
      </c>
      <c r="U65" s="77" t="str">
        <f t="shared" ref="U65:U73" si="28">IF(T65&lt;=20,"IV",IF(T65&lt;=120,"III",IF(T65&lt;=500,"II",IF(T65&lt;=4000,"I",FALSE))))</f>
        <v>II</v>
      </c>
      <c r="V65" s="79" t="str">
        <f t="shared" ref="V65:V73" si="29">IF(U65="IV","Aceptable",IF(U65="III","Mejorable",IF(U65="II","Aceptable con control especifico", IF(U65="I","No Aceptable",FALSE))))</f>
        <v>Aceptable con control especifico</v>
      </c>
      <c r="W65" s="79">
        <v>1</v>
      </c>
      <c r="X65" s="77" t="s">
        <v>98</v>
      </c>
      <c r="Y65" s="78" t="s">
        <v>34</v>
      </c>
      <c r="Z65" s="77" t="s">
        <v>68</v>
      </c>
      <c r="AA65" s="77" t="s">
        <v>68</v>
      </c>
      <c r="AB65" s="77" t="s">
        <v>99</v>
      </c>
      <c r="AC65" s="77" t="s">
        <v>100</v>
      </c>
      <c r="AD65" s="77" t="s">
        <v>68</v>
      </c>
    </row>
    <row r="66" spans="1:35" s="71" customFormat="1" ht="119.25" customHeight="1" x14ac:dyDescent="0.25">
      <c r="B66" s="72" t="s">
        <v>57</v>
      </c>
      <c r="C66" s="73" t="s">
        <v>58</v>
      </c>
      <c r="D66" s="73" t="s">
        <v>531</v>
      </c>
      <c r="E66" s="74" t="s">
        <v>528</v>
      </c>
      <c r="F66" s="74" t="s">
        <v>530</v>
      </c>
      <c r="G66" s="75" t="s">
        <v>61</v>
      </c>
      <c r="H66" s="76"/>
      <c r="I66" s="77" t="s">
        <v>71</v>
      </c>
      <c r="J66" s="77" t="s">
        <v>94</v>
      </c>
      <c r="K66" s="78" t="s">
        <v>72</v>
      </c>
      <c r="L66" s="80" t="s">
        <v>73</v>
      </c>
      <c r="M66" s="80" t="s">
        <v>74</v>
      </c>
      <c r="N66" s="80" t="s">
        <v>75</v>
      </c>
      <c r="O66" s="79">
        <v>2</v>
      </c>
      <c r="P66" s="79">
        <v>3</v>
      </c>
      <c r="Q66" s="77">
        <f t="shared" si="25"/>
        <v>6</v>
      </c>
      <c r="R66" s="77" t="str">
        <f t="shared" si="26"/>
        <v>MEDIO</v>
      </c>
      <c r="S66" s="79">
        <v>25</v>
      </c>
      <c r="T66" s="77">
        <f t="shared" si="27"/>
        <v>150</v>
      </c>
      <c r="U66" s="77" t="str">
        <f t="shared" si="28"/>
        <v>II</v>
      </c>
      <c r="V66" s="79" t="str">
        <f t="shared" si="29"/>
        <v>Aceptable con control especifico</v>
      </c>
      <c r="W66" s="79">
        <v>1</v>
      </c>
      <c r="X66" s="77" t="s">
        <v>76</v>
      </c>
      <c r="Y66" s="78" t="s">
        <v>34</v>
      </c>
      <c r="Z66" s="77" t="s">
        <v>68</v>
      </c>
      <c r="AA66" s="77" t="s">
        <v>68</v>
      </c>
      <c r="AB66" s="77" t="s">
        <v>68</v>
      </c>
      <c r="AC66" s="77" t="s">
        <v>77</v>
      </c>
      <c r="AD66" s="77" t="s">
        <v>68</v>
      </c>
    </row>
    <row r="67" spans="1:35" s="71" customFormat="1" ht="174.75" customHeight="1" x14ac:dyDescent="0.25">
      <c r="B67" s="72" t="s">
        <v>57</v>
      </c>
      <c r="C67" s="73" t="s">
        <v>58</v>
      </c>
      <c r="D67" s="73" t="s">
        <v>527</v>
      </c>
      <c r="E67" s="74" t="s">
        <v>528</v>
      </c>
      <c r="F67" s="74" t="s">
        <v>530</v>
      </c>
      <c r="G67" s="75" t="s">
        <v>61</v>
      </c>
      <c r="H67" s="76"/>
      <c r="I67" s="77" t="s">
        <v>101</v>
      </c>
      <c r="J67" s="77" t="s">
        <v>86</v>
      </c>
      <c r="K67" s="78" t="s">
        <v>102</v>
      </c>
      <c r="L67" s="77" t="s">
        <v>103</v>
      </c>
      <c r="M67" s="78" t="s">
        <v>104</v>
      </c>
      <c r="N67" s="78" t="s">
        <v>105</v>
      </c>
      <c r="O67" s="79">
        <v>2</v>
      </c>
      <c r="P67" s="79">
        <v>3</v>
      </c>
      <c r="Q67" s="77">
        <f t="shared" si="25"/>
        <v>6</v>
      </c>
      <c r="R67" s="77" t="str">
        <f t="shared" si="26"/>
        <v>MEDIO</v>
      </c>
      <c r="S67" s="79">
        <v>25</v>
      </c>
      <c r="T67" s="77">
        <f t="shared" si="27"/>
        <v>150</v>
      </c>
      <c r="U67" s="77" t="str">
        <f t="shared" si="28"/>
        <v>II</v>
      </c>
      <c r="V67" s="79" t="str">
        <f t="shared" si="29"/>
        <v>Aceptable con control especifico</v>
      </c>
      <c r="W67" s="79">
        <v>1</v>
      </c>
      <c r="X67" s="77" t="s">
        <v>106</v>
      </c>
      <c r="Y67" s="78" t="s">
        <v>34</v>
      </c>
      <c r="Z67" s="77" t="s">
        <v>68</v>
      </c>
      <c r="AA67" s="77" t="s">
        <v>68</v>
      </c>
      <c r="AB67" s="77" t="s">
        <v>68</v>
      </c>
      <c r="AC67" s="82" t="s">
        <v>107</v>
      </c>
      <c r="AD67" s="77" t="s">
        <v>68</v>
      </c>
    </row>
    <row r="68" spans="1:35" s="71" customFormat="1" ht="174.75" customHeight="1" x14ac:dyDescent="0.25">
      <c r="B68" s="72" t="s">
        <v>57</v>
      </c>
      <c r="C68" s="73" t="s">
        <v>58</v>
      </c>
      <c r="D68" s="73" t="s">
        <v>531</v>
      </c>
      <c r="E68" s="74" t="s">
        <v>528</v>
      </c>
      <c r="F68" s="74" t="s">
        <v>530</v>
      </c>
      <c r="G68" s="75" t="s">
        <v>61</v>
      </c>
      <c r="H68" s="76"/>
      <c r="I68" s="77" t="s">
        <v>108</v>
      </c>
      <c r="J68" s="77" t="s">
        <v>109</v>
      </c>
      <c r="K68" s="78" t="s">
        <v>102</v>
      </c>
      <c r="L68" s="77" t="s">
        <v>110</v>
      </c>
      <c r="M68" s="78" t="s">
        <v>111</v>
      </c>
      <c r="N68" s="78" t="s">
        <v>112</v>
      </c>
      <c r="O68" s="79">
        <v>1</v>
      </c>
      <c r="P68" s="79">
        <v>2</v>
      </c>
      <c r="Q68" s="77">
        <f t="shared" si="25"/>
        <v>2</v>
      </c>
      <c r="R68" s="77" t="str">
        <f t="shared" si="26"/>
        <v>BAJO</v>
      </c>
      <c r="S68" s="79">
        <v>25</v>
      </c>
      <c r="T68" s="77">
        <f t="shared" si="27"/>
        <v>50</v>
      </c>
      <c r="U68" s="77" t="str">
        <f t="shared" si="28"/>
        <v>III</v>
      </c>
      <c r="V68" s="79" t="str">
        <f t="shared" si="29"/>
        <v>Mejorable</v>
      </c>
      <c r="W68" s="79">
        <v>1</v>
      </c>
      <c r="X68" s="79" t="s">
        <v>113</v>
      </c>
      <c r="Y68" s="78" t="s">
        <v>34</v>
      </c>
      <c r="Z68" s="77" t="s">
        <v>68</v>
      </c>
      <c r="AA68" s="77" t="s">
        <v>68</v>
      </c>
      <c r="AB68" s="77" t="s">
        <v>68</v>
      </c>
      <c r="AC68" s="78" t="s">
        <v>114</v>
      </c>
      <c r="AD68" s="77" t="s">
        <v>68</v>
      </c>
    </row>
    <row r="69" spans="1:35" s="71" customFormat="1" ht="174.75" customHeight="1" x14ac:dyDescent="0.25">
      <c r="B69" s="72" t="s">
        <v>57</v>
      </c>
      <c r="C69" s="73" t="s">
        <v>58</v>
      </c>
      <c r="D69" s="73" t="s">
        <v>532</v>
      </c>
      <c r="E69" s="74" t="s">
        <v>199</v>
      </c>
      <c r="F69" s="74" t="s">
        <v>200</v>
      </c>
      <c r="G69" s="86" t="s">
        <v>61</v>
      </c>
      <c r="H69" s="86"/>
      <c r="I69" s="86" t="s">
        <v>201</v>
      </c>
      <c r="J69" s="77" t="s">
        <v>202</v>
      </c>
      <c r="K69" s="87" t="s">
        <v>203</v>
      </c>
      <c r="L69" s="86" t="s">
        <v>65</v>
      </c>
      <c r="M69" s="87" t="s">
        <v>204</v>
      </c>
      <c r="N69" s="87" t="s">
        <v>205</v>
      </c>
      <c r="O69" s="79">
        <v>6</v>
      </c>
      <c r="P69" s="79">
        <v>2</v>
      </c>
      <c r="Q69" s="79">
        <v>12</v>
      </c>
      <c r="R69" s="77" t="s">
        <v>206</v>
      </c>
      <c r="S69" s="79">
        <v>25</v>
      </c>
      <c r="T69" s="79">
        <v>300</v>
      </c>
      <c r="U69" s="77" t="str">
        <f t="shared" si="28"/>
        <v>II</v>
      </c>
      <c r="V69" s="79" t="str">
        <f t="shared" si="29"/>
        <v>Aceptable con control especifico</v>
      </c>
      <c r="W69" s="77">
        <v>8</v>
      </c>
      <c r="X69" s="86" t="s">
        <v>207</v>
      </c>
      <c r="Y69" s="88" t="s">
        <v>208</v>
      </c>
      <c r="Z69" s="89" t="s">
        <v>68</v>
      </c>
      <c r="AA69" s="89" t="s">
        <v>68</v>
      </c>
      <c r="AB69" s="89" t="s">
        <v>68</v>
      </c>
      <c r="AC69" s="86" t="s">
        <v>209</v>
      </c>
      <c r="AD69" s="89" t="s">
        <v>68</v>
      </c>
    </row>
    <row r="70" spans="1:35" s="71" customFormat="1" ht="174.75" customHeight="1" x14ac:dyDescent="0.25">
      <c r="B70" s="72" t="s">
        <v>57</v>
      </c>
      <c r="C70" s="73" t="s">
        <v>58</v>
      </c>
      <c r="D70" s="73" t="s">
        <v>532</v>
      </c>
      <c r="E70" s="74" t="s">
        <v>199</v>
      </c>
      <c r="F70" s="74" t="s">
        <v>200</v>
      </c>
      <c r="G70" s="86" t="s">
        <v>61</v>
      </c>
      <c r="H70" s="86"/>
      <c r="I70" s="86" t="s">
        <v>533</v>
      </c>
      <c r="J70" s="77" t="s">
        <v>79</v>
      </c>
      <c r="K70" s="87" t="s">
        <v>210</v>
      </c>
      <c r="L70" s="86" t="s">
        <v>65</v>
      </c>
      <c r="M70" s="86" t="s">
        <v>65</v>
      </c>
      <c r="N70" s="87" t="s">
        <v>211</v>
      </c>
      <c r="O70" s="79">
        <v>2</v>
      </c>
      <c r="P70" s="79">
        <v>2</v>
      </c>
      <c r="Q70" s="79">
        <v>4</v>
      </c>
      <c r="R70" s="77" t="s">
        <v>212</v>
      </c>
      <c r="S70" s="79">
        <v>25</v>
      </c>
      <c r="T70" s="79">
        <v>100</v>
      </c>
      <c r="U70" s="77" t="str">
        <f t="shared" si="28"/>
        <v>III</v>
      </c>
      <c r="V70" s="79" t="str">
        <f t="shared" si="29"/>
        <v>Mejorable</v>
      </c>
      <c r="W70" s="77">
        <v>88</v>
      </c>
      <c r="X70" s="86" t="s">
        <v>213</v>
      </c>
      <c r="Y70" s="88" t="s">
        <v>214</v>
      </c>
      <c r="Z70" s="89" t="s">
        <v>68</v>
      </c>
      <c r="AA70" s="89" t="s">
        <v>68</v>
      </c>
      <c r="AB70" s="89" t="s">
        <v>68</v>
      </c>
      <c r="AC70" s="86" t="s">
        <v>534</v>
      </c>
      <c r="AD70" s="90" t="s">
        <v>68</v>
      </c>
    </row>
    <row r="71" spans="1:35" s="71" customFormat="1" ht="174.75" customHeight="1" x14ac:dyDescent="0.25">
      <c r="B71" s="72" t="s">
        <v>57</v>
      </c>
      <c r="C71" s="73" t="s">
        <v>58</v>
      </c>
      <c r="D71" s="73" t="s">
        <v>532</v>
      </c>
      <c r="E71" s="74" t="s">
        <v>535</v>
      </c>
      <c r="F71" s="74" t="s">
        <v>200</v>
      </c>
      <c r="G71" s="75" t="s">
        <v>61</v>
      </c>
      <c r="H71" s="75"/>
      <c r="I71" s="77" t="s">
        <v>215</v>
      </c>
      <c r="J71" s="77" t="s">
        <v>86</v>
      </c>
      <c r="K71" s="78" t="s">
        <v>102</v>
      </c>
      <c r="L71" s="77" t="s">
        <v>216</v>
      </c>
      <c r="M71" s="78" t="s">
        <v>536</v>
      </c>
      <c r="N71" s="78" t="s">
        <v>217</v>
      </c>
      <c r="O71" s="79">
        <v>2</v>
      </c>
      <c r="P71" s="79">
        <v>3</v>
      </c>
      <c r="Q71" s="79">
        <v>6</v>
      </c>
      <c r="R71" s="77" t="s">
        <v>39</v>
      </c>
      <c r="S71" s="79">
        <v>60</v>
      </c>
      <c r="T71" s="79">
        <v>360</v>
      </c>
      <c r="U71" s="77" t="str">
        <f t="shared" si="28"/>
        <v>II</v>
      </c>
      <c r="V71" s="79" t="str">
        <f t="shared" si="29"/>
        <v>Aceptable con control especifico</v>
      </c>
      <c r="W71" s="77">
        <v>30</v>
      </c>
      <c r="X71" s="79" t="s">
        <v>218</v>
      </c>
      <c r="Y71" s="79" t="s">
        <v>34</v>
      </c>
      <c r="Z71" s="89" t="s">
        <v>68</v>
      </c>
      <c r="AA71" s="89" t="s">
        <v>68</v>
      </c>
      <c r="AB71" s="89" t="s">
        <v>68</v>
      </c>
      <c r="AC71" s="78" t="s">
        <v>219</v>
      </c>
      <c r="AD71" s="91" t="s">
        <v>68</v>
      </c>
    </row>
    <row r="72" spans="1:35" s="71" customFormat="1" ht="174.75" customHeight="1" x14ac:dyDescent="0.25">
      <c r="B72" s="72" t="s">
        <v>57</v>
      </c>
      <c r="C72" s="73" t="s">
        <v>58</v>
      </c>
      <c r="D72" s="73" t="s">
        <v>532</v>
      </c>
      <c r="E72" s="74" t="s">
        <v>535</v>
      </c>
      <c r="F72" s="74" t="s">
        <v>200</v>
      </c>
      <c r="G72" s="75" t="s">
        <v>2</v>
      </c>
      <c r="H72" s="75" t="s">
        <v>61</v>
      </c>
      <c r="I72" s="77" t="s">
        <v>172</v>
      </c>
      <c r="J72" s="77" t="s">
        <v>109</v>
      </c>
      <c r="K72" s="78" t="s">
        <v>102</v>
      </c>
      <c r="L72" s="77" t="s">
        <v>110</v>
      </c>
      <c r="M72" s="78" t="s">
        <v>111</v>
      </c>
      <c r="N72" s="78" t="s">
        <v>220</v>
      </c>
      <c r="O72" s="79">
        <v>3</v>
      </c>
      <c r="P72" s="79">
        <v>3</v>
      </c>
      <c r="Q72" s="79">
        <v>9</v>
      </c>
      <c r="R72" s="77" t="s">
        <v>206</v>
      </c>
      <c r="S72" s="79">
        <v>25</v>
      </c>
      <c r="T72" s="79">
        <v>225</v>
      </c>
      <c r="U72" s="77" t="str">
        <f t="shared" si="28"/>
        <v>II</v>
      </c>
      <c r="V72" s="79" t="str">
        <f t="shared" si="29"/>
        <v>Aceptable con control especifico</v>
      </c>
      <c r="W72" s="77">
        <v>30</v>
      </c>
      <c r="X72" s="79" t="s">
        <v>113</v>
      </c>
      <c r="Y72" s="79" t="s">
        <v>34</v>
      </c>
      <c r="Z72" s="89" t="s">
        <v>68</v>
      </c>
      <c r="AA72" s="89" t="s">
        <v>68</v>
      </c>
      <c r="AB72" s="89" t="s">
        <v>68</v>
      </c>
      <c r="AC72" s="78" t="s">
        <v>221</v>
      </c>
      <c r="AD72" s="91" t="s">
        <v>68</v>
      </c>
    </row>
    <row r="73" spans="1:35" s="71" customFormat="1" ht="174.75" customHeight="1" x14ac:dyDescent="0.25">
      <c r="B73" s="72" t="s">
        <v>57</v>
      </c>
      <c r="C73" s="73" t="s">
        <v>58</v>
      </c>
      <c r="D73" s="73" t="s">
        <v>532</v>
      </c>
      <c r="E73" s="74" t="s">
        <v>535</v>
      </c>
      <c r="F73" s="74" t="s">
        <v>200</v>
      </c>
      <c r="G73" s="75"/>
      <c r="H73" s="75" t="s">
        <v>61</v>
      </c>
      <c r="I73" s="77" t="s">
        <v>222</v>
      </c>
      <c r="J73" s="77" t="s">
        <v>109</v>
      </c>
      <c r="K73" s="78" t="s">
        <v>139</v>
      </c>
      <c r="L73" s="77" t="s">
        <v>223</v>
      </c>
      <c r="M73" s="78" t="s">
        <v>111</v>
      </c>
      <c r="N73" s="78" t="s">
        <v>220</v>
      </c>
      <c r="O73" s="79">
        <v>4</v>
      </c>
      <c r="P73" s="79">
        <v>2</v>
      </c>
      <c r="Q73" s="79">
        <v>8</v>
      </c>
      <c r="R73" s="77" t="s">
        <v>39</v>
      </c>
      <c r="S73" s="79">
        <v>25</v>
      </c>
      <c r="T73" s="79">
        <v>200</v>
      </c>
      <c r="U73" s="77" t="str">
        <f t="shared" si="28"/>
        <v>II</v>
      </c>
      <c r="V73" s="79" t="str">
        <f t="shared" si="29"/>
        <v>Aceptable con control especifico</v>
      </c>
      <c r="W73" s="77">
        <v>30</v>
      </c>
      <c r="X73" s="79" t="s">
        <v>224</v>
      </c>
      <c r="Y73" s="79" t="s">
        <v>34</v>
      </c>
      <c r="Z73" s="89" t="s">
        <v>68</v>
      </c>
      <c r="AA73" s="89" t="s">
        <v>68</v>
      </c>
      <c r="AB73" s="89" t="s">
        <v>68</v>
      </c>
      <c r="AC73" s="78" t="s">
        <v>221</v>
      </c>
      <c r="AD73" s="91" t="s">
        <v>68</v>
      </c>
    </row>
    <row r="74" spans="1:35" s="71" customFormat="1" ht="21.75" customHeight="1" x14ac:dyDescent="0.25">
      <c r="A74" s="63"/>
      <c r="B74" s="92"/>
      <c r="C74" s="93"/>
      <c r="D74" s="93"/>
      <c r="E74" s="94"/>
      <c r="F74" s="94"/>
      <c r="G74" s="94"/>
      <c r="H74" s="94"/>
      <c r="I74" s="94"/>
      <c r="J74" s="95"/>
      <c r="K74" s="96"/>
      <c r="L74" s="94"/>
      <c r="M74" s="96"/>
      <c r="N74" s="96"/>
      <c r="O74" s="97"/>
      <c r="P74" s="97"/>
      <c r="Q74" s="94"/>
      <c r="R74" s="94"/>
      <c r="S74" s="97"/>
      <c r="T74" s="94"/>
      <c r="U74" s="94"/>
      <c r="V74" s="94"/>
      <c r="W74" s="94"/>
      <c r="X74" s="94"/>
      <c r="Y74" s="97"/>
      <c r="Z74" s="94"/>
      <c r="AA74" s="94"/>
      <c r="AB74" s="94"/>
      <c r="AC74" s="94"/>
      <c r="AD74" s="94"/>
      <c r="AE74" s="63"/>
      <c r="AF74" s="63"/>
      <c r="AG74" s="63"/>
    </row>
    <row r="75" spans="1:35" s="71" customFormat="1" ht="21.75" customHeight="1" x14ac:dyDescent="0.25">
      <c r="A75" s="63"/>
      <c r="B75" s="157" t="s">
        <v>225</v>
      </c>
      <c r="C75" s="157"/>
      <c r="D75" s="157"/>
      <c r="E75" s="157"/>
      <c r="F75" s="157"/>
      <c r="G75" s="94"/>
      <c r="H75" s="94"/>
      <c r="I75" s="94"/>
      <c r="J75" s="95"/>
      <c r="K75" s="96"/>
      <c r="L75" s="94"/>
      <c r="M75" s="96"/>
      <c r="N75" s="96"/>
      <c r="O75" s="97"/>
      <c r="P75" s="97"/>
      <c r="Q75" s="94"/>
      <c r="R75" s="94"/>
      <c r="S75" s="97"/>
      <c r="T75" s="94"/>
      <c r="U75" s="94"/>
      <c r="V75" s="94"/>
      <c r="W75" s="94"/>
      <c r="X75" s="94"/>
      <c r="Y75" s="97"/>
      <c r="Z75" s="94"/>
      <c r="AA75" s="94"/>
      <c r="AB75" s="94"/>
      <c r="AC75" s="94"/>
      <c r="AD75" s="94"/>
      <c r="AE75" s="63"/>
      <c r="AF75" s="63"/>
      <c r="AG75" s="63"/>
    </row>
    <row r="76" spans="1:35" x14ac:dyDescent="0.25">
      <c r="A76" s="1"/>
      <c r="B76" s="165" t="s">
        <v>226</v>
      </c>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98"/>
      <c r="AF76" s="98"/>
      <c r="AG76" s="98"/>
      <c r="AH76" s="2"/>
      <c r="AI76" s="2"/>
    </row>
    <row r="77" spans="1:35" x14ac:dyDescent="0.25">
      <c r="A77" s="1"/>
      <c r="B77" s="165" t="s">
        <v>227</v>
      </c>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98"/>
      <c r="AF77" s="98"/>
      <c r="AG77" s="98"/>
      <c r="AH77" s="99"/>
      <c r="AI77" s="2"/>
    </row>
    <row r="78" spans="1:35" x14ac:dyDescent="0.25">
      <c r="A78" s="1"/>
      <c r="B78" s="165" t="s">
        <v>228</v>
      </c>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98"/>
      <c r="AF78" s="98"/>
      <c r="AG78" s="98"/>
      <c r="AH78" s="99"/>
      <c r="AI78" s="2"/>
    </row>
    <row r="79" spans="1:35" x14ac:dyDescent="0.25">
      <c r="A79" s="1"/>
      <c r="B79" s="165" t="s">
        <v>229</v>
      </c>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98"/>
      <c r="AF79" s="98"/>
      <c r="AG79" s="98"/>
      <c r="AH79" s="99"/>
      <c r="AI79" s="2"/>
    </row>
    <row r="80" spans="1:35" x14ac:dyDescent="0.25">
      <c r="A80" s="1"/>
      <c r="B80" s="164" t="s">
        <v>230</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98"/>
      <c r="AG80" s="98"/>
      <c r="AH80" s="2"/>
      <c r="AI80" s="2"/>
    </row>
    <row r="81" spans="2:35" s="1" customFormat="1" x14ac:dyDescent="0.25">
      <c r="B81" s="164" t="s">
        <v>231</v>
      </c>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98"/>
      <c r="AG81" s="98"/>
      <c r="AH81" s="2"/>
      <c r="AI81" s="2"/>
    </row>
    <row r="82" spans="2:35" s="1" customFormat="1" x14ac:dyDescent="0.25">
      <c r="B82" s="163"/>
      <c r="C82" s="163"/>
      <c r="D82" s="163"/>
      <c r="E82" s="163"/>
      <c r="F82" s="163"/>
      <c r="G82" s="163"/>
      <c r="H82" s="163"/>
      <c r="I82" s="163"/>
      <c r="J82" s="163"/>
      <c r="K82" s="163"/>
      <c r="L82" s="163"/>
      <c r="M82" s="163"/>
      <c r="N82" s="163"/>
      <c r="O82" s="163"/>
      <c r="P82" s="163"/>
      <c r="Q82" s="163"/>
      <c r="R82" s="163"/>
      <c r="S82" s="163"/>
      <c r="T82" s="163"/>
      <c r="U82" s="163"/>
      <c r="V82" s="2"/>
      <c r="W82" s="2"/>
      <c r="X82" s="2"/>
      <c r="Y82" s="2"/>
      <c r="Z82" s="2"/>
      <c r="AA82" s="2"/>
      <c r="AB82" s="2"/>
      <c r="AC82" s="2"/>
      <c r="AD82" s="2"/>
      <c r="AE82" s="2"/>
      <c r="AF82" s="2"/>
      <c r="AG82" s="2"/>
      <c r="AH82" s="2"/>
      <c r="AI82" s="2"/>
    </row>
  </sheetData>
  <sheetProtection algorithmName="SHA-512" hashValue="QBZZj/m2yH+fkATGDViQa4FOES3x5CksjT9VllgcUOGe30/fYfNOMxc7bdPvtea6a65wPYnsuaYuy4kREqHUtw==" saltValue="dlpgxhjYOGTx67LTQU/hWA==" spinCount="100000" sheet="1" objects="1" scenarios="1" formatCells="0" formatColumns="0" formatRows="0"/>
  <protectedRanges>
    <protectedRange sqref="X50 K30 X30 K50" name="Rango1"/>
    <protectedRange sqref="M30 M50 M20" name="Rango1_1"/>
    <protectedRange sqref="K11 X11 K15 X15 K59 X59 K64 X64" name="Rango1_2_2"/>
    <protectedRange sqref="I13 K13" name="Rango1_22"/>
    <protectedRange sqref="K31 K51 K16 K60 K65" name="Rango1_4_2"/>
    <protectedRange sqref="I32 K32 I52 K52 I17 K17 K12 I61 K61 I66 K66" name="Rango1_22_1_1"/>
    <protectedRange sqref="L33 N33" name="Rango1_26_1"/>
    <protectedRange sqref="AC33" name="Rango1_22_3"/>
    <protectedRange sqref="K35:L35 K54:L54 K41:L41" name="Rango1_22_5"/>
    <protectedRange sqref="K56:L56 K43:L43" name="Rango1_24_1_1_1"/>
    <protectedRange sqref="M57:N57 M44:N44" name="Rango1_46_2"/>
    <protectedRange sqref="M14 M37 M45 M27" name="Rango1_34_2_2"/>
    <protectedRange sqref="K46:K49 K38:K39 K19 K63 K68" name="Rango1_22_4"/>
    <protectedRange sqref="K20 X20" name="Rango1_8"/>
    <protectedRange sqref="I21:I22 K21:K22" name="Rango1_22_13"/>
    <protectedRange sqref="K23" name="Rango1_4_2_10"/>
    <protectedRange sqref="I24 K24" name="Rango1_22_1_1_6"/>
    <protectedRange sqref="K28:K29" name="Rango1_22_4_6"/>
    <protectedRange sqref="L12:N12 L17:N17 L52:N52 L24:N24 L32:N32 L61:N61 L66:N66" name="Rango1_4_2_1"/>
    <protectedRange sqref="L51:N51 L23:N23 L16:N16 L31:N31 L60:N60 L65:N65" name="Rango1_4_2_2"/>
  </protectedRanges>
  <autoFilter ref="A10:AI68" xr:uid="{00000000-0009-0000-0000-000001000000}"/>
  <mergeCells count="28">
    <mergeCell ref="B82:U82"/>
    <mergeCell ref="B80:AE80"/>
    <mergeCell ref="B81:AE81"/>
    <mergeCell ref="B76:AD76"/>
    <mergeCell ref="B79:AD79"/>
    <mergeCell ref="B77:AD77"/>
    <mergeCell ref="B78:AD78"/>
    <mergeCell ref="B75:F75"/>
    <mergeCell ref="F9:F10"/>
    <mergeCell ref="O9:U9"/>
    <mergeCell ref="G9:H9"/>
    <mergeCell ref="I9:J9"/>
    <mergeCell ref="K9:K10"/>
    <mergeCell ref="L9:N9"/>
    <mergeCell ref="W9:Y9"/>
    <mergeCell ref="Z9:AD9"/>
    <mergeCell ref="B2:B5"/>
    <mergeCell ref="AC2:AD2"/>
    <mergeCell ref="AC3:AD3"/>
    <mergeCell ref="AC4:AD4"/>
    <mergeCell ref="AC5:AD5"/>
    <mergeCell ref="C2:AB2"/>
    <mergeCell ref="C3:AB3"/>
    <mergeCell ref="C4:AB5"/>
    <mergeCell ref="B9:B10"/>
    <mergeCell ref="C9:C10"/>
    <mergeCell ref="D9:D10"/>
    <mergeCell ref="E9:E10"/>
  </mergeCells>
  <conditionalFormatting sqref="V11:V73">
    <cfRule type="expression" dxfId="6" priority="1" stopIfTrue="1">
      <formula>U11="IV"</formula>
    </cfRule>
    <cfRule type="expression" dxfId="5" priority="2" stopIfTrue="1">
      <formula>U11="III"</formula>
    </cfRule>
    <cfRule type="expression" dxfId="4" priority="3" stopIfTrue="1">
      <formula>U11="II"</formula>
    </cfRule>
    <cfRule type="expression" dxfId="3" priority="4" stopIfTrue="1">
      <formula>U11="I"</formula>
    </cfRule>
  </conditionalFormatting>
  <conditionalFormatting sqref="V74:V75">
    <cfRule type="expression" priority="841" stopIfTrue="1">
      <formula>#REF!="IV"</formula>
    </cfRule>
    <cfRule type="expression" dxfId="2" priority="842" stopIfTrue="1">
      <formula>#REF!="III"</formula>
    </cfRule>
    <cfRule type="expression" dxfId="1" priority="843" stopIfTrue="1">
      <formula>#REF!="II"</formula>
    </cfRule>
    <cfRule type="expression" dxfId="0" priority="844" stopIfTrue="1">
      <formula>#REF!="I"</formula>
    </cfRule>
  </conditionalFormatting>
  <printOptions horizontalCentered="1"/>
  <pageMargins left="0" right="0" top="0.74803149606299213" bottom="0.74803149606299213" header="0.31496062992125984" footer="0.31496062992125984"/>
  <pageSetup scale="1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5"/>
  <sheetViews>
    <sheetView showGridLines="0" view="pageBreakPreview" zoomScaleNormal="73" zoomScaleSheetLayoutView="100" workbookViewId="0">
      <pane xSplit="3" ySplit="11" topLeftCell="D12" activePane="bottomRight" state="frozen"/>
      <selection pane="topRight" activeCell="D1" sqref="D1"/>
      <selection pane="bottomLeft" activeCell="A11" sqref="A11"/>
      <selection pane="bottomRight" activeCell="E12" sqref="E12"/>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ht="15" customHeight="1" x14ac:dyDescent="0.25">
      <c r="B2" s="166"/>
      <c r="C2" s="167" t="s">
        <v>17</v>
      </c>
      <c r="D2" s="168"/>
      <c r="E2" s="168"/>
      <c r="F2" s="168"/>
      <c r="G2" s="168"/>
      <c r="H2" s="168"/>
      <c r="I2" s="169"/>
      <c r="J2" s="167" t="s">
        <v>18</v>
      </c>
      <c r="K2" s="169"/>
      <c r="L2" s="2"/>
      <c r="M2" s="2"/>
    </row>
    <row r="3" spans="2:13" s="1" customFormat="1" ht="15" customHeight="1" x14ac:dyDescent="0.25">
      <c r="B3" s="166"/>
      <c r="C3" s="167" t="s">
        <v>521</v>
      </c>
      <c r="D3" s="168"/>
      <c r="E3" s="168"/>
      <c r="F3" s="168"/>
      <c r="G3" s="168"/>
      <c r="H3" s="168"/>
      <c r="I3" s="169"/>
      <c r="J3" s="167" t="s">
        <v>522</v>
      </c>
      <c r="K3" s="169"/>
      <c r="L3" s="2"/>
      <c r="M3" s="2"/>
    </row>
    <row r="4" spans="2:13" s="1" customFormat="1" ht="15" customHeight="1" x14ac:dyDescent="0.25">
      <c r="B4" s="166"/>
      <c r="C4" s="170" t="s">
        <v>19</v>
      </c>
      <c r="D4" s="171"/>
      <c r="E4" s="171"/>
      <c r="F4" s="171"/>
      <c r="G4" s="171"/>
      <c r="H4" s="171"/>
      <c r="I4" s="172"/>
      <c r="J4" s="167" t="s">
        <v>537</v>
      </c>
      <c r="K4" s="169"/>
      <c r="L4" s="2"/>
      <c r="M4" s="2"/>
    </row>
    <row r="5" spans="2:13" s="1" customFormat="1" x14ac:dyDescent="0.25">
      <c r="B5" s="166"/>
      <c r="C5" s="173"/>
      <c r="D5" s="174"/>
      <c r="E5" s="174"/>
      <c r="F5" s="174"/>
      <c r="G5" s="174"/>
      <c r="H5" s="174"/>
      <c r="I5" s="175"/>
      <c r="J5" s="167" t="s">
        <v>343</v>
      </c>
      <c r="K5" s="169"/>
      <c r="L5" s="2"/>
      <c r="M5" s="2"/>
    </row>
    <row r="6" spans="2:13" x14ac:dyDescent="0.25">
      <c r="B6">
        <v>33</v>
      </c>
    </row>
    <row r="7" spans="2:13" x14ac:dyDescent="0.25">
      <c r="B7" s="237" t="s">
        <v>19</v>
      </c>
      <c r="C7" s="237"/>
      <c r="D7" s="237"/>
      <c r="E7" s="237"/>
      <c r="F7" s="237"/>
      <c r="G7" s="237"/>
      <c r="H7" s="237"/>
      <c r="I7" s="237"/>
      <c r="J7" s="237"/>
      <c r="K7" s="237"/>
    </row>
    <row r="8" spans="2:13" ht="15.75" thickBot="1" x14ac:dyDescent="0.3"/>
    <row r="9" spans="2:13" ht="19.5" thickBot="1" x14ac:dyDescent="0.35">
      <c r="B9" s="176" t="s">
        <v>233</v>
      </c>
      <c r="C9" s="177"/>
      <c r="D9" s="178"/>
    </row>
    <row r="10" spans="2:13" ht="19.5" customHeight="1" thickBot="1" x14ac:dyDescent="0.35">
      <c r="B10" s="179" t="s">
        <v>234</v>
      </c>
      <c r="C10" s="3" t="s">
        <v>235</v>
      </c>
      <c r="D10" s="181" t="s">
        <v>236</v>
      </c>
      <c r="F10" s="176" t="s">
        <v>237</v>
      </c>
      <c r="G10" s="177"/>
      <c r="H10" s="177"/>
      <c r="I10" s="177"/>
      <c r="J10" s="177"/>
      <c r="K10" s="178"/>
    </row>
    <row r="11" spans="2:13" ht="15.75" customHeight="1" thickBot="1" x14ac:dyDescent="0.3">
      <c r="B11" s="180"/>
      <c r="C11" s="4" t="s">
        <v>238</v>
      </c>
      <c r="D11" s="182"/>
      <c r="F11" s="183" t="s">
        <v>239</v>
      </c>
      <c r="G11" s="184"/>
      <c r="H11" s="187" t="s">
        <v>240</v>
      </c>
      <c r="I11" s="188"/>
      <c r="J11" s="188"/>
      <c r="K11" s="189"/>
    </row>
    <row r="12" spans="2:13" ht="66.75" customHeight="1" thickBot="1" x14ac:dyDescent="0.3">
      <c r="B12" s="55" t="s">
        <v>241</v>
      </c>
      <c r="C12" s="5">
        <v>10</v>
      </c>
      <c r="D12" s="56" t="s">
        <v>242</v>
      </c>
      <c r="F12" s="185"/>
      <c r="G12" s="186"/>
      <c r="H12" s="6">
        <v>4</v>
      </c>
      <c r="I12" s="6">
        <v>3</v>
      </c>
      <c r="J12" s="6">
        <v>2</v>
      </c>
      <c r="K12" s="7">
        <v>1</v>
      </c>
    </row>
    <row r="13" spans="2:13" ht="51.75" customHeight="1" thickBot="1" x14ac:dyDescent="0.3">
      <c r="B13" s="55" t="s">
        <v>243</v>
      </c>
      <c r="C13" s="5">
        <v>6</v>
      </c>
      <c r="D13" s="56" t="s">
        <v>244</v>
      </c>
      <c r="F13" s="54" t="s">
        <v>234</v>
      </c>
      <c r="G13" s="8">
        <v>10</v>
      </c>
      <c r="H13" s="9" t="s">
        <v>245</v>
      </c>
      <c r="I13" s="10" t="s">
        <v>246</v>
      </c>
      <c r="J13" s="11" t="s">
        <v>247</v>
      </c>
      <c r="K13" s="11" t="s">
        <v>248</v>
      </c>
    </row>
    <row r="14" spans="2:13" ht="69.75" customHeight="1" thickBot="1" x14ac:dyDescent="0.3">
      <c r="B14" s="55" t="s">
        <v>249</v>
      </c>
      <c r="C14" s="5">
        <v>2</v>
      </c>
      <c r="D14" s="56" t="s">
        <v>250</v>
      </c>
      <c r="F14" s="54" t="s">
        <v>251</v>
      </c>
      <c r="G14" s="8">
        <v>6</v>
      </c>
      <c r="H14" s="11" t="s">
        <v>252</v>
      </c>
      <c r="I14" s="11" t="s">
        <v>253</v>
      </c>
      <c r="J14" s="11" t="s">
        <v>254</v>
      </c>
      <c r="K14" s="12" t="s">
        <v>255</v>
      </c>
    </row>
    <row r="15" spans="2:13" ht="15.75" customHeight="1" thickBot="1" x14ac:dyDescent="0.3">
      <c r="B15" s="190" t="s">
        <v>256</v>
      </c>
      <c r="C15" s="13" t="s">
        <v>257</v>
      </c>
      <c r="D15" s="192" t="s">
        <v>258</v>
      </c>
      <c r="F15" s="14"/>
      <c r="G15" s="8">
        <v>2</v>
      </c>
      <c r="H15" s="12" t="s">
        <v>259</v>
      </c>
      <c r="I15" s="12" t="s">
        <v>255</v>
      </c>
      <c r="J15" s="8" t="s">
        <v>260</v>
      </c>
      <c r="K15" s="8" t="s">
        <v>261</v>
      </c>
    </row>
    <row r="16" spans="2:13" ht="47.25" customHeight="1" thickBot="1" x14ac:dyDescent="0.3">
      <c r="B16" s="191"/>
      <c r="C16" s="15" t="s">
        <v>262</v>
      </c>
      <c r="D16" s="193"/>
    </row>
    <row r="17" spans="2:11" ht="15.75" thickBot="1" x14ac:dyDescent="0.3"/>
    <row r="18" spans="2:11" ht="19.5" thickBot="1" x14ac:dyDescent="0.35">
      <c r="B18" s="176" t="s">
        <v>263</v>
      </c>
      <c r="C18" s="177"/>
      <c r="D18" s="178"/>
      <c r="F18" s="176" t="s">
        <v>264</v>
      </c>
      <c r="G18" s="177"/>
      <c r="H18" s="177"/>
      <c r="I18" s="177"/>
      <c r="J18" s="177"/>
      <c r="K18" s="178"/>
    </row>
    <row r="19" spans="2:11" ht="30.75" customHeight="1" thickBot="1" x14ac:dyDescent="0.3">
      <c r="B19" s="16" t="s">
        <v>265</v>
      </c>
      <c r="C19" s="17" t="s">
        <v>266</v>
      </c>
      <c r="D19" s="18" t="s">
        <v>236</v>
      </c>
      <c r="F19" s="194" t="s">
        <v>267</v>
      </c>
      <c r="G19" s="195"/>
      <c r="H19" s="187" t="s">
        <v>268</v>
      </c>
      <c r="I19" s="188"/>
      <c r="J19" s="188"/>
      <c r="K19" s="189"/>
    </row>
    <row r="20" spans="2:11" ht="29.25" thickBot="1" x14ac:dyDescent="0.3">
      <c r="B20" s="55" t="s">
        <v>269</v>
      </c>
      <c r="C20" s="5">
        <v>4</v>
      </c>
      <c r="D20" s="56" t="s">
        <v>270</v>
      </c>
      <c r="F20" s="196" t="s">
        <v>271</v>
      </c>
      <c r="G20" s="197"/>
      <c r="H20" s="5" t="s">
        <v>272</v>
      </c>
      <c r="I20" s="50" t="s">
        <v>273</v>
      </c>
      <c r="J20" s="50" t="s">
        <v>274</v>
      </c>
      <c r="K20" s="50" t="s">
        <v>275</v>
      </c>
    </row>
    <row r="21" spans="2:11" ht="29.25" customHeight="1" thickBot="1" x14ac:dyDescent="0.3">
      <c r="B21" s="55" t="s">
        <v>276</v>
      </c>
      <c r="C21" s="5">
        <v>3</v>
      </c>
      <c r="D21" s="56" t="s">
        <v>277</v>
      </c>
      <c r="F21" s="198" t="s">
        <v>278</v>
      </c>
      <c r="G21" s="201">
        <v>100</v>
      </c>
      <c r="H21" s="19" t="s">
        <v>279</v>
      </c>
      <c r="I21" s="19" t="s">
        <v>279</v>
      </c>
      <c r="J21" s="19" t="s">
        <v>279</v>
      </c>
      <c r="K21" s="20" t="s">
        <v>280</v>
      </c>
    </row>
    <row r="22" spans="2:11" ht="29.25" thickBot="1" x14ac:dyDescent="0.3">
      <c r="B22" s="55" t="s">
        <v>281</v>
      </c>
      <c r="C22" s="5">
        <v>2</v>
      </c>
      <c r="D22" s="56" t="s">
        <v>282</v>
      </c>
      <c r="F22" s="199"/>
      <c r="G22" s="202"/>
      <c r="H22" s="21" t="s">
        <v>283</v>
      </c>
      <c r="I22" s="21" t="s">
        <v>284</v>
      </c>
      <c r="J22" s="21" t="s">
        <v>285</v>
      </c>
      <c r="K22" s="22" t="s">
        <v>286</v>
      </c>
    </row>
    <row r="23" spans="2:11" ht="29.25" thickBot="1" x14ac:dyDescent="0.3">
      <c r="B23" s="53" t="s">
        <v>287</v>
      </c>
      <c r="C23" s="15">
        <v>1</v>
      </c>
      <c r="D23" s="56" t="s">
        <v>288</v>
      </c>
      <c r="F23" s="199"/>
      <c r="G23" s="201">
        <v>60</v>
      </c>
      <c r="H23" s="19" t="s">
        <v>279</v>
      </c>
      <c r="I23" s="19" t="s">
        <v>279</v>
      </c>
      <c r="J23" s="20" t="s">
        <v>280</v>
      </c>
      <c r="K23" s="20" t="s">
        <v>289</v>
      </c>
    </row>
    <row r="24" spans="2:11" ht="15.75" thickBot="1" x14ac:dyDescent="0.3">
      <c r="F24" s="199"/>
      <c r="G24" s="203"/>
      <c r="H24" s="19"/>
      <c r="I24" s="19"/>
      <c r="J24" s="20"/>
      <c r="K24" s="23"/>
    </row>
    <row r="25" spans="2:11" ht="19.5" thickBot="1" x14ac:dyDescent="0.35">
      <c r="B25" s="176" t="s">
        <v>290</v>
      </c>
      <c r="C25" s="177"/>
      <c r="D25" s="178"/>
      <c r="F25" s="199"/>
      <c r="G25" s="202"/>
      <c r="H25" s="21" t="s">
        <v>291</v>
      </c>
      <c r="I25" s="21" t="s">
        <v>292</v>
      </c>
      <c r="J25" s="22" t="s">
        <v>293</v>
      </c>
      <c r="K25" s="24" t="s">
        <v>294</v>
      </c>
    </row>
    <row r="26" spans="2:11" ht="45.75" thickBot="1" x14ac:dyDescent="0.3">
      <c r="B26" s="25" t="s">
        <v>290</v>
      </c>
      <c r="C26" s="26" t="s">
        <v>295</v>
      </c>
      <c r="D26" s="27" t="s">
        <v>236</v>
      </c>
      <c r="F26" s="199"/>
      <c r="G26" s="201">
        <v>25</v>
      </c>
      <c r="H26" s="19" t="s">
        <v>279</v>
      </c>
      <c r="I26" s="20" t="s">
        <v>280</v>
      </c>
      <c r="J26" s="20" t="s">
        <v>280</v>
      </c>
      <c r="K26" s="28" t="s">
        <v>296</v>
      </c>
    </row>
    <row r="27" spans="2:11" ht="43.5" thickBot="1" x14ac:dyDescent="0.3">
      <c r="B27" s="55" t="s">
        <v>241</v>
      </c>
      <c r="C27" s="5" t="s">
        <v>297</v>
      </c>
      <c r="D27" s="56" t="s">
        <v>298</v>
      </c>
      <c r="F27" s="199"/>
      <c r="G27" s="202"/>
      <c r="H27" s="21" t="s">
        <v>299</v>
      </c>
      <c r="I27" s="22" t="s">
        <v>300</v>
      </c>
      <c r="J27" s="22" t="s">
        <v>301</v>
      </c>
      <c r="K27" s="29" t="s">
        <v>302</v>
      </c>
    </row>
    <row r="28" spans="2:11" ht="57.75" thickBot="1" x14ac:dyDescent="0.3">
      <c r="B28" s="55" t="s">
        <v>243</v>
      </c>
      <c r="C28" s="5" t="s">
        <v>303</v>
      </c>
      <c r="D28" s="56" t="s">
        <v>304</v>
      </c>
      <c r="F28" s="199"/>
      <c r="G28" s="201">
        <v>10</v>
      </c>
      <c r="H28" s="20" t="s">
        <v>280</v>
      </c>
      <c r="I28" s="20" t="s">
        <v>289</v>
      </c>
      <c r="J28" s="29" t="s">
        <v>296</v>
      </c>
      <c r="K28" s="28" t="s">
        <v>305</v>
      </c>
    </row>
    <row r="29" spans="2:11" ht="43.5" thickBot="1" x14ac:dyDescent="0.3">
      <c r="B29" s="55" t="s">
        <v>249</v>
      </c>
      <c r="C29" s="5" t="s">
        <v>306</v>
      </c>
      <c r="D29" s="56" t="s">
        <v>307</v>
      </c>
      <c r="F29" s="199"/>
      <c r="G29" s="203"/>
      <c r="H29" s="20"/>
      <c r="I29" s="23"/>
      <c r="J29" s="30"/>
      <c r="K29" s="31"/>
    </row>
    <row r="30" spans="2:11" ht="57.75" thickBot="1" x14ac:dyDescent="0.3">
      <c r="B30" s="53" t="s">
        <v>256</v>
      </c>
      <c r="C30" s="15" t="s">
        <v>308</v>
      </c>
      <c r="D30" s="56" t="s">
        <v>309</v>
      </c>
      <c r="F30" s="200"/>
      <c r="G30" s="204"/>
      <c r="H30" s="22" t="s">
        <v>286</v>
      </c>
      <c r="I30" s="24" t="s">
        <v>310</v>
      </c>
      <c r="J30" s="29" t="s">
        <v>311</v>
      </c>
      <c r="K30" s="32" t="s">
        <v>312</v>
      </c>
    </row>
    <row r="31" spans="2:11" ht="15.75" thickBot="1" x14ac:dyDescent="0.3"/>
    <row r="32" spans="2:11" ht="19.5" thickBot="1" x14ac:dyDescent="0.35">
      <c r="B32" s="176" t="s">
        <v>313</v>
      </c>
      <c r="C32" s="177"/>
      <c r="D32" s="178"/>
      <c r="F32" s="205" t="s">
        <v>314</v>
      </c>
      <c r="G32" s="206"/>
    </row>
    <row r="33" spans="2:7" ht="30.75" thickBot="1" x14ac:dyDescent="0.3">
      <c r="B33" s="51" t="s">
        <v>315</v>
      </c>
      <c r="C33" s="207" t="s">
        <v>316</v>
      </c>
      <c r="D33" s="18" t="s">
        <v>236</v>
      </c>
      <c r="F33" s="16" t="s">
        <v>267</v>
      </c>
      <c r="G33" s="33" t="s">
        <v>236</v>
      </c>
    </row>
    <row r="34" spans="2:7" ht="30.75" thickBot="1" x14ac:dyDescent="0.3">
      <c r="B34" s="52" t="s">
        <v>317</v>
      </c>
      <c r="C34" s="208"/>
      <c r="D34" s="34" t="s">
        <v>318</v>
      </c>
      <c r="F34" s="35" t="s">
        <v>279</v>
      </c>
      <c r="G34" s="36" t="s">
        <v>319</v>
      </c>
    </row>
    <row r="35" spans="2:7" ht="43.5" thickBot="1" x14ac:dyDescent="0.3">
      <c r="B35" s="55" t="s">
        <v>320</v>
      </c>
      <c r="C35" s="5">
        <v>100</v>
      </c>
      <c r="D35" s="56" t="s">
        <v>321</v>
      </c>
      <c r="F35" s="35" t="s">
        <v>280</v>
      </c>
      <c r="G35" s="37" t="s">
        <v>322</v>
      </c>
    </row>
    <row r="36" spans="2:7" ht="43.5" thickBot="1" x14ac:dyDescent="0.3">
      <c r="B36" s="55" t="s">
        <v>323</v>
      </c>
      <c r="C36" s="5">
        <v>60</v>
      </c>
      <c r="D36" s="56" t="s">
        <v>324</v>
      </c>
      <c r="F36" s="35" t="s">
        <v>296</v>
      </c>
      <c r="G36" s="38" t="s">
        <v>325</v>
      </c>
    </row>
    <row r="37" spans="2:7" ht="15.75" thickBot="1" x14ac:dyDescent="0.3">
      <c r="B37" s="55" t="s">
        <v>326</v>
      </c>
      <c r="C37" s="5">
        <v>25</v>
      </c>
      <c r="D37" s="56" t="s">
        <v>327</v>
      </c>
      <c r="F37" s="39" t="s">
        <v>328</v>
      </c>
      <c r="G37" s="40" t="s">
        <v>329</v>
      </c>
    </row>
    <row r="38" spans="2:7" ht="15.75" thickBot="1" x14ac:dyDescent="0.3">
      <c r="B38" s="53" t="s">
        <v>330</v>
      </c>
      <c r="C38" s="15">
        <v>10</v>
      </c>
      <c r="D38" s="56" t="s">
        <v>331</v>
      </c>
    </row>
    <row r="39" spans="2:7" ht="15.75" thickBot="1" x14ac:dyDescent="0.3"/>
    <row r="40" spans="2:7" ht="19.5" thickBot="1" x14ac:dyDescent="0.35">
      <c r="B40" s="176" t="s">
        <v>332</v>
      </c>
      <c r="C40" s="177"/>
      <c r="D40" s="178"/>
    </row>
    <row r="41" spans="2:7" ht="30.75" thickBot="1" x14ac:dyDescent="0.3">
      <c r="B41" s="16" t="s">
        <v>333</v>
      </c>
      <c r="C41" s="17" t="s">
        <v>334</v>
      </c>
      <c r="D41" s="18" t="s">
        <v>236</v>
      </c>
    </row>
    <row r="42" spans="2:7" ht="15" customHeight="1" x14ac:dyDescent="0.25">
      <c r="B42" s="190" t="s">
        <v>279</v>
      </c>
      <c r="C42" s="201" t="s">
        <v>335</v>
      </c>
      <c r="D42" s="210" t="s">
        <v>336</v>
      </c>
    </row>
    <row r="43" spans="2:7" ht="15.75" thickBot="1" x14ac:dyDescent="0.3">
      <c r="B43" s="209"/>
      <c r="C43" s="202"/>
      <c r="D43" s="211"/>
    </row>
    <row r="44" spans="2:7" ht="43.5" thickBot="1" x14ac:dyDescent="0.3">
      <c r="B44" s="55" t="s">
        <v>280</v>
      </c>
      <c r="C44" s="5" t="s">
        <v>337</v>
      </c>
      <c r="D44" s="41" t="s">
        <v>338</v>
      </c>
    </row>
    <row r="45" spans="2:7" ht="29.25" thickBot="1" x14ac:dyDescent="0.3">
      <c r="B45" s="55" t="s">
        <v>296</v>
      </c>
      <c r="C45" s="5" t="s">
        <v>339</v>
      </c>
      <c r="D45" s="42" t="s">
        <v>340</v>
      </c>
    </row>
    <row r="46" spans="2:7" ht="43.5" thickBot="1" x14ac:dyDescent="0.3">
      <c r="B46" s="53" t="s">
        <v>328</v>
      </c>
      <c r="C46" s="15">
        <v>20</v>
      </c>
      <c r="D46" s="56" t="s">
        <v>341</v>
      </c>
    </row>
    <row r="48" spans="2:7" x14ac:dyDescent="0.25">
      <c r="B48" s="213" t="s">
        <v>342</v>
      </c>
      <c r="C48" s="213"/>
      <c r="D48" s="213"/>
      <c r="E48" s="213"/>
    </row>
    <row r="50" spans="2:21" x14ac:dyDescent="0.25">
      <c r="B50" s="214" t="s">
        <v>226</v>
      </c>
      <c r="C50" s="214"/>
      <c r="D50" s="214"/>
      <c r="E50" s="214"/>
      <c r="F50" s="214"/>
      <c r="G50" s="214"/>
      <c r="H50" s="214"/>
      <c r="I50" s="214"/>
      <c r="J50" s="214"/>
      <c r="K50" s="214"/>
      <c r="L50" s="214"/>
      <c r="M50" s="46"/>
      <c r="N50" s="46"/>
      <c r="O50" s="46"/>
      <c r="P50" s="46"/>
      <c r="Q50" s="46"/>
      <c r="R50" s="46"/>
      <c r="S50" s="46"/>
      <c r="T50" s="46"/>
      <c r="U50" s="46"/>
    </row>
    <row r="51" spans="2:21" x14ac:dyDescent="0.25">
      <c r="B51" s="214" t="s">
        <v>227</v>
      </c>
      <c r="C51" s="214"/>
      <c r="D51" s="214"/>
      <c r="E51" s="214"/>
      <c r="F51" s="214"/>
      <c r="G51" s="214"/>
      <c r="H51" s="214"/>
      <c r="I51" s="214"/>
      <c r="J51" s="214"/>
      <c r="K51" s="214"/>
      <c r="L51" s="214"/>
      <c r="M51" s="46"/>
      <c r="N51" s="46"/>
      <c r="O51" s="46"/>
      <c r="P51" s="46"/>
      <c r="Q51" s="46"/>
      <c r="R51" s="46"/>
      <c r="S51" s="46"/>
      <c r="T51" s="46"/>
      <c r="U51" s="46"/>
    </row>
    <row r="52" spans="2:21" x14ac:dyDescent="0.25">
      <c r="B52" s="214" t="s">
        <v>228</v>
      </c>
      <c r="C52" s="214"/>
      <c r="D52" s="214"/>
      <c r="E52" s="214"/>
      <c r="F52" s="214"/>
      <c r="G52" s="214"/>
      <c r="H52" s="214"/>
      <c r="I52" s="214"/>
      <c r="J52" s="214"/>
      <c r="K52" s="214"/>
      <c r="L52" s="214"/>
      <c r="M52" s="46"/>
      <c r="N52" s="46"/>
      <c r="O52" s="46"/>
      <c r="P52" s="46"/>
      <c r="Q52" s="46"/>
      <c r="R52" s="46"/>
      <c r="S52" s="46"/>
      <c r="T52" s="46"/>
      <c r="U52" s="46"/>
    </row>
    <row r="53" spans="2:21" x14ac:dyDescent="0.25">
      <c r="B53" s="214" t="s">
        <v>229</v>
      </c>
      <c r="C53" s="214"/>
      <c r="D53" s="214"/>
      <c r="E53" s="214"/>
      <c r="F53" s="214"/>
      <c r="G53" s="214"/>
      <c r="H53" s="214"/>
      <c r="I53" s="214"/>
      <c r="J53" s="214"/>
      <c r="K53" s="214"/>
      <c r="L53" s="214"/>
      <c r="M53" s="46"/>
      <c r="N53" s="46"/>
      <c r="O53" s="46"/>
      <c r="P53" s="46"/>
      <c r="Q53" s="46"/>
      <c r="R53" s="46"/>
      <c r="S53" s="46"/>
      <c r="T53" s="46"/>
      <c r="U53" s="46"/>
    </row>
    <row r="54" spans="2:21" x14ac:dyDescent="0.25">
      <c r="B54" s="212" t="s">
        <v>230</v>
      </c>
      <c r="C54" s="212"/>
      <c r="D54" s="212"/>
      <c r="E54" s="212"/>
      <c r="F54" s="212"/>
      <c r="G54" s="212"/>
      <c r="H54" s="212"/>
      <c r="I54" s="212"/>
      <c r="J54" s="212"/>
      <c r="K54" s="212"/>
      <c r="L54" s="212"/>
      <c r="M54" s="46"/>
      <c r="N54" s="46"/>
      <c r="O54" s="46"/>
      <c r="P54" s="46"/>
      <c r="Q54" s="46"/>
      <c r="R54" s="46"/>
      <c r="S54" s="46"/>
      <c r="T54" s="46"/>
      <c r="U54" s="46"/>
    </row>
    <row r="55" spans="2:21" x14ac:dyDescent="0.25">
      <c r="B55" s="212" t="s">
        <v>231</v>
      </c>
      <c r="C55" s="212"/>
      <c r="D55" s="212"/>
      <c r="E55" s="212"/>
      <c r="F55" s="212"/>
      <c r="G55" s="212"/>
      <c r="H55" s="212"/>
      <c r="I55" s="212"/>
      <c r="J55" s="212"/>
      <c r="K55" s="212"/>
      <c r="L55" s="212"/>
      <c r="M55" s="46"/>
      <c r="N55" s="46"/>
      <c r="O55" s="46"/>
      <c r="P55" s="46"/>
      <c r="Q55" s="46"/>
      <c r="R55" s="46"/>
      <c r="S55" s="46"/>
      <c r="T55" s="46"/>
      <c r="U55" s="46"/>
    </row>
  </sheetData>
  <sheetProtection algorithmName="SHA-512" hashValue="QD87uCxDUmr8Yetyhpiyf5fco0eeHtUsk1wXiiYSkgTYMVGj5aqHOpeZkBrqsaWhAU+nit+NLLJCPvbBf959Pw==" saltValue="pe7WEqAYZ2kCb6lmy99J4A==" spinCount="100000" sheet="1" objects="1" scenarios="1" formatCells="0" formatColumns="0" formatRows="0"/>
  <mergeCells count="42">
    <mergeCell ref="B7:K7"/>
    <mergeCell ref="B55:L55"/>
    <mergeCell ref="B48:E48"/>
    <mergeCell ref="B50:L50"/>
    <mergeCell ref="B51:L51"/>
    <mergeCell ref="B52:L52"/>
    <mergeCell ref="B53:L53"/>
    <mergeCell ref="B54:L54"/>
    <mergeCell ref="B32:D32"/>
    <mergeCell ref="F32:G32"/>
    <mergeCell ref="C33:C34"/>
    <mergeCell ref="B40:D40"/>
    <mergeCell ref="B42:B43"/>
    <mergeCell ref="C42:C43"/>
    <mergeCell ref="D42:D43"/>
    <mergeCell ref="F20:G20"/>
    <mergeCell ref="F21:F30"/>
    <mergeCell ref="G21:G22"/>
    <mergeCell ref="G23:G25"/>
    <mergeCell ref="B25:D25"/>
    <mergeCell ref="G26:G27"/>
    <mergeCell ref="G28:G30"/>
    <mergeCell ref="B15:B16"/>
    <mergeCell ref="D15:D16"/>
    <mergeCell ref="B18:D18"/>
    <mergeCell ref="F18:K18"/>
    <mergeCell ref="F19:G19"/>
    <mergeCell ref="H19:K19"/>
    <mergeCell ref="B9:D9"/>
    <mergeCell ref="B10:B11"/>
    <mergeCell ref="D10:D11"/>
    <mergeCell ref="F10:K10"/>
    <mergeCell ref="F11:G12"/>
    <mergeCell ref="H11:K11"/>
    <mergeCell ref="B2:B5"/>
    <mergeCell ref="C2:I2"/>
    <mergeCell ref="J2:K2"/>
    <mergeCell ref="C3:I3"/>
    <mergeCell ref="J3:K3"/>
    <mergeCell ref="C4:I5"/>
    <mergeCell ref="J4:K4"/>
    <mergeCell ref="J5:K5"/>
  </mergeCells>
  <pageMargins left="0.7" right="0.7" top="0.75" bottom="0.75" header="0.3" footer="0.3"/>
  <pageSetup scale="57" orientation="landscape" r:id="rId1"/>
  <rowBreaks count="1" manualBreakCount="1">
    <brk id="30"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3"/>
  <sheetViews>
    <sheetView showGridLines="0" view="pageBreakPreview" zoomScaleNormal="100" zoomScaleSheetLayoutView="100" workbookViewId="0">
      <pane xSplit="2" ySplit="11" topLeftCell="C12" activePane="bottomRight" state="frozen"/>
      <selection pane="topRight" activeCell="C1" sqref="C1"/>
      <selection pane="bottomLeft" activeCell="A11" sqref="A11"/>
      <selection pane="bottomRight" activeCell="H6" sqref="H6"/>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ht="15" customHeight="1" x14ac:dyDescent="0.25">
      <c r="B2" s="166"/>
      <c r="C2" s="215" t="s">
        <v>17</v>
      </c>
      <c r="D2" s="215"/>
      <c r="E2" s="215"/>
      <c r="F2" s="215"/>
      <c r="G2" s="215"/>
      <c r="H2" s="215" t="s">
        <v>18</v>
      </c>
      <c r="I2" s="215"/>
      <c r="J2" s="2"/>
      <c r="K2" s="2"/>
    </row>
    <row r="3" spans="2:11" s="1" customFormat="1" ht="15" customHeight="1" x14ac:dyDescent="0.25">
      <c r="B3" s="166"/>
      <c r="C3" s="215" t="s">
        <v>521</v>
      </c>
      <c r="D3" s="215"/>
      <c r="E3" s="215"/>
      <c r="F3" s="215"/>
      <c r="G3" s="215"/>
      <c r="H3" s="215" t="s">
        <v>522</v>
      </c>
      <c r="I3" s="215"/>
      <c r="J3" s="2"/>
      <c r="K3" s="2"/>
    </row>
    <row r="4" spans="2:11" s="1" customFormat="1" ht="15" customHeight="1" x14ac:dyDescent="0.25">
      <c r="B4" s="166"/>
      <c r="C4" s="215" t="s">
        <v>19</v>
      </c>
      <c r="D4" s="215"/>
      <c r="E4" s="215"/>
      <c r="F4" s="215"/>
      <c r="G4" s="215"/>
      <c r="H4" s="215" t="s">
        <v>537</v>
      </c>
      <c r="I4" s="215"/>
      <c r="J4" s="2"/>
      <c r="K4" s="2"/>
    </row>
    <row r="5" spans="2:11" s="1" customFormat="1" x14ac:dyDescent="0.25">
      <c r="B5" s="166"/>
      <c r="C5" s="215"/>
      <c r="D5" s="215"/>
      <c r="E5" s="215"/>
      <c r="F5" s="215"/>
      <c r="G5" s="215"/>
      <c r="H5" s="215" t="s">
        <v>430</v>
      </c>
      <c r="I5" s="215"/>
      <c r="J5" s="2"/>
      <c r="K5" s="2"/>
    </row>
    <row r="6" spans="2:11" x14ac:dyDescent="0.25">
      <c r="B6">
        <v>33</v>
      </c>
    </row>
    <row r="7" spans="2:11" x14ac:dyDescent="0.25">
      <c r="B7" s="237" t="s">
        <v>19</v>
      </c>
      <c r="C7" s="237"/>
      <c r="D7" s="237"/>
      <c r="E7" s="237"/>
      <c r="F7" s="237"/>
      <c r="G7" s="237"/>
      <c r="H7" s="237"/>
      <c r="I7" s="237"/>
    </row>
    <row r="8" spans="2:11" ht="15.75" thickBot="1" x14ac:dyDescent="0.3"/>
    <row r="9" spans="2:11" ht="18.75" customHeight="1" thickBot="1" x14ac:dyDescent="0.3">
      <c r="B9" s="245" t="s">
        <v>36</v>
      </c>
      <c r="C9" s="238" t="s">
        <v>344</v>
      </c>
      <c r="D9" s="239"/>
      <c r="E9" s="239"/>
      <c r="F9" s="239"/>
      <c r="G9" s="239"/>
      <c r="H9" s="239"/>
      <c r="I9" s="240"/>
    </row>
    <row r="10" spans="2:11" ht="15.75" customHeight="1" x14ac:dyDescent="0.25">
      <c r="B10" s="246"/>
      <c r="C10" s="241" t="s">
        <v>345</v>
      </c>
      <c r="D10" s="241" t="s">
        <v>346</v>
      </c>
      <c r="E10" s="241" t="s">
        <v>347</v>
      </c>
      <c r="F10" s="241" t="s">
        <v>348</v>
      </c>
      <c r="G10" s="241" t="s">
        <v>349</v>
      </c>
      <c r="H10" s="241" t="s">
        <v>350</v>
      </c>
      <c r="I10" s="242" t="s">
        <v>351</v>
      </c>
    </row>
    <row r="11" spans="2:11" ht="16.5" customHeight="1" thickBot="1" x14ac:dyDescent="0.3">
      <c r="B11" s="246"/>
      <c r="C11" s="243"/>
      <c r="D11" s="243"/>
      <c r="E11" s="243"/>
      <c r="F11" s="243"/>
      <c r="G11" s="243"/>
      <c r="H11" s="243"/>
      <c r="I11" s="244" t="s">
        <v>352</v>
      </c>
    </row>
    <row r="12" spans="2:11" ht="71.25" x14ac:dyDescent="0.25">
      <c r="B12" s="246"/>
      <c r="C12" s="247"/>
      <c r="D12" s="248" t="s">
        <v>353</v>
      </c>
      <c r="E12" s="247" t="s">
        <v>354</v>
      </c>
      <c r="F12" s="247" t="s">
        <v>355</v>
      </c>
      <c r="G12" s="247" t="s">
        <v>356</v>
      </c>
      <c r="H12" s="247" t="s">
        <v>357</v>
      </c>
      <c r="I12" s="249" t="s">
        <v>358</v>
      </c>
    </row>
    <row r="13" spans="2:11" ht="57" x14ac:dyDescent="0.25">
      <c r="B13" s="246"/>
      <c r="C13" s="247" t="s">
        <v>359</v>
      </c>
      <c r="D13" s="248" t="s">
        <v>360</v>
      </c>
      <c r="E13" s="247" t="s">
        <v>361</v>
      </c>
      <c r="F13" s="247" t="s">
        <v>362</v>
      </c>
      <c r="G13" s="247" t="s">
        <v>363</v>
      </c>
      <c r="H13" s="247" t="s">
        <v>364</v>
      </c>
      <c r="I13" s="250"/>
    </row>
    <row r="14" spans="2:11" ht="15.75" thickBot="1" x14ac:dyDescent="0.3">
      <c r="B14" s="246"/>
      <c r="C14" s="251"/>
      <c r="D14" s="252" t="s">
        <v>365</v>
      </c>
      <c r="E14" s="251"/>
      <c r="F14" s="251"/>
      <c r="G14" s="251"/>
      <c r="H14" s="251"/>
      <c r="I14" s="253"/>
    </row>
    <row r="15" spans="2:11" ht="30" customHeight="1" x14ac:dyDescent="0.25">
      <c r="B15" s="246"/>
      <c r="C15" s="247"/>
      <c r="D15" s="248" t="s">
        <v>366</v>
      </c>
      <c r="E15" s="249" t="s">
        <v>367</v>
      </c>
      <c r="F15" s="249" t="s">
        <v>368</v>
      </c>
      <c r="G15" s="249" t="s">
        <v>369</v>
      </c>
      <c r="H15" s="247" t="s">
        <v>370</v>
      </c>
      <c r="I15" s="249" t="s">
        <v>371</v>
      </c>
    </row>
    <row r="16" spans="2:11" ht="71.25" customHeight="1" thickBot="1" x14ac:dyDescent="0.3">
      <c r="B16" s="246"/>
      <c r="C16" s="254" t="s">
        <v>372</v>
      </c>
      <c r="D16" s="252" t="s">
        <v>373</v>
      </c>
      <c r="E16" s="253"/>
      <c r="F16" s="253"/>
      <c r="G16" s="253"/>
      <c r="H16" s="254" t="s">
        <v>374</v>
      </c>
      <c r="I16" s="253"/>
    </row>
    <row r="17" spans="2:9" ht="28.5" x14ac:dyDescent="0.25">
      <c r="B17" s="246"/>
      <c r="C17" s="247"/>
      <c r="D17" s="248" t="s">
        <v>375</v>
      </c>
      <c r="E17" s="249" t="s">
        <v>376</v>
      </c>
      <c r="F17" s="247" t="s">
        <v>377</v>
      </c>
      <c r="G17" s="247" t="s">
        <v>378</v>
      </c>
      <c r="H17" s="247" t="s">
        <v>379</v>
      </c>
      <c r="I17" s="249" t="s">
        <v>380</v>
      </c>
    </row>
    <row r="18" spans="2:9" ht="42.75" x14ac:dyDescent="0.25">
      <c r="B18" s="246"/>
      <c r="C18" s="247"/>
      <c r="D18" s="248" t="s">
        <v>381</v>
      </c>
      <c r="E18" s="250"/>
      <c r="F18" s="247" t="s">
        <v>382</v>
      </c>
      <c r="G18" s="247" t="s">
        <v>383</v>
      </c>
      <c r="H18" s="247" t="s">
        <v>384</v>
      </c>
      <c r="I18" s="250"/>
    </row>
    <row r="19" spans="2:9" ht="43.5" thickBot="1" x14ac:dyDescent="0.3">
      <c r="B19" s="246"/>
      <c r="C19" s="254" t="s">
        <v>385</v>
      </c>
      <c r="D19" s="252"/>
      <c r="E19" s="253"/>
      <c r="F19" s="251"/>
      <c r="G19" s="251"/>
      <c r="H19" s="254" t="s">
        <v>386</v>
      </c>
      <c r="I19" s="253"/>
    </row>
    <row r="20" spans="2:9" ht="28.5" x14ac:dyDescent="0.25">
      <c r="B20" s="246"/>
      <c r="C20" s="247"/>
      <c r="D20" s="248" t="s">
        <v>387</v>
      </c>
      <c r="E20" s="249" t="s">
        <v>388</v>
      </c>
      <c r="F20" s="247" t="s">
        <v>389</v>
      </c>
      <c r="G20" s="247" t="s">
        <v>390</v>
      </c>
      <c r="H20" s="247" t="s">
        <v>391</v>
      </c>
      <c r="I20" s="249" t="s">
        <v>392</v>
      </c>
    </row>
    <row r="21" spans="2:9" ht="28.5" x14ac:dyDescent="0.25">
      <c r="B21" s="246"/>
      <c r="C21" s="255" t="s">
        <v>393</v>
      </c>
      <c r="D21" s="248" t="s">
        <v>394</v>
      </c>
      <c r="E21" s="250"/>
      <c r="F21" s="247" t="s">
        <v>395</v>
      </c>
      <c r="G21" s="247" t="s">
        <v>396</v>
      </c>
      <c r="H21" s="247" t="s">
        <v>397</v>
      </c>
      <c r="I21" s="250"/>
    </row>
    <row r="22" spans="2:9" ht="15.75" thickBot="1" x14ac:dyDescent="0.3">
      <c r="B22" s="246"/>
      <c r="C22" s="251"/>
      <c r="D22" s="252"/>
      <c r="E22" s="253"/>
      <c r="F22" s="254" t="s">
        <v>398</v>
      </c>
      <c r="G22" s="251"/>
      <c r="H22" s="251"/>
      <c r="I22" s="253"/>
    </row>
    <row r="23" spans="2:9" ht="28.5" x14ac:dyDescent="0.25">
      <c r="B23" s="246"/>
      <c r="C23" s="247"/>
      <c r="D23" s="248" t="s">
        <v>399</v>
      </c>
      <c r="E23" s="247" t="s">
        <v>400</v>
      </c>
      <c r="F23" s="247" t="s">
        <v>401</v>
      </c>
      <c r="G23" s="249"/>
      <c r="H23" s="249" t="s">
        <v>402</v>
      </c>
      <c r="I23" s="249" t="s">
        <v>403</v>
      </c>
    </row>
    <row r="24" spans="2:9" ht="42.75" x14ac:dyDescent="0.25">
      <c r="B24" s="246"/>
      <c r="C24" s="247"/>
      <c r="D24" s="248" t="s">
        <v>404</v>
      </c>
      <c r="E24" s="247" t="s">
        <v>405</v>
      </c>
      <c r="F24" s="247" t="s">
        <v>406</v>
      </c>
      <c r="G24" s="250"/>
      <c r="H24" s="250"/>
      <c r="I24" s="250"/>
    </row>
    <row r="25" spans="2:9" ht="29.25" thickBot="1" x14ac:dyDescent="0.3">
      <c r="B25" s="246"/>
      <c r="C25" s="254" t="s">
        <v>407</v>
      </c>
      <c r="D25" s="252" t="s">
        <v>408</v>
      </c>
      <c r="E25" s="251"/>
      <c r="F25" s="254" t="s">
        <v>409</v>
      </c>
      <c r="G25" s="253"/>
      <c r="H25" s="253"/>
      <c r="I25" s="253"/>
    </row>
    <row r="26" spans="2:9" ht="28.5" x14ac:dyDescent="0.25">
      <c r="B26" s="246"/>
      <c r="C26" s="247"/>
      <c r="D26" s="248" t="s">
        <v>410</v>
      </c>
      <c r="E26" s="249" t="s">
        <v>411</v>
      </c>
      <c r="F26" s="247" t="s">
        <v>412</v>
      </c>
      <c r="G26" s="249"/>
      <c r="H26" s="247" t="s">
        <v>413</v>
      </c>
      <c r="I26" s="247" t="s">
        <v>414</v>
      </c>
    </row>
    <row r="27" spans="2:9" ht="30" thickBot="1" x14ac:dyDescent="0.3">
      <c r="B27" s="246"/>
      <c r="C27" s="254" t="s">
        <v>415</v>
      </c>
      <c r="D27" s="252" t="s">
        <v>416</v>
      </c>
      <c r="E27" s="253"/>
      <c r="F27" s="254" t="s">
        <v>417</v>
      </c>
      <c r="G27" s="253"/>
      <c r="H27" s="254" t="s">
        <v>418</v>
      </c>
      <c r="I27" s="254" t="s">
        <v>419</v>
      </c>
    </row>
    <row r="28" spans="2:9" x14ac:dyDescent="0.25">
      <c r="B28" s="246"/>
      <c r="C28" s="247"/>
      <c r="D28" s="248" t="s">
        <v>420</v>
      </c>
      <c r="E28" s="249"/>
      <c r="F28" s="249"/>
      <c r="G28" s="249"/>
      <c r="H28" s="249" t="s">
        <v>421</v>
      </c>
      <c r="I28" s="249"/>
    </row>
    <row r="29" spans="2:9" ht="43.5" x14ac:dyDescent="0.25">
      <c r="B29" s="246"/>
      <c r="C29" s="247"/>
      <c r="D29" s="248" t="s">
        <v>422</v>
      </c>
      <c r="E29" s="250"/>
      <c r="F29" s="250"/>
      <c r="G29" s="250"/>
      <c r="H29" s="250"/>
      <c r="I29" s="250"/>
    </row>
    <row r="30" spans="2:9" ht="15.75" thickBot="1" x14ac:dyDescent="0.3">
      <c r="B30" s="246"/>
      <c r="C30" s="254" t="s">
        <v>423</v>
      </c>
      <c r="D30" s="252"/>
      <c r="E30" s="253"/>
      <c r="F30" s="253"/>
      <c r="G30" s="253"/>
      <c r="H30" s="253"/>
      <c r="I30" s="253"/>
    </row>
    <row r="31" spans="2:9" x14ac:dyDescent="0.25">
      <c r="B31" s="246"/>
      <c r="C31" s="247" t="s">
        <v>424</v>
      </c>
      <c r="D31" s="256"/>
      <c r="E31" s="249"/>
      <c r="F31" s="249"/>
      <c r="G31" s="249"/>
      <c r="H31" s="249" t="s">
        <v>425</v>
      </c>
      <c r="I31" s="249"/>
    </row>
    <row r="32" spans="2:9" ht="15.75" thickBot="1" x14ac:dyDescent="0.3">
      <c r="B32" s="257"/>
      <c r="C32" s="254" t="s">
        <v>426</v>
      </c>
      <c r="D32" s="258"/>
      <c r="E32" s="253"/>
      <c r="F32" s="253"/>
      <c r="G32" s="253"/>
      <c r="H32" s="253"/>
      <c r="I32" s="253"/>
    </row>
    <row r="33" spans="2:12" ht="15" customHeight="1" x14ac:dyDescent="0.25">
      <c r="B33" s="216" t="s">
        <v>427</v>
      </c>
      <c r="C33" s="217"/>
      <c r="D33" s="217"/>
      <c r="E33" s="217"/>
      <c r="F33" s="217"/>
      <c r="G33" s="217"/>
      <c r="H33" s="217"/>
      <c r="I33" s="218"/>
    </row>
    <row r="34" spans="2:12" ht="15.75" customHeight="1" thickBot="1" x14ac:dyDescent="0.3">
      <c r="B34" s="219" t="s">
        <v>428</v>
      </c>
      <c r="C34" s="220"/>
      <c r="D34" s="220"/>
      <c r="E34" s="220"/>
      <c r="F34" s="220"/>
      <c r="G34" s="220"/>
      <c r="H34" s="220"/>
      <c r="I34" s="221"/>
    </row>
    <row r="36" spans="2:12" x14ac:dyDescent="0.25">
      <c r="B36" t="s">
        <v>342</v>
      </c>
    </row>
    <row r="38" spans="2:12" x14ac:dyDescent="0.25">
      <c r="B38" s="214" t="s">
        <v>226</v>
      </c>
      <c r="C38" s="214"/>
      <c r="D38" s="214"/>
      <c r="E38" s="214"/>
      <c r="F38" s="214"/>
      <c r="G38" s="214"/>
      <c r="H38" s="214"/>
      <c r="I38" s="214"/>
      <c r="J38" s="46"/>
      <c r="K38" s="46"/>
      <c r="L38" s="46"/>
    </row>
    <row r="39" spans="2:12" x14ac:dyDescent="0.25">
      <c r="B39" s="214" t="s">
        <v>227</v>
      </c>
      <c r="C39" s="214"/>
      <c r="D39" s="214"/>
      <c r="E39" s="214"/>
      <c r="F39" s="214"/>
      <c r="G39" s="214"/>
      <c r="H39" s="214"/>
      <c r="I39" s="214"/>
      <c r="J39" s="46"/>
      <c r="K39" s="46"/>
      <c r="L39" s="46"/>
    </row>
    <row r="40" spans="2:12" x14ac:dyDescent="0.25">
      <c r="B40" s="214" t="s">
        <v>228</v>
      </c>
      <c r="C40" s="214"/>
      <c r="D40" s="214"/>
      <c r="E40" s="214"/>
      <c r="F40" s="214"/>
      <c r="G40" s="214"/>
      <c r="H40" s="214"/>
      <c r="I40" s="214"/>
      <c r="J40" s="46"/>
      <c r="K40" s="46"/>
      <c r="L40" s="46"/>
    </row>
    <row r="41" spans="2:12" x14ac:dyDescent="0.25">
      <c r="B41" s="214" t="s">
        <v>229</v>
      </c>
      <c r="C41" s="214"/>
      <c r="D41" s="214"/>
      <c r="E41" s="214"/>
      <c r="F41" s="214"/>
      <c r="G41" s="214"/>
      <c r="H41" s="214"/>
      <c r="I41" s="214"/>
      <c r="J41" s="46"/>
      <c r="K41" s="46"/>
      <c r="L41" s="46"/>
    </row>
    <row r="42" spans="2:12" x14ac:dyDescent="0.25">
      <c r="B42" s="212" t="s">
        <v>230</v>
      </c>
      <c r="C42" s="212"/>
      <c r="D42" s="212"/>
      <c r="E42" s="212"/>
      <c r="F42" s="212"/>
      <c r="G42" s="212"/>
      <c r="H42" s="212"/>
      <c r="I42" s="212"/>
      <c r="J42" s="46"/>
      <c r="K42" s="46"/>
      <c r="L42" s="46"/>
    </row>
    <row r="43" spans="2:12" x14ac:dyDescent="0.25">
      <c r="B43" s="212" t="s">
        <v>231</v>
      </c>
      <c r="C43" s="212"/>
      <c r="D43" s="212"/>
      <c r="E43" s="212"/>
      <c r="F43" s="212"/>
      <c r="G43" s="212"/>
      <c r="H43" s="212"/>
      <c r="I43" s="212"/>
      <c r="J43" s="46"/>
      <c r="K43" s="46"/>
      <c r="L43" s="46"/>
    </row>
  </sheetData>
  <sheetProtection algorithmName="SHA-512" hashValue="la2Kmw1uek3OLDnaPrLsPTLMYnkAsauzHmBrNg+KfpOVL1zEfXV0lnmQjAqNBh2Ncikb8ZxRfDrJeFQHW0Rpkg==" saltValue="IQGEKF/+qRX3iqk57YxbWw==" spinCount="100000" sheet="1" objects="1" scenarios="1" formatCells="0" formatColumns="0" formatRows="0"/>
  <mergeCells count="50">
    <mergeCell ref="B7:I7"/>
    <mergeCell ref="B43:I43"/>
    <mergeCell ref="B38:I38"/>
    <mergeCell ref="B39:I39"/>
    <mergeCell ref="B40:I40"/>
    <mergeCell ref="B41:I41"/>
    <mergeCell ref="B42:I42"/>
    <mergeCell ref="B33:I33"/>
    <mergeCell ref="B34:I34"/>
    <mergeCell ref="D31:D32"/>
    <mergeCell ref="E31:E32"/>
    <mergeCell ref="F31:F32"/>
    <mergeCell ref="G31:G32"/>
    <mergeCell ref="H31:H32"/>
    <mergeCell ref="I31:I32"/>
    <mergeCell ref="B9:B32"/>
    <mergeCell ref="C9:I9"/>
    <mergeCell ref="C10:C11"/>
    <mergeCell ref="D10:D11"/>
    <mergeCell ref="E10:E11"/>
    <mergeCell ref="F10:F11"/>
    <mergeCell ref="G10:G11"/>
    <mergeCell ref="H10:H11"/>
    <mergeCell ref="I17:I19"/>
    <mergeCell ref="E28:E30"/>
    <mergeCell ref="F28:F30"/>
    <mergeCell ref="G28:G30"/>
    <mergeCell ref="H28:H30"/>
    <mergeCell ref="I28:I30"/>
    <mergeCell ref="G23:G25"/>
    <mergeCell ref="H23:H25"/>
    <mergeCell ref="I23:I25"/>
    <mergeCell ref="E26:E27"/>
    <mergeCell ref="G26:G27"/>
    <mergeCell ref="E20:E22"/>
    <mergeCell ref="I20:I22"/>
    <mergeCell ref="E17:E19"/>
    <mergeCell ref="I12:I14"/>
    <mergeCell ref="E15:E16"/>
    <mergeCell ref="F15:F16"/>
    <mergeCell ref="G15:G16"/>
    <mergeCell ref="I15:I16"/>
    <mergeCell ref="B2:B5"/>
    <mergeCell ref="C2:G2"/>
    <mergeCell ref="H2:I2"/>
    <mergeCell ref="C3:G3"/>
    <mergeCell ref="H3:I3"/>
    <mergeCell ref="C4:G5"/>
    <mergeCell ref="H4:I4"/>
    <mergeCell ref="H5:I5"/>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3"/>
  <sheetViews>
    <sheetView showGridLines="0" view="pageBreakPreview" zoomScale="96" zoomScaleNormal="66" zoomScaleSheetLayoutView="96" workbookViewId="0">
      <pane xSplit="2" ySplit="15" topLeftCell="C16" activePane="bottomRight" state="frozen"/>
      <selection pane="topRight" activeCell="C1" sqref="C1"/>
      <selection pane="bottomLeft" activeCell="A14" sqref="A14"/>
      <selection pane="bottomRight" activeCell="D20" sqref="D20"/>
    </sheetView>
  </sheetViews>
  <sheetFormatPr baseColWidth="10" defaultColWidth="11.42578125" defaultRowHeight="15" x14ac:dyDescent="0.25"/>
  <cols>
    <col min="1" max="1" width="11" customWidth="1"/>
    <col min="2" max="2" width="23.28515625" customWidth="1"/>
    <col min="3" max="3" width="69.85546875" customWidth="1"/>
    <col min="4" max="4" width="78.5703125" customWidth="1"/>
    <col min="5" max="5" width="58" customWidth="1"/>
    <col min="6" max="6" width="10.5703125" customWidth="1"/>
  </cols>
  <sheetData>
    <row r="2" spans="2:6" s="1" customFormat="1" x14ac:dyDescent="0.25">
      <c r="B2" s="166"/>
      <c r="C2" s="64" t="s">
        <v>17</v>
      </c>
      <c r="D2" s="64" t="s">
        <v>18</v>
      </c>
      <c r="E2" s="2"/>
      <c r="F2" s="2"/>
    </row>
    <row r="3" spans="2:6" s="1" customFormat="1" ht="32.25" customHeight="1" x14ac:dyDescent="0.25">
      <c r="B3" s="166"/>
      <c r="C3" s="64" t="s">
        <v>521</v>
      </c>
      <c r="D3" s="64" t="s">
        <v>522</v>
      </c>
      <c r="E3" s="2"/>
      <c r="F3" s="2"/>
    </row>
    <row r="4" spans="2:6" s="1" customFormat="1" x14ac:dyDescent="0.25">
      <c r="B4" s="166"/>
      <c r="C4" s="222" t="s">
        <v>19</v>
      </c>
      <c r="D4" s="64" t="s">
        <v>537</v>
      </c>
      <c r="E4" s="2"/>
      <c r="F4" s="2"/>
    </row>
    <row r="5" spans="2:6" s="1" customFormat="1" x14ac:dyDescent="0.25">
      <c r="B5" s="166"/>
      <c r="C5" s="223"/>
      <c r="D5" s="64" t="s">
        <v>539</v>
      </c>
      <c r="E5" s="2"/>
      <c r="F5" s="2"/>
    </row>
    <row r="6" spans="2:6" s="1" customFormat="1" x14ac:dyDescent="0.25">
      <c r="B6" s="100">
        <v>33</v>
      </c>
      <c r="C6" s="117"/>
      <c r="D6" s="117"/>
      <c r="E6" s="2"/>
      <c r="F6" s="2"/>
    </row>
    <row r="7" spans="2:6" s="1" customFormat="1" x14ac:dyDescent="0.25">
      <c r="B7" s="228" t="s">
        <v>429</v>
      </c>
      <c r="C7" s="228"/>
      <c r="D7" s="228"/>
      <c r="E7" s="2"/>
      <c r="F7" s="2"/>
    </row>
    <row r="9" spans="2:6" ht="15.75" customHeight="1" x14ac:dyDescent="0.25">
      <c r="B9" s="225" t="s">
        <v>431</v>
      </c>
      <c r="C9" s="225"/>
      <c r="D9" s="225"/>
    </row>
    <row r="10" spans="2:6" x14ac:dyDescent="0.25">
      <c r="B10" s="226" t="s">
        <v>41</v>
      </c>
      <c r="C10" s="226"/>
      <c r="D10" s="101" t="s">
        <v>238</v>
      </c>
    </row>
    <row r="11" spans="2:6" x14ac:dyDescent="0.25">
      <c r="B11" s="227" t="s">
        <v>241</v>
      </c>
      <c r="C11" s="227"/>
      <c r="D11" s="102">
        <v>10</v>
      </c>
    </row>
    <row r="12" spans="2:6" x14ac:dyDescent="0.25">
      <c r="B12" s="227" t="s">
        <v>243</v>
      </c>
      <c r="C12" s="227"/>
      <c r="D12" s="103">
        <v>6</v>
      </c>
    </row>
    <row r="13" spans="2:6" x14ac:dyDescent="0.25">
      <c r="B13" s="227" t="s">
        <v>249</v>
      </c>
      <c r="C13" s="227"/>
      <c r="D13" s="104">
        <v>2</v>
      </c>
    </row>
    <row r="14" spans="2:6" x14ac:dyDescent="0.25">
      <c r="B14" s="227" t="s">
        <v>256</v>
      </c>
      <c r="C14" s="227"/>
      <c r="D14" s="105" t="s">
        <v>432</v>
      </c>
    </row>
    <row r="15" spans="2:6" x14ac:dyDescent="0.25">
      <c r="B15" s="106" t="s">
        <v>37</v>
      </c>
      <c r="C15" s="106" t="s">
        <v>41</v>
      </c>
      <c r="D15" s="106" t="s">
        <v>36</v>
      </c>
    </row>
    <row r="16" spans="2:6" x14ac:dyDescent="0.25">
      <c r="B16" s="224" t="s">
        <v>433</v>
      </c>
      <c r="C16" s="107" t="s">
        <v>434</v>
      </c>
      <c r="D16" s="108" t="s">
        <v>435</v>
      </c>
    </row>
    <row r="17" spans="2:4" x14ac:dyDescent="0.25">
      <c r="B17" s="224"/>
      <c r="C17" s="107" t="s">
        <v>436</v>
      </c>
      <c r="D17" s="108" t="s">
        <v>437</v>
      </c>
    </row>
    <row r="18" spans="2:4" x14ac:dyDescent="0.25">
      <c r="B18" s="224"/>
      <c r="C18" s="107" t="s">
        <v>438</v>
      </c>
      <c r="D18" s="108" t="s">
        <v>439</v>
      </c>
    </row>
    <row r="19" spans="2:4" x14ac:dyDescent="0.25">
      <c r="B19" s="224"/>
      <c r="C19" s="107" t="s">
        <v>440</v>
      </c>
      <c r="D19" s="108" t="s">
        <v>441</v>
      </c>
    </row>
    <row r="20" spans="2:4" x14ac:dyDescent="0.25">
      <c r="B20" s="224" t="s">
        <v>442</v>
      </c>
      <c r="C20" s="107" t="s">
        <v>434</v>
      </c>
      <c r="D20" s="108" t="s">
        <v>443</v>
      </c>
    </row>
    <row r="21" spans="2:4" x14ac:dyDescent="0.25">
      <c r="B21" s="224"/>
      <c r="C21" s="107" t="s">
        <v>436</v>
      </c>
      <c r="D21" s="108" t="s">
        <v>444</v>
      </c>
    </row>
    <row r="22" spans="2:4" x14ac:dyDescent="0.25">
      <c r="B22" s="224"/>
      <c r="C22" s="107" t="s">
        <v>438</v>
      </c>
      <c r="D22" s="108" t="s">
        <v>445</v>
      </c>
    </row>
    <row r="23" spans="2:4" x14ac:dyDescent="0.25">
      <c r="B23" s="224"/>
      <c r="C23" s="107" t="s">
        <v>440</v>
      </c>
      <c r="D23" s="108" t="s">
        <v>446</v>
      </c>
    </row>
    <row r="24" spans="2:4" x14ac:dyDescent="0.25">
      <c r="B24" s="224" t="s">
        <v>447</v>
      </c>
      <c r="C24" s="107" t="s">
        <v>434</v>
      </c>
      <c r="D24" s="108" t="s">
        <v>448</v>
      </c>
    </row>
    <row r="25" spans="2:4" x14ac:dyDescent="0.25">
      <c r="B25" s="224"/>
      <c r="C25" s="107" t="s">
        <v>436</v>
      </c>
      <c r="D25" s="108" t="s">
        <v>449</v>
      </c>
    </row>
    <row r="26" spans="2:4" x14ac:dyDescent="0.25">
      <c r="B26" s="224"/>
      <c r="C26" s="107" t="s">
        <v>438</v>
      </c>
      <c r="D26" s="108" t="s">
        <v>450</v>
      </c>
    </row>
    <row r="27" spans="2:4" x14ac:dyDescent="0.25">
      <c r="B27" s="224"/>
      <c r="C27" s="107" t="s">
        <v>440</v>
      </c>
      <c r="D27" s="108" t="s">
        <v>451</v>
      </c>
    </row>
    <row r="28" spans="2:4" x14ac:dyDescent="0.25">
      <c r="B28" s="224" t="s">
        <v>452</v>
      </c>
      <c r="C28" s="107" t="s">
        <v>434</v>
      </c>
      <c r="D28" s="108" t="s">
        <v>453</v>
      </c>
    </row>
    <row r="29" spans="2:4" x14ac:dyDescent="0.25">
      <c r="B29" s="224"/>
      <c r="C29" s="107" t="s">
        <v>436</v>
      </c>
      <c r="D29" s="108" t="s">
        <v>454</v>
      </c>
    </row>
    <row r="30" spans="2:4" x14ac:dyDescent="0.25">
      <c r="B30" s="224"/>
      <c r="C30" s="107" t="s">
        <v>438</v>
      </c>
      <c r="D30" s="108" t="s">
        <v>455</v>
      </c>
    </row>
    <row r="31" spans="2:4" x14ac:dyDescent="0.25">
      <c r="B31" s="224"/>
      <c r="C31" s="107" t="s">
        <v>440</v>
      </c>
      <c r="D31" s="108" t="s">
        <v>456</v>
      </c>
    </row>
    <row r="32" spans="2:4" x14ac:dyDescent="0.25">
      <c r="B32" s="224" t="s">
        <v>457</v>
      </c>
      <c r="C32" s="107" t="s">
        <v>434</v>
      </c>
      <c r="D32" s="108" t="s">
        <v>458</v>
      </c>
    </row>
    <row r="33" spans="2:4" x14ac:dyDescent="0.25">
      <c r="B33" s="224"/>
      <c r="C33" s="107" t="s">
        <v>436</v>
      </c>
      <c r="D33" s="108" t="s">
        <v>459</v>
      </c>
    </row>
    <row r="34" spans="2:4" ht="28.5" x14ac:dyDescent="0.25">
      <c r="B34" s="224"/>
      <c r="C34" s="107" t="s">
        <v>438</v>
      </c>
      <c r="D34" s="108" t="s">
        <v>460</v>
      </c>
    </row>
    <row r="35" spans="2:4" x14ac:dyDescent="0.25">
      <c r="B35" s="224"/>
      <c r="C35" s="107" t="s">
        <v>440</v>
      </c>
      <c r="D35" s="108" t="s">
        <v>461</v>
      </c>
    </row>
    <row r="36" spans="2:4" x14ac:dyDescent="0.25">
      <c r="B36" s="224" t="s">
        <v>462</v>
      </c>
      <c r="C36" s="107" t="s">
        <v>434</v>
      </c>
      <c r="D36" s="108" t="s">
        <v>463</v>
      </c>
    </row>
    <row r="37" spans="2:4" x14ac:dyDescent="0.25">
      <c r="B37" s="224"/>
      <c r="C37" s="107" t="s">
        <v>436</v>
      </c>
      <c r="D37" s="108" t="s">
        <v>464</v>
      </c>
    </row>
    <row r="38" spans="2:4" x14ac:dyDescent="0.25">
      <c r="B38" s="224"/>
      <c r="C38" s="107" t="s">
        <v>438</v>
      </c>
      <c r="D38" s="108" t="s">
        <v>465</v>
      </c>
    </row>
    <row r="39" spans="2:4" x14ac:dyDescent="0.25">
      <c r="B39" s="224"/>
      <c r="C39" s="107" t="s">
        <v>440</v>
      </c>
      <c r="D39" s="108" t="s">
        <v>466</v>
      </c>
    </row>
    <row r="40" spans="2:4" ht="42.75" x14ac:dyDescent="0.25">
      <c r="B40" s="224" t="s">
        <v>467</v>
      </c>
      <c r="C40" s="107" t="s">
        <v>434</v>
      </c>
      <c r="D40" s="108" t="s">
        <v>468</v>
      </c>
    </row>
    <row r="41" spans="2:4" ht="42.75" x14ac:dyDescent="0.25">
      <c r="B41" s="224"/>
      <c r="C41" s="107" t="s">
        <v>436</v>
      </c>
      <c r="D41" s="108" t="s">
        <v>469</v>
      </c>
    </row>
    <row r="42" spans="2:4" ht="28.5" x14ac:dyDescent="0.25">
      <c r="B42" s="224"/>
      <c r="C42" s="107" t="s">
        <v>438</v>
      </c>
      <c r="D42" s="108" t="s">
        <v>470</v>
      </c>
    </row>
    <row r="43" spans="2:4" ht="28.5" x14ac:dyDescent="0.25">
      <c r="B43" s="224"/>
      <c r="C43" s="107" t="s">
        <v>440</v>
      </c>
      <c r="D43" s="108" t="s">
        <v>471</v>
      </c>
    </row>
    <row r="44" spans="2:4" ht="28.5" x14ac:dyDescent="0.25">
      <c r="B44" s="224" t="s">
        <v>472</v>
      </c>
      <c r="C44" s="107" t="s">
        <v>434</v>
      </c>
      <c r="D44" s="108" t="s">
        <v>473</v>
      </c>
    </row>
    <row r="45" spans="2:4" ht="28.5" x14ac:dyDescent="0.25">
      <c r="B45" s="224"/>
      <c r="C45" s="107" t="s">
        <v>436</v>
      </c>
      <c r="D45" s="108" t="s">
        <v>474</v>
      </c>
    </row>
    <row r="46" spans="2:4" ht="39" customHeight="1" x14ac:dyDescent="0.25">
      <c r="B46" s="224"/>
      <c r="C46" s="107" t="s">
        <v>438</v>
      </c>
      <c r="D46" s="108" t="s">
        <v>475</v>
      </c>
    </row>
    <row r="47" spans="2:4" ht="44.25" customHeight="1" x14ac:dyDescent="0.25">
      <c r="B47" s="224"/>
      <c r="C47" s="107" t="s">
        <v>440</v>
      </c>
      <c r="D47" s="108" t="s">
        <v>476</v>
      </c>
    </row>
    <row r="48" spans="2:4" ht="74.25" customHeight="1" x14ac:dyDescent="0.25">
      <c r="B48" s="224" t="s">
        <v>477</v>
      </c>
      <c r="C48" s="107" t="s">
        <v>434</v>
      </c>
      <c r="D48" s="108" t="s">
        <v>478</v>
      </c>
    </row>
    <row r="49" spans="2:4" ht="57.75" x14ac:dyDescent="0.25">
      <c r="B49" s="224"/>
      <c r="C49" s="107" t="s">
        <v>436</v>
      </c>
      <c r="D49" s="108" t="s">
        <v>479</v>
      </c>
    </row>
    <row r="50" spans="2:4" ht="28.5" x14ac:dyDescent="0.25">
      <c r="B50" s="224"/>
      <c r="C50" s="107" t="s">
        <v>438</v>
      </c>
      <c r="D50" s="108" t="s">
        <v>480</v>
      </c>
    </row>
    <row r="51" spans="2:4" ht="28.5" x14ac:dyDescent="0.25">
      <c r="B51" s="224"/>
      <c r="C51" s="107" t="s">
        <v>440</v>
      </c>
      <c r="D51" s="108" t="s">
        <v>481</v>
      </c>
    </row>
    <row r="52" spans="2:4" ht="28.5" x14ac:dyDescent="0.25">
      <c r="B52" s="224" t="s">
        <v>482</v>
      </c>
      <c r="C52" s="107" t="s">
        <v>434</v>
      </c>
      <c r="D52" s="108" t="s">
        <v>483</v>
      </c>
    </row>
    <row r="53" spans="2:4" x14ac:dyDescent="0.25">
      <c r="B53" s="224"/>
      <c r="C53" s="107" t="s">
        <v>436</v>
      </c>
      <c r="D53" s="108" t="s">
        <v>484</v>
      </c>
    </row>
    <row r="54" spans="2:4" x14ac:dyDescent="0.25">
      <c r="B54" s="224"/>
      <c r="C54" s="107" t="s">
        <v>438</v>
      </c>
      <c r="D54" s="108" t="s">
        <v>485</v>
      </c>
    </row>
    <row r="55" spans="2:4" x14ac:dyDescent="0.25">
      <c r="B55" s="224"/>
      <c r="C55" s="107" t="s">
        <v>440</v>
      </c>
      <c r="D55" s="108" t="s">
        <v>486</v>
      </c>
    </row>
    <row r="56" spans="2:4" ht="28.5" x14ac:dyDescent="0.25">
      <c r="B56" s="224" t="s">
        <v>487</v>
      </c>
      <c r="C56" s="107" t="s">
        <v>434</v>
      </c>
      <c r="D56" s="108" t="s">
        <v>488</v>
      </c>
    </row>
    <row r="57" spans="2:4" ht="28.5" x14ac:dyDescent="0.25">
      <c r="B57" s="224"/>
      <c r="C57" s="107" t="s">
        <v>436</v>
      </c>
      <c r="D57" s="108" t="s">
        <v>489</v>
      </c>
    </row>
    <row r="58" spans="2:4" ht="28.5" x14ac:dyDescent="0.25">
      <c r="B58" s="224"/>
      <c r="C58" s="107" t="s">
        <v>438</v>
      </c>
      <c r="D58" s="108" t="s">
        <v>490</v>
      </c>
    </row>
    <row r="59" spans="2:4" ht="28.5" x14ac:dyDescent="0.25">
      <c r="B59" s="224"/>
      <c r="C59" s="107" t="s">
        <v>440</v>
      </c>
      <c r="D59" s="108" t="s">
        <v>491</v>
      </c>
    </row>
    <row r="60" spans="2:4" ht="78.75" customHeight="1" x14ac:dyDescent="0.25">
      <c r="B60" s="224" t="s">
        <v>492</v>
      </c>
      <c r="C60" s="107" t="s">
        <v>434</v>
      </c>
      <c r="D60" s="108" t="s">
        <v>493</v>
      </c>
    </row>
    <row r="61" spans="2:4" ht="57" x14ac:dyDescent="0.25">
      <c r="B61" s="224"/>
      <c r="C61" s="107" t="s">
        <v>436</v>
      </c>
      <c r="D61" s="108" t="s">
        <v>494</v>
      </c>
    </row>
    <row r="62" spans="2:4" ht="57" x14ac:dyDescent="0.25">
      <c r="B62" s="224"/>
      <c r="C62" s="107" t="s">
        <v>438</v>
      </c>
      <c r="D62" s="108" t="s">
        <v>495</v>
      </c>
    </row>
    <row r="63" spans="2:4" ht="96" customHeight="1" x14ac:dyDescent="0.25">
      <c r="B63" s="224"/>
      <c r="C63" s="107" t="s">
        <v>440</v>
      </c>
      <c r="D63" s="108" t="s">
        <v>496</v>
      </c>
    </row>
    <row r="64" spans="2:4" ht="28.5" x14ac:dyDescent="0.25">
      <c r="B64" s="224" t="s">
        <v>497</v>
      </c>
      <c r="C64" s="107" t="s">
        <v>434</v>
      </c>
      <c r="D64" s="108" t="s">
        <v>498</v>
      </c>
    </row>
    <row r="65" spans="2:12" ht="28.5" x14ac:dyDescent="0.25">
      <c r="B65" s="224"/>
      <c r="C65" s="107" t="s">
        <v>436</v>
      </c>
      <c r="D65" s="108" t="s">
        <v>499</v>
      </c>
    </row>
    <row r="66" spans="2:12" ht="28.5" x14ac:dyDescent="0.25">
      <c r="B66" s="224"/>
      <c r="C66" s="107" t="s">
        <v>438</v>
      </c>
      <c r="D66" s="108" t="s">
        <v>500</v>
      </c>
    </row>
    <row r="67" spans="2:12" x14ac:dyDescent="0.25">
      <c r="B67" s="224"/>
      <c r="C67" s="107" t="s">
        <v>440</v>
      </c>
      <c r="D67" s="108" t="s">
        <v>501</v>
      </c>
    </row>
    <row r="68" spans="2:12" ht="28.5" x14ac:dyDescent="0.25">
      <c r="B68" s="224" t="s">
        <v>502</v>
      </c>
      <c r="C68" s="107" t="s">
        <v>434</v>
      </c>
      <c r="D68" s="108" t="s">
        <v>503</v>
      </c>
    </row>
    <row r="69" spans="2:12" ht="28.5" x14ac:dyDescent="0.25">
      <c r="B69" s="224"/>
      <c r="C69" s="107" t="s">
        <v>436</v>
      </c>
      <c r="D69" s="108" t="s">
        <v>504</v>
      </c>
    </row>
    <row r="70" spans="2:12" ht="28.5" x14ac:dyDescent="0.25">
      <c r="B70" s="224"/>
      <c r="C70" s="107" t="s">
        <v>438</v>
      </c>
      <c r="D70" s="108" t="s">
        <v>505</v>
      </c>
    </row>
    <row r="71" spans="2:12" x14ac:dyDescent="0.25">
      <c r="B71" s="224"/>
      <c r="C71" s="107" t="s">
        <v>440</v>
      </c>
      <c r="D71" s="108" t="s">
        <v>506</v>
      </c>
    </row>
    <row r="72" spans="2:12" ht="28.5" x14ac:dyDescent="0.25">
      <c r="B72" s="224" t="s">
        <v>507</v>
      </c>
      <c r="C72" s="107" t="s">
        <v>434</v>
      </c>
      <c r="D72" s="108" t="s">
        <v>508</v>
      </c>
    </row>
    <row r="73" spans="2:12" ht="28.5" x14ac:dyDescent="0.25">
      <c r="B73" s="224"/>
      <c r="C73" s="107" t="s">
        <v>436</v>
      </c>
      <c r="D73" s="108" t="s">
        <v>509</v>
      </c>
    </row>
    <row r="74" spans="2:12" ht="28.5" x14ac:dyDescent="0.25">
      <c r="B74" s="224"/>
      <c r="C74" s="107" t="s">
        <v>438</v>
      </c>
      <c r="D74" s="108" t="s">
        <v>510</v>
      </c>
    </row>
    <row r="75" spans="2:12" ht="28.5" x14ac:dyDescent="0.25">
      <c r="B75" s="224"/>
      <c r="C75" s="107" t="s">
        <v>440</v>
      </c>
      <c r="D75" s="108" t="s">
        <v>511</v>
      </c>
    </row>
    <row r="77" spans="2:12" x14ac:dyDescent="0.25">
      <c r="B77" s="109" t="s">
        <v>342</v>
      </c>
      <c r="C77" s="110"/>
      <c r="D77" s="110"/>
      <c r="E77" s="110"/>
      <c r="F77" s="110"/>
      <c r="G77" s="110"/>
      <c r="H77" s="110"/>
      <c r="I77" s="110"/>
      <c r="J77" s="110"/>
      <c r="K77" s="110"/>
      <c r="L77" s="110"/>
    </row>
    <row r="78" spans="2:12" x14ac:dyDescent="0.25">
      <c r="B78" s="214" t="s">
        <v>226</v>
      </c>
      <c r="C78" s="214"/>
      <c r="D78" s="214"/>
      <c r="E78" s="46"/>
      <c r="F78" s="46"/>
      <c r="G78" s="46"/>
      <c r="H78" s="46"/>
      <c r="I78" s="46"/>
      <c r="J78" s="46"/>
      <c r="K78" s="46"/>
      <c r="L78" s="46"/>
    </row>
    <row r="79" spans="2:12" x14ac:dyDescent="0.25">
      <c r="B79" s="214" t="s">
        <v>227</v>
      </c>
      <c r="C79" s="214"/>
      <c r="D79" s="214"/>
      <c r="E79" s="46"/>
      <c r="F79" s="46"/>
      <c r="G79" s="46"/>
      <c r="H79" s="46"/>
      <c r="I79" s="46"/>
      <c r="J79" s="46"/>
      <c r="K79" s="46"/>
      <c r="L79" s="46"/>
    </row>
    <row r="80" spans="2:12" x14ac:dyDescent="0.25">
      <c r="B80" s="214" t="s">
        <v>228</v>
      </c>
      <c r="C80" s="214"/>
      <c r="D80" s="214"/>
      <c r="E80" s="46"/>
      <c r="F80" s="46"/>
      <c r="G80" s="46"/>
      <c r="H80" s="46"/>
      <c r="I80" s="46"/>
      <c r="J80" s="46"/>
      <c r="K80" s="46"/>
      <c r="L80" s="46"/>
    </row>
    <row r="81" spans="2:12" x14ac:dyDescent="0.25">
      <c r="B81" s="214" t="s">
        <v>229</v>
      </c>
      <c r="C81" s="214"/>
      <c r="D81" s="214"/>
      <c r="E81" s="46"/>
      <c r="F81" s="46"/>
      <c r="G81" s="46"/>
      <c r="H81" s="46"/>
      <c r="I81" s="46"/>
      <c r="J81" s="46"/>
      <c r="K81" s="46"/>
      <c r="L81" s="46"/>
    </row>
    <row r="82" spans="2:12" x14ac:dyDescent="0.25">
      <c r="B82" s="212" t="s">
        <v>230</v>
      </c>
      <c r="C82" s="212"/>
      <c r="D82" s="212"/>
      <c r="E82" s="46"/>
      <c r="F82" s="46"/>
      <c r="G82" s="46"/>
      <c r="H82" s="46"/>
      <c r="I82" s="46"/>
      <c r="J82" s="46"/>
      <c r="K82" s="46"/>
      <c r="L82" s="46"/>
    </row>
    <row r="83" spans="2:12" x14ac:dyDescent="0.25">
      <c r="B83" s="212" t="s">
        <v>231</v>
      </c>
      <c r="C83" s="212"/>
      <c r="D83" s="212"/>
      <c r="E83" s="46"/>
      <c r="F83" s="46"/>
      <c r="G83" s="46"/>
      <c r="H83" s="46"/>
      <c r="I83" s="46"/>
      <c r="J83" s="46"/>
      <c r="K83" s="46"/>
      <c r="L83" s="46"/>
    </row>
  </sheetData>
  <sheetProtection algorithmName="SHA-512" hashValue="8ef0PpD6lxeUFweB4EeVarzV6vSnDZYcw4pIYReapvI4uLjM0hPhuwhqUojCgcfBsgt5D5zGD8Aqi+hQ74KgkA==" saltValue="wZnRpeQZVspe5csiQYZZ9Q==" spinCount="100000" sheet="1" objects="1" scenarios="1" formatCells="0" formatColumns="0" formatRows="0"/>
  <mergeCells count="30">
    <mergeCell ref="B83:D83"/>
    <mergeCell ref="B78:D78"/>
    <mergeCell ref="B79:D79"/>
    <mergeCell ref="B80:D80"/>
    <mergeCell ref="B81:D81"/>
    <mergeCell ref="B82:D82"/>
    <mergeCell ref="B64:B67"/>
    <mergeCell ref="B68:B71"/>
    <mergeCell ref="B72:B75"/>
    <mergeCell ref="B40:B43"/>
    <mergeCell ref="B44:B47"/>
    <mergeCell ref="B48:B51"/>
    <mergeCell ref="B52:B55"/>
    <mergeCell ref="B56:B59"/>
    <mergeCell ref="B60:B63"/>
    <mergeCell ref="B2:B5"/>
    <mergeCell ref="C4:C5"/>
    <mergeCell ref="B36:B39"/>
    <mergeCell ref="B9:D9"/>
    <mergeCell ref="B10:C10"/>
    <mergeCell ref="B11:C11"/>
    <mergeCell ref="B12:C12"/>
    <mergeCell ref="B13:C13"/>
    <mergeCell ref="B14:C14"/>
    <mergeCell ref="B16:B19"/>
    <mergeCell ref="B20:B23"/>
    <mergeCell ref="B24:B27"/>
    <mergeCell ref="B28:B31"/>
    <mergeCell ref="B32:B35"/>
    <mergeCell ref="B7:D7"/>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6"/>
  <sheetViews>
    <sheetView showGridLines="0" workbookViewId="0">
      <pane xSplit="1" ySplit="10" topLeftCell="B11" activePane="bottomRight" state="frozen"/>
      <selection pane="topRight" activeCell="B1" sqref="B1"/>
      <selection pane="bottomLeft" activeCell="A8" sqref="A8"/>
      <selection pane="bottomRight" activeCell="C15" sqref="C15:C16"/>
    </sheetView>
  </sheetViews>
  <sheetFormatPr baseColWidth="10" defaultColWidth="11.42578125" defaultRowHeight="15" x14ac:dyDescent="0.25"/>
  <cols>
    <col min="1" max="1" width="11.42578125" style="113" customWidth="1"/>
    <col min="2" max="2" width="11.7109375" style="1" customWidth="1"/>
    <col min="3" max="3" width="78.140625" style="1" customWidth="1"/>
    <col min="4" max="4" width="17.42578125" style="1" customWidth="1"/>
    <col min="5" max="5" width="15.42578125" style="1" customWidth="1"/>
    <col min="6" max="16384" width="11.42578125" style="113"/>
  </cols>
  <sheetData>
    <row r="2" spans="2:6" ht="15" customHeight="1" x14ac:dyDescent="0.25">
      <c r="B2" s="229"/>
      <c r="C2" s="111" t="s">
        <v>17</v>
      </c>
      <c r="D2" s="230" t="s">
        <v>18</v>
      </c>
      <c r="E2" s="230"/>
      <c r="F2" s="112"/>
    </row>
    <row r="3" spans="2:6" ht="15" customHeight="1" x14ac:dyDescent="0.25">
      <c r="B3" s="229"/>
      <c r="C3" s="111" t="s">
        <v>521</v>
      </c>
      <c r="D3" s="230" t="s">
        <v>522</v>
      </c>
      <c r="E3" s="230"/>
      <c r="F3" s="112"/>
    </row>
    <row r="4" spans="2:6" ht="15" customHeight="1" x14ac:dyDescent="0.25">
      <c r="B4" s="229"/>
      <c r="C4" s="230" t="s">
        <v>19</v>
      </c>
      <c r="D4" s="230" t="s">
        <v>537</v>
      </c>
      <c r="E4" s="230"/>
      <c r="F4" s="112"/>
    </row>
    <row r="5" spans="2:6" ht="15" customHeight="1" x14ac:dyDescent="0.25">
      <c r="B5" s="229"/>
      <c r="C5" s="230"/>
      <c r="D5" s="230" t="s">
        <v>540</v>
      </c>
      <c r="E5" s="230"/>
      <c r="F5" s="112"/>
    </row>
    <row r="6" spans="2:6" ht="15" customHeight="1" x14ac:dyDescent="0.25">
      <c r="B6" s="118">
        <v>33</v>
      </c>
      <c r="C6" s="115"/>
      <c r="D6" s="115"/>
      <c r="E6" s="115"/>
      <c r="F6" s="112"/>
    </row>
    <row r="7" spans="2:6" ht="15" customHeight="1" x14ac:dyDescent="0.25">
      <c r="B7" s="114"/>
      <c r="C7" s="115"/>
      <c r="D7" s="115"/>
      <c r="E7" s="115"/>
      <c r="F7" s="112"/>
    </row>
    <row r="8" spans="2:6" ht="15" customHeight="1" x14ac:dyDescent="0.25">
      <c r="B8" s="231" t="s">
        <v>538</v>
      </c>
      <c r="C8" s="232"/>
      <c r="D8" s="232"/>
      <c r="E8" s="233"/>
      <c r="F8" s="112"/>
    </row>
    <row r="9" spans="2:6" x14ac:dyDescent="0.25">
      <c r="B9" s="234"/>
      <c r="C9" s="235"/>
      <c r="D9" s="235"/>
      <c r="E9" s="236"/>
    </row>
    <row r="10" spans="2:6" x14ac:dyDescent="0.25">
      <c r="B10" s="116" t="s">
        <v>512</v>
      </c>
      <c r="C10" s="67" t="s">
        <v>513</v>
      </c>
      <c r="D10" s="67" t="s">
        <v>514</v>
      </c>
      <c r="E10" s="67" t="s">
        <v>515</v>
      </c>
    </row>
    <row r="11" spans="2:6" ht="42.75" x14ac:dyDescent="0.25">
      <c r="B11" s="119">
        <v>44250</v>
      </c>
      <c r="C11" s="120" t="s">
        <v>516</v>
      </c>
      <c r="D11" s="120" t="s">
        <v>517</v>
      </c>
      <c r="E11" s="120" t="s">
        <v>518</v>
      </c>
    </row>
    <row r="12" spans="2:6" ht="42.75" x14ac:dyDescent="0.25">
      <c r="B12" s="121">
        <v>44816</v>
      </c>
      <c r="C12" s="122" t="s">
        <v>519</v>
      </c>
      <c r="D12" s="122" t="s">
        <v>517</v>
      </c>
      <c r="E12" s="122" t="s">
        <v>518</v>
      </c>
    </row>
    <row r="13" spans="2:6" ht="42.75" x14ac:dyDescent="0.25">
      <c r="B13" s="121">
        <v>44971</v>
      </c>
      <c r="C13" s="123" t="s">
        <v>520</v>
      </c>
      <c r="D13" s="122" t="s">
        <v>517</v>
      </c>
      <c r="E13" s="122" t="s">
        <v>518</v>
      </c>
    </row>
    <row r="14" spans="2:6" x14ac:dyDescent="0.25">
      <c r="B14" s="76"/>
      <c r="C14" s="76"/>
      <c r="D14" s="76"/>
      <c r="E14" s="76"/>
    </row>
    <row r="15" spans="2:6" x14ac:dyDescent="0.25">
      <c r="B15" s="76"/>
      <c r="C15" s="76"/>
      <c r="D15" s="76"/>
      <c r="E15" s="76"/>
    </row>
    <row r="16" spans="2:6" x14ac:dyDescent="0.25">
      <c r="B16" s="76"/>
      <c r="C16" s="76"/>
      <c r="D16" s="76"/>
      <c r="E16" s="76"/>
    </row>
    <row r="17" spans="1:11" x14ac:dyDescent="0.25">
      <c r="B17" s="76"/>
      <c r="C17" s="76"/>
      <c r="D17" s="76"/>
      <c r="E17" s="76"/>
    </row>
    <row r="18" spans="1:11" x14ac:dyDescent="0.25">
      <c r="B18" s="76"/>
      <c r="C18" s="76"/>
      <c r="D18" s="76"/>
      <c r="E18" s="76"/>
    </row>
    <row r="19" spans="1:11" x14ac:dyDescent="0.25">
      <c r="B19" s="76"/>
      <c r="C19" s="76"/>
      <c r="D19" s="76"/>
      <c r="E19" s="76"/>
    </row>
    <row r="20" spans="1:11" x14ac:dyDescent="0.25">
      <c r="B20" s="76"/>
      <c r="C20" s="76"/>
      <c r="D20" s="76"/>
      <c r="E20" s="76"/>
    </row>
    <row r="21" spans="1:11" x14ac:dyDescent="0.25">
      <c r="B21" s="76"/>
      <c r="C21" s="76"/>
      <c r="D21" s="76"/>
      <c r="E21" s="76"/>
    </row>
    <row r="22" spans="1:11" x14ac:dyDescent="0.25">
      <c r="B22" s="76"/>
      <c r="C22" s="76"/>
      <c r="D22" s="76"/>
      <c r="E22" s="76"/>
    </row>
    <row r="23" spans="1:11" x14ac:dyDescent="0.25">
      <c r="B23" s="76"/>
      <c r="C23" s="76"/>
      <c r="D23" s="76"/>
      <c r="E23" s="76"/>
    </row>
    <row r="24" spans="1:11" x14ac:dyDescent="0.25">
      <c r="B24" s="76"/>
      <c r="C24" s="76"/>
      <c r="D24" s="76"/>
      <c r="E24" s="76"/>
    </row>
    <row r="25" spans="1:11" x14ac:dyDescent="0.25">
      <c r="B25" s="76"/>
      <c r="C25" s="76"/>
      <c r="D25" s="76"/>
      <c r="E25" s="76"/>
    </row>
    <row r="26" spans="1:11" x14ac:dyDescent="0.25">
      <c r="B26" s="76"/>
      <c r="C26" s="76"/>
      <c r="D26" s="76"/>
      <c r="E26" s="76"/>
    </row>
    <row r="27" spans="1:11" x14ac:dyDescent="0.25">
      <c r="B27" s="76"/>
      <c r="C27" s="76"/>
      <c r="D27" s="76"/>
      <c r="E27" s="76"/>
    </row>
    <row r="29" spans="1:11" customFormat="1" x14ac:dyDescent="0.25">
      <c r="A29" s="1"/>
      <c r="B29" s="1" t="s">
        <v>342</v>
      </c>
      <c r="C29" s="1"/>
      <c r="D29" s="1"/>
      <c r="E29" s="1"/>
      <c r="F29" s="1"/>
      <c r="G29" s="1"/>
      <c r="H29" s="1"/>
      <c r="I29" s="1"/>
      <c r="J29" s="1"/>
      <c r="K29" s="1"/>
    </row>
    <row r="30" spans="1:11" s="1" customFormat="1" x14ac:dyDescent="0.25"/>
    <row r="31" spans="1:11" s="1" customFormat="1" x14ac:dyDescent="0.25">
      <c r="A31" s="98"/>
      <c r="B31" s="163" t="s">
        <v>226</v>
      </c>
      <c r="C31" s="163"/>
      <c r="D31" s="163"/>
      <c r="E31" s="163"/>
      <c r="F31" s="98"/>
      <c r="G31" s="98"/>
      <c r="H31" s="98"/>
      <c r="I31" s="98"/>
      <c r="J31" s="98"/>
      <c r="K31" s="98"/>
    </row>
    <row r="32" spans="1:11" s="1" customFormat="1" x14ac:dyDescent="0.25">
      <c r="A32" s="98"/>
      <c r="B32" s="163" t="s">
        <v>227</v>
      </c>
      <c r="C32" s="163"/>
      <c r="D32" s="163"/>
      <c r="E32" s="163"/>
      <c r="F32" s="98"/>
      <c r="G32" s="98"/>
      <c r="H32" s="98"/>
      <c r="I32" s="98"/>
      <c r="J32" s="98"/>
      <c r="K32" s="98"/>
    </row>
    <row r="33" spans="1:11" s="1" customFormat="1" x14ac:dyDescent="0.25">
      <c r="A33" s="98"/>
      <c r="B33" s="163" t="s">
        <v>228</v>
      </c>
      <c r="C33" s="163"/>
      <c r="D33" s="163"/>
      <c r="E33" s="163"/>
      <c r="F33" s="98"/>
      <c r="G33" s="98"/>
      <c r="H33" s="98"/>
      <c r="I33" s="98"/>
      <c r="J33" s="98"/>
      <c r="K33" s="98"/>
    </row>
    <row r="34" spans="1:11" s="1" customFormat="1" x14ac:dyDescent="0.25">
      <c r="A34" s="98"/>
      <c r="B34" s="163" t="s">
        <v>229</v>
      </c>
      <c r="C34" s="163"/>
      <c r="D34" s="163"/>
      <c r="E34" s="163"/>
      <c r="F34" s="98"/>
      <c r="G34" s="98"/>
      <c r="H34" s="98"/>
      <c r="I34" s="98"/>
      <c r="J34" s="98"/>
      <c r="K34" s="98"/>
    </row>
    <row r="35" spans="1:11" s="1" customFormat="1" x14ac:dyDescent="0.25">
      <c r="A35" s="98"/>
      <c r="B35" s="164" t="s">
        <v>230</v>
      </c>
      <c r="C35" s="164"/>
      <c r="D35" s="164"/>
      <c r="E35" s="164"/>
      <c r="F35" s="98"/>
      <c r="G35" s="98"/>
      <c r="H35" s="98"/>
      <c r="I35" s="98"/>
      <c r="J35" s="98"/>
      <c r="K35" s="98"/>
    </row>
    <row r="36" spans="1:11" s="1" customFormat="1" x14ac:dyDescent="0.25">
      <c r="A36" s="98"/>
      <c r="B36" s="164" t="s">
        <v>231</v>
      </c>
      <c r="C36" s="164"/>
      <c r="D36" s="164"/>
      <c r="E36" s="164"/>
      <c r="F36" s="98"/>
      <c r="G36" s="98"/>
      <c r="H36" s="98"/>
      <c r="I36" s="98"/>
      <c r="J36" s="98"/>
      <c r="K36" s="98"/>
    </row>
  </sheetData>
  <sheetProtection algorithmName="SHA-512" hashValue="4Jt6oV0UyhLaMziwarjvaF6Exr7eUkF6kr2dpAtfZc49CAVi9sqT0+xEdvmNy57KnPWgBjskiV1Z38c5oFBr6w==" saltValue="w0BwcWrfveH+ty7pplmEFg==" spinCount="100000" sheet="1" objects="1" scenarios="1" formatCells="0" formatColumns="0" formatRows="0"/>
  <mergeCells count="13">
    <mergeCell ref="B36:E36"/>
    <mergeCell ref="B2:B5"/>
    <mergeCell ref="D2:E2"/>
    <mergeCell ref="D3:E3"/>
    <mergeCell ref="D4:E4"/>
    <mergeCell ref="D5:E5"/>
    <mergeCell ref="C4:C5"/>
    <mergeCell ref="B31:E31"/>
    <mergeCell ref="B32:E32"/>
    <mergeCell ref="B33:E33"/>
    <mergeCell ref="B34:E34"/>
    <mergeCell ref="B35:E35"/>
    <mergeCell ref="B8:E9"/>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2024-11-15T21:48:45Z</dcterms:modified>
  <cp:category/>
  <cp:contentStatus/>
</cp:coreProperties>
</file>