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https://mailunicundiedu-my.sharepoint.com/personal/doris_ucundinamarca_edu_co/Documents/CALIDAD 2024/MATRIZ PELIGRO/"/>
    </mc:Choice>
  </mc:AlternateContent>
  <xr:revisionPtr revIDLastSave="55" documentId="13_ncr:1_{899575D6-9F6C-4B70-84B2-EFF55B0D0F3A}" xr6:coauthVersionLast="47" xr6:coauthVersionMax="47" xr10:uidLastSave="{85102CAA-DC47-4E31-9F84-275BBB86F658}"/>
  <bookViews>
    <workbookView showSheetTabs="0" xWindow="-120" yWindow="-120" windowWidth="29040" windowHeight="15720" tabRatio="873" xr2:uid="{00000000-000D-0000-FFFF-FFFF00000000}"/>
  </bookViews>
  <sheets>
    <sheet name="MENÚ" sheetId="9" r:id="rId1"/>
    <sheet name="MATRIZ" sheetId="1" r:id="rId2"/>
    <sheet name="Valoracion del riesgo" sheetId="2" r:id="rId3"/>
    <sheet name="Tabla de peligros" sheetId="3" r:id="rId4"/>
    <sheet name="PELIGROS HIGIENICOS" sheetId="4" r:id="rId5"/>
    <sheet name="Control Cambios Registro " sheetId="7" r:id="rId6"/>
  </sheets>
  <externalReferences>
    <externalReference r:id="rId7"/>
  </externalReferences>
  <definedNames>
    <definedName name="_xlnm._FilterDatabase" localSheetId="1" hidden="1">MATRIZ!$A$10:$AD$211</definedName>
    <definedName name="_xlnm.Print_Area" localSheetId="1">MATRIZ!$A$1:$AD$221</definedName>
    <definedName name="_xlnm.Print_Area" localSheetId="4">'PELIGROS HIGIENICOS'!$A$1:$D$84</definedName>
    <definedName name="_xlnm.Print_Area" localSheetId="3">'Tabla de peligros'!$A$1:$J$43</definedName>
    <definedName name="_xlnm.Print_Area" localSheetId="2">'Valoracion del riesgo'!$A$1:$L$55</definedName>
    <definedName name="Naturales">[1]Parametros!$A$2:$A$8</definedName>
    <definedName name="Sociales">[1]Parametros!$C$2:$C$8</definedName>
    <definedName name="Tecnologicos">[1]Parametros!$B$2:$B$13</definedName>
    <definedName name="_xlnm.Print_Titles" localSheetId="1">MATRIZ!$2:$5</definedName>
    <definedName name="_xlnm.Print_Titles" localSheetId="4">'PELIGROS HIGIENICOS'!$2:$5</definedName>
    <definedName name="_xlnm.Print_Titles" localSheetId="3">'Tabla de peligros'!$2:$5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11" i="1" l="1"/>
  <c r="V211" i="1"/>
  <c r="U210" i="1"/>
  <c r="V210" i="1" s="1"/>
  <c r="U209" i="1"/>
  <c r="V209" i="1" s="1"/>
  <c r="Q208" i="1"/>
  <c r="T208" i="1" s="1"/>
  <c r="U208" i="1" s="1"/>
  <c r="V208" i="1" s="1"/>
  <c r="R208" i="1"/>
  <c r="U207" i="1"/>
  <c r="V207" i="1" s="1"/>
  <c r="U206" i="1"/>
  <c r="V206" i="1" s="1"/>
  <c r="U205" i="1"/>
  <c r="V205" i="1" s="1"/>
  <c r="Q177" i="1"/>
  <c r="T177" i="1" s="1"/>
  <c r="U177" i="1" s="1"/>
  <c r="R177" i="1"/>
  <c r="Q176" i="1"/>
  <c r="T176" i="1"/>
  <c r="U176" i="1" s="1"/>
  <c r="R176" i="1"/>
  <c r="Q175" i="1"/>
  <c r="T175" i="1" s="1"/>
  <c r="U175" i="1" s="1"/>
  <c r="Q174" i="1"/>
  <c r="T174" i="1" s="1"/>
  <c r="U174" i="1" s="1"/>
  <c r="R174" i="1"/>
  <c r="Q173" i="1"/>
  <c r="T173" i="1" s="1"/>
  <c r="U173" i="1" s="1"/>
  <c r="Q172" i="1"/>
  <c r="T172" i="1" s="1"/>
  <c r="U172" i="1" s="1"/>
  <c r="Q171" i="1"/>
  <c r="T171" i="1" s="1"/>
  <c r="U171" i="1" s="1"/>
  <c r="Q170" i="1"/>
  <c r="T170" i="1" s="1"/>
  <c r="U170" i="1" s="1"/>
  <c r="Q169" i="1"/>
  <c r="T169" i="1" s="1"/>
  <c r="U169" i="1" s="1"/>
  <c r="Q160" i="1"/>
  <c r="T160" i="1"/>
  <c r="U160" i="1" s="1"/>
  <c r="R160" i="1"/>
  <c r="Q149" i="1"/>
  <c r="T149" i="1"/>
  <c r="U149" i="1" s="1"/>
  <c r="R149" i="1"/>
  <c r="Q130" i="1"/>
  <c r="T130" i="1" s="1"/>
  <c r="U130" i="1" s="1"/>
  <c r="Q47" i="1"/>
  <c r="R47" i="1" s="1"/>
  <c r="T47" i="1"/>
  <c r="U47" i="1" s="1"/>
  <c r="Q46" i="1"/>
  <c r="T46" i="1" s="1"/>
  <c r="U46" i="1" s="1"/>
  <c r="Q48" i="1"/>
  <c r="R48" i="1" s="1"/>
  <c r="Q49" i="1"/>
  <c r="R49" i="1" s="1"/>
  <c r="Q50" i="1"/>
  <c r="R50" i="1" s="1"/>
  <c r="Q51" i="1"/>
  <c r="R51" i="1" s="1"/>
  <c r="Q52" i="1"/>
  <c r="T52" i="1" s="1"/>
  <c r="U52" i="1" s="1"/>
  <c r="Q53" i="1"/>
  <c r="T53" i="1" s="1"/>
  <c r="U53" i="1" s="1"/>
  <c r="Q54" i="1"/>
  <c r="R54" i="1" s="1"/>
  <c r="Q55" i="1"/>
  <c r="R55" i="1" s="1"/>
  <c r="Q56" i="1"/>
  <c r="R56" i="1" s="1"/>
  <c r="Q57" i="1"/>
  <c r="R57" i="1" s="1"/>
  <c r="Q58" i="1"/>
  <c r="T58" i="1" s="1"/>
  <c r="U58" i="1" s="1"/>
  <c r="Q59" i="1"/>
  <c r="R59" i="1" s="1"/>
  <c r="R60" i="1"/>
  <c r="T60" i="1"/>
  <c r="U60" i="1" s="1"/>
  <c r="Q61" i="1"/>
  <c r="T61" i="1" s="1"/>
  <c r="U61" i="1" s="1"/>
  <c r="Q62" i="1"/>
  <c r="T62" i="1"/>
  <c r="U62" i="1" s="1"/>
  <c r="Q63" i="1"/>
  <c r="R63" i="1" s="1"/>
  <c r="Q64" i="1"/>
  <c r="T64" i="1" s="1"/>
  <c r="U64" i="1" s="1"/>
  <c r="Q65" i="1"/>
  <c r="T65" i="1" s="1"/>
  <c r="U65" i="1" s="1"/>
  <c r="Q12" i="1"/>
  <c r="R12" i="1" s="1"/>
  <c r="R13" i="1"/>
  <c r="T13" i="1"/>
  <c r="U13" i="1" s="1"/>
  <c r="R14" i="1"/>
  <c r="T14" i="1"/>
  <c r="U14" i="1" s="1"/>
  <c r="R15" i="1"/>
  <c r="T15" i="1"/>
  <c r="U15" i="1" s="1"/>
  <c r="R16" i="1"/>
  <c r="T16" i="1"/>
  <c r="U16" i="1" s="1"/>
  <c r="Q17" i="1"/>
  <c r="T17" i="1" s="1"/>
  <c r="U17" i="1" s="1"/>
  <c r="R17" i="1"/>
  <c r="Q18" i="1"/>
  <c r="R18" i="1" s="1"/>
  <c r="Q19" i="1"/>
  <c r="R19" i="1" s="1"/>
  <c r="Q20" i="1"/>
  <c r="T20" i="1" s="1"/>
  <c r="U20" i="1" s="1"/>
  <c r="Q21" i="1"/>
  <c r="T21" i="1" s="1"/>
  <c r="U21" i="1" s="1"/>
  <c r="Q22" i="1"/>
  <c r="T22" i="1" s="1"/>
  <c r="U22" i="1" s="1"/>
  <c r="Q23" i="1"/>
  <c r="R23" i="1"/>
  <c r="Q24" i="1"/>
  <c r="T24" i="1" s="1"/>
  <c r="U24" i="1" s="1"/>
  <c r="Q159" i="1"/>
  <c r="T159" i="1" s="1"/>
  <c r="U159" i="1" s="1"/>
  <c r="Q158" i="1"/>
  <c r="T158" i="1" s="1"/>
  <c r="U158" i="1" s="1"/>
  <c r="Q157" i="1"/>
  <c r="T157" i="1"/>
  <c r="U157" i="1" s="1"/>
  <c r="Q156" i="1"/>
  <c r="R156" i="1" s="1"/>
  <c r="T156" i="1"/>
  <c r="U156" i="1" s="1"/>
  <c r="Q155" i="1"/>
  <c r="T155" i="1" s="1"/>
  <c r="U155" i="1" s="1"/>
  <c r="Q154" i="1"/>
  <c r="T154" i="1" s="1"/>
  <c r="U154" i="1" s="1"/>
  <c r="Q153" i="1"/>
  <c r="R153" i="1" s="1"/>
  <c r="Q152" i="1"/>
  <c r="R152" i="1" s="1"/>
  <c r="Q151" i="1"/>
  <c r="T151" i="1" s="1"/>
  <c r="U151" i="1" s="1"/>
  <c r="Q150" i="1"/>
  <c r="R150" i="1" s="1"/>
  <c r="T150" i="1"/>
  <c r="U150" i="1" s="1"/>
  <c r="Q148" i="1"/>
  <c r="T148" i="1" s="1"/>
  <c r="U148" i="1" s="1"/>
  <c r="Q147" i="1"/>
  <c r="R147" i="1" s="1"/>
  <c r="Q146" i="1"/>
  <c r="R146" i="1" s="1"/>
  <c r="Q145" i="1"/>
  <c r="T145" i="1" s="1"/>
  <c r="U145" i="1" s="1"/>
  <c r="Q144" i="1"/>
  <c r="R144" i="1" s="1"/>
  <c r="Q143" i="1"/>
  <c r="T143" i="1" s="1"/>
  <c r="U143" i="1" s="1"/>
  <c r="Q142" i="1"/>
  <c r="R142" i="1" s="1"/>
  <c r="R65" i="1"/>
  <c r="T57" i="1"/>
  <c r="U57" i="1" s="1"/>
  <c r="T51" i="1"/>
  <c r="U51" i="1" s="1"/>
  <c r="T50" i="1"/>
  <c r="U50" i="1" s="1"/>
  <c r="T48" i="1"/>
  <c r="U48" i="1"/>
  <c r="R62" i="1"/>
  <c r="R61" i="1"/>
  <c r="R21" i="1"/>
  <c r="R159" i="1"/>
  <c r="T23" i="1"/>
  <c r="U23" i="1" s="1"/>
  <c r="T18" i="1"/>
  <c r="U18" i="1" s="1"/>
  <c r="T144" i="1"/>
  <c r="U144" i="1" s="1"/>
  <c r="T153" i="1"/>
  <c r="U153" i="1" s="1"/>
  <c r="R155" i="1"/>
  <c r="R157" i="1"/>
  <c r="R148" i="1"/>
  <c r="Q204" i="1"/>
  <c r="R204" i="1" s="1"/>
  <c r="Q203" i="1"/>
  <c r="T203" i="1" s="1"/>
  <c r="U203" i="1" s="1"/>
  <c r="Q202" i="1"/>
  <c r="R202" i="1" s="1"/>
  <c r="Q201" i="1"/>
  <c r="T201" i="1" s="1"/>
  <c r="U201" i="1" s="1"/>
  <c r="Q200" i="1"/>
  <c r="R200" i="1" s="1"/>
  <c r="Q199" i="1"/>
  <c r="R199" i="1" s="1"/>
  <c r="Q198" i="1"/>
  <c r="T198" i="1" s="1"/>
  <c r="U198" i="1" s="1"/>
  <c r="T197" i="1"/>
  <c r="U197" i="1" s="1"/>
  <c r="R197" i="1"/>
  <c r="T196" i="1"/>
  <c r="U196" i="1"/>
  <c r="R196" i="1"/>
  <c r="T195" i="1"/>
  <c r="U195" i="1" s="1"/>
  <c r="R195" i="1"/>
  <c r="Q194" i="1"/>
  <c r="R194" i="1" s="1"/>
  <c r="Q193" i="1"/>
  <c r="R193" i="1"/>
  <c r="Q192" i="1"/>
  <c r="T192" i="1" s="1"/>
  <c r="U192" i="1" s="1"/>
  <c r="V192" i="1" s="1"/>
  <c r="Q191" i="1"/>
  <c r="T191" i="1" s="1"/>
  <c r="U191" i="1" s="1"/>
  <c r="V191" i="1" s="1"/>
  <c r="Q190" i="1"/>
  <c r="Q189" i="1"/>
  <c r="Q188" i="1"/>
  <c r="R188" i="1" s="1"/>
  <c r="Q187" i="1"/>
  <c r="T187" i="1" s="1"/>
  <c r="U187" i="1" s="1"/>
  <c r="Q186" i="1"/>
  <c r="T186" i="1"/>
  <c r="U186" i="1" s="1"/>
  <c r="Q185" i="1"/>
  <c r="T185" i="1"/>
  <c r="U185" i="1" s="1"/>
  <c r="Q184" i="1"/>
  <c r="R184" i="1" s="1"/>
  <c r="Q183" i="1"/>
  <c r="T183" i="1"/>
  <c r="U183" i="1" s="1"/>
  <c r="Q181" i="1"/>
  <c r="R181" i="1" s="1"/>
  <c r="Q180" i="1"/>
  <c r="T180" i="1"/>
  <c r="U180" i="1" s="1"/>
  <c r="Q179" i="1"/>
  <c r="R179" i="1" s="1"/>
  <c r="Q178" i="1"/>
  <c r="T178" i="1"/>
  <c r="U178" i="1" s="1"/>
  <c r="Q168" i="1"/>
  <c r="R168" i="1" s="1"/>
  <c r="Q167" i="1"/>
  <c r="R167" i="1" s="1"/>
  <c r="Q166" i="1"/>
  <c r="Q165" i="1"/>
  <c r="T165" i="1" s="1"/>
  <c r="U165" i="1" s="1"/>
  <c r="Q164" i="1"/>
  <c r="Q163" i="1"/>
  <c r="Q162" i="1"/>
  <c r="T162" i="1" s="1"/>
  <c r="U162" i="1" s="1"/>
  <c r="Q161" i="1"/>
  <c r="R161" i="1" s="1"/>
  <c r="Q141" i="1"/>
  <c r="R141" i="1" s="1"/>
  <c r="Q140" i="1"/>
  <c r="Q139" i="1"/>
  <c r="R139" i="1" s="1"/>
  <c r="Q138" i="1"/>
  <c r="Q137" i="1"/>
  <c r="Q136" i="1"/>
  <c r="T136" i="1" s="1"/>
  <c r="U136" i="1" s="1"/>
  <c r="Q135" i="1"/>
  <c r="Q134" i="1"/>
  <c r="T134" i="1" s="1"/>
  <c r="U134" i="1" s="1"/>
  <c r="Q133" i="1"/>
  <c r="T133" i="1" s="1"/>
  <c r="U133" i="1" s="1"/>
  <c r="Q132" i="1"/>
  <c r="Q131" i="1"/>
  <c r="T131" i="1" s="1"/>
  <c r="U131" i="1" s="1"/>
  <c r="Q129" i="1"/>
  <c r="T129" i="1" s="1"/>
  <c r="U129" i="1" s="1"/>
  <c r="Q128" i="1"/>
  <c r="T128" i="1"/>
  <c r="U128" i="1"/>
  <c r="Q127" i="1"/>
  <c r="Q126" i="1"/>
  <c r="T126" i="1" s="1"/>
  <c r="U126" i="1" s="1"/>
  <c r="Q125" i="1"/>
  <c r="T125" i="1"/>
  <c r="U125" i="1"/>
  <c r="Q124" i="1"/>
  <c r="T124" i="1" s="1"/>
  <c r="U124" i="1" s="1"/>
  <c r="Q123" i="1"/>
  <c r="Q122" i="1"/>
  <c r="Q121" i="1"/>
  <c r="R121" i="1" s="1"/>
  <c r="Q120" i="1"/>
  <c r="T120" i="1" s="1"/>
  <c r="U120" i="1" s="1"/>
  <c r="Q119" i="1"/>
  <c r="T119" i="1" s="1"/>
  <c r="U119" i="1" s="1"/>
  <c r="Q118" i="1"/>
  <c r="R118" i="1" s="1"/>
  <c r="Q117" i="1"/>
  <c r="T117" i="1" s="1"/>
  <c r="U117" i="1" s="1"/>
  <c r="Q116" i="1"/>
  <c r="R116" i="1" s="1"/>
  <c r="Q115" i="1"/>
  <c r="Q114" i="1"/>
  <c r="R114" i="1"/>
  <c r="Q113" i="1"/>
  <c r="R113" i="1" s="1"/>
  <c r="Q112" i="1"/>
  <c r="R112" i="1" s="1"/>
  <c r="Q111" i="1"/>
  <c r="R111" i="1" s="1"/>
  <c r="Q110" i="1"/>
  <c r="T110" i="1" s="1"/>
  <c r="U110" i="1" s="1"/>
  <c r="Q109" i="1"/>
  <c r="T109" i="1"/>
  <c r="U109" i="1"/>
  <c r="Q108" i="1"/>
  <c r="T108" i="1"/>
  <c r="U108" i="1" s="1"/>
  <c r="Q107" i="1"/>
  <c r="R107" i="1" s="1"/>
  <c r="Q106" i="1"/>
  <c r="R106" i="1" s="1"/>
  <c r="Q105" i="1"/>
  <c r="R105" i="1" s="1"/>
  <c r="Q104" i="1"/>
  <c r="Q103" i="1"/>
  <c r="T103" i="1" s="1"/>
  <c r="U103" i="1" s="1"/>
  <c r="Q102" i="1"/>
  <c r="Q101" i="1"/>
  <c r="T101" i="1" s="1"/>
  <c r="U101" i="1" s="1"/>
  <c r="Q100" i="1"/>
  <c r="Q99" i="1"/>
  <c r="T99" i="1"/>
  <c r="U99" i="1" s="1"/>
  <c r="Q98" i="1"/>
  <c r="Q97" i="1"/>
  <c r="Q95" i="1"/>
  <c r="R95" i="1"/>
  <c r="Q94" i="1"/>
  <c r="T94" i="1" s="1"/>
  <c r="U94" i="1" s="1"/>
  <c r="R94" i="1"/>
  <c r="Q93" i="1"/>
  <c r="Q92" i="1"/>
  <c r="R92" i="1" s="1"/>
  <c r="Q91" i="1"/>
  <c r="T91" i="1" s="1"/>
  <c r="U91" i="1" s="1"/>
  <c r="Q90" i="1"/>
  <c r="R90" i="1" s="1"/>
  <c r="Q89" i="1"/>
  <c r="Q88" i="1"/>
  <c r="R88" i="1" s="1"/>
  <c r="Q87" i="1"/>
  <c r="T87" i="1"/>
  <c r="U87" i="1" s="1"/>
  <c r="Q86" i="1"/>
  <c r="T86" i="1" s="1"/>
  <c r="U86" i="1" s="1"/>
  <c r="Q85" i="1"/>
  <c r="T85" i="1" s="1"/>
  <c r="U85" i="1" s="1"/>
  <c r="Q84" i="1"/>
  <c r="T84" i="1" s="1"/>
  <c r="U84" i="1" s="1"/>
  <c r="Q83" i="1"/>
  <c r="T83" i="1"/>
  <c r="U83" i="1" s="1"/>
  <c r="Q82" i="1"/>
  <c r="T82" i="1" s="1"/>
  <c r="U82" i="1" s="1"/>
  <c r="Q81" i="1"/>
  <c r="Q80" i="1"/>
  <c r="R80" i="1" s="1"/>
  <c r="Q79" i="1"/>
  <c r="T79" i="1" s="1"/>
  <c r="U79" i="1" s="1"/>
  <c r="Q78" i="1"/>
  <c r="T78" i="1" s="1"/>
  <c r="U78" i="1" s="1"/>
  <c r="Q77" i="1"/>
  <c r="Q76" i="1"/>
  <c r="R76" i="1" s="1"/>
  <c r="Q75" i="1"/>
  <c r="T75" i="1" s="1"/>
  <c r="U75" i="1" s="1"/>
  <c r="Q74" i="1"/>
  <c r="T74" i="1" s="1"/>
  <c r="U74" i="1" s="1"/>
  <c r="Q73" i="1"/>
  <c r="T73" i="1" s="1"/>
  <c r="U73" i="1" s="1"/>
  <c r="Q72" i="1"/>
  <c r="R72" i="1"/>
  <c r="Q71" i="1"/>
  <c r="Q70" i="1"/>
  <c r="T70" i="1" s="1"/>
  <c r="U70" i="1" s="1"/>
  <c r="Q69" i="1"/>
  <c r="T69" i="1" s="1"/>
  <c r="U69" i="1" s="1"/>
  <c r="Q68" i="1"/>
  <c r="T68" i="1"/>
  <c r="U68" i="1" s="1"/>
  <c r="Q67" i="1"/>
  <c r="T67" i="1" s="1"/>
  <c r="U67" i="1" s="1"/>
  <c r="Q66" i="1"/>
  <c r="R66" i="1" s="1"/>
  <c r="Q11" i="1"/>
  <c r="R11" i="1" s="1"/>
  <c r="T11" i="1"/>
  <c r="U11" i="1" s="1"/>
  <c r="R69" i="1"/>
  <c r="R71" i="1"/>
  <c r="T71" i="1"/>
  <c r="U71" i="1"/>
  <c r="T77" i="1"/>
  <c r="U77" i="1" s="1"/>
  <c r="R77" i="1"/>
  <c r="T81" i="1"/>
  <c r="U81" i="1" s="1"/>
  <c r="R81" i="1"/>
  <c r="T88" i="1"/>
  <c r="U88" i="1" s="1"/>
  <c r="R89" i="1"/>
  <c r="T89" i="1"/>
  <c r="U89" i="1" s="1"/>
  <c r="T93" i="1"/>
  <c r="U93" i="1"/>
  <c r="R93" i="1"/>
  <c r="R98" i="1"/>
  <c r="T98" i="1"/>
  <c r="U98" i="1" s="1"/>
  <c r="R100" i="1"/>
  <c r="T100" i="1"/>
  <c r="U100" i="1" s="1"/>
  <c r="R102" i="1"/>
  <c r="T102" i="1"/>
  <c r="U102" i="1" s="1"/>
  <c r="T104" i="1"/>
  <c r="U104" i="1" s="1"/>
  <c r="R104" i="1"/>
  <c r="T113" i="1"/>
  <c r="U113" i="1" s="1"/>
  <c r="T115" i="1"/>
  <c r="U115" i="1" s="1"/>
  <c r="R115" i="1"/>
  <c r="R120" i="1"/>
  <c r="T121" i="1"/>
  <c r="U121" i="1" s="1"/>
  <c r="R122" i="1"/>
  <c r="T122" i="1"/>
  <c r="U122" i="1"/>
  <c r="R127" i="1"/>
  <c r="T127" i="1"/>
  <c r="U127" i="1" s="1"/>
  <c r="R132" i="1"/>
  <c r="T132" i="1"/>
  <c r="U132" i="1" s="1"/>
  <c r="R135" i="1"/>
  <c r="T135" i="1"/>
  <c r="U135" i="1" s="1"/>
  <c r="R138" i="1"/>
  <c r="T138" i="1"/>
  <c r="U138" i="1" s="1"/>
  <c r="T140" i="1"/>
  <c r="U140" i="1" s="1"/>
  <c r="R140" i="1"/>
  <c r="R164" i="1"/>
  <c r="T164" i="1"/>
  <c r="U164" i="1" s="1"/>
  <c r="R166" i="1"/>
  <c r="T166" i="1"/>
  <c r="U166" i="1"/>
  <c r="T168" i="1"/>
  <c r="U168" i="1"/>
  <c r="T189" i="1"/>
  <c r="U189" i="1" s="1"/>
  <c r="R189" i="1"/>
  <c r="R190" i="1"/>
  <c r="T190" i="1"/>
  <c r="U190" i="1" s="1"/>
  <c r="V190" i="1" s="1"/>
  <c r="T194" i="1"/>
  <c r="U194" i="1" s="1"/>
  <c r="T199" i="1"/>
  <c r="U199" i="1"/>
  <c r="R201" i="1"/>
  <c r="R109" i="1"/>
  <c r="R180" i="1"/>
  <c r="R185" i="1"/>
  <c r="R186" i="1"/>
  <c r="T202" i="1"/>
  <c r="U202" i="1" s="1"/>
  <c r="T72" i="1"/>
  <c r="U72" i="1" s="1"/>
  <c r="T95" i="1"/>
  <c r="U95" i="1" s="1"/>
  <c r="R125" i="1"/>
  <c r="R198" i="1"/>
  <c r="R68" i="1"/>
  <c r="R83" i="1"/>
  <c r="T112" i="1"/>
  <c r="U112" i="1" s="1"/>
  <c r="R178" i="1"/>
  <c r="R183" i="1"/>
  <c r="R187" i="1"/>
  <c r="R85" i="1"/>
  <c r="R110" i="1"/>
  <c r="R67" i="1"/>
  <c r="R78" i="1"/>
  <c r="T139" i="1"/>
  <c r="U139" i="1" s="1"/>
  <c r="R131" i="1"/>
  <c r="R203" i="1"/>
  <c r="T123" i="1"/>
  <c r="U123" i="1" s="1"/>
  <c r="R123" i="1"/>
  <c r="T97" i="1"/>
  <c r="U97" i="1" s="1"/>
  <c r="R97" i="1"/>
  <c r="T163" i="1"/>
  <c r="U163" i="1"/>
  <c r="R163" i="1"/>
  <c r="R87" i="1"/>
  <c r="T137" i="1"/>
  <c r="U137" i="1"/>
  <c r="R137" i="1"/>
  <c r="R119" i="1"/>
  <c r="R108" i="1"/>
  <c r="T114" i="1"/>
  <c r="U114" i="1" s="1"/>
  <c r="T184" i="1"/>
  <c r="U184" i="1" s="1"/>
  <c r="T193" i="1"/>
  <c r="U193" i="1"/>
  <c r="T200" i="1"/>
  <c r="U200" i="1"/>
  <c r="R99" i="1"/>
  <c r="R103" i="1"/>
  <c r="R126" i="1"/>
  <c r="R128" i="1"/>
  <c r="T188" i="1" l="1"/>
  <c r="U188" i="1" s="1"/>
  <c r="T12" i="1"/>
  <c r="U12" i="1" s="1"/>
  <c r="T167" i="1"/>
  <c r="U167" i="1" s="1"/>
  <c r="R124" i="1"/>
  <c r="R91" i="1"/>
  <c r="T66" i="1"/>
  <c r="U66" i="1" s="1"/>
  <c r="T161" i="1"/>
  <c r="U161" i="1" s="1"/>
  <c r="T49" i="1"/>
  <c r="U49" i="1" s="1"/>
  <c r="R22" i="1"/>
  <c r="R173" i="1"/>
  <c r="R134" i="1"/>
  <c r="T80" i="1"/>
  <c r="U80" i="1" s="1"/>
  <c r="T54" i="1"/>
  <c r="U54" i="1" s="1"/>
  <c r="R101" i="1"/>
  <c r="T141" i="1"/>
  <c r="U141" i="1" s="1"/>
  <c r="R70" i="1"/>
  <c r="R192" i="1"/>
  <c r="R24" i="1"/>
  <c r="T55" i="1"/>
  <c r="U55" i="1" s="1"/>
  <c r="R170" i="1"/>
  <c r="R133" i="1"/>
  <c r="T56" i="1"/>
  <c r="U56" i="1" s="1"/>
  <c r="R158" i="1"/>
  <c r="R171" i="1"/>
  <c r="R74" i="1"/>
  <c r="T179" i="1"/>
  <c r="U179" i="1" s="1"/>
  <c r="R191" i="1"/>
  <c r="R73" i="1"/>
  <c r="T107" i="1"/>
  <c r="U107" i="1" s="1"/>
  <c r="T111" i="1"/>
  <c r="U111" i="1" s="1"/>
  <c r="T118" i="1"/>
  <c r="U118" i="1" s="1"/>
  <c r="T146" i="1"/>
  <c r="U146" i="1" s="1"/>
  <c r="T142" i="1"/>
  <c r="U142" i="1" s="1"/>
  <c r="T147" i="1"/>
  <c r="U147" i="1" s="1"/>
  <c r="T152" i="1"/>
  <c r="U152" i="1" s="1"/>
  <c r="T63" i="1"/>
  <c r="U63" i="1" s="1"/>
  <c r="T59" i="1"/>
  <c r="U59" i="1" s="1"/>
  <c r="R53" i="1"/>
  <c r="R46" i="1"/>
  <c r="R82" i="1"/>
  <c r="T76" i="1"/>
  <c r="U76" i="1" s="1"/>
  <c r="R117" i="1"/>
  <c r="R86" i="1"/>
  <c r="R75" i="1"/>
  <c r="T181" i="1"/>
  <c r="U181" i="1" s="1"/>
  <c r="T204" i="1"/>
  <c r="U204" i="1" s="1"/>
  <c r="R143" i="1"/>
  <c r="R58" i="1"/>
  <c r="R52" i="1"/>
  <c r="R145" i="1"/>
  <c r="R151" i="1"/>
  <c r="R20" i="1"/>
  <c r="R154" i="1"/>
  <c r="T106" i="1"/>
  <c r="U106" i="1" s="1"/>
  <c r="T19" i="1"/>
  <c r="U19" i="1" s="1"/>
  <c r="T116" i="1"/>
  <c r="U116" i="1" s="1"/>
  <c r="T92" i="1"/>
  <c r="U92" i="1" s="1"/>
  <c r="R129" i="1"/>
  <c r="R136" i="1"/>
  <c r="R84" i="1"/>
  <c r="R130" i="1"/>
  <c r="R169" i="1"/>
  <c r="R172" i="1"/>
  <c r="R175" i="1"/>
  <c r="R165" i="1"/>
  <c r="R162" i="1"/>
  <c r="R79" i="1"/>
  <c r="T90" i="1"/>
  <c r="U90" i="1" s="1"/>
  <c r="T105" i="1"/>
  <c r="U105" i="1" s="1"/>
  <c r="R6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Edwin Julian Garzon Angarita</author>
    <author>Paolita y John</author>
  </authors>
  <commentList>
    <comment ref="B9" authorId="0" shapeId="0" xr:uid="{00000000-0006-0000-0100-000001000000}">
      <text>
        <r>
          <rPr>
            <b/>
            <sz val="9"/>
            <color indexed="81"/>
            <rFont val="Tahoma"/>
            <family val="2"/>
          </rPr>
          <t>ADMINISTRATIVO
OPERATIVO
ASISTENCIAL</t>
        </r>
      </text>
    </comment>
    <comment ref="L9" authorId="1" shapeId="0" xr:uid="{00000000-0006-0000-0100-000002000000}">
      <text>
        <r>
          <rPr>
            <b/>
            <sz val="9"/>
            <color indexed="81"/>
            <rFont val="Tahoma"/>
            <family val="2"/>
          </rPr>
          <t>Describa los métodos de control actuales con los que cuenta la empresa para mitigar el riesgo evaluado.  Ejemplo
Riesgo: Ruido
Fuente:  Sistemas de amortiguación.
Medio:    Mediciones ambiental de ruido.
Persona: Elementos de protección personal. Protección auditiva.</t>
        </r>
        <r>
          <rPr>
            <sz val="9"/>
            <color indexed="81"/>
            <rFont val="Tahoma"/>
            <family val="2"/>
          </rPr>
          <t xml:space="preserve">
</t>
        </r>
      </text>
    </comment>
    <comment ref="O10" authorId="1" shapeId="0" xr:uid="{00000000-0006-0000-0100-000003000000}">
      <text>
        <r>
          <rPr>
            <b/>
            <sz val="12"/>
            <color indexed="81"/>
            <rFont val="Arial"/>
            <family val="2"/>
          </rPr>
          <t>10 - Muy Alto (MA): Se ha(n) detectado peligro(s) que determina(n) como posible la generación de incidentes o consecuencias muy significativas o la eficiencia del conjunto de medidas preventivas es nula o no existe.
6 - Alto (A):   Se ha(n) detectado algún(os) peligro(s) que pueden dar lugar a consecuencias significativa(s), o la eficacia del conjunto de medidas preventivas existentes es baja
2 - Medio (M): Se han detectado peligros que pueden dar lugar a consecuencias poco significativas o de menor importancia, o la eficacia del conjunto de medidas preventivas existentes es moderada.
No se ha detectado consecuencia alguna, o la eficacia del conjunto de medidas preventivas existentes es alta, o ambos. El riesgo está controlado.
No se asigna valor - Bajo(B): No se ha detectado consecuencia alguna, o la eficacia del conjunto de medidas preventivas existentes es alta, o ambos. El riesgo está controlado.</t>
        </r>
      </text>
    </comment>
    <comment ref="P10" authorId="1" shapeId="0" xr:uid="{00000000-0006-0000-0100-000004000000}">
      <text>
        <r>
          <rPr>
            <b/>
            <sz val="12"/>
            <color indexed="81"/>
            <rFont val="Arial"/>
            <family val="2"/>
          </rPr>
          <t>NIVEL DE EXPOSICIÓN
4 - Continua (EC): La situación de exposición se presenta sin interrupción o varias veces con tiempo prolongado durante la jornada laboral.
3 - Frecuente (EF): La situación de exposición se presenta varias veces durante la jornada laboral por tiempos cortos.
2 - Ocasional (EO): La situación de exposición se presenta alguna vez durante la jornada laboral y por un periodo de tiempo corto.
1 - Esporádica (EE): La situación de exposición se presenta de manera eventual.</t>
        </r>
        <r>
          <rPr>
            <sz val="9"/>
            <color indexed="81"/>
            <rFont val="Tahoma"/>
            <family val="2"/>
          </rPr>
          <t xml:space="preserve">
</t>
        </r>
      </text>
    </comment>
    <comment ref="Q10" authorId="1" shapeId="0" xr:uid="{00000000-0006-0000-0100-000005000000}">
      <text>
        <r>
          <rPr>
            <sz val="12"/>
            <color indexed="81"/>
            <rFont val="Arial"/>
            <family val="2"/>
          </rPr>
          <t xml:space="preserve">NIVELES DE DEFICIENCIA ( ND)
NIVEL DE EXPOSICIÓN (NE)
ND 10 - NE  4 = MA-40
ND  6 -  NE  3 = MA-30
ND  2 -  NE  2 = A-20
ND 10-  NE  1 = A-10
ND  6 -  NE  4 = MA-24
ND  6-   NE  3= A-18
ND  6-   NE  2=A-12
ND  6-   NE  1=M-6
ND  2-   NE  4=M-8
ND  2 -  NE  3 = M-6
ND  2 -  NE  2 =B-4
ND  2 -   NE 1 = B-2 </t>
        </r>
      </text>
    </comment>
    <comment ref="R10" authorId="1" shapeId="0" xr:uid="{00000000-0006-0000-0100-000006000000}">
      <text>
        <r>
          <rPr>
            <sz val="12"/>
            <color indexed="81"/>
            <rFont val="Arial"/>
            <family val="2"/>
          </rPr>
          <t>Muy Alto (MA) Entre 40 y 24: Situación deficiente con exposición continua, o muy deficiente con exposición frecuente. Normalmente la materialización del riesgo ocurre con frecuencia.
Alto (A) Entre 20 y 10: Situación deficiente con exposición frecuente u ocasional, o bien situación muy deficiente con exposición ocasional o esporádica.  La materialización del Riesgo es posible que suceda varias veces en la vida laboral.
Medio (M) Entre 8 y 6: Situación deficiente con exposición esporádica, o bien situación mejorable con exposición continuada o frecuente.  Es posible que suceda el daño alguna vez.
Bajo (B) Entre 4 y 2:  Situación mejorable con exposición ocasional o esporádica, o situación sin anomalía destacable con cualquier nivel de exposición. No es esperable que se materialice el riesgo, aunque puede ser concebibl</t>
        </r>
        <r>
          <rPr>
            <sz val="12"/>
            <color indexed="81"/>
            <rFont val="Tahoma"/>
            <family val="2"/>
          </rPr>
          <t>e.</t>
        </r>
      </text>
    </comment>
    <comment ref="S10" authorId="1" shapeId="0" xr:uid="{00000000-0006-0000-0100-000007000000}">
      <text>
        <r>
          <rPr>
            <sz val="12"/>
            <color indexed="81"/>
            <rFont val="Arial"/>
            <family val="2"/>
          </rPr>
          <t>100 -  Mortal o Catastrófico (M)  Muerte (s)
60 - Muy grave (MG): Lesiones o enfermedades graves irreparables (Incapacidad permanente parcial o invalidez).
25 - Grave (G): Lesiones o enfermedades con incapacidad laboral temporal (ILT).
10 - Leve (L): Lesiones o enfermedades que no requieren incapacidad.</t>
        </r>
      </text>
    </comment>
    <comment ref="T10" authorId="1" shapeId="0" xr:uid="{00000000-0006-0000-0100-000008000000}">
      <text>
        <r>
          <rPr>
            <b/>
            <sz val="12"/>
            <color indexed="81"/>
            <rFont val="Arial"/>
            <family val="2"/>
          </rPr>
          <t>NIVEL DEL RIESGO:
I   4000-600: Situación crítica, Suspender actividades hasta que el riesgo esté bajo control. Intervención urgente.
II   500 – 150: Corregir y adoptar medidas de control de inmediato. Sin embargo, suspenda actividades si el nivel de riesgo está por encima o igual de 360.
III  120 – 40:  Mejorar si es posible. Sería conveniente justificar la intervención y su rentabilidad.
IV 20:  Mantener las medidas de control existentes, pero se deberían considerar soluciones o mejoras y se deben hacer comprobaciones periódicas para asegurar que el riesgo aún es aceptable.</t>
        </r>
        <r>
          <rPr>
            <sz val="20"/>
            <color indexed="81"/>
            <rFont val="Tahoma"/>
            <family val="2"/>
          </rPr>
          <t xml:space="preserve">
</t>
        </r>
      </text>
    </comment>
    <comment ref="U10" authorId="1" shapeId="0" xr:uid="{00000000-0006-0000-0100-000009000000}">
      <text>
        <r>
          <rPr>
            <sz val="12"/>
            <color indexed="81"/>
            <rFont val="Arial"/>
            <family val="2"/>
          </rPr>
          <t>I No aceptable
II No aceptable
III Aceptable
IV Aceptable</t>
        </r>
      </text>
    </comment>
    <comment ref="V10" authorId="1" shapeId="0" xr:uid="{00000000-0006-0000-0100-00000A000000}">
      <text>
        <r>
          <rPr>
            <sz val="12"/>
            <color indexed="81"/>
            <rFont val="Arial"/>
            <family val="2"/>
          </rPr>
          <t>I No aceptable
II No aceptable
III Aceptable
IV Aceptable</t>
        </r>
      </text>
    </comment>
    <comment ref="Z10" authorId="1" shapeId="0" xr:uid="{00000000-0006-0000-0100-00000B000000}">
      <text>
        <r>
          <rPr>
            <b/>
            <sz val="9"/>
            <color indexed="81"/>
            <rFont val="Tahoma"/>
            <family val="2"/>
          </rPr>
          <t>Eliminar total y definitivamente  un proceso, sustancia, procedimiento, instalación con lo cual el peligro desaparece. Por ejemplo: introducir dispositivos mecánicos de levantamiento para eliminar el peligro de manipulación manual.</t>
        </r>
        <r>
          <rPr>
            <sz val="9"/>
            <color indexed="81"/>
            <rFont val="Tahoma"/>
            <family val="2"/>
          </rPr>
          <t xml:space="preserve">
</t>
        </r>
      </text>
    </comment>
    <comment ref="AA10" authorId="1" shapeId="0" xr:uid="{00000000-0006-0000-0100-00000C000000}">
      <text>
        <r>
          <rPr>
            <b/>
            <sz val="9"/>
            <color indexed="81"/>
            <rFont val="Tahoma"/>
            <family val="2"/>
          </rPr>
          <t>Sustituir o modificar parcialmente un proceso, sustancia, procedimiento o instalación, con lo cual el peligro se minimiza o se cambia por uno de menor impacto reduciendo el potencial de daño. Por ejemplo: reducir la fuerza, el amperaje, la presión, la temperatura, sustituir un material por otro menos peligroso.</t>
        </r>
      </text>
    </comment>
    <comment ref="AB10" authorId="0" shapeId="0" xr:uid="{00000000-0006-0000-0100-00000D000000}">
      <text>
        <r>
          <rPr>
            <b/>
            <sz val="9"/>
            <color indexed="81"/>
            <rFont val="Tahoma"/>
            <family val="2"/>
          </rPr>
          <t>Implican el uso de tecnologías para limitar el contacto con la fuente del peligro o  la propagación del mismo, funcionan independientemente de las decisiones humanas. Por ejemplo: Instalar sistemas de ventilación, protección para las máquinas, enclavamiento, cerramiento acústico, etc.</t>
        </r>
      </text>
    </comment>
    <comment ref="AC10" authorId="1" shapeId="0" xr:uid="{00000000-0006-0000-0100-00000E000000}">
      <text>
        <r>
          <rPr>
            <b/>
            <sz val="9"/>
            <color indexed="81"/>
            <rFont val="Tahoma"/>
            <family val="2"/>
          </rPr>
          <t>Incluye la identificación y comunicación efectiva de los peligros, así como las advertencias necesarias para mejorar el nivel de alerta  y así evitar la materialización de los mismos, también se incluyen las iniciativas de la compañía mediante programas o medidas específicas para el seguimiento y/o administración de los controles necesarios. Por ejemplo: Señales de seguridad, instalación de alarmas, procedimientos de seguridad, inspecciones de los equipos, controles de acceso, capacitación del personal, permisos de trabajo y etiquetado.</t>
        </r>
      </text>
    </comment>
    <comment ref="AD10" authorId="1" shapeId="0" xr:uid="{00000000-0006-0000-0100-00000F000000}">
      <text>
        <r>
          <rPr>
            <b/>
            <sz val="9"/>
            <color indexed="81"/>
            <rFont val="Tahoma"/>
            <family val="2"/>
          </rPr>
          <t>Protección puntual en las personas. Por ejemplo: Gafas de seguridad, protección auditiva, máscaras faciales, arneses y eslingas de seguridad, respiradores, guantes, etc.</t>
        </r>
      </text>
    </comment>
  </commentList>
</comments>
</file>

<file path=xl/sharedStrings.xml><?xml version="1.0" encoding="utf-8"?>
<sst xmlns="http://schemas.openxmlformats.org/spreadsheetml/2006/main" count="4779" uniqueCount="714">
  <si>
    <t>MENÚ DE NAVEGACIÓN</t>
  </si>
  <si>
    <t>GESTIÓN DE PELIGROS EN LA UNIVERSIDAD DE CUNDINAMARCA</t>
  </si>
  <si>
    <t xml:space="preserve">  </t>
  </si>
  <si>
    <t>MACROPROCESO ESTRATÉGICO</t>
  </si>
  <si>
    <t>CÓDIGO: ESG-SST-r008</t>
  </si>
  <si>
    <t>PÁGINA: 1 de 6</t>
  </si>
  <si>
    <t>MACRO
PROCESO</t>
  </si>
  <si>
    <t>PROCESO</t>
  </si>
  <si>
    <t>ACTIVIDADES</t>
  </si>
  <si>
    <t>TAREAS</t>
  </si>
  <si>
    <t>TAREAS
RUTINARIA</t>
  </si>
  <si>
    <t>PELIGRO</t>
  </si>
  <si>
    <t>EFECTOS POSIBLES</t>
  </si>
  <si>
    <t>CONTROLES EXISTENTES</t>
  </si>
  <si>
    <t>EVALUACIÓN DEL RIESGO</t>
  </si>
  <si>
    <t>VALORACIÓN DEL RIESGO</t>
  </si>
  <si>
    <t>CRITERIOS PARA ESTABLECER CONTROLES</t>
  </si>
  <si>
    <t>MEDIDAS DE INTERVENCIÓN</t>
  </si>
  <si>
    <t>SI</t>
  </si>
  <si>
    <t>NO</t>
  </si>
  <si>
    <t>DESCRIPCIÓN</t>
  </si>
  <si>
    <t>CLASIFICACIÓN</t>
  </si>
  <si>
    <t xml:space="preserve">FUENTE </t>
  </si>
  <si>
    <t>MEDIO</t>
  </si>
  <si>
    <t>TRABAJADOR</t>
  </si>
  <si>
    <t>NIVEL DE DEFICIENCIA</t>
  </si>
  <si>
    <t>NIVEL DE EXPOSICIÓN</t>
  </si>
  <si>
    <t>NIVEL DE PROBABILIDAD (ND*NE)</t>
  </si>
  <si>
    <t>INTERPRETACIÓN NIVEL DE PROBABILIDAD</t>
  </si>
  <si>
    <t>NIVEL DE CONSECUENCIA</t>
  </si>
  <si>
    <t>NIVEL DE RIESGO (NR) E INTERVENCIÓN</t>
  </si>
  <si>
    <t>INTERPRETACIÓN DEL NR</t>
  </si>
  <si>
    <t>ACEPTABILIDAD DEL RIESGO</t>
  </si>
  <si>
    <t>No DE EXPUESTOS</t>
  </si>
  <si>
    <t>PEOR CONSECUENCIA</t>
  </si>
  <si>
    <t>EXISTENCIA DE REQUISITO LEGAL</t>
  </si>
  <si>
    <t>ELIMINACIÓN</t>
  </si>
  <si>
    <t>SUSTITUCIÓN</t>
  </si>
  <si>
    <t>CONTROLES DE INGENIERÍA</t>
  </si>
  <si>
    <t>CONTROLES ADMINISTRATIVOS, SEÑALIZACIÓN, ADVERTENCIA</t>
  </si>
  <si>
    <t>EQUIPOS / ELEMENTOS DE PROTECCIÓN PERSONAL</t>
  </si>
  <si>
    <t>APOYO</t>
  </si>
  <si>
    <t>X</t>
  </si>
  <si>
    <t xml:space="preserve">HONGOS VIRUS Y BACTERIAS
</t>
  </si>
  <si>
    <t>INFECCIÓN VIRAL, INFECCIÓN GASTROINTESTINAL, DOLOR ESTOMACAL</t>
  </si>
  <si>
    <t>NO OBSERVADOS</t>
  </si>
  <si>
    <t>Aceptable</t>
  </si>
  <si>
    <t>NINGUNO</t>
  </si>
  <si>
    <t>RUIDO 
(Exposición continuo dentro de la jornada laboral)</t>
  </si>
  <si>
    <t>FATIGA AUDITIVA, DISMINUCIÓN AUDITIVA.</t>
  </si>
  <si>
    <t>FATIGA AUDITIVA, DISMINUCIÓN AUDITIVA, HIPOACUSIA NEUROSENSORIAL.</t>
  </si>
  <si>
    <t xml:space="preserve">
FATIGA VISUAL, DISMINUCIÓN DE RENDIMIENTO LABORAL, CEFALEAS</t>
  </si>
  <si>
    <t>DOLOR DE CABEZA, SOBREESFUERZO VISUAL, IRRITABILIDAD.</t>
  </si>
  <si>
    <t>NO SE REQUIERE</t>
  </si>
  <si>
    <t>TEMPERATURAS
(Disconfort Térmico)</t>
  </si>
  <si>
    <t>Mejorable</t>
  </si>
  <si>
    <t>RADIACIONES NO IONIZANTES
(Uso de Video Terminales  y exposición a la radiación solar)</t>
  </si>
  <si>
    <t>PANTALLAS DE COMPUTADORES CON FILTRO</t>
  </si>
  <si>
    <t xml:space="preserve">TIEMPOS DE DESCANSO  O ACTIVIDADES QUE NO REQUIEREN SU USO DE VIDEO TERMINALES ENTRE LA JORNADA LABORAL </t>
  </si>
  <si>
    <t>CONJUNTIVITIS, FATIGA VISUAL, PROBLEMAS DE CORNEA, CANSANCIO</t>
  </si>
  <si>
    <t>CONDICIONES DE LA TAREA
(Demandas de carga mental, contenido de la tarea, demandas emocionales, nivel de responsabilidad)</t>
  </si>
  <si>
    <t>PSICOSOCIAL</t>
  </si>
  <si>
    <t xml:space="preserve">FATIGA, DOLOR DE CABEZA, HOMBROS, CUELLO, ESPALDA ESTRÉS, ALTERACIONES NERVIOSAS CANSANCIO, BAJO RENDIMIENTO EN EL TRABAJO, ESTRÉS, CARGA EMOCIONAL, CEFALEAS, CAMBIOS EN LA CONDUCTA, IRRITABILIDAD, ALTERACIONES MENTALES, ETC. </t>
  </si>
  <si>
    <t>NO OBSERVADO</t>
  </si>
  <si>
    <t>PERIODOS DE DESCANSO DURANTE LA JORNADA LABORAL</t>
  </si>
  <si>
    <t>POSTURA PROLONGADA, MANTENIDA, FORZADA, ANTIGRAVITACIONES</t>
  </si>
  <si>
    <t>SISTEMA  DE VIGILANCIA EPIDEMIOLÓGICA PARA EL RIESGO BIOMECÁNICO.</t>
  </si>
  <si>
    <t xml:space="preserve"> PROGRAMA DE PAUSAS ACTIVAS 
 EVALUACIONES DE PUESTOS DE TRABAJO </t>
  </si>
  <si>
    <t>DISEÑOS Y ESTUDIOS DE PUESTOS DE TRABAJO</t>
  </si>
  <si>
    <t xml:space="preserve"> CUMPLIR A CABALIDAD CON LA IMPLEMENTACIÓN DEL   SISTEMA DE VIGILANCIA EPIDEMIOLÓGICA PARA EL RIESGO BIOMECÁNICO.
 SEGUIMIENTO Y COBERTURA DE PAUSAS ACTIVAS DE TRABAJO TODOS LOS DÍAS DURANTE LA JORNADA LABORAL.
CONTINUAR CON EL SEGUIMIENTO A LAS RECOMENDACIONES MÉDICAS DE LOS EXÁMENES OCUPACIONALES.
 INSPECCIÓN PARA VERIFICAR LA CORRECTA UTILIZACIÓN  PACK MOUSE Y DESCANSA PIES AL PERSONAL.
 AMPLIAR LA COBERTURA DE  SENSIBILIZACIÓN  A TODO EL PERSONAL SOBRE POSTURAS Y HÁBITOS ADECUADOS.
</t>
  </si>
  <si>
    <t>MOVIMIENTOS REPETITIVOS
(Manejo de herramientas propias de la labor)</t>
  </si>
  <si>
    <t>ENFERMEDADES DE TRAUMA ACUMULATIVO, SÍNDROMES TÚNEL DEL CARPO</t>
  </si>
  <si>
    <t>CONDICIONES DE SEGURIDAD</t>
  </si>
  <si>
    <t>PERDIDAS HUMANAS Y MATERIALES</t>
  </si>
  <si>
    <t>LOCATIVO
(Sistemas y medios de almacenamiento.)</t>
  </si>
  <si>
    <t>LUGAR ESPECIFICO PARA ALMACENAMIENTOS SEGUROS.</t>
  </si>
  <si>
    <t>PERDIDAS DE CONCIENCIAS, TCE</t>
  </si>
  <si>
    <t>LOCATIVO
(Superficies de trabajo irregulares, deslizantes, con diferencia de nivel)</t>
  </si>
  <si>
    <t>MANTENIMIENTO LOCATIVO PERMANENTE</t>
  </si>
  <si>
    <t>LOCATIVO
(Caída de Objetos)</t>
  </si>
  <si>
    <t xml:space="preserve">GOLPES - FRACTURAS - LACERACIONES - </t>
  </si>
  <si>
    <t>IMPLEMENTAR INSPECCIONES DE SEGURIDAD Y SENSIBILIZAR AL PERSONAL SOBRE EL PELIGRO.</t>
  </si>
  <si>
    <t>LOCATIVO
(Condiciones de Orden y aseo)</t>
  </si>
  <si>
    <t xml:space="preserve">IMPLEMENTAR UN PROGRAMA DE ORDEN ASEO Y LIMPIEZA DONDE SE INVOLUCRE A TODO EL PERSONAL DE LA UDEC. 
CAPACITACIÓN DE ACTOS Y CONDICIONES DE SEGURIDAD 
</t>
  </si>
  <si>
    <t xml:space="preserve">MUERTE </t>
  </si>
  <si>
    <t>ACCIDENTES DE TRANSITO
(Accidentes de transito donde se ven involucrados peatones (Estudiantes y/o Funcionarios) y vehículos de transporte) Desplazamiento en vehículos propios de la UDEC y particulares en misión laboral Autorizada.</t>
  </si>
  <si>
    <t>DAÑO A LA PROPIEDAD Y MUERTE.</t>
  </si>
  <si>
    <t xml:space="preserve">TRAUMAS SEVEROS, HERIDAS, FRACTURAS Y/O LESIONES GRAVES. </t>
  </si>
  <si>
    <t>PRECIPITACIONES
(Lluvias fuertes)</t>
  </si>
  <si>
    <t>TRAUMAS SEVEROS Y MUERTE</t>
  </si>
  <si>
    <t xml:space="preserve">VENDAVALES </t>
  </si>
  <si>
    <t>SISMOS Y TERREMOTOS</t>
  </si>
  <si>
    <t xml:space="preserve">ESTRUCTURAS ADECUADAS PARA RESISTIR MOVIMIENTOS SÍSMICOS </t>
  </si>
  <si>
    <t>BIENES Y SERVICIOS</t>
  </si>
  <si>
    <t>HONGOS VIRUS Y BACTERIAS
(Limpieza General y lavados de Baños)</t>
  </si>
  <si>
    <t>RADIACIONES NO IONIZANTES
(Exposición a la radiación solar)</t>
  </si>
  <si>
    <t>CONJUNTIVITIS, TERIGIOS, QUEMADURAS DE PIEL.</t>
  </si>
  <si>
    <t>QUEMADURAS D E TERCER GRADO Y MUERTE</t>
  </si>
  <si>
    <t>MATERIAL PARTICULADO</t>
  </si>
  <si>
    <t>MANIPULACIÓN MANUAL DE CARGAS
(Movilización y levantamiento de cargas)</t>
  </si>
  <si>
    <t>LESIONES OSTEOMUSCULARES A NIVEL DE COLUMNA.</t>
  </si>
  <si>
    <t>ESFUERZO 
(Altura de planos de trabajo, organización secuencia productiva, organización del tiempo de trabajo, peso y tamaño de objetos)</t>
  </si>
  <si>
    <t xml:space="preserve"> SISTEMA  DE VIGILANCIA EPIDEMIOLÓGICA PARA EL RIESGO BIOMECÁNICO.</t>
  </si>
  <si>
    <t>CONTUSIONES, LACERACIONES, FRACTURAS, HERIDAS, Y POLITRAUMATISMOS.</t>
  </si>
  <si>
    <t>MANTENIMIENTO PREVENTIVO DE EQUIPOS Y HERRAMIENTAS MANUALES</t>
  </si>
  <si>
    <t xml:space="preserve">
CAPACITACIONES Y CHARLAS  SOBRE MANEJO DE HERRAMIENTAS MANUALES
USO DE EPP: OVEROL Y/O ROPA DE TRABAJO , GAFAS Y  MONOGAFAS DE SEGURIDAD, BOTAS DE SEGURIDAD CON PUNTERA, GUANTES Y CASCO. </t>
  </si>
  <si>
    <t>USO DE ROPA DE TRABAJO Y EPP PARA EL DESARROLLO DEL MISMO. ZAPATOS ANTIDESLIZANTES PARA PERSONAL SERVICIOS GENERALES Y BOTAS DE SEGURIDAD PARA EL PERSONAL DE MANTENIMIENTO</t>
  </si>
  <si>
    <t>RUIDO 
(Exposición continuo dentro de la jornada laboral por la utilización de herramientas manuales y  equipos)</t>
  </si>
  <si>
    <t>USO DE ELEMENTO DE PROTECCIÓN (EPP) TAPABOCAS, GUANTES (CUANDO LA ACTIVIDAD LO REQUIERA)
 SEÑALIZACIÓN DE LAVADO DE MANOS 
SENSIBILIZACIONES DE AUTOCUIDADO Y CAMPAÑAS 
EVALUACIONES MÉDICAS PERIÓDICAS
PROGRAMAS DE PROMOCIÓN Y DETECCIÓN  
SEGUIMIENTO DE LAS EVALUACIONES MEDICAS</t>
  </si>
  <si>
    <t xml:space="preserve">CAPACITACIÓN EN RIESGO BIOLÓGICO 
CAPACITACIÓN EN  ESTILOS DE VIDA SALUDABLE    ENFOCADO EN LAVADO DE MANOS E HIGIENE PERSONAL, PREVENCIÓN DE ENFERMEDADES VIRALES Y CONTAGIOSAS. 
 REALIZAR SEGUIMIENTO A LAS RECOMENDACIONES EMITIDAS EN LAS EVALUACIONES MÉDICAS  OCUPACIONALES DE INGRESO Y/O PERIÓDICOS.
</t>
  </si>
  <si>
    <t xml:space="preserve"> HORMIGUEO, ENTUMECIMIENTO, CAMBIOS ARTICULARES </t>
  </si>
  <si>
    <t xml:space="preserve">TIEMPOS DE DESCANSO EN LAS ACTIVIDADES CON USO DE EQUIPOS QUE PRODUCEN VIBRACIÓN.
EXÁMENES MÉDICOS Y SEGUIMIENTO A LAS RECOMENDACIONES MÉDICAS EMITIDAS POR LAS EVALUACIONES MÉDICAS OCUPACIONALES DE INGRESO Y/O PERIÓDICOS.
</t>
  </si>
  <si>
    <t>SÍNDROME DE DEDOS BLANCOS, DEGENERATIVOS, CAMBIOS EN LA DINÁMICA SANGUÍNEA.</t>
  </si>
  <si>
    <t xml:space="preserve">
 PLAN DE GESTIÓN DE RIESGO DE DESASTRES, IDENTIFICANDO EL MANEJO DE SUSTANCIAS 
HOJAS DE SEGURIDAD Y ETIQUETADO DE PRODUCTOS QUÍMICOS.
</t>
  </si>
  <si>
    <t xml:space="preserve">GASES Y VAPORES
(Monóxido de carbono por el uso de equipos con combustible)  </t>
  </si>
  <si>
    <t xml:space="preserve">SEGUIMIENTO AL PROGRAMA DE RIESGO QUÍMICO Y A LOS  PROTOCOLOS DE USO Y ALMACENAMIENTO SEGURO. DEMARCACIÓN Y ETIQUETADO DE TODOS LOS PRODUCTOS MEDIANTE FICHAS. </t>
  </si>
  <si>
    <t xml:space="preserve">PROGRAMA DE PAUSAS ACTIVAS </t>
  </si>
  <si>
    <t xml:space="preserve">ELEMENTOS DE APOYO (REPOSA  PIES,  PACK MOUSE)
SILLAS ERGONÓMICAS 
VALORACIONES MÉDICAS CON ÉNFASIS EN OSTEOMUSCULAR
SEGUIMIENTO A LAS VALORACIONES MÉDICAS (INGRESO-PERIÓDICOS)
SENSIBILIZACIÓN DE HIGIENE POSTURAL
</t>
  </si>
  <si>
    <t xml:space="preserve">CUMPLIR A CABALIDAD CON LA IMPLEMENTACIÓN DEL   SISTEMA DE VIGILANCIA EPIDEMIOLÓGICA PARA EL RIESGO BIOMECÁNICO.
SEGUIMIENTO Y COBERTURA DE PAUSAS ACTIVAS DE TRABAJO TODOS LOS DÍAS DURANTE LA JORNADA LABORAL.
 CONTINUAR CON EL SEGUIMIENTO A LAS RECOMENDACIONES MÉDICAS DE LOS EXÁMENES OCUPACIONALES.
INSPECCIÓN PARA VERIFICAR LA CORRECTA UTILIZACIÓN  PACK MOUSE Y DESCANSA PIES AL PERSONAL.
 AMPLIAR LA COBERTURA DE  SENSIBILIZACIÓN  A TODO EL PERSONAL SOBRE POSTURAS Y HÁBITOS ADECUADOS.
</t>
  </si>
  <si>
    <t xml:space="preserve">
SEGUIMIENTO A LAS EVALUACIONES MÉDICAS
SEGUIMIENTO AL  PROGRAMA DE VIGILANCIA EPIDEMIOLÓGICA PARA EL RIESGO BIOMECÁNICO.
SEGUIMIENTO AL PROGRAMA DE PAUSAS ACTIVAS DE TRABAJO TODOS LOS DÍAS DURANTE LA JORNADA LABORAL.
 SEGUIMIENTO A LAS VALORACIONES MÉDICAS OCUPACIONALES CON ÉNFASIS EN OSTEOMUSCULARES Y SUS RECOMENDACIONES. 
 REALIZAR SENSIBILIZACIÓN SOBRE AUTOCUIDADO.
REALIZAR INSPECCIONES DE PUESTOS DE TRABAJO (IPT) 
REALIZAR SENSIBILIZACIÓN AL PERSONAL SOBRE HIGIENE POSTURAL
                                               </t>
  </si>
  <si>
    <t>ARCHIVADORES ANCLADOS</t>
  </si>
  <si>
    <t>SEGUIMIENTO AL PROGRAMA DE INSPECCIONES DE SEGURIDAD Y SENSIBILIZAR AL PERSONAL SOBRE EL PELIGRO.</t>
  </si>
  <si>
    <t xml:space="preserve">CONTINUIDAD EN LOS SIMULACROS EN DONDE SE INTERVENGA EL CONTROL DE INCENDIOS, ATENCIÓN A PACIENTE, RESCATE EN ESTRUCTURAS COLAPSADAS Y DE EVACUACIÓN. 
REENTRENAMIENTO DE BRIGADISTAS Y CAPACITACIÓN CONTINUA A TODO EL PERSONAL DIRECTO, CONTRATISTA Y VISITANTES.                
CONTINUAR CON LA CONFORMACIÓN DE BRIGADA  Y BRANDAR FORMACIÓN ANTE ATENCIÓN DE DIFERENTES EMERGENCIAS, EN DONDE SE INCLUYA TODO LO RELACIONADO CON EL PLAN DE EMERGENCIA.      
BRINDAR DISTINTIVOS A LOS BRIGADISTAS PARA SU IDENTIFICACIÓN RÁPIDA.       
</t>
  </si>
  <si>
    <t xml:space="preserve">SEÑALIZACIÓN DE RUTAS DE EVACUACIÓN, INSTALACIÓN DE EQUIPOS DE APOYO EN EMERGENCIAS. SIMULACROS DE EMERGENCIA, BOTIQUINES, CAMILLAS, PLAN DE GESTIÓN DE RIESGOS DE DESASTRES. </t>
  </si>
  <si>
    <t xml:space="preserve">CONFORMACIÓN BRIGADA DE LA EMERGENCIAS. PLAN DE GESTIÓN DE RIESGO DE DESASTRES CON PROTOCOLOS ESTABLECIDOS PARA ESTAS CONDICIONES CLIMÁTICAS ADVERSAS O FENÓMENOS NATURALES. SEÑALIZACIÓN DE RUTAS DE EVACUACIÓN Y REALIZACIÓN DE SIMULACROS DE EVACUACIÓN.  PARTICIPACIÓN DEL PERSONAL EN SIMULACROS, BRIGADISTAS, CAPACITADOS DENTRO DEL ÁREA DE TRABAJO,   SEÑALIZACIÓN DE RUTAS DE EVACUACIÓN. </t>
  </si>
  <si>
    <t xml:space="preserve">CONTINUIDAD EN LOS SIMULACROS EN DONDE SE INTERVENGA EL CONTROL DE INCENDIOS, ATENCIÓN A PACIENTE, RESCATE EN ESTRUCTURAS COLAPSADAS Y DE EVACUACIÓN. REENTRENAMIENTO DE BRIGADISTAS Y CAPACITACIÓN CONTINUA A TODO EL PERSONAL DIRECTO, CONTRATISTA Y VISITANTES.                                                                              
  CONTINUAR CON LA CONFORMACIÓN DE BRIGADA  Y BRANDAR FORMACIÓN ANTE ATENCIÓN DE DIFERENTES EMERGENCIAS, EN DONDE SE INCLUYA TODO LO RELACIONADO CON EL PLAN DE EMERGENCIA.                                                                                           
BRINDAR DISTINTIVOS A LOS BRIGADISTAS PARA SU IDENTIFICACIÓN RÁPIDA.     
  PARTICIPACIÓN ANUAL EN EL SIMULACRO NACIONAL
</t>
  </si>
  <si>
    <t>SEÑALIZACIÓN DE RUTAS DE EVACUACIÓN, INSTALACIÓN DE EQUIPOS DE APOYO EN EMERGENCIAS,  SIMULACROS DE EMERGENCIA, BOTIQUINES, CAMILLAS.</t>
  </si>
  <si>
    <t xml:space="preserve">CONFORMACIÓN DE LA BRIGADA DE EMERGENCIAS, DISEÑO DEL PLAN DE  GESTIÓN DE RIESGOS DE DESASTRES CON PROTOCOLOS ESTABLECIDOS PARA ESTAS CONDICIONES CLIMÁTICAS ADVERSAS O FENÓMENOS NATURALES. SEÑALIZACIÓN DE RUTAS DE EVACUACIÓN Y REALIZACIÓN DE SIMULACROS DE EVACUACIÓN. PARTICIPACIÓN DEL PERSONAL EN SIMULACROS,  BRIGADISTAS, CAPACITADOS DENTRO DEL ÁREA DE TRABAJO,  SEÑALIZACIÓN DE RUTAS DE EVACUACIÓN. </t>
  </si>
  <si>
    <t>CONTINUIDAD EN LOS SIMULACROS EN DONDE SE INTERVENGA EL CONTROL DE INCENDIOS, ATENCIÓN A PACIENTE, RESCATE EN ESTRUCTURAS COLAPSADAS Y DE EVACUACIÓN. REENTRENAMIENTO DE BRIGADISTAS Y CAPACITACIÓN CONTINÚA A TODO EL PERSONAL DIRECTO, CONTRATISTA Y VISITANTES.            
CONTINUAR CON LA CONFORMACIÓN DE BRIGADA  Y BRINDAR  LA FORMACIÓN ANTE ATENCIÓN DE DIFERENTES EMERGENCIAS, EN DONDE SE INCLUYA TODO LO RELACIONADO CON EL PLAN DE EMERGENCIA.                                                                      
BRINDAR DISTINTIVOS A LOS BRIGADISTAS PARA SU IDENTIFICACIÓN RÁPIDA.       PARTICIPACIÓN ANUAL EN EL SIMULACRO NACIONAL
.</t>
  </si>
  <si>
    <t xml:space="preserve">CONTINUIDAD DE LOS  SIMULACROS EN DONDE SE INTERVENGA EL CONTROL DE INCENDIOS, ATENCIÓN A PACIENTE, RESCATE EN ESTRUCTURAS COLAPSADAS Y DE EVACUACIÓN. REENTRENAMIENTO DE BRIGADISTAS Y CAPACITACIÓN CONTINUA A TODO EL PERSONAL DIRECTO, CONTRATISTA Y VISITANTES.                                                                        
 CONTINUAR CON LA CONFORMACIÓN DE BRIGADA  Y BRANDAR FORMACIÓN ANTE ATENCIÓN DE DIFERENTES EMERGENCIAS, EN DONDE SE INCLUYA TODO LO RELACIONADO CON EL PLAN DE GESTIÓN DE RIESGOS DE DESASTRES.
BRINDAR DISTINTIVOS A LOS BRIGADISTAS PARA SU IDENTIFICACIÓN RÁPIDA.       
</t>
  </si>
  <si>
    <t>Manipulación manual de cargas( Cargar instrumentos y equipos)</t>
  </si>
  <si>
    <t>II</t>
  </si>
  <si>
    <t>MISIONAL</t>
  </si>
  <si>
    <t>BIENESTAR UNIVERSITARIO</t>
  </si>
  <si>
    <t>COORDINADOR BIENESTAR UNIVERSITARIO</t>
  </si>
  <si>
    <t xml:space="preserve">Manipulación manual de cargas </t>
  </si>
  <si>
    <t xml:space="preserve">PROGRAMA DE PAUSAS ACTIVAS, EVALUACIONES DE PUESTOS DE TRABAJO Y CAPACITACIONES DE MANIPULACIÓN MANUAL DE CARGAS </t>
  </si>
  <si>
    <t>III</t>
  </si>
  <si>
    <t>ESFUERZO 
Sobre esfuerzo
(Manejo de la Voz)</t>
  </si>
  <si>
    <t>PERDIDA DE LA VOZ</t>
  </si>
  <si>
    <t xml:space="preserve"> USO DE ELEMENTO DE PROTECCIÓN (EPP) TAPABOCAS, GUANTES (CUANDO LA ACTIVIDAD LO REQUIERA)
 SEÑALIZACIÓN DE LAVADO DE MANOS 
SENSIBILIZACIONES DE AUTOCUIDADO Y CAMPAÑAS 
EVALUACIONES MÉDICAS PERIÓDICAS
 PROGRAMAS DE PROMOCIÓN Y DETECCIÓN  
</t>
  </si>
  <si>
    <t xml:space="preserve"> PROGRAMA DE PAUSAS ACTIVAS 
EVALUACIONES DE PUESTOS DE TRABAJO </t>
  </si>
  <si>
    <t xml:space="preserve"> MANTENIMIENTO LOCATIVO PERMANENTE</t>
  </si>
  <si>
    <t xml:space="preserve">EJECUCIÓN  DEL PROGRAMA DE SEGURIDAD  VIAL
SENSIBILIZACIÓN PREVENTIVAS EN RIESGO VIAL. 
INTERVENIR CON CURSO DE MANEJO DEFENSIVO AL PERSONAL QUE CONDUCE VEHÍCULOS DE LA UDEC.
</t>
  </si>
  <si>
    <t xml:space="preserve"> BRIGADISTAS, CAPACITADOS DENTRO DEL ÁREA DE TRABAJO
SEÑALIZACIÓN DE RUTAS DE EVACUACIÓN 
SISTEMAS DE ALARMAS  
CAPACITACIÓN DE LA BRIGADA
</t>
  </si>
  <si>
    <t>Código Serie Documental (Ver Tabla de Retención Documental)</t>
  </si>
  <si>
    <t>Diagonal 18 No. 20-29 Fusagasugá – Cundinamarca</t>
  </si>
  <si>
    <t>Teléfono (091) 8281483 Línea Gratuita 018000180414</t>
  </si>
  <si>
    <r>
      <t xml:space="preserve">www.ucundinamarca.edu.co </t>
    </r>
    <r>
      <rPr>
        <sz val="8"/>
        <color indexed="8"/>
        <rFont val="Arial"/>
        <family val="2"/>
      </rPr>
      <t xml:space="preserve">E-mail: </t>
    </r>
    <r>
      <rPr>
        <sz val="8"/>
        <color indexed="12"/>
        <rFont val="Arial"/>
        <family val="2"/>
      </rPr>
      <t>info@ucundinamarca.edu.co</t>
    </r>
  </si>
  <si>
    <t>NIT: 890.680.062-2</t>
  </si>
  <si>
    <t>Documento controlado por el Sistema de Gestión de la Calidad</t>
  </si>
  <si>
    <t>Asegúrese que corresponde a la última versión consultando el Portal Institucional</t>
  </si>
  <si>
    <t>PÁGINA: 2 de 6</t>
  </si>
  <si>
    <t>Determinación del nivel de deficiencia</t>
  </si>
  <si>
    <t>Nivel de deficiencia</t>
  </si>
  <si>
    <t>Valor de</t>
  </si>
  <si>
    <t>Significado</t>
  </si>
  <si>
    <t>ND</t>
  </si>
  <si>
    <t>Niveles de probabilidad</t>
  </si>
  <si>
    <t>Nivel de exposición (NE)</t>
  </si>
  <si>
    <t>Muy Alto (MA)</t>
  </si>
  <si>
    <t>Se  ha(n)  detectado  peligro(s)  que  determina(n)  como  posible  la  generación  de incidentes o consecuencias muy significativas, o la eficacia del conjunto de medidas preventivas existentes respecto al riesgo es nula o no existe, o ambos.</t>
  </si>
  <si>
    <t>Alto (A)</t>
  </si>
  <si>
    <t>Se ha(n) detectado algún(os) peligro(s) que pueden dar lugar a consecuencias significativa(s), o la eficacia del conjunto de medidas preventivas existentes es baja, o ambos.</t>
  </si>
  <si>
    <t>MA - 40</t>
  </si>
  <si>
    <t>MA - 30</t>
  </si>
  <si>
    <t>A - 20</t>
  </si>
  <si>
    <t>A - 10</t>
  </si>
  <si>
    <t>Medio (M)</t>
  </si>
  <si>
    <t>Se han detectado peligros que pueden dar lugar a consecuencias poco significativas o  de  menor  importancia,  o  la  eficacia  del  conjunto  de  medidas  preventivas existentes es moderada, o ambos.</t>
  </si>
  <si>
    <t>(ND)</t>
  </si>
  <si>
    <t>MA - 24</t>
  </si>
  <si>
    <t>A - 18</t>
  </si>
  <si>
    <t>A - 12</t>
  </si>
  <si>
    <t>M - 6</t>
  </si>
  <si>
    <t>Bajo (B)</t>
  </si>
  <si>
    <t>No se</t>
  </si>
  <si>
    <t>No se ha detectado consecuencia alguna, o la eficacia del conjunto de medidas preventivas existentes es alta, o ambos. El riesgo está controlado. Estos peligros se clasifican directamente en el nivel de riesgo y de intervención cuatro (IV) Véase la Tabla 8.</t>
  </si>
  <si>
    <t>M - 8</t>
  </si>
  <si>
    <t>B - 4</t>
  </si>
  <si>
    <t>B - 2</t>
  </si>
  <si>
    <t>Asigna Valor</t>
  </si>
  <si>
    <t>Determinación del nivel de exposición</t>
  </si>
  <si>
    <t>Determinación del nivel de riesgo</t>
  </si>
  <si>
    <t>Nivel de Exposición</t>
  </si>
  <si>
    <t>Valor de NE</t>
  </si>
  <si>
    <t>Nivel de Riesgo</t>
  </si>
  <si>
    <t>Nivel de Probabilidad (NP)</t>
  </si>
  <si>
    <t>Continua (EC)</t>
  </si>
  <si>
    <t>La situación de exposición se presenta sin interrupción o varias veces con tiempo prolongado durante la jornada laboral.</t>
  </si>
  <si>
    <t>NR = NP x NC</t>
  </si>
  <si>
    <t>40 - 24</t>
  </si>
  <si>
    <t>Frecuente (EF)</t>
  </si>
  <si>
    <t>La situación de exposición se presenta varias veces durante la jornada laboral por tiempos cortos.</t>
  </si>
  <si>
    <t>Nivel de Consecuencia (NC)</t>
  </si>
  <si>
    <t>I</t>
  </si>
  <si>
    <t>Ocasional (EO)</t>
  </si>
  <si>
    <t>La situación de exposición se presenta alguna vez durante la jornada laboral y por un periodo de tiempo corto.</t>
  </si>
  <si>
    <t>4000 - 2400</t>
  </si>
  <si>
    <t>2000 - 1200</t>
  </si>
  <si>
    <t>800 - 600</t>
  </si>
  <si>
    <t>400 - 200</t>
  </si>
  <si>
    <t>Esporádica (EE)</t>
  </si>
  <si>
    <t>La situación de exposición se presenta de manera eventual.</t>
  </si>
  <si>
    <t>II        200</t>
  </si>
  <si>
    <t>Nivel de Probabilidad</t>
  </si>
  <si>
    <t>2400 - 1440</t>
  </si>
  <si>
    <t>1200 - 600</t>
  </si>
  <si>
    <t>480 - 360</t>
  </si>
  <si>
    <t>120       III</t>
  </si>
  <si>
    <t>Valor de NP</t>
  </si>
  <si>
    <t>Entre 40 y 24</t>
  </si>
  <si>
    <t>Situación deficiente con exposición continua, o muy deficiente con exposición frecuente. Normalmente la materialización del riesgo ocurre con frecuencia.</t>
  </si>
  <si>
    <t>1000 - 600</t>
  </si>
  <si>
    <t>500 - 250</t>
  </si>
  <si>
    <t>200 - 150</t>
  </si>
  <si>
    <t>100 - 50</t>
  </si>
  <si>
    <t>Entre 20 y 10</t>
  </si>
  <si>
    <t>Situación deficiente con exposición frecuente u ocasional, o bien situación muy deficiente con exposición ocasional o esporádica. La materialización del riesgo es posible que suceda varias veces en la vida laboral.</t>
  </si>
  <si>
    <t>III        40</t>
  </si>
  <si>
    <t>Entre 8 y 6</t>
  </si>
  <si>
    <t>Situación deficiente con exposición esporádica, o bien situación mejorable con exposición continuada o frecuente. Es posible que suceda el daño alguna vez.</t>
  </si>
  <si>
    <t>Entre 4 y 2</t>
  </si>
  <si>
    <t>Situación mejorable con exposición ocasional o esporádica, o situación sin anomalía destacable con cualquier nivel de exposición. No es esperable que se materialice el riesgo, aunque puede ser concebible.</t>
  </si>
  <si>
    <t>III       100</t>
  </si>
  <si>
    <t>80 - 60</t>
  </si>
  <si>
    <t>IV       20</t>
  </si>
  <si>
    <t>Determinación del nivel de consecuencias</t>
  </si>
  <si>
    <t>Aceptabilidad del riesgo</t>
  </si>
  <si>
    <t>Nivel de</t>
  </si>
  <si>
    <t>NC</t>
  </si>
  <si>
    <t>Consecuencias</t>
  </si>
  <si>
    <t>Daños personales</t>
  </si>
  <si>
    <t>No Aceptable</t>
  </si>
  <si>
    <t>Mortal o Catastrófico (M)</t>
  </si>
  <si>
    <t>Muerte(s).</t>
  </si>
  <si>
    <t>Aceptable con control específico</t>
  </si>
  <si>
    <t>Muy grave (MG)</t>
  </si>
  <si>
    <t>Lesiones o enfermedades graves irreparables (Incapacidad permanente parcial o invalidez).</t>
  </si>
  <si>
    <t>Grave (G)</t>
  </si>
  <si>
    <t>Lesiones o enfermedades con incapacidad laboral temporal (ILT).</t>
  </si>
  <si>
    <t>IV</t>
  </si>
  <si>
    <t>Leve (L)</t>
  </si>
  <si>
    <t>Lesiones o enfermedades que no requieren incapacidad.</t>
  </si>
  <si>
    <t>significado del nivel de Riesgos</t>
  </si>
  <si>
    <t>Nivel de riesgo</t>
  </si>
  <si>
    <t>Valor de NR</t>
  </si>
  <si>
    <t>4 000 - 600</t>
  </si>
  <si>
    <t>Situación crítica. Suspender actividades hasta que el riesgo esté bajo control. Intervención urgente.</t>
  </si>
  <si>
    <t>500 - 150</t>
  </si>
  <si>
    <t>Corregir y adoptar medidas de control de inmediato. Sin embargo, suspenda actividades si el nivel de riesgo está por encima o igual de 360.</t>
  </si>
  <si>
    <t>120 - 40</t>
  </si>
  <si>
    <t>Mejorar si es posible. Sería conveniente justificar la intervención y su rentabilidad.</t>
  </si>
  <si>
    <t>Mantener las medidas de control existentes, pero se deberían considerar soluciones o mejoras y se deben hacer comprobaciones periódicas para asegurar que el riesgo aún es aceptable.</t>
  </si>
  <si>
    <t>ANEXO 2 TABLA DE PELIGROS</t>
  </si>
  <si>
    <t>PÁGINA: 3 de 6</t>
  </si>
  <si>
    <t>Biológico</t>
  </si>
  <si>
    <t>Físico</t>
  </si>
  <si>
    <t>Químico</t>
  </si>
  <si>
    <t>Psicosocial</t>
  </si>
  <si>
    <t>Biomecánicos</t>
  </si>
  <si>
    <t>Condiciones de seguridad</t>
  </si>
  <si>
    <t>Fenómenos</t>
  </si>
  <si>
    <t>naturales*</t>
  </si>
  <si>
    <t>Ruido (de</t>
  </si>
  <si>
    <t>Polvos orgánicos</t>
  </si>
  <si>
    <t>Gestión organizacional (estilo de mando, pago,</t>
  </si>
  <si>
    <t>Postura (prolongada</t>
  </si>
  <si>
    <t>Mecánico (elementos o partes  de máquinas,  herramientas, equipos, piezas a trabajar, materiales</t>
  </si>
  <si>
    <t>Sismo</t>
  </si>
  <si>
    <t>Virus</t>
  </si>
  <si>
    <t>impacto, intermitente,</t>
  </si>
  <si>
    <t>inorgánicos</t>
  </si>
  <si>
    <t>contratación, participación, inducción y capacitación, bienestar social, evaluación del desempeño, manejo de cambios).</t>
  </si>
  <si>
    <t>mantenida,  forzada, anti gravitacional)</t>
  </si>
  <si>
    <t>proyectados sólidos o fluidos)</t>
  </si>
  <si>
    <t>continuo)</t>
  </si>
  <si>
    <t>Iluminación (luz</t>
  </si>
  <si>
    <t>Fibras</t>
  </si>
  <si>
    <t>Características   de   la   organización   del trabajo (comunicación, tecnología, organización del trabajo, demandas cualitativas y cuantitativas de la labor).</t>
  </si>
  <si>
    <t>Esfuerzo</t>
  </si>
  <si>
    <t>Eléctrico  (alta   y   baja  tensión,</t>
  </si>
  <si>
    <t>Terremoto</t>
  </si>
  <si>
    <t>Bacterias</t>
  </si>
  <si>
    <t>visible por exceso o deficiencia)</t>
  </si>
  <si>
    <t>estática)</t>
  </si>
  <si>
    <t>Vibración   (cuerpo</t>
  </si>
  <si>
    <t>Líquidos (nieblas y rocíos)</t>
  </si>
  <si>
    <t>Características del grupo social de trabajo</t>
  </si>
  <si>
    <t>Movimiento</t>
  </si>
  <si>
    <t>Locativo (sistemas y medios de</t>
  </si>
  <si>
    <t>Vendaval</t>
  </si>
  <si>
    <t>entero,  segmentaria)</t>
  </si>
  <si>
    <t>(relaciones, cohesión, calidad de interacciones, trabajo en equipo).</t>
  </si>
  <si>
    <t>repetitivo</t>
  </si>
  <si>
    <t>almacenamiento), superficies de trabajo  (irregulares,  deslizantes,</t>
  </si>
  <si>
    <t>Hongos</t>
  </si>
  <si>
    <t>con diferencia del nivel), condiciones de orden y aseo, (caídas de objeto)</t>
  </si>
  <si>
    <t>Temperaturas</t>
  </si>
  <si>
    <t>Gases y vapores</t>
  </si>
  <si>
    <t>Condiciones  de  la  tarea  (carga  mental,</t>
  </si>
  <si>
    <t>Manipulación</t>
  </si>
  <si>
    <t>Tecnológico (explosión, fuga,</t>
  </si>
  <si>
    <t>Inundación</t>
  </si>
  <si>
    <t>Ricketsias</t>
  </si>
  <si>
    <t>extremas  (calor  y frío)</t>
  </si>
  <si>
    <t>contenido de    la tarea, demandas emocionales, sistemas de control,</t>
  </si>
  <si>
    <t>manual de cargas</t>
  </si>
  <si>
    <t>derrame, incendio)</t>
  </si>
  <si>
    <t>Definición de roles, monotonía, etc).</t>
  </si>
  <si>
    <t>Presión</t>
  </si>
  <si>
    <t>Humos    metálicos,</t>
  </si>
  <si>
    <t>Interface  persona  -  tarea  (conocimientos,</t>
  </si>
  <si>
    <t>Accidentes de tránsito</t>
  </si>
  <si>
    <t>Derrumbe</t>
  </si>
  <si>
    <t>atmosférica</t>
  </si>
  <si>
    <t>no metálicos</t>
  </si>
  <si>
    <t>habilidades en relación con la demanda de la tarea, iniciativa, autonomía y reconocimiento,</t>
  </si>
  <si>
    <t>Parásitos</t>
  </si>
  <si>
    <t>(normal y ajustada)</t>
  </si>
  <si>
    <t>identificación de la persona con la tarea y la organización).</t>
  </si>
  <si>
    <t>Radiaciones</t>
  </si>
  <si>
    <t>Material particulado</t>
  </si>
  <si>
    <t>Jornada de trabajo (pausas, trabajo nocturno,</t>
  </si>
  <si>
    <t>Públicos (robos, atracos, asaltos,</t>
  </si>
  <si>
    <t>Precipitaciones,</t>
  </si>
  <si>
    <t>Picaduras</t>
  </si>
  <si>
    <t>ionizantes   (rayos x,  gama,  beta  y alfa)</t>
  </si>
  <si>
    <t>rotación, horas extras, descansos)</t>
  </si>
  <si>
    <t>atentados, de  orden  público, etc.)</t>
  </si>
  <si>
    <t>(lluvias, granizadas, heladas)</t>
  </si>
  <si>
    <t>Radiaciones no</t>
  </si>
  <si>
    <t>Trabajo en alturas</t>
  </si>
  <si>
    <t>ionizantes    (láser, ultravioleta, infrarroja, radiofrecuencia, microondas)</t>
  </si>
  <si>
    <t>Mordeduras</t>
  </si>
  <si>
    <t>Fluidos o</t>
  </si>
  <si>
    <t>Espacios confinados</t>
  </si>
  <si>
    <t>excrementos</t>
  </si>
  <si>
    <t>* Tener en cuenta únicamente los peligros de fenómenos naturales que afectan la seguridad y bienestar de las personas en el desarrollo de una actividad. En el</t>
  </si>
  <si>
    <t>Plan de emergencia de cada empresa, se considerarán todos los fenómenos naturales que pudieran afectarla.</t>
  </si>
  <si>
    <t>PÁGINA: 4 de 6</t>
  </si>
  <si>
    <t xml:space="preserve">DETERMINACIÓN DE CUALITATIVA DEL NIVEL DE DEFICIENCIA DE LOS PELIGROS HIGIÉNICOS
GTC 45 - Actualización
</t>
  </si>
  <si>
    <t>No se asigna Valor</t>
  </si>
  <si>
    <t>Iluminación</t>
  </si>
  <si>
    <t>Muy Alto</t>
  </si>
  <si>
    <t>Ausencia de luz natural o artificial</t>
  </si>
  <si>
    <t>Alto</t>
  </si>
  <si>
    <t>Deficiencia de luz natural con sombras evidentes y dificultad para leer</t>
  </si>
  <si>
    <t>Medio</t>
  </si>
  <si>
    <t>Percepción de algunas sombras al ejecutar una actividad – escribir</t>
  </si>
  <si>
    <t>Bajo</t>
  </si>
  <si>
    <t>Ausencia de sombras</t>
  </si>
  <si>
    <t>Ruido</t>
  </si>
  <si>
    <t>No escuchar una conversación a tono normal o a una distancia menos de 50 cm</t>
  </si>
  <si>
    <t>Escuchar la Conversación a una distancia de 1 m en tono normal</t>
  </si>
  <si>
    <t>Escuchar la conversación a una distancia de 2 m en tono normal</t>
  </si>
  <si>
    <t>No hay dificultad para escuchar una conversación a tono normal a mas de 2 m</t>
  </si>
  <si>
    <t>Radiaciones Ionizantes</t>
  </si>
  <si>
    <t>Exposición frecuente (una o más veces por jornada o turno)</t>
  </si>
  <si>
    <t>Exposición regular (una o más veces en la semana)</t>
  </si>
  <si>
    <t>Ocasionalmente y/o vecindad</t>
  </si>
  <si>
    <t>Rara vez, casi nunca sucede la exposición</t>
  </si>
  <si>
    <t>Radiaciones No Ionizantes</t>
  </si>
  <si>
    <t>Ocho horas (8) o más de exposición por jornada de turno</t>
  </si>
  <si>
    <t>Entre seis (6) y ocho (8) horas por jornada o turno</t>
  </si>
  <si>
    <t>Entre dos (2) y seis (6) horas por jornada o turno</t>
  </si>
  <si>
    <t>Menos de dos (2) horas por jornada o turno</t>
  </si>
  <si>
    <t>Temperaturas extremas</t>
  </si>
  <si>
    <t>Percepción subjetiva de calor o frio en forma inmediata</t>
  </si>
  <si>
    <t>Percepción subjetiva de calor o frio luego de permanecer 5 min en el sitio</t>
  </si>
  <si>
    <t>Percepción de algún disconfort con la temperatura luego de permanecer 15 min en el área</t>
  </si>
  <si>
    <t>Sensación de confort térmico</t>
  </si>
  <si>
    <t>Vibraciones</t>
  </si>
  <si>
    <t>Percibir notoriamente vibraciones en el puesto de trabajo</t>
  </si>
  <si>
    <t>Percibir sensiblemente vibraciones en el puesto de trabajo</t>
  </si>
  <si>
    <t>Percibir moderadamente vibraciones en el puesto de trabajo</t>
  </si>
  <si>
    <t>Existencia de vibraciones que no son percibidas</t>
  </si>
  <si>
    <t>Agentes Biológicos (Virus, Bacterias, Hongos y otros)</t>
  </si>
  <si>
    <t>Provocan una enfermedad grave y constituye un serio peligro para los trabajadores, su riesgo de propagación es elevado y no se conoce tratamiento eficaz en la actualidad.</t>
  </si>
  <si>
    <t xml:space="preserve">Pueden provocar una enfermedad grave y constituir un serio peligro para los trabajadores. Su riesgo de propagación es probable y generalmente existe tratamiento eficaz. </t>
  </si>
  <si>
    <t>Pueden causar una enfermedad y constituir un peligro para los trabajadores, su riesgo de propagación es poco probable y generalmente existe tratamiento eficaz.</t>
  </si>
  <si>
    <t>Poco probable que cause una enfermedad. No hay riesgo de propagación y no se necesita tratamiento.</t>
  </si>
  <si>
    <t>Biomecánico – Postura</t>
  </si>
  <si>
    <t>Posturas con un riesgo extremo de lesión musculo esquelética. Deben tomarse medidas correctivas inmediatamente.</t>
  </si>
  <si>
    <t>Posturas de trabajo con riesgo probable de lesión, se deben modificar las condiciones de trabajo como sea posible.</t>
  </si>
  <si>
    <t>Posturas que se consideran normales, sin riesgo de lesiones musculo esqueléticas y en las que no es necesario ninguna acción.</t>
  </si>
  <si>
    <t>Biomecánico – Movimientos Repetitivos</t>
  </si>
  <si>
    <t xml:space="preserve">Actividad que exige movimientos rápidos y continuos de los miembros superiores, a un ritmo difícil de mantener (ciclos de trabajo menores  a 30 s ó 1 min, o concentración de movimientos que utiliza pocos músculos durante mas del 50%  del tiempo de trabajo. </t>
  </si>
  <si>
    <t xml:space="preserve">Actividad que exige movimientos lentos y continuos de los miembros superiores, con la posibilidad de realizar pausas cortas. </t>
  </si>
  <si>
    <t>Actividad que involucra cualquier segmento corporal con exposición inferior al 50% del tiempo de trabajo, en el cual hay pausas programadas.</t>
  </si>
  <si>
    <t>Biomecánico – Esfuerzo</t>
  </si>
  <si>
    <t xml:space="preserve">Actividad intensa en donde el esfuerzo es visible en la expresión facial del trabajador y/o la contracción muscular es visible. </t>
  </si>
  <si>
    <t>Actividad pesada con resistencia</t>
  </si>
  <si>
    <t>Actividad con esfuerzo moderado</t>
  </si>
  <si>
    <t>No hay esfuerzo aparente, ni resistencia y existe libertad de movimientos.</t>
  </si>
  <si>
    <t>Biomecánico- Manipulación manual de cargas</t>
  </si>
  <si>
    <t>Manipulación manual de las cargas con un riesgo extremo de lesión musculo esquelética. Deben tomarse las medidas correctivas inmediatamente.</t>
  </si>
  <si>
    <t>Manipulación manual de cargas con riesgo significativo de lesión. Se deben modificar las condiciones del trabajo tan pronto como sea posible.</t>
  </si>
  <si>
    <t>Manipulación manual de cargas con riesgo moderado de lesión musculo esquelética sobre las que se precisa una modificación, aunque no inmediata.</t>
  </si>
  <si>
    <t>Manipulación manual de cargas con riesgo leve de lesiones musculo esqueléticas, puede ser necesaria alguna acción.</t>
  </si>
  <si>
    <t>Psicosociales</t>
  </si>
  <si>
    <t>Polvos y Humos</t>
  </si>
  <si>
    <t>Evidencia de material particulado depositado sobre una superficie previamente limpia al cabo de 5 min.</t>
  </si>
  <si>
    <t>Evidencia de material particulado depositado sobre una superficie previamente limpia al cabo de más de 5 min.</t>
  </si>
  <si>
    <t>Percepción subjetiva de emisión de polvo sin depósito sobre superficies pero si evidenciadle en luces, ventanas, rayos solares etc.</t>
  </si>
  <si>
    <t>Presencia de fuentes de emisión de polvos sin la percepción anterior</t>
  </si>
  <si>
    <t>Gases y Vapores</t>
  </si>
  <si>
    <t>Presencia de gases y/o vapores en espacios cerrados, se requiere protección respiratoria que suministre aire.</t>
  </si>
  <si>
    <t>Presencia de gases y/o vapores fuertes en espacios abiertos, se requiere protección respiratoria que purifique el aire.</t>
  </si>
  <si>
    <t>Presencia de gases y/o vapores suaves en espacios abiertos, se requiere protección respiratoria que purifique el aire.</t>
  </si>
  <si>
    <t xml:space="preserve">Percepción de olor suave, no requiere protección respiratoria. </t>
  </si>
  <si>
    <t>Manipulación de Productos químicos Líquidos - Sólidos</t>
  </si>
  <si>
    <t xml:space="preserve">Manipulación permanente (varias veces en la jornada o turno)de productos químicos que contenga como nivel de riesgos a la salud 4 según NFPA 704, </t>
  </si>
  <si>
    <t xml:space="preserve">Manipulación una vez por jornada o turno de productos químicos que contenga como nivel de riesgos a la salud 4 según NFPA 704, </t>
  </si>
  <si>
    <t xml:space="preserve">Manipulación ocasional de productos químicos que contenga como nivel de riesgos a la salud 2 según NFPA 704, </t>
  </si>
  <si>
    <t>Manipulación ocasional de productos químicos que contenga como nivel de riesgos a la salud 1 según NFPA 704,</t>
  </si>
  <si>
    <t>FECHA</t>
  </si>
  <si>
    <t>DESCRIPCIÓN DE LA ACTUALIZACIÓN</t>
  </si>
  <si>
    <t>RESPONSABLE</t>
  </si>
  <si>
    <t>CARGO</t>
  </si>
  <si>
    <t>Responsable de SST</t>
  </si>
  <si>
    <t xml:space="preserve">Directora de Talento humano </t>
  </si>
  <si>
    <t>1-F</t>
  </si>
  <si>
    <t>2-F</t>
  </si>
  <si>
    <t>3-F</t>
  </si>
  <si>
    <t xml:space="preserve">DIRECTOR ADMINISTRATIVO </t>
  </si>
  <si>
    <t>SECRETARIA DIRECCIÓN</t>
  </si>
  <si>
    <t xml:space="preserve">
 ELABORACIÓN DE CARTAS, CONSTANCIAS, CIRCULARES, ACTAS, CONSERVACIÓN DE DOCUMENTOS, SOLICITUD DE INFORMACIÓN Y /O DE SERVICIOS Y ATENCIÓN DE LLAMADAS TELEFÓNICAS.
COORDINAR, NOTIFICAR E INFORMAR AL PERSONAL ADMINISTRATIVO SOBRE LAS REUNIONES AGENDADAS POR EL DIRECTOR DE LA EXTENSIÓN.
APOYAR EL PROCESO DE PETICIONES, QUEJAS Y RECLAMOS DE LAS SOLICITUDES RADICADAS, HACER SEGUIMIENTO Y ASESORAR AL CLIENTE SOBRE EL PROCEDIMIENTO.
ELABORACIÓN DE REGISTROS SOPORTE DE SOLICITUD DE CDP Y RP, RESOLUCIONES DE PAGO Y ARCHIVO DIGITAL DE DICHOS PROCESOS.
</t>
  </si>
  <si>
    <t>INFECCIÓN VIRAL Y ADQUIRIR ALGUNA ENFERMEDAD CONTAGIOSA GRAVE</t>
  </si>
  <si>
    <t xml:space="preserve">1-F </t>
  </si>
  <si>
    <t>TALENTO HUMANO</t>
  </si>
  <si>
    <t>VIRUS, BACTERIAS, HONGOS</t>
  </si>
  <si>
    <t>BIOLÓGICO</t>
  </si>
  <si>
    <t xml:space="preserve"> GASTROENTERITIS, DOLOR ESTOMACAL</t>
  </si>
  <si>
    <t>CULTURA DE LAVADO DE MANOS</t>
  </si>
  <si>
    <t>BAJO</t>
  </si>
  <si>
    <t xml:space="preserve">  1 F</t>
  </si>
  <si>
    <t>ENFERMEDADES INFECTOCONTAGIOSAS, ALERGIAS, INFECCIONES VIRALES.</t>
  </si>
  <si>
    <t>DOLOR LUMBAR, ESPASMOS MUSCULARES, VARICES, DOLOR EN MIEMBROS INFERIORES</t>
  </si>
  <si>
    <t xml:space="preserve"> HERNIA DISCAL</t>
  </si>
  <si>
    <t>ENFERMEDADES DE TRAUMA ACUMULATIVO,  DOLOR  MUÑECA Y HOMBRO</t>
  </si>
  <si>
    <t>NINGUNA</t>
  </si>
  <si>
    <t>ALTO</t>
  </si>
  <si>
    <t xml:space="preserve">CONTINUAR CON LAS CAPACITACIONES FRENTE AL RIESGO </t>
  </si>
  <si>
    <t>CONDICIONES DE LA TAREA
(Demandas de carga mental, contenido de la tarea, demandas emocionales, nivel de responsabilidad, jornada de trabajo)</t>
  </si>
  <si>
    <t>ESTRÉS ,IRRITABILIDAD</t>
  </si>
  <si>
    <t>1. ACTIVIDADES DE  BIENESTAR</t>
  </si>
  <si>
    <t xml:space="preserve">
1. PROGRAMA DE PAUSAS ACTIVAS
2. COMITÉ DE CONVIVENCIA
</t>
  </si>
  <si>
    <t xml:space="preserve">1. BUEN TRATO CON EL PERSONAL A SU CARGO
2. APLICACIÓN DE BATERÍA DE RIESGO PSICOSOCIAL 
3. AUTORIZACIÓN PARA REALIZACIÓN DE PAUSAS ACTIVAS (PROGRAMA DE PAUSAS ACTIVAS)
4. ESPACIOS DE ESPARCIMIENTO, GIMNASIO, PROGRAMA LÚDICOS Y DE SENSIBILIZACIÓN
5. PROGRAMA DE CAPACITACIONES  
</t>
  </si>
  <si>
    <t xml:space="preserve">
1. CAPACITAR AL PERSONAL EN EL MANEJO DEL TIEMPO, MANEJO DEL ESTRÉS, TALLERES EN TRABAJO EN EQUIPO.
2. CONTINUIDAD DEL   PROGRAMA DE PAUSAS ACTIVAS DE TRABAJO Y GIMNASIA LABORAL.
4. REALIZAR SENSIBILIZACIÓN DE RIESGO PSICOSOCIAL, REALIZAR PROGRAMAS DE BIENESTAR SOCIAL, RECREATIVO, DEPORTIVO Y CULTURAL.
5. REALIZAR SENSIBILIZACIÓN   SOBRE HÁBITOS Y ESTILOS DE VIDA SALUDABLE.
</t>
  </si>
  <si>
    <t xml:space="preserve"> BRIGADISTAS, CAPACITADOS DENTRO DEL ÁREA DE TRABAJO
SEÑALIZACIÓN DE RUTAS DE EVACUACIÓN 
SISTEMAS DE ALARMAS  
CAPACITACIÓN DE LA BRIGADA, PLAN DE EMERGENCIAS
</t>
  </si>
  <si>
    <t xml:space="preserve">SISMOS </t>
  </si>
  <si>
    <t xml:space="preserve">ESTRUCTURAS ADECUADAS PARA RESISTIR MOVIMIENTOS SÍSMICOS EN ALGUNAS EDIFICACIONES </t>
  </si>
  <si>
    <t xml:space="preserve">TRAUMAS SEVEROS </t>
  </si>
  <si>
    <t>Vendavales</t>
  </si>
  <si>
    <t xml:space="preserve">VERIFICACIÓN DE DISPONIBILIDAD DEL MATERIAL BIBLIOGRÁFICO EN EL OPAC,  UBICACIÓN DEL MISMO Y VERIFICACIÓN DE RESTRICCIÓN DE PRÉSTAMO; DILIGENCIAMIENTO DE FICHAS DE PRÉSTAMO Y VENCIMIENTO DE ENTREGA
VERIFICACIÓN DE ESTADO DEL ELEMENTO EDUCATIVO Y DISPONIBILIDAD PARA SU ENTREGA.
VERIFICAR EL INGRESO DEL MATERIAL BIBLIOGRÁFICO EN EL OPAC, DE NO SER ASÍ, REALIZAR EL REGISTRO DEL EJEMPLAR DE ACUERDO AL  SISTEMA DE CLASIFICACIÓN  DDC.
SOLICITUD DE INFORMACIÓN  O RESPUESTA A PETICIONES DE INFORMACIÓN PROPIAS DE LA  BIBLIOTECA.
RECEPCIÓN, CLASIFICACIÓN Y ORGANIZACIÓN DEL ARCHIVO DOCUMENTAL.
</t>
  </si>
  <si>
    <t>GESTOR  DE TALENTO HUMANO</t>
  </si>
  <si>
    <t>20-10</t>
  </si>
  <si>
    <t>8-6</t>
  </si>
  <si>
    <t>4-2</t>
  </si>
  <si>
    <t>PROFESIONAL</t>
  </si>
  <si>
    <t>SGCA</t>
  </si>
  <si>
    <t>5-F</t>
  </si>
  <si>
    <t>CRE</t>
  </si>
  <si>
    <t>PROFESIONAL I</t>
  </si>
  <si>
    <t xml:space="preserve"> PROFESIONAL</t>
  </si>
  <si>
    <t>BIENESTAR UNIVERSITARIO (ENFERMERA )</t>
  </si>
  <si>
    <t xml:space="preserve">ASISTENTE </t>
  </si>
  <si>
    <t xml:space="preserve"> VIRUS, BACTERIAS, HONGOS </t>
  </si>
  <si>
    <t xml:space="preserve">TRABAJO EN ALTURAS
</t>
  </si>
  <si>
    <t>GESTORES DEL CONOCIMIENTO Y EL APRENDIZAJE  TIEMPO COMPLETO CATEDRA Y PLANTA</t>
  </si>
  <si>
    <t>GESTOR  DE BIENES Y SERVICIOS</t>
  </si>
  <si>
    <t>GESTOR DEL CONOCIMIENTO Y EL APRENDIZAJE</t>
  </si>
  <si>
    <t>58-F</t>
  </si>
  <si>
    <t xml:space="preserve">HERNIA DISCAL </t>
  </si>
  <si>
    <t>SECRETARIA</t>
  </si>
  <si>
    <t>ALMACÉN</t>
  </si>
  <si>
    <t>CONTESTAR REQUERIMIENTOS , CORREOS , OFICIOS, CORRESPONDENCIA, ACTIVIDADES DE APOYO PARA LOS PROGRAMAS, ATENCIÓN DE USUARIOS</t>
  </si>
  <si>
    <t>APOYO ,ESTRATEGICO,MISIONAL</t>
  </si>
  <si>
    <t>ANSIEDAD, BAJA AUTOESTIMA</t>
  </si>
  <si>
    <t>CAPACITACIONES FRENTE A RIESGO PSICOSOCIAL</t>
  </si>
  <si>
    <t>DEPRESIÓN</t>
  </si>
  <si>
    <t xml:space="preserve"> SI</t>
  </si>
  <si>
    <t xml:space="preserve"> TODAS LAS TAREAS DERIVADAS DE CADA UNOS DE LAS ACTIVIDADES DE LOS FUNCIONARIOS</t>
  </si>
  <si>
    <t xml:space="preserve">EXPOSICIÓN A JABÓN Y ALCOHOL GLICERINADO </t>
  </si>
  <si>
    <t>QUÍMICO</t>
  </si>
  <si>
    <t xml:space="preserve"> ALERGIAS, RESEQUEDAD EN LAS MANOS</t>
  </si>
  <si>
    <t>ROTULACIÓN DE LA SUSTANCIA, SE CUENTA  DISPONIBLE  LA  HOJA DE SEGURIDAD DE LAS SUSTANCIAS</t>
  </si>
  <si>
    <t>CAPACITACIÓN FRENTE  A HOJAS DE SEGURIDAD</t>
  </si>
  <si>
    <t>DERMATITIS</t>
  </si>
  <si>
    <t>si</t>
  </si>
  <si>
    <t>CAPACITACIÓN Y O SENSIBILIZACIÓN  FRENTE AL RIESGO Y HOJAS DE SEGURIDAD</t>
  </si>
  <si>
    <t>CAÍDAS, TRAUMAS TEJIDOS BLANDOS, ESGUINCES, LUXACIONES, TORCEDURAS</t>
  </si>
  <si>
    <t xml:space="preserve"> PUBLICACIÓN  DE LOS RIESGOS  AL INGRESO DE LA UNIVERSIDAD  PROGRAMA DE INSPECCIONES LOCATIVAS 
CONSTANTE LIMPIEZA 
 ESCALERAS CON PASAMANOS
SEÑALIZACIÓN PREVENTIVA, INSPECCIONES DE SEGURIDAD</t>
  </si>
  <si>
    <t>TCE</t>
  </si>
  <si>
    <t>LOCATIVO
(Superficies  irregulares, deslizantes, con diferencia de nivel infraestructura antigua)</t>
  </si>
  <si>
    <t>VISITANTES Y USUARIOS</t>
  </si>
  <si>
    <t>VISITAR Y HACER USO  DE LAS ÁREAS DE LA UNIVERSIDAD DE CUNDINAMARCA</t>
  </si>
  <si>
    <t>FENÓMENOS NATURALES</t>
  </si>
  <si>
    <t xml:space="preserve">ESTRUCTURAS ADECUADAS Y MANTENIMIENTO PERIÓDICO DE LAS MISMAS.  </t>
  </si>
  <si>
    <t>SEÑALIZACIÓN DE RUTAS DE EVACUACIÓN, INSTALACIÓN DE EQUIPOS DE APOYO EN EMERGENCIAS.</t>
  </si>
  <si>
    <t xml:space="preserve">CONFORMACIÓN BRIGADA DE EMERGENCIAS. PLAN DE EMERGENCIAS ,SEÑALIZACIÓN DE RUTAS DE EVACUACIÓN Y REALIZACIÓN DE SIMULACROS DE EVACUACIÓN.  RECURSOS PARA EMERGENCIAS </t>
  </si>
  <si>
    <t>SISMOS  Y TERREMOTOS</t>
  </si>
  <si>
    <t>ATRAPAMIENTOS, CAÍDAS, TRAUMAS TEJIDOS BLANDOS, ESGUINCES, LUXACIONES, TORCEDURAS, FRACTURAS</t>
  </si>
  <si>
    <t>VENDAVALES</t>
  </si>
  <si>
    <t>CAÍDAS , HERIDAS</t>
  </si>
  <si>
    <t xml:space="preserve"> CUMPLIR A CABALIDAD CON LA IMPLEMENTACIÓN DEL   PROGRAMA DE VIGILANCIA EPIDEMIOLÓGICA PARA EL RIESGO BIOMECÁNICO.
 SEGUIMIENTO Y COBERTURA DE PAUSAS ACTIVAS DE TRABAJO TODOS LOS DÍAS DURANTE LA JORNADA LABORAL.
CONTINUAR CON EL SEGUIMIENTO A LAS RECOMENDACIONES MÉDICAS DE LOS EXÁMENES OCUPACIONALES.
 INSPECCIÓN PARA VERIFICAR LA CORRECTA UTILIZACIÓN  PACK MOUSE Y DESCANSA PIES AL PERSONAL.
 </t>
  </si>
  <si>
    <t xml:space="preserve">REALIZAR CAPACITACIÓN Y SENSIBILIZACIÓN DEL  PELIGRO.
</t>
  </si>
  <si>
    <t>PROCESO GESTIÓN SISTEMAS INTEGRADOS - SEGURIDAD Y SALUD EN EL TRABAJO</t>
  </si>
  <si>
    <t>VERSIÓN: 5</t>
  </si>
  <si>
    <t>MATRIZ DE IDENTIFICACIÓN Y CONTROL DE PELIGROS</t>
  </si>
  <si>
    <t>VIGENCIA: 2024-11-01</t>
  </si>
  <si>
    <t>Centro de trabajo:</t>
  </si>
  <si>
    <t>Diagonal 18 No. 20-29 Fusagasugá – Cundinamarca                                                                                                   
  Teléfono (601) 8281483 Línea Gratuita 018000180414                                                                                                                              
www.ucundinamarca.edu.co   E-mail: info@ucundinamarca.edu.co 
    NIT: 890.680.062-2</t>
  </si>
  <si>
    <t>Documento controlado por el Sistema de Gestión de la Calidad
Asegúrese que corresponde a la última versión consultando el Portal Institucional</t>
  </si>
  <si>
    <t>Sede Fusagasugá</t>
  </si>
  <si>
    <t>Seccional Ubaté</t>
  </si>
  <si>
    <t>Seccional Girardot</t>
  </si>
  <si>
    <t>Extensión Soacha</t>
  </si>
  <si>
    <t>Extensión Chía</t>
  </si>
  <si>
    <t>Extensión Facatativá</t>
  </si>
  <si>
    <t>Extensión Zipaquirá</t>
  </si>
  <si>
    <t>Unidad Agroambiental El Tíbar</t>
  </si>
  <si>
    <t>Unidad Agroambiental La Esperanza</t>
  </si>
  <si>
    <t>Unidad Agroambiental El Vergel</t>
  </si>
  <si>
    <t>Oficina Bogotá</t>
  </si>
  <si>
    <t>CAD</t>
  </si>
  <si>
    <t>ÁREA</t>
  </si>
  <si>
    <t>SISTEMAS Y TECNOLOGÍA</t>
  </si>
  <si>
    <t>GESTOR  DE SISTEMAS Y TECNOLOGÍA</t>
  </si>
  <si>
    <t>TÉCNICO IV</t>
  </si>
  <si>
    <t xml:space="preserve">ELABORAR, ACTUALIZAR Y PERFECCIONAR EL PLAN ESTRATÉGICO DEL ÁREA Y ASEGURA  SU COHERENCIA CON EL PLAN ESTRATÉGICO INSTITUCIONAL; PREPARA LOS PLANES OPERATIVOS ANUALES EVALUANDO PERIÓDICAMENTE SU DESARROLLO Y CUMPLIMIENTO.
ASESORAR PERMANENTEMENTE EN LO RELACIONADO CON LA ADQUISICIÓN Y APLICACIÓN DE HARDWARE SOFTWARE A TODAS LAS ÁREAS DE LA UNIVERSIDAD.
PROPONER, DESARROLLAR Y ASESORAR A TODAS LAS ÁREAS DE LA INSTITUCIÓN EN EL DESARROLLO DE LAS TIC' S (TECNOLOGÍAS DE LA INFORMACIÓN Y LAS COMUNICACIONES).
</t>
  </si>
  <si>
    <t xml:space="preserve">LIMPIEZA Y DESINFECCIÓN CONTROL PERIÓDICO DE LOS BAÑOS </t>
  </si>
  <si>
    <t xml:space="preserve">INSPECCIONES PERIÓDICAS
 USO DE ELEMENTO DE PROTECCIÓN (EPP) TAPABOCAS, GUANTES (CUANDO LA ACTIVIDAD LO REQUIERA)
 SEÑALIZACIÓN DE LAVADO DE MANOS 
 SENSIBILIZACIONES DE AUTOCUIDADO Y CAMPAÑAS 
EVALUACIONES MÉDICAS PERIÓDICAS
PROGRAMAS DE PROMOCIÓN Y DETECCIÓN  </t>
  </si>
  <si>
    <t xml:space="preserve">SENSIBILIZACIÓN EN RIESGO BIOLÓGICO, CAPACITACIÓN EN  ESTILOS DE VIDA SALUDABLE    EN FOCADO EN LAVADO DE MANOS E HIGIENE PERSONAL  Y PREVENCIÓN DE ENFERMEDADES VIRALES Y CONTAGIOSAS. </t>
  </si>
  <si>
    <t>FÍSICO</t>
  </si>
  <si>
    <t>EXÁMENES MÉDICOS OCUPACIONALES Y SEGUIMIENTO A RESULTADOS Y/O RECOMENDACIONES</t>
  </si>
  <si>
    <t>EN CASO DE REQUERIRLO REALIZAR UNA MEDICIÓN DE RUIDO</t>
  </si>
  <si>
    <t xml:space="preserve">REALIZAR CAPACITACIÓN Y SENSIBILIZACIÓN DE EXPOSICIÓN AL RUIDO.
</t>
  </si>
  <si>
    <t>CEFALEA. FATIGA, DISMINUCIÓN DE RENDIMIENTO LABORAL</t>
  </si>
  <si>
    <t>PUNTOS DE HIDRATACIÓN</t>
  </si>
  <si>
    <t>DESHIDRATACIÓN</t>
  </si>
  <si>
    <t xml:space="preserve">BRINDAR CAPACITACIÓN FRENTE AL RIESGO </t>
  </si>
  <si>
    <t xml:space="preserve">CANSANCIO VISUAL,  IRRITACIONES CONJUNTIVAL, CEFALEA, IRRITABILIDAD Y EN OCASIONES MAREOS. </t>
  </si>
  <si>
    <t>IMPLEMENTAR PROGRAMA DE PAUSAS ACTIVAS DE TRABAJO DONDE SE INCLUYAN  EJERCICIOS DE RELAJACIÓN VISUAL.
IMPLEMENTAR PROGRAMA DE INSPECCIONES PLANEADAS Y VERIFICAR POSICIÓN DE VIDEO TERMINALES.
REALIZAR SENSIBILIZACIÓN EN USO DE PROTECTOR SOLAR.</t>
  </si>
  <si>
    <t>BIOMECÁNICOS</t>
  </si>
  <si>
    <t>DESORDENES MUSCULOESQUELÉTICOS - ESTRÉS LABORAL - PROBLEMAS DE VARICES - CANSANCIO - FATIGA LABORAL</t>
  </si>
  <si>
    <t xml:space="preserve"> AUTORIZACIÓN PARA REALIZACIÓN DE PAUSAS ACTIVAS (PROGRAMA DE PAUSAS ACTIVAS)
 EVALUACIONES MÉDICAS CON ÉNFASIS EN OSTEOMUSCULARES
SEGUIMIENTO A LAS RECOMENDACIONES DE LAS EVALUACIONES MÉDICAS  
ACTIVIDADES DE PREVENCIÓN PARA DE, CON APOYO DE LA ARL (PROFESIONAL FISIOTERAPEUTA, ESPECIALISTA SST)
DISPONIBILIDAD DE ESPACIO Y SITIOS PARA REALIZAR PAUSA EN LAS ACTIVIDADES  </t>
  </si>
  <si>
    <t>ENFERMEDADES COMO TÚNEL DE CARPO,MANGITO ROTADOR TRAUMAS POR DOLOR ACUMULATIVO</t>
  </si>
  <si>
    <t xml:space="preserve">ELEMENTOS DE APOYO (REPOSA  PIES,  PACK MOUSE)
 SILLAS ERGONÓMICAS 
 VALORACIONES MÉDICAS CON ÉNFASIS EN OSTEOMUSCULAR
SEGUIMIENTO A LAS VALORACIONES MÉDICAS (INGRESO-PERIÓDICOS)
 SENSIBILIZACIÓN DE HIGIENE POSTURAL
</t>
  </si>
  <si>
    <t>STC , TENDINITIS, HERNIAS O LESIÓN CERVICAL</t>
  </si>
  <si>
    <t xml:space="preserve">ELÉCTRICOS
(Exposición o manipulación a conexiones y/o cableado eléctrico de media y baja tensión)
</t>
  </si>
  <si>
    <t>CHOQUE ELÉCTRICO QUE PUEDE PRODUCIR AFECCIONES CARDIACAS Y EN EL SISTEMA NERVIOSO CENTRAL, QUEMADURAS DE I Y II GRADO</t>
  </si>
  <si>
    <t>CANALIZADO DE REDES , MANTENIMIENTO PREVENTIVO Y CORRECTIVO A INSTALACIONES ELÉCTRICAS.</t>
  </si>
  <si>
    <t>SEÑALIZACIÓN DE ÁREAS CON RIESGO ELÉCTRICO COMO GABINETES, CAJAS E INSTALACIONES.</t>
  </si>
  <si>
    <t>BRINDAR CAPACITACIÓN FRENTE AL RIESGO</t>
  </si>
  <si>
    <t>SEÑALIZACIÓN PREVENTIVA, INSPECCIONES DE SEGURIDAD</t>
  </si>
  <si>
    <t>SENSIBILIZACIÓN DEL PELIGRO.</t>
  </si>
  <si>
    <t xml:space="preserve">TRAUMAS SEVEROS, TRAUMAS CRANEOENCEFÁLICOS, FRACTURAS, </t>
  </si>
  <si>
    <t>INSPECCIÓN DE VEHÍCULOS DE LA UDEC, MANTENIMIENTO PREVENTIVO Y CORRECTIVO, VERIFICACIÓN  DE DOCUMENTACIÓN LEGAL DE LOS VEHÍCULOS (REVISIÓN TECNO MECÁNICA, SOAT, LICENCIA DE CONDUCTOR Y CARTA DE PROPIEDAD DEL VEHÍCULO)</t>
  </si>
  <si>
    <t>ELEMENTOS DE SEÑALIZACIÓN Y DEMARCACIÓN DENTRO DE LAS INSTALACIONES DE LA UNIVERSIDAD.</t>
  </si>
  <si>
    <t xml:space="preserve">PÚBLICOS
(Problemas de orden publico, atracos, robos, asaltos y atentados) </t>
  </si>
  <si>
    <t xml:space="preserve">
ILUMINACIÓN CON REFLECTORES 
CONTROLES DE INGRESO DE PERSONAL .
PERSONAL DE SEGURIDAD PRIVADA ENTRENADOS Y CERTIFICADOS.
CHARLAS DE REINDUCCIÓN DONDE SE REALIZA SENSIBILIZACIÓN DE PREVENCIÓN RIESGO PUBLICO </t>
  </si>
  <si>
    <t xml:space="preserve">SENSIBILIZACIÓN EN TÉCNICAS DE MANEJO EN SITUACIONES DE CRISIS POR ORDEN PUBLICO.
BRINDAR CAPACITACIÓN AL PERSONAL EN MANEJO DE SITUACIONES DE CRISIS EN DESPLAZAMIENTOS
</t>
  </si>
  <si>
    <t>CONFORMACIÓN BRIGADA DE EMERGENCIAS. PLAN DE EMERGENCIAS CON PROTOCOLOS ESTABLECIDOS PARA ESTAS CONDICIONES CLIMÁTICAS ADVERSAS O FENÓMENOS NATURALES. SEÑALIZACIÓN DE RUTAS DE EVACUACIÓN Y REALIZACIÓN DE SIMULACROS DE EVACUACIÓN.</t>
  </si>
  <si>
    <t>REALIZAR SIMULACROS EN DONDE SE INTERVENGA EL CONTROL DE INCENDIOS, ATENCIÓN A PACIENTE, RESCATE EN ESTRUCTURAS COLAPSADAS Y DE EVACUACIÓN. RENTRENAMIENTO DE BRIGADISTAS Y CAPACITACIÓN CONTINUA A TODO EL PERSONAL DIRECTO, CONTRATISTA Y VISITANTES.</t>
  </si>
  <si>
    <t xml:space="preserve">INUNDACIÓN </t>
  </si>
  <si>
    <t>MANEJO  DE SEGURIDAD SOCIAL, VIÁTICOS DE  RESPUESTAS A ENTES DE CONTROL PRÁCTICAS ACADÉMICAS , ELABORACIÓN DE NOMINA, LIQUIDACIONES, APOYO PROCESOS DE CONTRATACIÓN , ORGANIZACIÓN DE ARCHIVO, EXPEDICIÓN DE CERTIFICACIONES LABORALES, SELECCIÓN DE PERSONAL</t>
  </si>
  <si>
    <t>CAPACITACIÓN FRENTE A  MEDIDAS DE BIOSEGURIDAD</t>
  </si>
  <si>
    <t>CAPACITACIÓN FRENTE AL RIESGO BIOLÓGICO</t>
  </si>
  <si>
    <t xml:space="preserve">POSTURA (PROLONGADA MANTENIDA, FORZADA, ANTI GRAVITACIONAL, ESFUERZO) </t>
  </si>
  <si>
    <t>BIOMECÁNICO</t>
  </si>
  <si>
    <t>PAUSAS ACTIVAS, ROTACIÓN DE ACTIVIDADES, CAPACITACIÓN FRENTE A HIGIENE POSTURAL</t>
  </si>
  <si>
    <t xml:space="preserve">BRINDAR CAPACITACIÓN FRENTE A HIGIENE POSTURAL, EFECTOS  IMPORTANCIA DE  LA EJECUCIÓN DE PAUSA ACTIVAS , INSPECCIONES A PUESTOS  DE TRABAJO </t>
  </si>
  <si>
    <t xml:space="preserve"> PROGRAMA DE PAUSAS ACTIVAS 
INSPECCIONES  DE PUESTOS DE TRABAJO, PROGRAMA DE VIGILANCIA EPIDEMIOLÓGICA  PARA LA PREVENCIÓN DE DESORDENES MUSCULO ESQUELÉTICOS </t>
  </si>
  <si>
    <t xml:space="preserve">
VALORACIONES MEDICAS CON ÉNFASIS EN OSTEOMUSCULAR
SEGUIMIENTO A LAS VALORACIONES MEDICAS (INGRESO-PERIÓDICOS)
SENSIBILIZACIÓN DE HIGIENE POSTURAL y FRENTE AL RIESGO</t>
  </si>
  <si>
    <t>SÍNDROME DEL TÚNEL CARPIANO</t>
  </si>
  <si>
    <t>ALTERACIONES EN LA TENSIÓN ARTERIAL, AFECCIONES CARDIACAS</t>
  </si>
  <si>
    <t xml:space="preserve">
ILUMINACIÓN CON REFLECTORES 
CONTROLES DE INGRESO DE PERSONAL .
PERSONAL DE SEGURIDAD PRIVADA ENTRENADOS Y CERTIFICADOS.
CHARLAS DE REINDUCCIÓN DONDE SE REALIZA SENSIBILIZACIÓN DE PREVENCIÓN RIESGO PUBLICO</t>
  </si>
  <si>
    <t xml:space="preserve">BRINDAR CAPACITACIÓN FRENTE AL RIESGO  Y  FRENTE AL PLAN  DE PREPARACIÓN  Y RESPUESTA ANTE EMERGENCIAS DE LA UNIVERSIDAD 
BRINDAR CAPACITACIÓN AL PERSONAL EN MANEJO DE SITUACIONES DE CRISIS EN DESPLAZAMIENTOS
</t>
  </si>
  <si>
    <t>IMPLEMENTACIÓN PLAN DE PREPARACIÓN  DE RESPUESTA ANTE EMERGENCIAS - BRINDAR CAPACITACIÓN FRENTE AL RIESGO</t>
  </si>
  <si>
    <t>APOYO ACADÉMICO</t>
  </si>
  <si>
    <t>TÉCNICO</t>
  </si>
  <si>
    <t xml:space="preserve"> EXÁMENES MÉDICOS Y SEGUIMIENTO A LAS RECOMENDACIONES MÉDICAS EMITIDAS POR LAS EVALUACIONES MÉDICAS OCUPACIONALES DE INGRESO Y/O PERIÓDICOS.</t>
  </si>
  <si>
    <t>REALIZACIÓN DE PAUSAS ACTIVAS DE TRABAJO</t>
  </si>
  <si>
    <t>IMPLEMENTAR UN PROGRAMA DE VIGILANCIA EPIDEMIOLÓGICA PARA EL RIESGO BIOMECÁNICO.
IMPLEMENTACIÓN DE PAUSAS ACTIVAS DE TRABAJO TODOS LOS DÍAS DURANTE LA JORNADA LABORAL.
IMPLEMENTAR EXÁMENES OCUPACIONALES CON ÉNFASIS EN ERGONOMÍA. REALIZAR SEGUIMIENTO A LAS RECOMENDACIONES MEDICAS DE LOS EXÁMENES OCUPACIONALES.
DISEÑOS Y ESTUDIOS DE PUESTOS DE TRABAJO</t>
  </si>
  <si>
    <t>UTILIZACIÓN DE EPP DIELÉCTRICOS TALES COMO BOTAS, CASCO Y GUANTES.
IMPLEMENTACIÓN MANUAL TRABAJO SEGURO RIESGO ELÉCTRICO.</t>
  </si>
  <si>
    <t>SEGUIMIENTO Y VERIFICACIÓN POR MEDIO DE INSPECCIONES DE SEGURIDAD Y EL MANTENIMIENTO DE ÁREAS DE TRABAJO.</t>
  </si>
  <si>
    <t xml:space="preserve"> INSPECCIONES DE SEGURIDAD Y SEÑALIZACIÓN PREVENTIVA Y DE SEGURIDAD.
</t>
  </si>
  <si>
    <t xml:space="preserve">ILUMINACIÓN CON REFLECTORES 
CONTROLES DE INGRESO DEL PERSONAL.
PERSONAL DE SEGURIDAD PRIVADA ENTRENADOS Y CERTIFICADOS.
CHARLAS DE REINDUCCIÓN DONDE SE REALIZA SENSIBILIZACIÓN DE PREVENCIÓN RIESGO PUBLICO
 SISTEMA DE VIGILANCIA EN CÁMARAS
SISTEMAS DE COMUNICACIÓN
PLAN DE GESTIÓN DEL RIESGO DE DESASTRES
 </t>
  </si>
  <si>
    <t xml:space="preserve">CARNETIZACIÓN COMPLETA DEL PERSONAL  (ADMINISTRATIVOS, OPERATIVOS, PROFESORES, ESTUDIANTES)
BRIGADISTAS, CAPACITADOS DENTRO DEL ÁREA DE TRABAJO
SEÑALIZACIÓN DE RUTAS DE EVACUACIÓN 
SISTEMAS DE ALARMAS  
CAPACITACIÓN DE LA BRIGADA
</t>
  </si>
  <si>
    <t>SEÑALIZACIÓN DE RUTAS DE EVACUACIÓN, INSTALACIÓN DE EQUIPOS DE APOYO EN EMERGENCIAS.
SIMULACROS DE EMERGENCIA,  BOTIQUINES,  CAMILLAS, PLAN DE GESTIÓN DEL RIESGO DE DESASTRES</t>
  </si>
  <si>
    <t xml:space="preserve">CONFORMACIÓN BRIGADA DE EMERGENCIAS
SEÑALIZACIÓN DE RUTAS DE EVACUACIÓN Y REALIZACIÓN DE SIMULACROS DE EVACUACIÓN.
PARTICIPACIÓN DEL PERSONAL EN SIMULACROS,  BRIGADISTAS, CAPACITADOS DENTRO DEL ÁREA DE TRABAJO
</t>
  </si>
  <si>
    <t xml:space="preserve">SEÑALIZACIÓN DE RUTAS DE EVACUACIÓN, INSTALACIÓN DE EQUIPOS DE APOYO EN EMERGENCIAS.
SIMULACROS DE EMERGENCIA, BOTIQUINES, CAMILLAS, PLAN DE GESTIÓN DEL RIESGO DE DESASTRES </t>
  </si>
  <si>
    <t>CONFORMACIÓN BRIGADA DE EMERGENCIAS. PLAN DE GESTIÓN DEL RIESGO DESASTRES  CON PROTOCOLOS ESTABLECIDOS PARA ESTAS CONDICIONES CLIMÁTICAS ADVERSAS O FENÓMENOS NATURALES. SEÑALIZACIÓN DE RUTAS DE EVACUACIÓN Y REALIZACIÓN DE SIMULACROS DE EVACUACIÓN.
 PARTICIPACIÓN DEL PERSONAL EN SIMULACROS,  BRIGADISTAS, CAPACITADOS DENTRO DEL ÁREA DE TRABAJO,   SEÑALIZACIÓN DE RUTAS DE EVACUACIÓN</t>
  </si>
  <si>
    <t>RECURSOS FÍSICOS</t>
  </si>
  <si>
    <t>SERVICIOS DE ASEO</t>
  </si>
  <si>
    <t>LIMPIEZA DE LAS ÁREAS COMUNES Y DE TODA LA UNIVERSIDAD BAÑOS ,SALONES, ETC</t>
  </si>
  <si>
    <t>LIMPIEZA Y DESINFECCIÓN CONTROL PERIÓDICO DE LOS BAÑOS 
 NORMAS Y  HÁBITOS DE BIOSEGURIDAD</t>
  </si>
  <si>
    <t xml:space="preserve">REALIZAR CAPACITACIÓN Y SENSIBILIZACIÓN DEL  PELIGRO .
</t>
  </si>
  <si>
    <t>TIEMPOS DE DESCANSO   ENTRE LA JORNADA LABORAL  SENSIBILIZACIÓN EN EL USO DE PROTECCIÓN SOLAR.</t>
  </si>
  <si>
    <t xml:space="preserve">
IMPLEMENTAR PROGRAMA DE INSPECCIONES PLANEADAS 
REALIZAR SENSIBILIZACIÓN EN USO DE PROTECTOR SOLAR.</t>
  </si>
  <si>
    <t xml:space="preserve">LÍQUIDOS, NIEBLAS Y ROCÍOS
Exposición a productos químicos propios de las labores de limpieza y desinfección) </t>
  </si>
  <si>
    <t xml:space="preserve">QUÍMICO
</t>
  </si>
  <si>
    <t>ACCIDENTES DE DIVERSA GRAVEDAD:  QUEMADURAS LEVES O GRAVES,  MUERTE Y/O PERDIDA TOTAL DE LA PROPIEDAD
ALERGIAS RESPIRATORIAS, DERMATITIS, ASFIXIA</t>
  </si>
  <si>
    <t>HOJAS DE SEGURIDAD Y ETIQUETADO DE PRODUCTOS QUÍMICOS. ESPACIO PARA ALMACENAMIENTO SEGURO DE LOS PRODUCTOS.</t>
  </si>
  <si>
    <t>USO DE ELEMENTOS DE PROTECCIÓN PERSONAL REQUERIDOS. 
CAPACITACIÓN Y SENSIBILIZACIÓN EN EL USO ADECUADO Y APLICACIÓN DE SUSTANCIAS QUÍMICAS</t>
  </si>
  <si>
    <t>SENSIBILIZACIÓN DE USO ADECUADO DE EPP Y MANEJO SEGURO DE SUSTANCIAS QUÍMICAS PELIGROSAS.
COLOCAR SEÑALIZACIÓN DE NORMAS DE SEGURIDAD.
 CAPACITACIÓN CONSTANTE A LAS BRIGADAS EN PRIMEROS AUXILIOS Y EVACUACIÓN E INSTALAR SEÑALIZACIÓN Y DEMARCAR LAS ÁREAS.</t>
  </si>
  <si>
    <t>IRRITACIÓN DE VÍAS RESPIRATORIAS, OCULAR Y DÉRMICA</t>
  </si>
  <si>
    <t>USO DE ELEMENTOS DE PROTECCIÓN PERSONAL REQUERIDOS. SENSIBILIZACIÓN EN EL PELIGRO.</t>
  </si>
  <si>
    <t xml:space="preserve">IMPLEMENTACIÓN PROGRAMA DE RIESGO QUÍMICO, PROTOCOLOS DE USO Y ALMACENAMIENTO SEGURO. DEMARCACIÓN Y ETIQUETADO DE TODOS LOS PRODUCTOS. </t>
  </si>
  <si>
    <t xml:space="preserve">AUTORIZACIÓN PARA MANEJO DE CARGAS SOLITUD DE APOYO A UN COMPAÑERO 
 AUTORIZACIÓN PARA REALIZACIÓN DE PAUSAS ACTIVAS (PROGRAMA DE PAUSAS ACTIVAS)
EVALUACIONES MÉDICAS CON ÉNFASIS EN OSTEOMUSCULARES
 SEGUIMIENTO A LAS RECOMENDACIONES DE LAS EVALUACIONES MÉDICAS  
ACTIVIDADES DE PREVENCIÓN PARA DE, CON APOYO DE LA ARL (PROFESIONAL FISIOTERAPEUTA, ESPECIALISTA SST)
DISPONIBILIDAD DE ESPACIO Y SITIOS PARA REALIZAR PAUSA EN LAS ACTIVIDADES  
 SENSIBILIZACIÓN EN MANEJO DE CARGAS
</t>
  </si>
  <si>
    <t>LESIONES ÓSEO MUSCULARES, HERNIAS DISCALES, LESIONES DE COLUMNAS, SOBREESFUERZO, TRAUMAS ACUMULATIVOS.</t>
  </si>
  <si>
    <t xml:space="preserve">AUTORIZACIÓN PARA REALIZACIÓN DE PAUSAS ACTIVAS (PROGRAMA DE PAUSAS ACTIVAS)
EVALUACIONES MÉDICAS CON ÉNFASIS EN OSTEOMUSCULARES
SEGUIMIENTO A LAS RECOMENDACIONES DE LAS EVALUACIONES MÉDICAS  
 ACTIVIDADES DE PREVENCIÓN PARA DE, CON APOYO DE LA ARL (PROFESIONAL FISIOTERAPEUTA, ESPECIALISTA SST)
 DISPONIBILIDAD DE ESPACIO Y SITIOS PARA REALIZAR PAUSA EN LAS ACTIVIDADES  </t>
  </si>
  <si>
    <t>ENFERMEDADES COMO TÚNEL DE CARPO,MANGITO ROTADOR TRAUMAS POR DOLOR ACUMULATIVO
STC , TENDINITIS, HERNIAS O LESIÓN CERVICAL</t>
  </si>
  <si>
    <t>MECÁNICOS
(Utilización de herramientas manuales, maquinaria y equipos)</t>
  </si>
  <si>
    <t>SEÑALIZACIÓN PREVENTIVA Y OBLIGATORIA DE CUMPLIMIENTO DE NORMAS DE SEGURIDAD Y USOS DE EPP. INSPECCIÓN DE HERRAMIENTAS MANUALES Y ÁREAS DE TRABAJO</t>
  </si>
  <si>
    <t>ATRAPAMIENTO Y/O AMPUTACIÓN DEL ALGÚN SEGMENTO CORPORAL</t>
  </si>
  <si>
    <t>VERIFICAR POR MEDIO DE INSPECCIONES DE SEGURIDAD Y EL MANTENIMIENTO DE ÁREAS DE TRABAJO.</t>
  </si>
  <si>
    <t>TRAUMAS TEJIDOS BLANDOS, HERIDAS, TRAUMAS CRÁNEO ENCEFÁLICOS Y FRACTURAS</t>
  </si>
  <si>
    <t>PUNTOS ECOLÓGICOS.
 INSPECCIONES DEL DE SEGURIDAD.</t>
  </si>
  <si>
    <t>TECNOLÓGICO
(Fuga, explosión, derrame e  Incendios provocados por la reacción químico física por químicos almacenados y combustibles como papelería, mobiliario y equipos energizados)</t>
  </si>
  <si>
    <t>INTOXICACIÓN POR INHALACIÓN DE HUMOS, QUEMADURAS II Y III GRADO, PERDIDAS EN PROCESOS, PERDIDAS MATERIALES Y PERDIDAS HUMANAS</t>
  </si>
  <si>
    <t xml:space="preserve">INSPECCIONES DE SEGURIDAD Y SEÑALIZACIÓN PREVENTIVA Y DE SEGURIDAD.
EQUIPOS EXTINTORES EN LAS ÁREAS Y DE EMERGENCIA.
</t>
  </si>
  <si>
    <t xml:space="preserve">SENSIBILIZACIÓN EN EL PELIGRO. Y PLAN DE EMERGENCIA </t>
  </si>
  <si>
    <t>CAPACITAR Y SENSIBILIZAR EN EL PLAN DE EMERGENCIA DE LA UDEC, IMPLEMENTAR PROGRAMA DE INSPECCIONES DE SEGURIDAD, REALIZAR MANTENIMIENTO A EXTINTORES.  PUBLICAR  LAS LÍNEAS DE EMERGENCIA PARA UNA RESPUESTA OPORTUNA EN CASO DE PRESENTARSE UN INCENDIO O EXPLOSIÓN.</t>
  </si>
  <si>
    <t>OPERARIO DE MANTENIMIENTO, TÉCNICO  I</t>
  </si>
  <si>
    <t xml:space="preserve">ARREGLOS  EN LAS LOCACIONES DE LA EXTENSIÓN( PINTURA PLOMERÍA  , OBRAS)-( CAMBIO DE LUMINARIAS Y CONEXIONES ELÉCTRICAS)
</t>
  </si>
  <si>
    <t xml:space="preserve">
SEGUIMIENTO AL  PROGRAMA DE INSPECCIONES PLANEADAS 
REALIZAR SENSIBILIZACIÓN EN USO DE PROTECTOR SOLAR.</t>
  </si>
  <si>
    <t>VIBRACIÓN 
(Uso de equipos, maquinaria y herramientas manuales)</t>
  </si>
  <si>
    <t xml:space="preserve">MANTENIMIENTO A EQUIPOS  Y HERRAMIENTAS
SISTEMA DE VIGILANCIA EPIDEMIOLÓGICO EN DESORDENES MUSCULO ESQUELÉTICOS </t>
  </si>
  <si>
    <t xml:space="preserve">
REALIZACIÓN DE PAUSAS ACTIVAS DE TRABAJO ENFOCADAS EN DESORDENES MUSCULO ESQUELÉTICOS.
CHARLA PARA EL REPORTE DE CUALQUIER CONDICIÓN O RIESGO QUE PRESENTEN LOS EQUIPOS DE TRABAJO</t>
  </si>
  <si>
    <t xml:space="preserve">LÍQUIDOS, NIEBLAS Y ROCÍOS
Exposición a productos químicos propios de las actividades) </t>
  </si>
  <si>
    <t xml:space="preserve">SENSIBILIZACIÓN DE USO ADECUADO DE EPP Y MANEJO SEGURO DE SUSTANCIAS QUÍMICAS PELIGROSAS.
COLOCAR SEÑALIZACIÓN DE NORMAS DE SEGURIDAD.
REALIZAR INSPECCIÓN A LOS EXTINTORES UBICADOS EN EL LABORATORIO Y CAPACITACIÓN CONSTANTE A LAS BRIGADAS EN MANEJO DE EXTINTORES, PRIMEROS AUXILIOS Y EVACUACIÓN E INSTALAR SEÑALIZACIÓN Y DEMARCAR LAS ÁREAS.                                                        </t>
  </si>
  <si>
    <t xml:space="preserve">IRRITACIÓN DE VÍAS RESPIRATORIAS  Y OCULAR. </t>
  </si>
  <si>
    <t>IMPLEMENTACIÓN PROGRAMA DE RIESGO QUÍMICO, PROTOCOLOS DE USO Y ALMACENAMIENTO SEGURO. DEMARCACIÓN Y ETIQUETADO DE TODOS LOS PRODUCTOS. MARCACIÓN DE PRODUCTOS QUÍMICOS CON FICHA HMIS</t>
  </si>
  <si>
    <t xml:space="preserve">AUTORIZACIÓN PARA MANEJO DE CARGAS SOLITUD DE APOYO A UN COMPAÑERO 
AUTORIZACIÓN PARA REALIZACIÓN DE PAUSAS ACTIVAS (PROGRAMA DE PAUSAS ACTIVAS)
 EVALUACIONES MEDICAS CON ÉNFASIS EN OSTEOMUSCULARES
SEGUIMIENTO A LAS RECOMENDACIONES DE LAS EVALUACIONES MÉDICAS  
ACTIVIDADES DE PREVENCIÓN PARA DE, CON APOYO DE LA ARL (PROFESIONAL FISIOTERAPEUTA, ESPECIALISTA SST)
DISPONIBILIDAD DE ESPACIO Y SITIOS PARA REALIZAR PAUSA EN LAS ACTIVIDADES  
SENSIBILIZACIÓN EN MANEJO DE CARGAS
</t>
  </si>
  <si>
    <t>IMPLEMENTAR UN PROGRAMA DE VIGILANCIA EPIDEMIOLÓGICA PARA EL RIESGO BIOMECÁNICO.
IMPLEMENTACIÓN Y EJECUCIÓN DE PAUSAS ACTIVAS DE TRABAJO TODOS LOS DÍAS DURANTE LA JORNADA LABORAL.
IMPLEMENTAR EXÁMENES OCUPACIONALES CON ÉNFASIS EN ERGONOMÍA. REALIZAR SEGUIMIENTO A LAS RECOMENDACIONES MEDICAS DE LOS EXÁMENES OCUPACIONALES.
REALIZAR CAPACITACIONES EN MANEJO SEGURO DE CARGAS E HIGIENE POSTURAL. SEGUIMIENTO A LA REALIZACIÓN DE PAUSAS ACTIVAS.</t>
  </si>
  <si>
    <t xml:space="preserve"> TÉCNICO  I</t>
  </si>
  <si>
    <t xml:space="preserve">( CAMBIO DE LUMINARIAS Y CONEXIONES ELÉCTRICAS)
</t>
  </si>
  <si>
    <t xml:space="preserve">ELÉCTRICOS
(Exposición o manipulación a conexiones y/o cableado eléctrico de alta,  media y baja tensión)
</t>
  </si>
  <si>
    <t xml:space="preserve">
SEÑALIZACIÓN DE ÁREAS CON RIESGO ELÉCTRICO COMO GABINETES, CAJAS E INSTALACIONES.
RESTRICCIÓN DE TRABAJOS EN CONDICIONES COMO TORMENTAS O LLUVIA. </t>
  </si>
  <si>
    <t>VERIFICAR POR MEDIO DE INSPECCIONES DE SEGURIDAD EL ANCLAJE DE ESTANTERÍAS Y REPISAS DE ALMACENAMIENTO.</t>
  </si>
  <si>
    <t xml:space="preserve">EXTINTORES UBICADOS EN EL ÁREA DE TRABAJO,  PROGRAMA DE INSPECCIONES, SIMULACROS DE EMERGENCIA,  BOTIQUINES,  CAMILLAS,  PLAN DE GESTIÓN DEL RIESGO DE DESASTRES </t>
  </si>
  <si>
    <t>CAPACITAR Y SENSIBILIZAR EN EL PLAN DE GESTIÓN DEL RIESGO DE DESASTRES  DE LA UNIVERSIDAD DE CUNDINAMARCA, IMPLEMENTAR PROGRAMA DE INSPECCIONES DE SEGURIDAD, REALIZAR MANTENIMIENTO A EXTINTORES.  PUBLICAR  LAS LÍNEAS DE EMERGENCIA PARA UNA RESPUESTA OPORTUNA EN CASO DE PRESENTARSE UN INCENDIO O EXPLOSIÓN.</t>
  </si>
  <si>
    <t xml:space="preserve">TRAUMAS CRANEOENCEFÁLICOS SEVEROS, HERIDAS, FRACTURAS, TRAUMAS DE TEJIDOS BLANDOS Y LESIONES QUE PUEDEN CAUSAR LA MUERTE. </t>
  </si>
  <si>
    <t>USO DE ELEMENTOS Y EQUIPOS  DE PROTECCIÓN CONTRA CAÍDAS  Y ELEMENTOS DE PROTECCIÓN PERSONAL. 
IMPLEMENTACIÓN MANUAL TRABAJO SEGURO EN ALTURAS. PERMISO DE TRABAJO</t>
  </si>
  <si>
    <t>CAPACITACIÓN  FRENTE AL RIESGO, REALIZAR INSPECCIONES  Y VERIFICACIÓN DEL PERMISO DE TRABAJO EN ALTURAS</t>
  </si>
  <si>
    <t xml:space="preserve">
PRÉSTAMO DE INSTRUMENTOS MUSICALES, AULAS Y ESPACIOS ACADÉMICOS, APOYO LOGÍSTICO EN SALIDAS PARA EL LEVANTAMIENTO DE INSTRUMENTOS Y EQUIPOS, TAREAS ADMINISTRATIVAS Y OPERACIONALES RELACIONADAS CON EL PRÉSTAMO Y MANTENIMIENTO DE HERRAMIENTAS Y EQUIPOS EDUCATIVAS. 
</t>
  </si>
  <si>
    <t>ILUMINACIÓN 
(Por exceso o Deficiencia de Luz)</t>
  </si>
  <si>
    <t xml:space="preserve">MANTENIMIENTO ELÉCTRICO, CAMBIO DE LUMINARIAS  Y REFLECTORES O BOMBILLAS  DE LUZ </t>
  </si>
  <si>
    <t xml:space="preserve">CAMBIO DE LUMINARIAS (ÁREAS CON LUZ NATURAL Y ARTIFICIAL) </t>
  </si>
  <si>
    <t>EN CASO DE REQUERIRLO REALIZAR UNA MEDICIÓN DE ILUMINACIÓN</t>
  </si>
  <si>
    <t xml:space="preserve"> AUTORIZACIÓN PARA REALIZACIÓN DE PAUSAS ACTIVAS (PROGRAMA DE PAUSAS ACTIVAS)
 EVALUACIONES MÉDICAS CON ÉNFASIS EN OSTEOMUSCULARES
SEGUIMIENTO A LAS RECOMENDACIONES DE LAS EVALUACIONES MÉDICAS  
ACTIVIDADES DE PREVENCIÓN PARA DE, CON APOYO DE LA ARL (PROFESIONAL FISIOTERAPEUTA, ESPECIALISTA SST)
DISPONIBILIDAD DE ESPACIO Y SITIOS PARA REALIZAR PAUSA EN LAS ACTIVIDADES , CAPACITACIONES SOBRE MANIPULACIÓN DE CARGAS. </t>
  </si>
  <si>
    <t xml:space="preserve">DOLOR ACUMULATIVO, LESIONES EN COLUMNA ENFERMEDADES MUSCULOESQUELÉTICAS </t>
  </si>
  <si>
    <t xml:space="preserve"> CUMPLIR A CABALIDAD CON LA IMPLEMENTACIÓN DEL   SISTEMA DE VIGILANCIA EPIDEMIOLÓGICA PARA EL RIESGO BIOMECÁNICO.
 SEGUIMIENTO Y COBERTURA DE PAUSAS ACTIVAS DE TRABAJO TODOS LOS DÍAS DURANTE LA JORNADA LABORAL.
CONTINUAR CON EL SEGUIMIENTO A LAS RECOMENDACIONES MÉDICAS DE LOS EXÁMENES OCUPACIONALES.
 INSPECCIÓN PARA VERIFICAR LA CORRECTA MANIPULACIÓN DE OBJETOS PESADOS
CAPACITAR AL PERSONAL SOBRE LA ADECUADA MANIPULACIÓN DE CARGAS.
</t>
  </si>
  <si>
    <t>ESTRATÉGICO</t>
  </si>
  <si>
    <t>PLANEACIÓN INSTITUCIONAL</t>
  </si>
  <si>
    <t>DIRECTOR DE ÁREA  I</t>
  </si>
  <si>
    <t>EJECUTAR LAS POLÍTICAS, PLANES, PROGRAMAS Y DEMAS ACCIONES RELACIONADAS CON LA GESTIÓN DE LA EXTENSIÓN TANTO EN LOS MACROPROCESOS MISIONAL Y DE APOYO.
REALIZAR ANÁLISIS Y EVALUACIÓN DE LA SITUACIÓN FINANCIERA Y PRESUPUESTAL, Y PROYECTAR EL PLAN OPERATIVO ANUAL (POA), PROGRAMA ANUAL DE ADQUISICIÓN Y EVALUACIÓN PRESUPUESTAL. 
COORDINAR CON PLANEACIÓN INSTITUCIONAL LA ELABORACIÓN Y PRESENTACIÓN DEL PRESUPUESTO DE INGRESOS Y GASTOS .
COORDINAR LA CONSECUCIÓN DE LOS RECURSOS DE CRÉDITOS NECESARIOS  PARA LA FINANCIACIÓN DE LOS PLANES, PROGRAMAS Y PROYECTOS.</t>
  </si>
  <si>
    <t xml:space="preserve">DIRECTOR DE ÁREA  </t>
  </si>
  <si>
    <t>IMPLEMENTAR PROGRAMA DE VIGILANCIA EPIDEMIOLÓGICA DE RIESGO PSICOSOCIAL DONDE SE INCLUYA LA APLICACIÓN DE BATERÍA DISPUESTA POR EL MINISTERIO DE TRABAJO, MEDICIÓN DE CLIMA ORGANIZACIONAL.
CAPACITAR AL PERSONAL EN EL MANEJO DEL TIEMPO, MANEJO DEL ESTRÉS, TALLERES EN TRABAJO EN EQUIPO.
IMPLEMENTAR PROGRAMA DE PAUSAS ACTIVAS DE TRABAJO Y GIMNASIA LABORAL.</t>
  </si>
  <si>
    <t>IMPLEMENTACIÓN DEL PROGRAMA RIESGO  VIAL Y SENSIBILIZACIÓN  CON  CAPACITACIONES PREVENTIVAS EN RIESGO VIAL. 
INTERVENIR CON CURSO DE MANEJO DEFENSIVO A EL PERSONAL QUE CONDUCE VEHÍCULOS DE LA UDEC.</t>
  </si>
  <si>
    <t>COORDINAR LA FORMULACIÓN, DETERMINACIÓN Y CUMPLIMIENTO DE LOS PROGRAMAS Y/O PROYECTOS DE BIENESTAR UNIVERSITARIO EN LAS ÁREAS DE SALUD, DESARROLLO HUMANO, PROMOCIÓN SOCIOECONÓMICA, DEPORTES Y RECREACIÓN. 
PLANEAR, COORDINAR, DIRIGIR Y EVALUAR LOS PLANES DE ACCIÓN DE BIENESTAR UNIVERSITARIO, 
DIRIGIR, COORDINAR  Y DESARROLLAR PROYECTOS QUE GARANTICEN LA CONVIVENCIA Y TOLERANCIA, EN EL DESARROLLO DE LAS ACTIVIDADES DE CADA UNO DE LOS MIEMBROS DE LA COMUNIDAD UNIVERSITARIA, ESTUDIANTES, PROFESORES Y PERSONAL ADMINISTRATIVO.
COORDINAR LA REPRESENTACIÓN DE LA UNIVERSIDAD ANTE LAS ENTIDADES QUE ORGANICEN EVENTOS DE BIENESTAR, DEPORTIVOS Y/O CULTURALES, EN LOS QUE PARTICIPE LA UNIVERSIDAD.
SOLICITAR Y  TRAMITAR ANTE LAS INSTANCIAS CORRESPONDIENTES, LOS RECURSOS NECESARIOS PARA ADELANTAR LOS PLANES, PROGRAMAS Y ACTIVIDADES DE CARÁCTER INSTITUCIONAL, RELACIONADOS CON EL BIENESTAR DEL ESTUDIANTE.</t>
  </si>
  <si>
    <t>PRESTAR SERVICIOS DE PRIMEROS AUXILIOS, CUIDADO Y MANEJO DE PACIENTES QUE SOLICITEN EL SERVICIO DE ENFERMERÍA EN LAS INSTALACIONES DE LA UNIVERSIDAD</t>
  </si>
  <si>
    <t>CUADROS INFECCIOSOS Y BACTERIANOS, PROCESOS DE CONTAMINACIÓN CRUZADA</t>
  </si>
  <si>
    <t>VERIFICACIÓN DE CONTRATO DE CONSUMO, ARCHIVO, TOMAS FISICAS,ARCHIVO,CORRESPONDENCIA,ACTAS,CORREO,CERTIFICACIONES,TABLA DOCUMENTAL,RECEPCCION DE ELEMENTOS, PAQUETEO DE BIENES, ENTREGA Y RECEPCIÓN DE ELEMENTOS</t>
  </si>
  <si>
    <t>TÉCNICO II</t>
  </si>
  <si>
    <t>EVALUAR EL DESEMPEÑO Y LOGRO DE OBJETIVOS DE LAS DISTINTAS ÁREAS A SU CARGO Y PRESENTAR LOS RESPECTIVOS INFORMES AL RECTOR U ÓRGANOS DIRECTIVOS DE LA UNIVERSIDAD CUANDO ESTOS LO REQUIERAN.
COORDINAR Y CONTROLAR LA ADECUADA PRESTACIÓN DE LOS SERVICIOS GENERALES PARA EL EFICIENTE FUNCIONAMIENTO DE LA EXTENSIÓN 
ADMINISTRAR LOS BIENES Y SERVICIOS INSTITUCIONALES SIGUIENDO PROCEDIMIENTOS ESTABLECIDOS, Y TENIENDO ENCUENTRA POLÍTICAS INSTITUCIONALES Y NORMATIVIDAD VIGENTE.</t>
  </si>
  <si>
    <t>FORMACIÓN Y APRENDIZAJE</t>
  </si>
  <si>
    <t>PROGRAMA DE MÚSICA</t>
  </si>
  <si>
    <t>PLANIFICACION,EJECUCION Y EVALUACIÓN DE ACTIVIDADES EDUCATIVAS, ORIENTACIÓN ESTUDIANTIL.</t>
  </si>
  <si>
    <t xml:space="preserve">DESORDENES MUSCULOESQUELÉTICOS - TRASTORNOS DE COLUMNA Y ARTICULACIONES </t>
  </si>
  <si>
    <t xml:space="preserve">BRINDAR CAPACITACIÓN FRENTE AL RIESGO 
</t>
  </si>
  <si>
    <t xml:space="preserve">AFECCIONES DE GARGANTA, LARINGITIS,FARINGITIS,DISFONIA Y AFONÍA </t>
  </si>
  <si>
    <t xml:space="preserve">GESTOR DEL CONOCIMIENTO Y EL APRENDIZAJE CON FUNCIONES ADMINISTRATIVAS, COORDINACIÓN DE PROGRAMA </t>
  </si>
  <si>
    <t>ASESORAR Y PROPONER LAS ESTRATEGIAS NECESARIAS PARA LA CONSTRUCCIÓN DE LA POLÍTICA INSTITUCIONAL DE AUTOEVALUACIÓN Y ACREDITACIÓN DE PROGRAMAS DE ACUERDO A LOS LINEAMIENTOS DEL CNA( CONSEJO NACIONAL DE ACREDITACIÓN)
ASESORAR Y BRINDAR ACOMPAÑAMIENTO A LOS GRUPOS DE TRABAJO QUE SE ORGANICEN EN CADA UNA DE LAS FACULTADES O PROGRAMAS EN LOS PROCESOS DE AUTOEVALUACIÓN Y ELABORACIÓN DE DOCUMENTOS, EN FUNCIÓN DE LA OBTENCIÓN Y RENOVACIÓN DE REGISTROS CALIFICADOS, ACREDITACIÓN VOLUNTARIA Y EN LA ACREDITACIÓN INSTITUCIONAL.
COORDINAR LA IMPLEMENTACIÓN DE ESTRATEGIAS TENDIENTES A MEJORAR LA CALIDAD ACADÉMICA DE LA UNIVERSIDAD Y ELABORAR LOS INSTRUMENTOS DE EVALUACIÓN Y SEGUIMIENTO DEL MISMO.
LIDERAR LOS PROCESOS DE AUTOEVALUACIÓN AL INTERIOR DE LA UNIVERSIDAD TENIENDO EN CUENTA EL CUMPLIMIENTO DE LOS ESTÁNDARES DE CALIDAD EN LOS PROGRAMAS.</t>
  </si>
  <si>
    <t xml:space="preserve">CAPACITACIÓN EN RIESGO BIOLÓGICO, CAPACITACIÓN EN  ESTILOS DE VIDA SALUDABLE    EN FOCADO EN LAVADO DE MANOS E HIGIENE PERSONAL  Y PREVENCIÓN DE ENFERMEDADES VIRALES Y CONTAGIOSAS. </t>
  </si>
  <si>
    <t xml:space="preserve"> AUTORIZACIÓN PARA REALIZACIÓN DE PAUSAS ACTIVAS (PROGRAMA DE PAUSAS ACTIVAS)
 EVALUACIONES MÉDICAS CON ÉNFASIS EN OSTEOMUSCULARES
SEGUIMIENTO A LAS RECOMENDACIONES DE LAS EVALUACIONES MÉDICAS  
ACTIVIDADES DE PREVENCIÓN PARA DE, CON APOYO DE LA ARL (PROFESIONAL FISIOTERAPEUTA, ESPECIALISTA SST)
 DISPONIBILIDAD DE ESPACIO Y SITIOS PARA REALIZAR PAUSA EN LAS ACTIVIDADES  
</t>
  </si>
  <si>
    <t>SISTEMA  DE VIGILANCIA EPIDEMIOLÓGICA PARA EL RIESGO BIOMECÁNICO</t>
  </si>
  <si>
    <t>ELEMENTOS DE APOYO (REPOSA  PIES,  PACK MOUSE) SILLAS ERGONÓMICAS 
VALORACIONES MEDICAS CON ÉNFASIS EN OSTEOMUSCULAR
SEGUIMIENTO A LAS VALORACIONES MEDICAS (INGRESO-PERIÓDICOS)
SENSIBILIZACIÓN DE HIGIENE POSTURAL</t>
  </si>
  <si>
    <t xml:space="preserve"> PROGRAMA DE INSPECCIONES LOCATIVAS 
CONSTANTE LIMPIEZA 
 ESCALERAS CON PASAMANOS
SEÑALIZACIÓN PREVENTIVA, INSPECCIONES DE SEGURIDAD</t>
  </si>
  <si>
    <t xml:space="preserve">POLÍTICA DE SEGURIDAD VIAL 
CAMPAÑAS DE SEGURIDAD VIAL Y USO DE ELEMENTOS DE SEGURIDAD 
 PLAN ESTRATÉGICO DE SEGURIDAD VIAL
SEÑALIZACIÓN, ZONAS DE PARQUEO, REDUCTORES DE VELOCIDAD 
 VÍA DE ACCESO EN UN SOLO SENTIDO 
</t>
  </si>
  <si>
    <t xml:space="preserve"> SEÑALIZACIÓN EN LA VÍA
SENSIBILIZACIÓN EN TEMAS DE SEGURIDAD VIAL
 INSPECCIONES PREOPERACIONALES DIARIAS
 CURSO DE MANEJO DEFENSIVO CONDUCTORES CALIFICADOS Y CON EL DOCUMENTO QUE LO ACREDITA</t>
  </si>
  <si>
    <t xml:space="preserve">INSPECCIONES DE SEGURIDAD
APOYO DE LA POLICÍA NACIONAL </t>
  </si>
  <si>
    <t>APOYO, BIENES Y SERVICIOS, BIENESTAR UNIVERSITARIO, FORMACIÓN Y APRENDIZAJE, PLANEACIÓN INSTITUCIONAL, SISTEMAS Y TECNOLOGIA,TALENTO HUMANO</t>
  </si>
  <si>
    <t>TOSAS LAS QUE HACEN PARTE DE LOS MACROPROCESOS DE LA EXTENSIÓN</t>
  </si>
  <si>
    <t>TODAS LAS QUE HACEN PARTE DE LA EXTENSIÓN</t>
  </si>
  <si>
    <t>EXPOSICIÓN A BULLYING Y MATONEO</t>
  </si>
  <si>
    <t>CAPACITACIÓN   Y O SENSIBILIZACIÓN FRENTE AL BULLYING Y MATONEO</t>
  </si>
  <si>
    <t>CONSTRUCCIÓN NUEVA SEDE</t>
  </si>
  <si>
    <t xml:space="preserve">CONSTRUCCIÓN NUEVA SEDE </t>
  </si>
  <si>
    <t>PUNTOS DE HIDRATACIÓN (CALIENTE Y FRÍA)</t>
  </si>
  <si>
    <t>SEGUIMIENTO A LAS RECOMENDACIONES  EMITIDAS EN LOS EVALUACIONES MÉDICAS DE INGRESO Y/O PERIÓDICAS.</t>
  </si>
  <si>
    <t>DESHIDRATACIÓN, VASOCONSTRICCIÓN CUTÁNEA, AUMENTO DEL CALOR METABÓLICO</t>
  </si>
  <si>
    <t>BRINCAPACITACION Y O SENSIBILIZACIÓN FRENTE AL RIESGO</t>
  </si>
  <si>
    <t xml:space="preserve">REALIZAR SOCIALIZACIÓN  DEL RIEGO Y DEL PAN DE GESTIÓN DEL  RIEGO DE DESASTRES PREPARACIÓN Y RESPUESTA ANTE EMERGENCIAS </t>
  </si>
  <si>
    <t>ANEXO 1 VALORACIÓN DEL RIESGO</t>
  </si>
  <si>
    <t>Nivel de exposición</t>
  </si>
  <si>
    <t>TABLA DE PELIGROS CLASIFICACIÓN</t>
  </si>
  <si>
    <t>ANEXO 3 PELIGROS HIGIÉNICOS</t>
  </si>
  <si>
    <t>Posturas con riesgo moderado de lesión musculoesquelética sobre las que se precisa una modificación aunque no inmediata.</t>
  </si>
  <si>
    <t>Nivel de riesgo con alta probabilidad de asociarse a respuestas muy altas de estrés. Po consiguiente las dimensiones y dominios que se encuentran bajo esta categoría requieren intervención inmediata en el marco de un sistema de vigilancia epidemiológica.</t>
  </si>
  <si>
    <t>Nivel de riesgo que tiene una importante posibilidad de asociación con respuestas de estrés alto y por tanto, las dimensiones y dominios que se encuentran bajo esta categoría requieren intervención en el marco de sistema de vigilancia epidemiológica.</t>
  </si>
  <si>
    <t>Nivel de riesgo en el que se esperaría una respuesta de estrés moderada, las dimensiones y dominio que se encuentren bajo  esta categoría ameritan observación y acciones sistemáticas de intervención para prevenir efectos perjudiciales en la salud.</t>
  </si>
  <si>
    <t>No se espera que los factores psicosociales que contengan puntuaciones de este nivel estén relacionadas con síntomas o respuestas de estrés significativas . Las dimensiones y dominios que se encuentran  bajo esta categoría serán objeto de acciones o programas de intervención, con el fin de mantenerlos en los niveles de riesgo más bajos posibles.</t>
  </si>
  <si>
    <t xml:space="preserve">Emisión del documento </t>
  </si>
  <si>
    <t xml:space="preserve">Actualización según requisitos legales </t>
  </si>
  <si>
    <t xml:space="preserve">Actualización del formato
Inclusión de riesgos químico </t>
  </si>
  <si>
    <t>TODAS LAS QUE HACEN PARTE DE LA EXTENSIÓN, USUARIOS Y VISITANTES</t>
  </si>
  <si>
    <t>PÁGINA: 5 de 6</t>
  </si>
  <si>
    <t>PÁGINA: 6 de 6</t>
  </si>
  <si>
    <t>CONTROL DE CAMBIOS</t>
  </si>
  <si>
    <t>Actividad que exige movimientos rápidos y continuos de los miembros superiores con la posibilidad de realizar pausas ocasionales (ciclos de trabajo menores a 30 seg. ó 1 min, o concentración de movimientos que utiliza pocos músculos mas del 50% del tiempo de trabajo.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</si>
</sst>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5"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1"/>
      <color rgb="FF292929"/>
      <name val="Arial"/>
      <family val="2"/>
    </font>
    <font>
      <sz val="11"/>
      <color theme="1"/>
      <name val="Calibri"/>
      <family val="2"/>
      <scheme val="minor"/>
    </font>
    <font>
      <b/>
      <sz val="9"/>
      <color indexed="81"/>
      <name val="Tahoma"/>
      <family val="2"/>
    </font>
    <font>
      <sz val="9"/>
      <color indexed="81"/>
      <name val="Tahoma"/>
      <family val="2"/>
    </font>
    <font>
      <b/>
      <sz val="12"/>
      <color indexed="81"/>
      <name val="Arial"/>
      <family val="2"/>
    </font>
    <font>
      <sz val="12"/>
      <color indexed="81"/>
      <name val="Arial"/>
      <family val="2"/>
    </font>
    <font>
      <sz val="12"/>
      <color indexed="81"/>
      <name val="Tahoma"/>
      <family val="2"/>
    </font>
    <font>
      <sz val="20"/>
      <color indexed="81"/>
      <name val="Tahoma"/>
      <family val="2"/>
    </font>
    <font>
      <b/>
      <sz val="11"/>
      <color rgb="FFFFFFFF"/>
      <name val="Arial"/>
      <family val="2"/>
    </font>
    <font>
      <sz val="11"/>
      <color rgb="FFFFFFFF"/>
      <name val="Arial"/>
      <family val="2"/>
    </font>
    <font>
      <b/>
      <sz val="11"/>
      <color theme="0"/>
      <name val="Arial"/>
      <family val="2"/>
    </font>
    <font>
      <b/>
      <sz val="20"/>
      <color theme="1"/>
      <name val="Calibri"/>
      <family val="2"/>
      <scheme val="minor"/>
    </font>
    <font>
      <b/>
      <sz val="14"/>
      <color theme="0"/>
      <name val="Arial"/>
      <family val="2"/>
    </font>
    <font>
      <b/>
      <sz val="12"/>
      <color theme="0"/>
      <name val="Arial"/>
      <family val="2"/>
    </font>
    <font>
      <sz val="14"/>
      <color theme="1"/>
      <name val="Calibri"/>
      <family val="2"/>
      <scheme val="minor"/>
    </font>
    <font>
      <sz val="12"/>
      <color theme="1"/>
      <name val="Arial"/>
      <family val="2"/>
    </font>
    <font>
      <sz val="14"/>
      <color theme="1"/>
      <name val="Arial"/>
      <family val="2"/>
    </font>
    <font>
      <sz val="12"/>
      <color theme="1"/>
      <name val="Calibri"/>
      <family val="2"/>
      <scheme val="minor"/>
    </font>
    <font>
      <i/>
      <sz val="14"/>
      <color theme="1"/>
      <name val="Arial"/>
      <family val="2"/>
    </font>
    <font>
      <b/>
      <sz val="11"/>
      <name val="Arial"/>
      <family val="2"/>
    </font>
    <font>
      <sz val="11"/>
      <name val="Arial"/>
      <family val="2"/>
    </font>
    <font>
      <b/>
      <sz val="11"/>
      <color theme="0"/>
      <name val="Calibri"/>
      <family val="2"/>
      <scheme val="minor"/>
    </font>
    <font>
      <b/>
      <sz val="10"/>
      <color rgb="FF292929"/>
      <name val="Arial"/>
      <family val="2"/>
    </font>
    <font>
      <sz val="11"/>
      <color theme="0"/>
      <name val="Arial"/>
      <family val="2"/>
    </font>
    <font>
      <b/>
      <sz val="10"/>
      <color theme="0"/>
      <name val="Arial"/>
      <family val="2"/>
    </font>
    <font>
      <b/>
      <sz val="14"/>
      <color theme="0"/>
      <name val="Calibri"/>
      <family val="2"/>
      <scheme val="minor"/>
    </font>
    <font>
      <b/>
      <sz val="9"/>
      <color rgb="FF292929"/>
      <name val="Arial"/>
      <family val="2"/>
    </font>
    <font>
      <b/>
      <sz val="10"/>
      <color theme="1"/>
      <name val="Arial"/>
      <family val="2"/>
    </font>
    <font>
      <b/>
      <sz val="12"/>
      <color theme="1"/>
      <name val="Arial"/>
      <family val="2"/>
    </font>
    <font>
      <b/>
      <sz val="11"/>
      <color theme="1"/>
      <name val="Arial"/>
      <family val="2"/>
    </font>
    <font>
      <sz val="11"/>
      <color theme="0"/>
      <name val="Calibri"/>
      <family val="2"/>
      <scheme val="minor"/>
    </font>
    <font>
      <sz val="8"/>
      <color rgb="FF000000"/>
      <name val="Arial"/>
      <family val="2"/>
    </font>
    <font>
      <sz val="8"/>
      <color indexed="8"/>
      <name val="Arial"/>
      <family val="2"/>
    </font>
    <font>
      <sz val="8"/>
      <color indexed="12"/>
      <name val="Arial"/>
      <family val="2"/>
    </font>
    <font>
      <b/>
      <sz val="24"/>
      <color theme="0"/>
      <name val="Calibri"/>
      <family val="2"/>
      <scheme val="minor"/>
    </font>
    <font>
      <sz val="11"/>
      <name val="Calibri"/>
      <family val="2"/>
      <scheme val="minor"/>
    </font>
    <font>
      <b/>
      <sz val="9"/>
      <color theme="1"/>
      <name val="Arial"/>
      <family val="2"/>
    </font>
    <font>
      <b/>
      <sz val="8"/>
      <name val="Arial"/>
      <family val="2"/>
    </font>
    <font>
      <b/>
      <sz val="11"/>
      <color theme="1"/>
      <name val="Calibri"/>
      <family val="2"/>
      <scheme val="minor"/>
    </font>
    <font>
      <b/>
      <sz val="12"/>
      <name val="Arial"/>
      <family val="2"/>
    </font>
    <font>
      <b/>
      <sz val="11"/>
      <name val="Calibri"/>
      <family val="2"/>
      <scheme val="minor"/>
    </font>
    <font>
      <sz val="10"/>
      <name val="Arial"/>
      <family val="2"/>
    </font>
    <font>
      <b/>
      <sz val="10"/>
      <name val="Arial"/>
      <family val="2"/>
    </font>
    <font>
      <b/>
      <sz val="11"/>
      <name val="Calibri"/>
      <family val="2"/>
    </font>
    <font>
      <sz val="10"/>
      <color indexed="8"/>
      <name val="Arial"/>
      <family val="2"/>
    </font>
    <font>
      <sz val="10"/>
      <color theme="1"/>
      <name val="Calibri"/>
      <family val="2"/>
      <scheme val="minor"/>
    </font>
    <font>
      <b/>
      <u/>
      <sz val="11"/>
      <color theme="1"/>
      <name val="Calibri"/>
      <family val="2"/>
      <scheme val="minor"/>
    </font>
    <font>
      <u/>
      <sz val="11"/>
      <color theme="0"/>
      <name val="Calibri"/>
      <family val="2"/>
      <scheme val="minor"/>
    </font>
    <font>
      <sz val="8"/>
      <name val="Arial"/>
      <family val="2"/>
    </font>
    <font>
      <sz val="11"/>
      <color theme="0" tint="-4.9989318521683403E-2"/>
      <name val="Calibri"/>
      <family val="2"/>
      <scheme val="minor"/>
    </font>
    <font>
      <sz val="10"/>
      <color rgb="FF000000"/>
      <name val="Arial"/>
      <family val="2"/>
    </font>
  </fonts>
  <fills count="23">
    <fill>
      <patternFill patternType="none"/>
    </fill>
    <fill>
      <patternFill patternType="gray125"/>
    </fill>
    <fill>
      <patternFill patternType="solid">
        <fgColor theme="0"/>
        <bgColor indexed="64"/>
      </patternFill>
    </fill>
    <fill>
      <patternFill patternType="solid">
        <fgColor rgb="FF000000"/>
        <bgColor indexed="64"/>
      </patternFill>
    </fill>
    <fill>
      <patternFill patternType="solid">
        <fgColor rgb="FF7F7F7F"/>
        <bgColor indexed="64"/>
      </patternFill>
    </fill>
    <fill>
      <patternFill patternType="solid">
        <fgColor rgb="FF808080"/>
        <bgColor indexed="64"/>
      </patternFill>
    </fill>
    <fill>
      <patternFill patternType="solid">
        <fgColor rgb="FFBFBFBF"/>
        <bgColor indexed="64"/>
      </patternFill>
    </fill>
    <fill>
      <patternFill patternType="solid">
        <fgColor rgb="FFF2F2F2"/>
        <bgColor indexed="64"/>
      </patternFill>
    </fill>
    <fill>
      <patternFill patternType="solid">
        <fgColor rgb="FFFF0000"/>
        <bgColor indexed="64"/>
      </patternFill>
    </fill>
    <fill>
      <patternFill patternType="solid">
        <fgColor rgb="FFFFFF00"/>
        <bgColor indexed="64"/>
      </patternFill>
    </fill>
    <fill>
      <patternFill patternType="solid">
        <fgColor rgb="FF33CC33"/>
        <bgColor indexed="64"/>
      </patternFill>
    </fill>
    <fill>
      <patternFill patternType="solid">
        <fgColor rgb="FF0066FF"/>
        <bgColor indexed="64"/>
      </patternFill>
    </fill>
    <fill>
      <patternFill patternType="solid">
        <fgColor rgb="FF66FF66"/>
        <bgColor indexed="64"/>
      </patternFill>
    </fill>
    <fill>
      <patternFill patternType="solid">
        <fgColor rgb="FF00B0F0"/>
        <bgColor indexed="64"/>
      </patternFill>
    </fill>
    <fill>
      <patternFill patternType="solid">
        <fgColor theme="6" tint="0.39997558519241921"/>
        <bgColor indexed="64"/>
      </patternFill>
    </fill>
    <fill>
      <patternFill patternType="solid">
        <fgColor theme="1"/>
        <bgColor indexed="64"/>
      </patternFill>
    </fill>
    <fill>
      <patternFill patternType="solid">
        <fgColor rgb="FF92D050"/>
        <bgColor indexed="64"/>
      </patternFill>
    </fill>
    <fill>
      <patternFill patternType="solid">
        <fgColor rgb="FF00482B"/>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indexed="40"/>
        <bgColor indexed="64"/>
      </patternFill>
    </fill>
    <fill>
      <patternFill patternType="solid">
        <fgColor indexed="11"/>
        <bgColor indexed="64"/>
      </patternFill>
    </fill>
    <fill>
      <patternFill patternType="solid">
        <fgColor rgb="FF00988C"/>
        <bgColor indexed="64"/>
      </patternFill>
    </fill>
  </fills>
  <borders count="69">
    <border>
      <left/>
      <right/>
      <top/>
      <bottom/>
      <diagonal/>
    </border>
    <border>
      <left style="thin">
        <color rgb="FF4B514E"/>
      </left>
      <right style="thin">
        <color rgb="FF4B514E"/>
      </right>
      <top style="thin">
        <color rgb="FF4B514E"/>
      </top>
      <bottom style="thin">
        <color rgb="FF4B514E"/>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rgb="FFFFFFFF"/>
      </right>
      <top style="medium">
        <color indexed="64"/>
      </top>
      <bottom/>
      <diagonal/>
    </border>
    <border>
      <left/>
      <right style="medium">
        <color rgb="FFFFFFFF"/>
      </right>
      <top style="medium">
        <color indexed="64"/>
      </top>
      <bottom/>
      <diagonal/>
    </border>
    <border>
      <left style="medium">
        <color rgb="FFFFFFFF"/>
      </left>
      <right style="medium">
        <color indexed="64"/>
      </right>
      <top style="medium">
        <color indexed="64"/>
      </top>
      <bottom/>
      <diagonal/>
    </border>
    <border>
      <left style="medium">
        <color indexed="64"/>
      </left>
      <right style="medium">
        <color rgb="FFFFFFFF"/>
      </right>
      <top/>
      <bottom style="medium">
        <color rgb="FFFFFFFF"/>
      </bottom>
      <diagonal/>
    </border>
    <border>
      <left/>
      <right style="medium">
        <color rgb="FFFFFFFF"/>
      </right>
      <top/>
      <bottom style="medium">
        <color rgb="FFFFFFFF"/>
      </bottom>
      <diagonal/>
    </border>
    <border>
      <left style="medium">
        <color rgb="FFFFFFFF"/>
      </left>
      <right style="medium">
        <color indexed="64"/>
      </right>
      <top/>
      <bottom style="medium">
        <color rgb="FFFFFFFF"/>
      </bottom>
      <diagonal/>
    </border>
    <border>
      <left style="medium">
        <color indexed="64"/>
      </left>
      <right/>
      <top style="medium">
        <color indexed="64"/>
      </top>
      <bottom/>
      <diagonal/>
    </border>
    <border>
      <left style="medium">
        <color rgb="FFFFFFFF"/>
      </left>
      <right/>
      <top style="medium">
        <color indexed="64"/>
      </top>
      <bottom style="medium">
        <color rgb="FFFFFFFF"/>
      </bottom>
      <diagonal/>
    </border>
    <border>
      <left/>
      <right/>
      <top style="medium">
        <color indexed="64"/>
      </top>
      <bottom style="medium">
        <color rgb="FFFFFFFF"/>
      </bottom>
      <diagonal/>
    </border>
    <border>
      <left/>
      <right style="medium">
        <color indexed="64"/>
      </right>
      <top style="medium">
        <color indexed="64"/>
      </top>
      <bottom style="medium">
        <color rgb="FFFFFFFF"/>
      </bottom>
      <diagonal/>
    </border>
    <border>
      <left/>
      <right style="medium">
        <color indexed="64"/>
      </right>
      <top/>
      <bottom style="medium">
        <color indexed="64"/>
      </bottom>
      <diagonal/>
    </border>
    <border>
      <left style="medium">
        <color indexed="64"/>
      </left>
      <right/>
      <top/>
      <bottom style="medium">
        <color rgb="FFFFFFFF"/>
      </bottom>
      <diagonal/>
    </border>
    <border>
      <left/>
      <right style="medium">
        <color rgb="FFFFFFFF"/>
      </right>
      <top/>
      <bottom style="medium">
        <color indexed="64"/>
      </bottom>
      <diagonal/>
    </border>
    <border>
      <left style="medium">
        <color indexed="64"/>
      </left>
      <right style="medium">
        <color rgb="FFFFFFFF"/>
      </right>
      <top/>
      <bottom/>
      <diagonal/>
    </border>
    <border>
      <left style="medium">
        <color indexed="64"/>
      </left>
      <right style="medium">
        <color rgb="FFFFFFFF"/>
      </right>
      <top style="medium">
        <color rgb="FFFFFFFF"/>
      </top>
      <bottom/>
      <diagonal/>
    </border>
    <border>
      <left/>
      <right style="medium">
        <color rgb="FFFFFFFF"/>
      </right>
      <top/>
      <bottom/>
      <diagonal/>
    </border>
    <border>
      <left style="medium">
        <color indexed="64"/>
      </left>
      <right style="medium">
        <color rgb="FFFFFFFF"/>
      </right>
      <top/>
      <bottom style="medium">
        <color indexed="64"/>
      </bottom>
      <diagonal/>
    </border>
    <border>
      <left style="medium">
        <color rgb="FFFFFFFF"/>
      </left>
      <right style="medium">
        <color indexed="64"/>
      </right>
      <top/>
      <bottom style="medium">
        <color indexed="64"/>
      </bottom>
      <diagonal/>
    </border>
    <border>
      <left style="medium">
        <color indexed="64"/>
      </left>
      <right style="medium">
        <color rgb="FFFFFFFF"/>
      </right>
      <top style="medium">
        <color indexed="64"/>
      </top>
      <bottom style="medium">
        <color rgb="FFFFFFFF"/>
      </bottom>
      <diagonal/>
    </border>
    <border>
      <left/>
      <right style="medium">
        <color rgb="FFFFFFFF"/>
      </right>
      <top style="medium">
        <color indexed="64"/>
      </top>
      <bottom style="medium">
        <color rgb="FFFFFFFF"/>
      </bottom>
      <diagonal/>
    </border>
    <border>
      <left style="medium">
        <color indexed="64"/>
      </left>
      <right/>
      <top style="medium">
        <color indexed="64"/>
      </top>
      <bottom style="medium">
        <color rgb="FFFFFFFF"/>
      </bottom>
      <diagonal/>
    </border>
    <border>
      <left style="medium">
        <color indexed="64"/>
      </left>
      <right/>
      <top style="medium">
        <color rgb="FFFFFFFF"/>
      </top>
      <bottom style="medium">
        <color rgb="FFFFFFFF"/>
      </bottom>
      <diagonal/>
    </border>
    <border>
      <left/>
      <right style="medium">
        <color rgb="FFFFFFFF"/>
      </right>
      <top style="medium">
        <color rgb="FFFFFFFF"/>
      </top>
      <bottom style="medium">
        <color rgb="FFFFFFFF"/>
      </bottom>
      <diagonal/>
    </border>
    <border>
      <left/>
      <right style="medium">
        <color indexed="64"/>
      </right>
      <top/>
      <bottom style="medium">
        <color rgb="FFFFFFFF"/>
      </bottom>
      <diagonal/>
    </border>
    <border>
      <left style="medium">
        <color rgb="FFFFFFFF"/>
      </left>
      <right style="medium">
        <color rgb="FFFFFFFF"/>
      </right>
      <top style="medium">
        <color rgb="FFFFFFFF"/>
      </top>
      <bottom/>
      <diagonal/>
    </border>
    <border>
      <left/>
      <right style="medium">
        <color indexed="64"/>
      </right>
      <top/>
      <bottom/>
      <diagonal/>
    </border>
    <border>
      <left style="medium">
        <color rgb="FFFFFFFF"/>
      </left>
      <right style="medium">
        <color rgb="FFFFFFFF"/>
      </right>
      <top/>
      <bottom style="medium">
        <color rgb="FFFFFFFF"/>
      </bottom>
      <diagonal/>
    </border>
    <border>
      <left style="medium">
        <color rgb="FFFFFFFF"/>
      </left>
      <right style="medium">
        <color rgb="FFFFFFFF"/>
      </right>
      <top/>
      <bottom/>
      <diagonal/>
    </border>
    <border diagonalUp="1">
      <left/>
      <right style="medium">
        <color indexed="64"/>
      </right>
      <top/>
      <bottom/>
      <diagonal style="thin">
        <color indexed="64"/>
      </diagonal>
    </border>
    <border diagonalUp="1">
      <left/>
      <right style="medium">
        <color indexed="64"/>
      </right>
      <top/>
      <bottom style="medium">
        <color indexed="64"/>
      </bottom>
      <diagonal style="thin">
        <color indexed="64"/>
      </diagonal>
    </border>
    <border>
      <left style="medium">
        <color rgb="FFFFFFFF"/>
      </left>
      <right style="medium">
        <color rgb="FFFFFFFF"/>
      </right>
      <top/>
      <bottom style="medium">
        <color indexed="64"/>
      </bottom>
      <diagonal/>
    </border>
    <border>
      <left style="medium">
        <color rgb="FFFFFFFF"/>
      </left>
      <right style="medium">
        <color rgb="FFFFFFFF"/>
      </right>
      <top style="medium">
        <color indexed="64"/>
      </top>
      <bottom/>
      <diagonal/>
    </border>
    <border>
      <left/>
      <right style="medium">
        <color indexed="64"/>
      </right>
      <top style="medium">
        <color indexed="64"/>
      </top>
      <bottom style="medium">
        <color rgb="FF000000"/>
      </bottom>
      <diagonal/>
    </border>
    <border>
      <left style="medium">
        <color indexed="64"/>
      </left>
      <right style="medium">
        <color rgb="FF000000"/>
      </right>
      <top/>
      <bottom style="medium">
        <color rgb="FFFFFFFF"/>
      </bottom>
      <diagonal/>
    </border>
    <border>
      <left/>
      <right style="medium">
        <color indexed="64"/>
      </right>
      <top/>
      <bottom style="medium">
        <color rgb="FF000000"/>
      </bottom>
      <diagonal/>
    </border>
    <border>
      <left style="medium">
        <color indexed="64"/>
      </left>
      <right style="medium">
        <color rgb="FF000000"/>
      </right>
      <top/>
      <bottom style="medium">
        <color indexed="64"/>
      </bottom>
      <diagonal/>
    </border>
    <border>
      <left style="medium">
        <color rgb="FFFFFFFF"/>
      </left>
      <right style="medium">
        <color indexed="64"/>
      </right>
      <top style="medium">
        <color rgb="FFFFFFFF"/>
      </top>
      <bottom/>
      <diagonal/>
    </border>
    <border>
      <left style="medium">
        <color rgb="FFFFFFFF"/>
      </left>
      <right style="medium">
        <color indexed="64"/>
      </right>
      <top/>
      <bottom style="medium">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style="thin">
        <color rgb="FF4B514E"/>
      </left>
      <right/>
      <top style="thin">
        <color rgb="FF4B514E"/>
      </top>
      <bottom style="thin">
        <color rgb="FF4B514E"/>
      </bottom>
      <diagonal/>
    </border>
    <border>
      <left/>
      <right/>
      <top style="thin">
        <color rgb="FF4B514E"/>
      </top>
      <bottom style="thin">
        <color rgb="FF4B514E"/>
      </bottom>
      <diagonal/>
    </border>
    <border>
      <left/>
      <right style="thin">
        <color rgb="FF4B514E"/>
      </right>
      <top style="thin">
        <color rgb="FF4B514E"/>
      </top>
      <bottom style="thin">
        <color rgb="FF4B514E"/>
      </bottom>
      <diagonal/>
    </border>
    <border>
      <left style="thin">
        <color rgb="FF4B514E"/>
      </left>
      <right/>
      <top style="thin">
        <color rgb="FF4B514E"/>
      </top>
      <bottom/>
      <diagonal/>
    </border>
    <border>
      <left/>
      <right/>
      <top style="thin">
        <color rgb="FF4B514E"/>
      </top>
      <bottom/>
      <diagonal/>
    </border>
    <border>
      <left/>
      <right style="thin">
        <color rgb="FF4B514E"/>
      </right>
      <top style="thin">
        <color rgb="FF4B514E"/>
      </top>
      <bottom/>
      <diagonal/>
    </border>
    <border>
      <left style="thin">
        <color rgb="FF4B514E"/>
      </left>
      <right/>
      <top/>
      <bottom style="thin">
        <color rgb="FF4B514E"/>
      </bottom>
      <diagonal/>
    </border>
    <border>
      <left/>
      <right/>
      <top/>
      <bottom style="thin">
        <color rgb="FF4B514E"/>
      </bottom>
      <diagonal/>
    </border>
    <border>
      <left/>
      <right style="thin">
        <color rgb="FF4B514E"/>
      </right>
      <top/>
      <bottom style="thin">
        <color rgb="FF4B514E"/>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2">
    <xf numFmtId="0" fontId="0" fillId="0" borderId="0"/>
    <xf numFmtId="0" fontId="5" fillId="0" borderId="0"/>
  </cellStyleXfs>
  <cellXfs count="298">
    <xf numFmtId="0" fontId="0" fillId="0" borderId="0" xfId="0"/>
    <xf numFmtId="0" fontId="0" fillId="2" borderId="0" xfId="0" applyFill="1"/>
    <xf numFmtId="0" fontId="1" fillId="2" borderId="0" xfId="0" applyFont="1" applyFill="1"/>
    <xf numFmtId="0" fontId="12" fillId="3" borderId="7" xfId="0" applyFont="1" applyFill="1" applyBorder="1" applyAlignment="1">
      <alignment horizontal="center" vertical="center" wrapText="1"/>
    </xf>
    <xf numFmtId="0" fontId="12" fillId="3" borderId="10" xfId="0" applyFont="1" applyFill="1" applyBorder="1" applyAlignment="1">
      <alignment horizontal="center" vertical="center" wrapText="1"/>
    </xf>
    <xf numFmtId="0" fontId="13" fillId="4" borderId="10"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 fillId="0" borderId="16" xfId="0" applyFont="1" applyBorder="1" applyAlignment="1">
      <alignment horizontal="center" vertical="center" wrapText="1"/>
    </xf>
    <xf numFmtId="0" fontId="1" fillId="5" borderId="16" xfId="0" applyFont="1" applyFill="1" applyBorder="1" applyAlignment="1">
      <alignment horizontal="center" vertical="center" wrapText="1"/>
    </xf>
    <xf numFmtId="0" fontId="1" fillId="4" borderId="16" xfId="0" applyFont="1" applyFill="1" applyBorder="1" applyAlignment="1">
      <alignment horizontal="center" vertical="center" wrapText="1"/>
    </xf>
    <xf numFmtId="0" fontId="1" fillId="6" borderId="16" xfId="0" applyFont="1" applyFill="1" applyBorder="1" applyAlignment="1">
      <alignment horizontal="center" vertical="center" wrapText="1"/>
    </xf>
    <xf numFmtId="0" fontId="1" fillId="7" borderId="16" xfId="0" applyFont="1" applyFill="1" applyBorder="1" applyAlignment="1">
      <alignment horizontal="center" vertical="center" wrapText="1"/>
    </xf>
    <xf numFmtId="0" fontId="13" fillId="4" borderId="21" xfId="0" applyFont="1" applyFill="1" applyBorder="1" applyAlignment="1">
      <alignment horizontal="center" vertical="center" wrapText="1"/>
    </xf>
    <xf numFmtId="0" fontId="0" fillId="3" borderId="22" xfId="0" applyFill="1" applyBorder="1" applyAlignment="1">
      <alignment vertical="center" wrapText="1"/>
    </xf>
    <xf numFmtId="0" fontId="13" fillId="4" borderId="18"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2" fillId="3" borderId="25"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 fillId="8" borderId="31" xfId="0" applyFont="1" applyFill="1" applyBorder="1" applyAlignment="1">
      <alignment horizontal="center" vertical="center" wrapText="1"/>
    </xf>
    <xf numFmtId="0" fontId="1" fillId="9" borderId="31" xfId="0" applyFont="1" applyFill="1" applyBorder="1" applyAlignment="1">
      <alignment horizontal="center" vertical="center" wrapText="1"/>
    </xf>
    <xf numFmtId="0" fontId="1" fillId="8" borderId="16" xfId="0" applyFont="1" applyFill="1" applyBorder="1" applyAlignment="1">
      <alignment horizontal="center" vertical="center" wrapText="1"/>
    </xf>
    <xf numFmtId="0" fontId="1" fillId="9" borderId="16" xfId="0" applyFont="1" applyFill="1" applyBorder="1" applyAlignment="1">
      <alignment horizontal="center" vertical="center" wrapText="1"/>
    </xf>
    <xf numFmtId="0" fontId="1" fillId="10" borderId="34" xfId="0" applyFont="1" applyFill="1" applyBorder="1" applyAlignment="1">
      <alignment horizontal="right" vertical="center" wrapText="1"/>
    </xf>
    <xf numFmtId="0" fontId="1" fillId="10" borderId="35" xfId="0" applyFont="1" applyFill="1" applyBorder="1" applyAlignment="1">
      <alignment horizontal="right" vertical="center" wrapText="1"/>
    </xf>
    <xf numFmtId="0" fontId="14" fillId="3" borderId="24"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4" fillId="3" borderId="15" xfId="0" applyFont="1" applyFill="1" applyBorder="1" applyAlignment="1">
      <alignment horizontal="center" vertical="center" wrapText="1"/>
    </xf>
    <xf numFmtId="0" fontId="1" fillId="10" borderId="31" xfId="0" applyFont="1" applyFill="1" applyBorder="1" applyAlignment="1">
      <alignment horizontal="center" vertical="center" wrapText="1"/>
    </xf>
    <xf numFmtId="0" fontId="1" fillId="10" borderId="16" xfId="0" applyFont="1" applyFill="1" applyBorder="1" applyAlignment="1">
      <alignment horizontal="center" vertical="center" wrapText="1"/>
    </xf>
    <xf numFmtId="0" fontId="1" fillId="10" borderId="31" xfId="0" applyFont="1" applyFill="1" applyBorder="1" applyAlignment="1">
      <alignment vertical="center" wrapText="1"/>
    </xf>
    <xf numFmtId="0" fontId="1" fillId="11" borderId="34" xfId="0" applyFont="1" applyFill="1" applyBorder="1" applyAlignment="1">
      <alignment horizontal="right" vertical="center" wrapText="1"/>
    </xf>
    <xf numFmtId="0" fontId="1" fillId="11" borderId="35" xfId="0" applyFont="1" applyFill="1" applyBorder="1" applyAlignment="1">
      <alignment horizontal="right" vertical="center" wrapText="1"/>
    </xf>
    <xf numFmtId="0" fontId="12" fillId="3" borderId="38" xfId="0" applyFont="1" applyFill="1" applyBorder="1" applyAlignment="1">
      <alignment horizontal="center" vertical="center" wrapText="1"/>
    </xf>
    <xf numFmtId="0" fontId="12" fillId="3" borderId="29" xfId="0" applyFont="1" applyFill="1" applyBorder="1" applyAlignment="1">
      <alignment horizontal="center" vertical="center" wrapText="1"/>
    </xf>
    <xf numFmtId="0" fontId="1" fillId="4" borderId="39" xfId="0" applyFont="1" applyFill="1" applyBorder="1" applyAlignment="1">
      <alignment horizontal="center" vertical="center" wrapText="1"/>
    </xf>
    <xf numFmtId="0" fontId="1" fillId="8" borderId="40" xfId="0" applyFont="1" applyFill="1" applyBorder="1" applyAlignment="1">
      <alignment horizontal="center" vertical="center" wrapText="1"/>
    </xf>
    <xf numFmtId="0" fontId="1" fillId="9" borderId="40" xfId="0" applyFont="1" applyFill="1" applyBorder="1" applyAlignment="1">
      <alignment horizontal="center" vertical="center" wrapText="1"/>
    </xf>
    <xf numFmtId="0" fontId="1" fillId="12" borderId="40" xfId="0" applyFont="1" applyFill="1" applyBorder="1" applyAlignment="1">
      <alignment horizontal="center" vertical="center" wrapText="1"/>
    </xf>
    <xf numFmtId="0" fontId="1" fillId="4" borderId="41" xfId="0" applyFont="1" applyFill="1" applyBorder="1" applyAlignment="1">
      <alignment horizontal="center" vertical="center" wrapText="1"/>
    </xf>
    <xf numFmtId="0" fontId="1" fillId="13" borderId="16" xfId="0" applyFont="1" applyFill="1" applyBorder="1" applyAlignment="1">
      <alignment horizontal="center" vertical="center" wrapText="1"/>
    </xf>
    <xf numFmtId="0" fontId="1" fillId="0" borderId="40" xfId="0" applyFont="1" applyBorder="1" applyAlignment="1">
      <alignment horizontal="justify" vertical="center" wrapText="1"/>
    </xf>
    <xf numFmtId="0" fontId="1" fillId="0" borderId="40" xfId="0" applyFont="1" applyBorder="1" applyAlignment="1">
      <alignment vertical="center" wrapText="1"/>
    </xf>
    <xf numFmtId="0" fontId="17" fillId="15" borderId="31" xfId="0" applyFont="1" applyFill="1" applyBorder="1" applyAlignment="1">
      <alignment horizontal="center" vertical="center" wrapText="1"/>
    </xf>
    <xf numFmtId="0" fontId="17" fillId="15" borderId="16" xfId="0" applyFont="1" applyFill="1" applyBorder="1" applyAlignment="1">
      <alignment horizontal="center" vertical="center" wrapText="1"/>
    </xf>
    <xf numFmtId="0" fontId="24" fillId="8" borderId="2" xfId="1" applyFont="1" applyFill="1" applyBorder="1" applyAlignment="1">
      <alignment horizontal="center" vertical="center" wrapText="1"/>
    </xf>
    <xf numFmtId="0" fontId="24" fillId="9" borderId="2" xfId="1" applyFont="1" applyFill="1" applyBorder="1" applyAlignment="1">
      <alignment horizontal="center" vertical="center" wrapText="1"/>
    </xf>
    <xf numFmtId="0" fontId="24" fillId="16" borderId="2" xfId="1" applyFont="1" applyFill="1" applyBorder="1" applyAlignment="1">
      <alignment horizontal="center" vertical="center" wrapText="1"/>
    </xf>
    <xf numFmtId="0" fontId="24" fillId="13" borderId="2" xfId="1" applyFont="1" applyFill="1" applyBorder="1" applyAlignment="1">
      <alignment horizontal="center" vertical="center" wrapText="1"/>
    </xf>
    <xf numFmtId="0" fontId="24" fillId="0" borderId="2" xfId="1" applyFont="1" applyBorder="1" applyAlignment="1">
      <alignment vertical="center" wrapText="1"/>
    </xf>
    <xf numFmtId="0" fontId="14" fillId="17" borderId="2" xfId="1" applyFont="1" applyFill="1" applyBorder="1" applyAlignment="1">
      <alignment horizontal="center" vertical="center" wrapText="1"/>
    </xf>
    <xf numFmtId="0" fontId="26" fillId="0" borderId="1" xfId="0" applyFont="1" applyBorder="1" applyAlignment="1">
      <alignment horizontal="center" vertical="center" wrapText="1"/>
    </xf>
    <xf numFmtId="0" fontId="3" fillId="0" borderId="2" xfId="0" applyFont="1" applyBorder="1" applyAlignment="1">
      <alignment horizontal="center" vertical="center" wrapText="1"/>
    </xf>
    <xf numFmtId="2" fontId="3" fillId="0" borderId="2" xfId="0" applyNumberFormat="1" applyFont="1" applyBorder="1" applyAlignment="1" applyProtection="1">
      <alignment horizontal="center" vertical="center" wrapText="1"/>
      <protection locked="0"/>
    </xf>
    <xf numFmtId="0" fontId="1" fillId="0" borderId="2" xfId="0" applyFont="1" applyBorder="1" applyAlignment="1">
      <alignment horizontal="center" vertical="center" wrapText="1"/>
    </xf>
    <xf numFmtId="0" fontId="31" fillId="0" borderId="2" xfId="0" applyFont="1" applyBorder="1" applyAlignment="1">
      <alignment horizontal="center" vertical="center" wrapText="1"/>
    </xf>
    <xf numFmtId="0" fontId="14" fillId="17" borderId="2" xfId="0" applyFont="1" applyFill="1" applyBorder="1" applyAlignment="1">
      <alignment horizontal="center" vertical="center" wrapText="1"/>
    </xf>
    <xf numFmtId="0" fontId="28" fillId="17" borderId="2" xfId="0" applyFont="1" applyFill="1" applyBorder="1" applyAlignment="1">
      <alignment horizontal="center" vertical="center" textRotation="90" wrapText="1"/>
    </xf>
    <xf numFmtId="0" fontId="1" fillId="2" borderId="0" xfId="0" applyFont="1" applyFill="1" applyAlignment="1">
      <alignment textRotation="90"/>
    </xf>
    <xf numFmtId="0" fontId="0" fillId="2" borderId="51" xfId="0" applyFill="1" applyBorder="1"/>
    <xf numFmtId="0" fontId="28" fillId="17" borderId="2" xfId="0" applyFont="1" applyFill="1" applyBorder="1" applyAlignment="1">
      <alignment horizontal="center" vertical="center" wrapText="1"/>
    </xf>
    <xf numFmtId="0" fontId="1" fillId="2" borderId="0" xfId="0" applyFont="1" applyFill="1" applyProtection="1">
      <protection locked="0"/>
    </xf>
    <xf numFmtId="0" fontId="0" fillId="2" borderId="0" xfId="0" applyFill="1" applyProtection="1">
      <protection locked="0"/>
    </xf>
    <xf numFmtId="0" fontId="0" fillId="0" borderId="0" xfId="0" applyAlignment="1">
      <alignment horizontal="left"/>
    </xf>
    <xf numFmtId="0" fontId="0" fillId="18" borderId="0" xfId="0" applyFill="1"/>
    <xf numFmtId="0" fontId="1" fillId="2" borderId="0" xfId="0" applyFont="1" applyFill="1" applyAlignment="1">
      <alignment horizontal="center" vertical="center"/>
    </xf>
    <xf numFmtId="0" fontId="0" fillId="2" borderId="0" xfId="0" applyFill="1" applyAlignment="1">
      <alignment horizontal="center" vertical="center"/>
    </xf>
    <xf numFmtId="0" fontId="34" fillId="19" borderId="0" xfId="0" applyFont="1" applyFill="1"/>
    <xf numFmtId="0" fontId="25" fillId="19" borderId="0" xfId="0" applyFont="1" applyFill="1"/>
    <xf numFmtId="0" fontId="0" fillId="0" borderId="2" xfId="0" applyBorder="1"/>
    <xf numFmtId="14" fontId="14" fillId="17" borderId="61" xfId="0" applyNumberFormat="1" applyFont="1" applyFill="1" applyBorder="1" applyAlignment="1">
      <alignment horizontal="center" vertical="center" wrapText="1"/>
    </xf>
    <xf numFmtId="0" fontId="14" fillId="17" borderId="61" xfId="0" applyFont="1" applyFill="1" applyBorder="1" applyAlignment="1">
      <alignment horizontal="center" vertical="center" wrapText="1"/>
    </xf>
    <xf numFmtId="0" fontId="30" fillId="0" borderId="2" xfId="0" applyFont="1" applyBorder="1" applyAlignment="1">
      <alignment horizontal="center" vertical="center" wrapText="1"/>
    </xf>
    <xf numFmtId="0" fontId="32" fillId="2" borderId="0" xfId="0" applyFont="1" applyFill="1" applyAlignment="1">
      <alignment horizontal="center" vertical="center" textRotation="90" wrapText="1"/>
    </xf>
    <xf numFmtId="0" fontId="33" fillId="2" borderId="0" xfId="1" applyFont="1" applyFill="1" applyAlignment="1">
      <alignment horizontal="center" vertical="center" textRotation="90" wrapText="1"/>
    </xf>
    <xf numFmtId="0" fontId="3" fillId="2" borderId="0" xfId="0" applyFont="1" applyFill="1" applyAlignment="1">
      <alignment horizontal="center" vertical="center" wrapText="1"/>
    </xf>
    <xf numFmtId="0" fontId="31" fillId="2" borderId="0" xfId="0" applyFont="1" applyFill="1" applyAlignment="1">
      <alignment horizontal="center" vertical="center" wrapText="1"/>
    </xf>
    <xf numFmtId="2" fontId="3" fillId="2" borderId="0" xfId="0" applyNumberFormat="1" applyFont="1" applyFill="1" applyAlignment="1" applyProtection="1">
      <alignment horizontal="center" vertical="center" wrapText="1"/>
      <protection locked="0"/>
    </xf>
    <xf numFmtId="0" fontId="1" fillId="2" borderId="0" xfId="0" applyFont="1" applyFill="1" applyAlignment="1">
      <alignment horizontal="center" vertical="center" wrapText="1"/>
    </xf>
    <xf numFmtId="0" fontId="3" fillId="2" borderId="0" xfId="0" applyFont="1" applyFill="1" applyAlignment="1">
      <alignment horizontal="center"/>
    </xf>
    <xf numFmtId="0" fontId="35" fillId="0" borderId="0" xfId="0" applyFont="1"/>
    <xf numFmtId="0" fontId="5" fillId="0" borderId="0" xfId="1"/>
    <xf numFmtId="0" fontId="0" fillId="0" borderId="0" xfId="1" applyFont="1"/>
    <xf numFmtId="0" fontId="14" fillId="17" borderId="2" xfId="0" applyFont="1" applyFill="1" applyBorder="1" applyAlignment="1">
      <alignment horizontal="center" vertical="center" textRotation="90" wrapText="1"/>
    </xf>
    <xf numFmtId="0" fontId="45" fillId="0" borderId="2" xfId="0" applyFont="1" applyBorder="1" applyAlignment="1">
      <alignment horizontal="center" vertical="center" wrapText="1"/>
    </xf>
    <xf numFmtId="0" fontId="0" fillId="0" borderId="2" xfId="0" applyBorder="1" applyAlignment="1">
      <alignment horizontal="center" vertical="center"/>
    </xf>
    <xf numFmtId="0" fontId="46" fillId="0" borderId="2" xfId="0" applyFont="1" applyBorder="1" applyAlignment="1">
      <alignment horizontal="center" vertical="center" wrapText="1"/>
    </xf>
    <xf numFmtId="2" fontId="45" fillId="0" borderId="2" xfId="0" applyNumberFormat="1" applyFont="1" applyBorder="1" applyAlignment="1" applyProtection="1">
      <alignment horizontal="center" vertical="center" wrapText="1"/>
      <protection locked="0"/>
    </xf>
    <xf numFmtId="0" fontId="24" fillId="0" borderId="2" xfId="0" applyFont="1" applyBorder="1" applyAlignment="1">
      <alignment horizontal="center" vertical="center" wrapText="1"/>
    </xf>
    <xf numFmtId="0" fontId="0" fillId="0" borderId="2" xfId="0" applyBorder="1" applyAlignment="1">
      <alignment horizontal="center" vertical="center" wrapText="1"/>
    </xf>
    <xf numFmtId="0" fontId="19" fillId="0" borderId="31" xfId="0" applyFont="1" applyBorder="1" applyAlignment="1">
      <alignment wrapText="1"/>
    </xf>
    <xf numFmtId="0" fontId="19" fillId="0" borderId="31" xfId="0" applyFont="1" applyBorder="1" applyAlignment="1">
      <alignment vertical="center" wrapText="1"/>
    </xf>
    <xf numFmtId="0" fontId="19" fillId="0" borderId="16" xfId="0" applyFont="1" applyBorder="1" applyAlignment="1">
      <alignment wrapText="1"/>
    </xf>
    <xf numFmtId="0" fontId="21" fillId="0" borderId="16" xfId="0" applyFont="1" applyBorder="1" applyAlignment="1">
      <alignment vertical="top" wrapText="1"/>
    </xf>
    <xf numFmtId="0" fontId="19" fillId="0" borderId="16" xfId="0" applyFont="1" applyBorder="1" applyAlignment="1">
      <alignment vertical="center" wrapText="1"/>
    </xf>
    <xf numFmtId="0" fontId="21" fillId="0" borderId="16" xfId="0" applyFont="1" applyBorder="1" applyAlignment="1">
      <alignment wrapText="1"/>
    </xf>
    <xf numFmtId="0" fontId="13" fillId="4" borderId="9" xfId="0" applyFont="1" applyFill="1" applyBorder="1" applyAlignment="1">
      <alignment horizontal="center" vertical="center" wrapText="1"/>
    </xf>
    <xf numFmtId="0" fontId="13" fillId="3" borderId="19" xfId="0" applyFont="1" applyFill="1" applyBorder="1" applyAlignment="1">
      <alignment horizontal="center" vertical="center" wrapText="1"/>
    </xf>
    <xf numFmtId="0" fontId="13" fillId="4" borderId="22"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1" fillId="0" borderId="16" xfId="0" applyFont="1" applyBorder="1" applyAlignment="1">
      <alignment horizontal="justify" vertical="center" wrapText="1"/>
    </xf>
    <xf numFmtId="0" fontId="24" fillId="0" borderId="2" xfId="1" applyFont="1" applyBorder="1" applyAlignment="1">
      <alignment horizontal="center" vertical="center" wrapText="1"/>
    </xf>
    <xf numFmtId="0" fontId="14" fillId="15" borderId="2" xfId="1" applyFont="1" applyFill="1" applyBorder="1" applyAlignment="1">
      <alignment horizontal="center" vertical="center" wrapText="1"/>
    </xf>
    <xf numFmtId="0" fontId="43" fillId="0" borderId="2" xfId="0" applyFont="1" applyBorder="1" applyAlignment="1">
      <alignment horizontal="center" vertical="center" wrapText="1"/>
    </xf>
    <xf numFmtId="0" fontId="47" fillId="0" borderId="2" xfId="0" applyFont="1" applyBorder="1" applyAlignment="1">
      <alignment horizontal="center" vertical="center" wrapText="1"/>
    </xf>
    <xf numFmtId="0" fontId="48" fillId="0" borderId="2" xfId="0" applyFont="1" applyBorder="1" applyAlignment="1">
      <alignment horizontal="center" vertical="center" wrapText="1"/>
    </xf>
    <xf numFmtId="0" fontId="45" fillId="20" borderId="2" xfId="0" applyFont="1" applyFill="1" applyBorder="1" applyAlignment="1">
      <alignment horizontal="center" vertical="center" wrapText="1"/>
    </xf>
    <xf numFmtId="0" fontId="45" fillId="21" borderId="2" xfId="0" applyFont="1" applyFill="1" applyBorder="1" applyAlignment="1">
      <alignment horizontal="center" vertical="center" wrapText="1"/>
    </xf>
    <xf numFmtId="0" fontId="24" fillId="20" borderId="2" xfId="0" applyFont="1" applyFill="1" applyBorder="1" applyAlignment="1">
      <alignment horizontal="center" vertical="center" wrapText="1"/>
    </xf>
    <xf numFmtId="0" fontId="44" fillId="0" borderId="2" xfId="0" applyFont="1" applyBorder="1" applyAlignment="1">
      <alignment horizontal="center" vertical="center" wrapText="1"/>
    </xf>
    <xf numFmtId="0" fontId="45" fillId="0" borderId="2" xfId="0" applyFont="1" applyBorder="1" applyAlignment="1">
      <alignment vertical="center" wrapText="1"/>
    </xf>
    <xf numFmtId="0" fontId="24" fillId="0" borderId="2" xfId="0" applyFont="1" applyBorder="1" applyAlignment="1">
      <alignment vertical="center" wrapText="1"/>
    </xf>
    <xf numFmtId="2" fontId="45" fillId="0" borderId="2" xfId="0" applyNumberFormat="1" applyFont="1" applyBorder="1" applyAlignment="1" applyProtection="1">
      <alignment vertical="center" wrapText="1"/>
      <protection locked="0"/>
    </xf>
    <xf numFmtId="0" fontId="45" fillId="13" borderId="2" xfId="0" applyFont="1" applyFill="1" applyBorder="1" applyAlignment="1">
      <alignment horizontal="center" vertical="center" wrapText="1"/>
    </xf>
    <xf numFmtId="0" fontId="23" fillId="0" borderId="2" xfId="1" applyFont="1" applyBorder="1" applyAlignment="1">
      <alignment horizontal="center" vertical="center" wrapText="1"/>
    </xf>
    <xf numFmtId="0" fontId="49" fillId="0" borderId="2" xfId="0" applyFont="1" applyBorder="1" applyAlignment="1">
      <alignment horizontal="center" vertical="center" wrapText="1"/>
    </xf>
    <xf numFmtId="0" fontId="0" fillId="0" borderId="2" xfId="0" applyBorder="1" applyAlignment="1">
      <alignment horizontal="center"/>
    </xf>
    <xf numFmtId="0" fontId="18" fillId="0" borderId="31" xfId="0" applyFont="1" applyBorder="1" applyAlignment="1">
      <alignment vertical="center" wrapText="1"/>
    </xf>
    <xf numFmtId="0" fontId="20" fillId="0" borderId="31" xfId="0" applyFont="1" applyBorder="1" applyAlignment="1">
      <alignment vertical="center" wrapText="1"/>
    </xf>
    <xf numFmtId="0" fontId="18" fillId="0" borderId="16" xfId="0" applyFont="1" applyBorder="1" applyAlignment="1">
      <alignment vertical="top" wrapText="1"/>
    </xf>
    <xf numFmtId="0" fontId="20" fillId="0" borderId="16" xfId="0" applyFont="1" applyBorder="1" applyAlignment="1">
      <alignment vertical="center" wrapText="1"/>
    </xf>
    <xf numFmtId="0" fontId="22" fillId="0" borderId="31" xfId="0" applyFont="1" applyBorder="1" applyAlignment="1">
      <alignment vertical="center" wrapText="1"/>
    </xf>
    <xf numFmtId="0" fontId="43" fillId="0" borderId="2" xfId="0" applyFont="1" applyBorder="1" applyAlignment="1">
      <alignment horizontal="center" vertical="center" textRotation="90" wrapText="1"/>
    </xf>
    <xf numFmtId="0" fontId="42" fillId="0" borderId="2" xfId="0" applyFont="1" applyBorder="1" applyAlignment="1">
      <alignment horizontal="center" vertical="center" textRotation="90" wrapText="1"/>
    </xf>
    <xf numFmtId="0" fontId="46" fillId="0" borderId="2" xfId="0" applyFont="1" applyBorder="1" applyAlignment="1">
      <alignment horizontal="center" vertical="center" textRotation="90" wrapText="1"/>
    </xf>
    <xf numFmtId="0" fontId="46" fillId="0" borderId="2" xfId="1" applyFont="1" applyBorder="1" applyAlignment="1">
      <alignment horizontal="center" vertical="center" textRotation="90" wrapText="1"/>
    </xf>
    <xf numFmtId="2" fontId="24" fillId="0" borderId="2" xfId="0" applyNumberFormat="1" applyFont="1" applyBorder="1" applyAlignment="1" applyProtection="1">
      <alignment horizontal="center" vertical="center" wrapText="1"/>
      <protection locked="0"/>
    </xf>
    <xf numFmtId="18" fontId="45" fillId="0" borderId="2" xfId="0" applyNumberFormat="1" applyFont="1" applyBorder="1" applyAlignment="1">
      <alignment horizontal="center" vertical="center" wrapText="1"/>
    </xf>
    <xf numFmtId="0" fontId="45" fillId="0" borderId="2" xfId="0" applyFont="1" applyBorder="1" applyAlignment="1">
      <alignment horizontal="center" vertical="center" textRotation="90" wrapText="1"/>
    </xf>
    <xf numFmtId="0" fontId="2" fillId="0" borderId="16" xfId="0" applyFont="1" applyBorder="1" applyAlignment="1">
      <alignment horizontal="center" vertical="center" wrapText="1"/>
    </xf>
    <xf numFmtId="0" fontId="23" fillId="0" borderId="2" xfId="0" applyFont="1" applyBorder="1" applyAlignment="1">
      <alignment horizontal="center" vertical="center" wrapText="1"/>
    </xf>
    <xf numFmtId="0" fontId="2" fillId="0" borderId="0" xfId="0" applyFont="1" applyAlignment="1">
      <alignment horizontal="center" vertical="center" wrapText="1"/>
    </xf>
    <xf numFmtId="18" fontId="24" fillId="0" borderId="2" xfId="0" applyNumberFormat="1" applyFont="1" applyBorder="1" applyAlignment="1">
      <alignment horizontal="center" vertical="center" wrapText="1"/>
    </xf>
    <xf numFmtId="0" fontId="24" fillId="2" borderId="2" xfId="0" applyFont="1" applyFill="1" applyBorder="1" applyAlignment="1">
      <alignment horizontal="center" vertical="center" wrapText="1"/>
    </xf>
    <xf numFmtId="0" fontId="24" fillId="0" borderId="2" xfId="0" applyFont="1" applyBorder="1" applyAlignment="1">
      <alignment horizontal="center" vertical="center" textRotation="90" wrapText="1"/>
    </xf>
    <xf numFmtId="0" fontId="1" fillId="2" borderId="2" xfId="0" applyFont="1" applyFill="1" applyBorder="1" applyAlignment="1">
      <alignment horizontal="center" vertical="center" wrapText="1"/>
    </xf>
    <xf numFmtId="2" fontId="45" fillId="0" borderId="2" xfId="0" applyNumberFormat="1" applyFont="1" applyBorder="1" applyAlignment="1" applyProtection="1">
      <alignment horizontal="center" vertical="center" textRotation="90" wrapText="1"/>
      <protection locked="0"/>
    </xf>
    <xf numFmtId="0" fontId="44" fillId="0" borderId="2" xfId="0" applyFont="1" applyBorder="1" applyAlignment="1">
      <alignment horizontal="center" vertical="center" textRotation="90" wrapText="1"/>
    </xf>
    <xf numFmtId="0" fontId="3" fillId="2" borderId="2" xfId="0" applyFont="1" applyFill="1" applyBorder="1" applyAlignment="1">
      <alignment horizontal="center" vertical="center" wrapText="1"/>
    </xf>
    <xf numFmtId="0" fontId="49" fillId="2" borderId="2" xfId="0" applyFont="1" applyFill="1" applyBorder="1" applyAlignment="1">
      <alignment horizontal="center" vertical="center" wrapText="1"/>
    </xf>
    <xf numFmtId="0" fontId="0" fillId="2" borderId="2" xfId="0" applyFill="1" applyBorder="1" applyAlignment="1">
      <alignment horizontal="center" vertical="center"/>
    </xf>
    <xf numFmtId="0" fontId="0" fillId="2" borderId="2" xfId="0" applyFill="1" applyBorder="1"/>
    <xf numFmtId="0" fontId="45" fillId="2" borderId="2" xfId="0" applyFont="1" applyFill="1" applyBorder="1" applyAlignment="1">
      <alignment horizontal="center" vertical="center" wrapText="1"/>
    </xf>
    <xf numFmtId="2" fontId="45" fillId="2" borderId="2" xfId="0" applyNumberFormat="1" applyFont="1" applyFill="1" applyBorder="1" applyAlignment="1" applyProtection="1">
      <alignment horizontal="center" vertical="center" wrapText="1"/>
      <protection locked="0"/>
    </xf>
    <xf numFmtId="0" fontId="46" fillId="2" borderId="2" xfId="0" applyFont="1" applyFill="1" applyBorder="1" applyAlignment="1">
      <alignment horizontal="center" vertical="center" wrapText="1"/>
    </xf>
    <xf numFmtId="16" fontId="13" fillId="4" borderId="10" xfId="0" quotePrefix="1" applyNumberFormat="1" applyFont="1" applyFill="1" applyBorder="1" applyAlignment="1">
      <alignment horizontal="center" vertical="center" wrapText="1"/>
    </xf>
    <xf numFmtId="0" fontId="43" fillId="0" borderId="62" xfId="0" applyFont="1" applyBorder="1" applyAlignment="1">
      <alignment horizontal="center" vertical="center" wrapText="1"/>
    </xf>
    <xf numFmtId="0" fontId="47" fillId="0" borderId="62" xfId="0" applyFont="1" applyBorder="1" applyAlignment="1">
      <alignment horizontal="center" vertical="center" wrapText="1"/>
    </xf>
    <xf numFmtId="0" fontId="45" fillId="0" borderId="62" xfId="0" applyFont="1" applyBorder="1" applyAlignment="1">
      <alignment horizontal="center" vertical="center" wrapText="1"/>
    </xf>
    <xf numFmtId="0" fontId="1" fillId="2" borderId="2" xfId="0" applyFont="1" applyFill="1" applyBorder="1" applyAlignment="1">
      <alignment horizontal="center" vertical="center" textRotation="90" wrapText="1"/>
    </xf>
    <xf numFmtId="0" fontId="45" fillId="0" borderId="62" xfId="0" applyFont="1" applyBorder="1" applyAlignment="1">
      <alignment horizontal="center" vertical="center" textRotation="90" wrapText="1"/>
    </xf>
    <xf numFmtId="0" fontId="0" fillId="19" borderId="0" xfId="0" applyFill="1"/>
    <xf numFmtId="0" fontId="0" fillId="18" borderId="0" xfId="0" applyFill="1" applyProtection="1">
      <protection locked="0"/>
    </xf>
    <xf numFmtId="0" fontId="34" fillId="18" borderId="0" xfId="0" applyFont="1" applyFill="1"/>
    <xf numFmtId="0" fontId="25" fillId="18" borderId="0" xfId="0" applyFont="1" applyFill="1"/>
    <xf numFmtId="0" fontId="50" fillId="18" borderId="0" xfId="0" applyFont="1" applyFill="1" applyProtection="1">
      <protection locked="0"/>
    </xf>
    <xf numFmtId="0" fontId="51" fillId="18" borderId="0" xfId="0" applyFont="1" applyFill="1" applyProtection="1">
      <protection locked="0"/>
    </xf>
    <xf numFmtId="0" fontId="0" fillId="18" borderId="65" xfId="0" applyFill="1" applyBorder="1" applyProtection="1">
      <protection locked="0"/>
    </xf>
    <xf numFmtId="0" fontId="34" fillId="18" borderId="0" xfId="0" applyFont="1" applyFill="1" applyProtection="1">
      <protection locked="0"/>
    </xf>
    <xf numFmtId="0" fontId="45" fillId="18" borderId="0" xfId="0" applyFont="1" applyFill="1" applyAlignment="1">
      <alignment wrapText="1"/>
    </xf>
    <xf numFmtId="0" fontId="45" fillId="2" borderId="0" xfId="0" applyFont="1" applyFill="1" applyAlignment="1">
      <alignment wrapText="1"/>
    </xf>
    <xf numFmtId="0" fontId="52" fillId="18" borderId="0" xfId="0" applyFont="1" applyFill="1" applyAlignment="1">
      <alignment horizontal="center" wrapText="1"/>
    </xf>
    <xf numFmtId="0" fontId="53" fillId="19" borderId="0" xfId="0" applyFont="1" applyFill="1" applyAlignment="1">
      <alignment vertical="center"/>
    </xf>
    <xf numFmtId="0" fontId="53" fillId="19" borderId="0" xfId="0" applyFont="1" applyFill="1"/>
    <xf numFmtId="0" fontId="38" fillId="22" borderId="12" xfId="0" applyFont="1" applyFill="1" applyBorder="1" applyAlignment="1">
      <alignment horizontal="center" vertical="center"/>
    </xf>
    <xf numFmtId="0" fontId="38" fillId="22" borderId="47" xfId="0" applyFont="1" applyFill="1" applyBorder="1" applyAlignment="1">
      <alignment horizontal="center" vertical="center"/>
    </xf>
    <xf numFmtId="0" fontId="38" fillId="22" borderId="48" xfId="0" applyFont="1" applyFill="1" applyBorder="1" applyAlignment="1">
      <alignment horizontal="center" vertical="center"/>
    </xf>
    <xf numFmtId="0" fontId="38" fillId="22" borderId="51" xfId="0" applyFont="1" applyFill="1" applyBorder="1" applyAlignment="1">
      <alignment horizontal="center" vertical="center"/>
    </xf>
    <xf numFmtId="0" fontId="38" fillId="22" borderId="0" xfId="0" applyFont="1" applyFill="1" applyAlignment="1">
      <alignment horizontal="center" vertical="center"/>
    </xf>
    <xf numFmtId="0" fontId="38" fillId="22" borderId="31" xfId="0" applyFont="1" applyFill="1" applyBorder="1" applyAlignment="1">
      <alignment horizontal="center" vertical="center"/>
    </xf>
    <xf numFmtId="0" fontId="38" fillId="22" borderId="49" xfId="0" applyFont="1" applyFill="1" applyBorder="1" applyAlignment="1">
      <alignment horizontal="center" vertical="center"/>
    </xf>
    <xf numFmtId="0" fontId="38" fillId="22" borderId="50" xfId="0" applyFont="1" applyFill="1" applyBorder="1" applyAlignment="1">
      <alignment horizontal="center" vertical="center"/>
    </xf>
    <xf numFmtId="0" fontId="38" fillId="22" borderId="16" xfId="0" applyFont="1" applyFill="1" applyBorder="1" applyAlignment="1">
      <alignment horizontal="center" vertical="center"/>
    </xf>
    <xf numFmtId="0" fontId="52" fillId="18" borderId="0" xfId="0" applyFont="1" applyFill="1" applyAlignment="1" applyProtection="1">
      <alignment horizontal="center" wrapText="1"/>
      <protection locked="0"/>
    </xf>
    <xf numFmtId="0" fontId="52" fillId="18" borderId="0" xfId="0" applyFont="1" applyFill="1" applyAlignment="1">
      <alignment horizontal="right" vertical="center" wrapText="1"/>
    </xf>
    <xf numFmtId="0" fontId="2" fillId="0" borderId="52" xfId="0" applyFont="1" applyBorder="1" applyAlignment="1">
      <alignment vertical="top" wrapText="1"/>
    </xf>
    <xf numFmtId="0" fontId="26" fillId="0" borderId="2" xfId="0" applyFont="1" applyBorder="1" applyAlignment="1">
      <alignment horizontal="center" vertical="center" wrapText="1"/>
    </xf>
    <xf numFmtId="0" fontId="26" fillId="0" borderId="2" xfId="0" applyFont="1" applyBorder="1" applyAlignment="1" applyProtection="1">
      <alignment horizontal="center" vertical="center" wrapText="1"/>
      <protection locked="0"/>
    </xf>
    <xf numFmtId="0" fontId="14" fillId="17" borderId="2" xfId="0" applyFont="1" applyFill="1" applyBorder="1" applyAlignment="1">
      <alignment horizontal="center" vertical="center" wrapText="1"/>
    </xf>
    <xf numFmtId="0" fontId="14" fillId="17" borderId="2" xfId="0" applyFont="1" applyFill="1" applyBorder="1" applyAlignment="1">
      <alignment horizontal="left" vertical="center" wrapText="1"/>
    </xf>
    <xf numFmtId="0" fontId="1" fillId="0" borderId="1" xfId="0" applyFont="1" applyBorder="1" applyAlignment="1">
      <alignment vertical="top" textRotation="90" wrapText="1"/>
    </xf>
    <xf numFmtId="0" fontId="4" fillId="0" borderId="1" xfId="0" applyFont="1" applyBorder="1" applyAlignment="1">
      <alignment horizontal="center" vertical="center" wrapText="1"/>
    </xf>
    <xf numFmtId="0" fontId="26" fillId="0" borderId="1" xfId="0" applyFont="1" applyBorder="1" applyAlignment="1">
      <alignment horizontal="center" vertical="center" wrapText="1"/>
    </xf>
    <xf numFmtId="0" fontId="33" fillId="0" borderId="52" xfId="0" applyFont="1" applyBorder="1" applyAlignment="1">
      <alignment horizontal="center" vertical="center"/>
    </xf>
    <xf numFmtId="0" fontId="33" fillId="0" borderId="53" xfId="0" applyFont="1" applyBorder="1" applyAlignment="1">
      <alignment horizontal="center" vertical="center"/>
    </xf>
    <xf numFmtId="0" fontId="33" fillId="0" borderId="54" xfId="0" applyFont="1" applyBorder="1" applyAlignment="1">
      <alignment horizontal="center" vertical="center"/>
    </xf>
    <xf numFmtId="0" fontId="33" fillId="0" borderId="55" xfId="0" applyFont="1" applyBorder="1" applyAlignment="1">
      <alignment horizontal="center" vertical="center" wrapText="1"/>
    </xf>
    <xf numFmtId="0" fontId="33" fillId="0" borderId="56" xfId="0" applyFont="1" applyBorder="1" applyAlignment="1">
      <alignment horizontal="center" vertical="center" wrapText="1"/>
    </xf>
    <xf numFmtId="0" fontId="33" fillId="0" borderId="57" xfId="0" applyFont="1" applyBorder="1" applyAlignment="1">
      <alignment horizontal="center" vertical="center" wrapText="1"/>
    </xf>
    <xf numFmtId="0" fontId="33" fillId="0" borderId="58" xfId="0" applyFont="1" applyBorder="1" applyAlignment="1">
      <alignment horizontal="center" vertical="center" wrapText="1"/>
    </xf>
    <xf numFmtId="0" fontId="33" fillId="0" borderId="59" xfId="0" applyFont="1" applyBorder="1" applyAlignment="1">
      <alignment horizontal="center" vertical="center" wrapText="1"/>
    </xf>
    <xf numFmtId="0" fontId="33" fillId="0" borderId="60" xfId="0" applyFont="1" applyBorder="1" applyAlignment="1">
      <alignment horizontal="center" vertical="center" wrapText="1"/>
    </xf>
    <xf numFmtId="0" fontId="14" fillId="17" borderId="2" xfId="0" applyFont="1" applyFill="1" applyBorder="1" applyAlignment="1">
      <alignment horizontal="center" vertical="center" textRotation="90" wrapText="1"/>
    </xf>
    <xf numFmtId="0" fontId="40" fillId="2" borderId="0" xfId="0" applyFont="1" applyFill="1" applyAlignment="1">
      <alignment horizontal="left" vertical="center" wrapText="1"/>
    </xf>
    <xf numFmtId="0" fontId="27" fillId="17" borderId="2" xfId="0" applyFont="1" applyFill="1" applyBorder="1" applyAlignment="1">
      <alignment horizontal="center" vertical="center"/>
    </xf>
    <xf numFmtId="0" fontId="28" fillId="17" borderId="2" xfId="0" applyFont="1" applyFill="1" applyBorder="1" applyAlignment="1">
      <alignment horizontal="center" vertical="center" textRotation="90" wrapText="1"/>
    </xf>
    <xf numFmtId="0" fontId="28" fillId="17" borderId="2" xfId="0" applyFont="1" applyFill="1" applyBorder="1" applyAlignment="1">
      <alignment horizontal="center" vertical="center" wrapText="1"/>
    </xf>
    <xf numFmtId="0" fontId="35" fillId="2" borderId="0" xfId="0" applyFont="1" applyFill="1" applyAlignment="1" applyProtection="1">
      <alignment horizontal="center"/>
      <protection locked="0"/>
    </xf>
    <xf numFmtId="0" fontId="35" fillId="2" borderId="51" xfId="0" applyFont="1" applyFill="1" applyBorder="1" applyAlignment="1" applyProtection="1">
      <alignment horizontal="right"/>
      <protection locked="0"/>
    </xf>
    <xf numFmtId="0" fontId="35" fillId="2" borderId="0" xfId="0" applyFont="1" applyFill="1" applyAlignment="1" applyProtection="1">
      <alignment horizontal="right"/>
      <protection locked="0"/>
    </xf>
    <xf numFmtId="0" fontId="2" fillId="0" borderId="1" xfId="0" applyFont="1" applyBorder="1" applyAlignment="1">
      <alignment vertical="top" wrapText="1"/>
    </xf>
    <xf numFmtId="0" fontId="30" fillId="0" borderId="1" xfId="0" applyFont="1" applyBorder="1" applyAlignment="1">
      <alignment horizontal="center" vertical="center" wrapText="1"/>
    </xf>
    <xf numFmtId="0" fontId="29" fillId="17" borderId="3" xfId="0" applyFont="1" applyFill="1" applyBorder="1" applyAlignment="1">
      <alignment horizontal="center"/>
    </xf>
    <xf numFmtId="0" fontId="29" fillId="17" borderId="4" xfId="0" applyFont="1" applyFill="1" applyBorder="1" applyAlignment="1">
      <alignment horizontal="center"/>
    </xf>
    <xf numFmtId="0" fontId="29" fillId="17" borderId="5" xfId="0" applyFont="1" applyFill="1" applyBorder="1" applyAlignment="1">
      <alignment horizontal="center"/>
    </xf>
    <xf numFmtId="0" fontId="12" fillId="3" borderId="6"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13" fillId="3" borderId="13" xfId="0" applyFont="1" applyFill="1" applyBorder="1" applyAlignment="1">
      <alignment horizontal="center" vertical="center" wrapText="1"/>
    </xf>
    <xf numFmtId="0" fontId="13" fillId="3" borderId="14" xfId="0" applyFont="1" applyFill="1" applyBorder="1" applyAlignment="1">
      <alignment horizontal="center" vertical="center" wrapText="1"/>
    </xf>
    <xf numFmtId="0" fontId="13" fillId="3" borderId="15" xfId="0" applyFont="1" applyFill="1" applyBorder="1" applyAlignment="1">
      <alignment horizontal="center" vertical="center" wrapText="1"/>
    </xf>
    <xf numFmtId="0" fontId="13" fillId="4" borderId="20" xfId="0" applyFont="1" applyFill="1" applyBorder="1" applyAlignment="1">
      <alignment horizontal="center" vertical="center" wrapText="1"/>
    </xf>
    <xf numFmtId="0" fontId="13" fillId="4" borderId="22" xfId="0" applyFont="1" applyFill="1" applyBorder="1" applyAlignment="1">
      <alignment horizontal="center" vertical="center" wrapText="1"/>
    </xf>
    <xf numFmtId="0" fontId="1" fillId="0" borderId="8" xfId="0" applyFont="1" applyBorder="1" applyAlignment="1">
      <alignment horizontal="justify" vertical="center" wrapText="1"/>
    </xf>
    <xf numFmtId="0" fontId="1" fillId="0" borderId="23" xfId="0" applyFont="1" applyBorder="1" applyAlignment="1">
      <alignment horizontal="justify" vertical="center" wrapText="1"/>
    </xf>
    <xf numFmtId="0" fontId="13" fillId="3" borderId="26" xfId="0" applyFont="1" applyFill="1" applyBorder="1" applyAlignment="1">
      <alignment horizontal="center" vertical="center" wrapText="1"/>
    </xf>
    <xf numFmtId="0" fontId="13" fillId="3" borderId="25" xfId="0" applyFont="1" applyFill="1" applyBorder="1" applyAlignment="1">
      <alignment horizontal="center" vertical="center" wrapText="1"/>
    </xf>
    <xf numFmtId="0" fontId="13" fillId="3" borderId="27" xfId="0" applyFont="1" applyFill="1" applyBorder="1" applyAlignment="1">
      <alignment horizontal="center" vertical="center" wrapText="1"/>
    </xf>
    <xf numFmtId="0" fontId="13" fillId="3" borderId="28" xfId="0" applyFont="1" applyFill="1" applyBorder="1" applyAlignment="1">
      <alignment horizontal="center" vertical="center" wrapText="1"/>
    </xf>
    <xf numFmtId="0" fontId="13" fillId="3" borderId="20" xfId="0" applyFont="1" applyFill="1" applyBorder="1" applyAlignment="1">
      <alignment horizontal="center" vertical="center" wrapText="1"/>
    </xf>
    <xf numFmtId="0" fontId="13" fillId="3" borderId="19" xfId="0" applyFont="1" applyFill="1" applyBorder="1" applyAlignment="1">
      <alignment horizontal="center" vertical="center" wrapText="1"/>
    </xf>
    <xf numFmtId="0" fontId="13" fillId="3" borderId="22" xfId="0" applyFont="1" applyFill="1" applyBorder="1" applyAlignment="1">
      <alignment horizontal="center" vertical="center" wrapText="1"/>
    </xf>
    <xf numFmtId="0" fontId="13" fillId="4" borderId="30"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33" xfId="0" applyFont="1" applyFill="1" applyBorder="1" applyAlignment="1">
      <alignment horizontal="center" vertical="center" wrapText="1"/>
    </xf>
    <xf numFmtId="0" fontId="13" fillId="4" borderId="36" xfId="0" applyFont="1" applyFill="1" applyBorder="1" applyAlignment="1">
      <alignment horizontal="center" vertical="center" wrapText="1"/>
    </xf>
    <xf numFmtId="0" fontId="25" fillId="17" borderId="3" xfId="0" applyFont="1" applyFill="1" applyBorder="1" applyAlignment="1">
      <alignment horizontal="center"/>
    </xf>
    <xf numFmtId="0" fontId="25" fillId="17" borderId="5" xfId="0" applyFont="1" applyFill="1" applyBorder="1" applyAlignment="1">
      <alignment horizontal="center"/>
    </xf>
    <xf numFmtId="0" fontId="12" fillId="3" borderId="37" xfId="0" applyFont="1" applyFill="1" applyBorder="1" applyAlignment="1">
      <alignment horizontal="center" vertical="center" wrapText="1"/>
    </xf>
    <xf numFmtId="0" fontId="12" fillId="3" borderId="32" xfId="0" applyFont="1" applyFill="1" applyBorder="1" applyAlignment="1">
      <alignment horizontal="center" vertical="center" wrapText="1"/>
    </xf>
    <xf numFmtId="0" fontId="13" fillId="4" borderId="9" xfId="0" applyFont="1" applyFill="1" applyBorder="1" applyAlignment="1">
      <alignment horizontal="center" vertical="center" wrapText="1"/>
    </xf>
    <xf numFmtId="0" fontId="1" fillId="0" borderId="42" xfId="0" applyFont="1" applyBorder="1" applyAlignment="1">
      <alignment horizontal="justify" vertical="center" wrapText="1"/>
    </xf>
    <xf numFmtId="0" fontId="1" fillId="0" borderId="43" xfId="0" applyFont="1" applyBorder="1" applyAlignment="1">
      <alignment horizontal="justify" vertical="center" wrapText="1"/>
    </xf>
    <xf numFmtId="0" fontId="35" fillId="0" borderId="0" xfId="0" applyFont="1" applyAlignment="1">
      <alignment horizontal="right"/>
    </xf>
    <xf numFmtId="0" fontId="41" fillId="2" borderId="0" xfId="0" applyFont="1" applyFill="1" applyAlignment="1">
      <alignment horizontal="left" wrapText="1"/>
    </xf>
    <xf numFmtId="0" fontId="35" fillId="0" borderId="0" xfId="0" applyFont="1" applyAlignment="1">
      <alignment horizontal="center"/>
    </xf>
    <xf numFmtId="0" fontId="19" fillId="0" borderId="44" xfId="0" applyFont="1" applyBorder="1" applyAlignment="1">
      <alignment vertical="center" wrapText="1"/>
    </xf>
    <xf numFmtId="0" fontId="19" fillId="0" borderId="45" xfId="0" applyFont="1" applyBorder="1" applyAlignment="1">
      <alignment vertical="center" wrapText="1"/>
    </xf>
    <xf numFmtId="0" fontId="19" fillId="0" borderId="46" xfId="0" applyFont="1" applyBorder="1" applyAlignment="1">
      <alignment vertical="center" wrapText="1"/>
    </xf>
    <xf numFmtId="0" fontId="21" fillId="0" borderId="44" xfId="0" applyFont="1" applyBorder="1" applyAlignment="1">
      <alignment vertical="center" wrapText="1"/>
    </xf>
    <xf numFmtId="0" fontId="21" fillId="0" borderId="45" xfId="0" applyFont="1" applyBorder="1" applyAlignment="1">
      <alignment vertical="center" wrapText="1"/>
    </xf>
    <xf numFmtId="0" fontId="21" fillId="0" borderId="46" xfId="0" applyFont="1" applyBorder="1" applyAlignment="1">
      <alignment vertical="center" wrapText="1"/>
    </xf>
    <xf numFmtId="0" fontId="1" fillId="0" borderId="12" xfId="0" applyFont="1" applyBorder="1" applyAlignment="1">
      <alignment vertical="center" wrapText="1"/>
    </xf>
    <xf numFmtId="0" fontId="1" fillId="0" borderId="47" xfId="0" applyFont="1" applyBorder="1" applyAlignment="1">
      <alignment vertical="center" wrapText="1"/>
    </xf>
    <xf numFmtId="0" fontId="1" fillId="0" borderId="48" xfId="0" applyFont="1" applyBorder="1" applyAlignment="1">
      <alignment vertical="center" wrapText="1"/>
    </xf>
    <xf numFmtId="0" fontId="1" fillId="0" borderId="49" xfId="0" applyFont="1" applyBorder="1" applyAlignment="1">
      <alignment horizontal="justify" vertical="center" wrapText="1"/>
    </xf>
    <xf numFmtId="0" fontId="1" fillId="0" borderId="50" xfId="0" applyFont="1" applyBorder="1" applyAlignment="1">
      <alignment horizontal="justify" vertical="center" wrapText="1"/>
    </xf>
    <xf numFmtId="0" fontId="1" fillId="0" borderId="16" xfId="0" applyFont="1" applyBorder="1" applyAlignment="1">
      <alignment horizontal="justify" vertical="center" wrapText="1"/>
    </xf>
    <xf numFmtId="0" fontId="21" fillId="0" borderId="44" xfId="0" applyFont="1" applyBorder="1" applyAlignment="1">
      <alignment wrapText="1"/>
    </xf>
    <xf numFmtId="0" fontId="21" fillId="0" borderId="46" xfId="0" applyFont="1" applyBorder="1" applyAlignment="1">
      <alignment wrapText="1"/>
    </xf>
    <xf numFmtId="0" fontId="15" fillId="14" borderId="44" xfId="0" applyFont="1" applyFill="1" applyBorder="1" applyAlignment="1">
      <alignment horizontal="center" vertical="center" textRotation="90" wrapText="1"/>
    </xf>
    <xf numFmtId="0" fontId="15" fillId="14" borderId="45" xfId="0" applyFont="1" applyFill="1" applyBorder="1" applyAlignment="1">
      <alignment horizontal="center" vertical="center" textRotation="90" wrapText="1"/>
    </xf>
    <xf numFmtId="0" fontId="15" fillId="14" borderId="46" xfId="0" applyFont="1" applyFill="1" applyBorder="1" applyAlignment="1">
      <alignment horizontal="center" vertical="center" textRotation="90" wrapText="1"/>
    </xf>
    <xf numFmtId="0" fontId="16" fillId="15" borderId="44" xfId="0" applyFont="1" applyFill="1" applyBorder="1" applyAlignment="1">
      <alignment horizontal="center" vertical="center" wrapText="1"/>
    </xf>
    <xf numFmtId="0" fontId="16" fillId="15" borderId="46" xfId="0" applyFont="1" applyFill="1" applyBorder="1" applyAlignment="1">
      <alignment horizontal="center" vertical="center" wrapText="1"/>
    </xf>
    <xf numFmtId="0" fontId="17" fillId="15" borderId="44" xfId="0" applyFont="1" applyFill="1" applyBorder="1" applyAlignment="1">
      <alignment horizontal="center" vertical="center" wrapText="1"/>
    </xf>
    <xf numFmtId="0" fontId="17" fillId="15" borderId="46" xfId="0" applyFont="1" applyFill="1" applyBorder="1" applyAlignment="1">
      <alignment horizontal="center" vertical="center" wrapText="1"/>
    </xf>
    <xf numFmtId="0" fontId="24" fillId="0" borderId="2" xfId="1" applyFont="1" applyBorder="1" applyAlignment="1">
      <alignment horizontal="center" vertical="center" wrapText="1"/>
    </xf>
    <xf numFmtId="0" fontId="14" fillId="15" borderId="2" xfId="1" applyFont="1" applyFill="1" applyBorder="1" applyAlignment="1">
      <alignment horizontal="center" vertical="center" wrapText="1"/>
    </xf>
    <xf numFmtId="0" fontId="23" fillId="14" borderId="2" xfId="1" applyFont="1" applyFill="1" applyBorder="1" applyAlignment="1">
      <alignment horizontal="center" vertical="center" wrapText="1"/>
    </xf>
    <xf numFmtId="0" fontId="30" fillId="0" borderId="2" xfId="0" applyFont="1" applyBorder="1" applyAlignment="1">
      <alignment horizontal="center" vertical="center" wrapText="1"/>
    </xf>
    <xf numFmtId="0" fontId="30" fillId="0" borderId="0" xfId="0" applyFont="1" applyBorder="1" applyAlignment="1">
      <alignment horizontal="center" vertical="center" wrapText="1"/>
    </xf>
    <xf numFmtId="14" fontId="14" fillId="17" borderId="66" xfId="0" applyNumberFormat="1" applyFont="1" applyFill="1" applyBorder="1" applyAlignment="1">
      <alignment horizontal="center" vertical="center" wrapText="1"/>
    </xf>
    <xf numFmtId="14" fontId="14" fillId="17" borderId="0" xfId="0" applyNumberFormat="1" applyFont="1" applyFill="1" applyAlignment="1">
      <alignment horizontal="center" vertical="center" wrapText="1"/>
    </xf>
    <xf numFmtId="14" fontId="14" fillId="17" borderId="67" xfId="0" applyNumberFormat="1" applyFont="1" applyFill="1" applyBorder="1" applyAlignment="1">
      <alignment horizontal="center" vertical="center" wrapText="1"/>
    </xf>
    <xf numFmtId="14" fontId="14" fillId="17" borderId="68" xfId="0" applyNumberFormat="1" applyFont="1" applyFill="1" applyBorder="1" applyAlignment="1">
      <alignment horizontal="center" vertical="center" wrapText="1"/>
    </xf>
    <xf numFmtId="14" fontId="14" fillId="17" borderId="65" xfId="0" applyNumberFormat="1" applyFont="1" applyFill="1" applyBorder="1" applyAlignment="1">
      <alignment horizontal="center" vertical="center" wrapText="1"/>
    </xf>
    <xf numFmtId="14" fontId="14" fillId="17" borderId="64" xfId="0" applyNumberFormat="1" applyFont="1" applyFill="1" applyBorder="1" applyAlignment="1">
      <alignment horizontal="center" vertical="center" wrapText="1"/>
    </xf>
    <xf numFmtId="0" fontId="2" fillId="0" borderId="2" xfId="0" applyFont="1" applyBorder="1" applyAlignment="1">
      <alignment vertical="center" wrapText="1"/>
    </xf>
    <xf numFmtId="0" fontId="27" fillId="2" borderId="0" xfId="0" applyFont="1" applyFill="1" applyAlignment="1">
      <alignment vertical="center"/>
    </xf>
    <xf numFmtId="0" fontId="34" fillId="2" borderId="0" xfId="0" applyFont="1" applyFill="1" applyAlignment="1">
      <alignment vertical="center"/>
    </xf>
    <xf numFmtId="0" fontId="39" fillId="0" borderId="0" xfId="0" applyFont="1" applyAlignment="1">
      <alignment horizontal="center" vertical="center"/>
    </xf>
    <xf numFmtId="14" fontId="54" fillId="0" borderId="2" xfId="0" applyNumberFormat="1" applyFont="1" applyBorder="1" applyAlignment="1">
      <alignment vertical="center"/>
    </xf>
    <xf numFmtId="0" fontId="54" fillId="0" borderId="63" xfId="0" applyFont="1" applyBorder="1" applyAlignment="1">
      <alignment vertical="center" wrapText="1"/>
    </xf>
    <xf numFmtId="14" fontId="54" fillId="0" borderId="61" xfId="0" applyNumberFormat="1" applyFont="1" applyBorder="1" applyAlignment="1">
      <alignment vertical="center"/>
    </xf>
    <xf numFmtId="0" fontId="54" fillId="0" borderId="64" xfId="0" applyFont="1" applyBorder="1" applyAlignment="1">
      <alignment vertical="center" wrapText="1"/>
    </xf>
    <xf numFmtId="0" fontId="3" fillId="0" borderId="2" xfId="0" applyFont="1" applyBorder="1" applyAlignment="1">
      <alignment vertical="center"/>
    </xf>
    <xf numFmtId="0" fontId="0" fillId="0" borderId="2" xfId="0" applyBorder="1" applyAlignment="1">
      <alignment vertical="center"/>
    </xf>
    <xf numFmtId="0" fontId="0" fillId="2" borderId="0" xfId="0" applyFill="1" applyAlignment="1">
      <alignment vertical="center"/>
    </xf>
    <xf numFmtId="0" fontId="0" fillId="0" borderId="0" xfId="0" applyAlignment="1">
      <alignmen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35" fillId="2" borderId="0" xfId="0" applyFont="1" applyFill="1" applyAlignment="1">
      <alignment horizontal="right" vertical="center"/>
    </xf>
    <xf numFmtId="0" fontId="26" fillId="0" borderId="0" xfId="0" applyFont="1" applyBorder="1" applyAlignment="1">
      <alignment horizontal="center" vertical="center" wrapText="1"/>
    </xf>
    <xf numFmtId="0" fontId="14" fillId="17" borderId="0" xfId="0" applyFont="1" applyFill="1" applyBorder="1" applyAlignment="1">
      <alignment horizontal="center" vertical="center" wrapText="1"/>
    </xf>
    <xf numFmtId="0" fontId="0" fillId="0" borderId="0" xfId="0" applyFont="1"/>
    <xf numFmtId="0" fontId="14" fillId="17" borderId="2" xfId="1" applyFont="1" applyFill="1" applyBorder="1" applyAlignment="1">
      <alignment horizontal="center" wrapText="1"/>
    </xf>
    <xf numFmtId="0" fontId="14" fillId="17" borderId="0" xfId="0" applyFont="1" applyFill="1" applyAlignment="1">
      <alignment horizontal="center"/>
    </xf>
    <xf numFmtId="0" fontId="14" fillId="17" borderId="3" xfId="0" applyFont="1" applyFill="1" applyBorder="1" applyAlignment="1">
      <alignment horizontal="center" vertical="center" wrapText="1"/>
    </xf>
    <xf numFmtId="0" fontId="14" fillId="17" borderId="4" xfId="0" applyFont="1" applyFill="1" applyBorder="1" applyAlignment="1">
      <alignment horizontal="center" vertical="center" wrapText="1"/>
    </xf>
    <xf numFmtId="0" fontId="14" fillId="17" borderId="5" xfId="0" applyFont="1" applyFill="1" applyBorder="1" applyAlignment="1">
      <alignment horizontal="center" vertical="center" wrapText="1"/>
    </xf>
    <xf numFmtId="0" fontId="14" fillId="17" borderId="2" xfId="0" applyFont="1" applyFill="1" applyBorder="1" applyAlignment="1">
      <alignment horizontal="center"/>
    </xf>
  </cellXfs>
  <cellStyles count="2">
    <cellStyle name="Normal" xfId="0" builtinId="0"/>
    <cellStyle name="Normal 2" xfId="1" xr:uid="{00000000-0005-0000-0000-000001000000}"/>
  </cellStyles>
  <dxfs count="14">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B0F0"/>
        </patternFill>
      </fill>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indexed="13"/>
        </patternFill>
      </fill>
    </dxf>
    <dxf>
      <fill>
        <patternFill>
          <bgColor indexed="11"/>
        </patternFill>
      </fill>
    </dxf>
    <dxf>
      <fill>
        <patternFill>
          <bgColor indexed="10"/>
        </patternFill>
      </fill>
    </dxf>
  </dxfs>
  <tableStyles count="0" defaultTableStyle="TableStyleMedium2" defaultPivotStyle="PivotStyleLight16"/>
  <colors>
    <mruColors>
      <color rgb="FF008080"/>
      <color rgb="FF447CEC"/>
      <color rgb="FF00482B"/>
      <color rgb="FF00FF00"/>
      <color rgb="FF0F3D38"/>
      <color rgb="FFEDE34E"/>
      <color rgb="FFD5CA3D"/>
      <color rgb="FF004846"/>
      <color rgb="FF4B514E"/>
      <color rgb="FF29292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2.png"/><Relationship Id="rId3" Type="http://schemas.openxmlformats.org/officeDocument/2006/relationships/hyperlink" Target="#'Control Cambios Registro '!A1"/><Relationship Id="rId7" Type="http://schemas.openxmlformats.org/officeDocument/2006/relationships/hyperlink" Target="#'PELIGROS HIGIENICOS'!A1"/><Relationship Id="rId2" Type="http://schemas.openxmlformats.org/officeDocument/2006/relationships/image" Target="../media/image1.png"/><Relationship Id="rId1" Type="http://schemas.openxmlformats.org/officeDocument/2006/relationships/hyperlink" Target="https://www.ucundinamarca.edu.co/index.php/servicios2022/sistema-de-gestion-de-seguridad-y-salud-en-el-trabajo" TargetMode="External"/><Relationship Id="rId6" Type="http://schemas.openxmlformats.org/officeDocument/2006/relationships/hyperlink" Target="#'Tabla de peligros'!A1"/><Relationship Id="rId5" Type="http://schemas.openxmlformats.org/officeDocument/2006/relationships/hyperlink" Target="#'Valoracion del riesgo'!A1"/><Relationship Id="rId4" Type="http://schemas.openxmlformats.org/officeDocument/2006/relationships/hyperlink" Target="#MATRIZ!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MEN&#218;!A1"/></Relationships>
</file>

<file path=xl/drawings/_rels/drawing3.xml.rels><?xml version="1.0" encoding="UTF-8" standalone="yes"?>
<Relationships xmlns="http://schemas.openxmlformats.org/package/2006/relationships"><Relationship Id="rId1" Type="http://schemas.openxmlformats.org/officeDocument/2006/relationships/hyperlink" Target="#MEN&#218;!A1"/></Relationships>
</file>

<file path=xl/drawings/_rels/drawing4.xml.rels><?xml version="1.0" encoding="UTF-8" standalone="yes"?>
<Relationships xmlns="http://schemas.openxmlformats.org/package/2006/relationships"><Relationship Id="rId1" Type="http://schemas.openxmlformats.org/officeDocument/2006/relationships/hyperlink" Target="#MEN&#218;!A1"/></Relationships>
</file>

<file path=xl/drawings/_rels/drawing5.xml.rels><?xml version="1.0" encoding="UTF-8" standalone="yes"?>
<Relationships xmlns="http://schemas.openxmlformats.org/package/2006/relationships"><Relationship Id="rId1" Type="http://schemas.openxmlformats.org/officeDocument/2006/relationships/hyperlink" Target="#MEN&#218;!A1"/></Relationships>
</file>

<file path=xl/drawings/_rels/drawing6.xml.rels><?xml version="1.0" encoding="UTF-8" standalone="yes"?>
<Relationships xmlns="http://schemas.openxmlformats.org/package/2006/relationships"><Relationship Id="rId1" Type="http://schemas.openxmlformats.org/officeDocument/2006/relationships/hyperlink" Target="#MEN&#218;!A1"/></Relationships>
</file>

<file path=xl/drawings/drawing1.xml><?xml version="1.0" encoding="utf-8"?>
<xdr:wsDr xmlns:xdr="http://schemas.openxmlformats.org/drawingml/2006/spreadsheetDrawing" xmlns:a="http://schemas.openxmlformats.org/drawingml/2006/main">
  <xdr:twoCellAnchor editAs="oneCell">
    <xdr:from>
      <xdr:col>6</xdr:col>
      <xdr:colOff>400050</xdr:colOff>
      <xdr:row>13</xdr:row>
      <xdr:rowOff>95250</xdr:rowOff>
    </xdr:from>
    <xdr:to>
      <xdr:col>8</xdr:col>
      <xdr:colOff>361950</xdr:colOff>
      <xdr:row>21</xdr:row>
      <xdr:rowOff>19050</xdr:rowOff>
    </xdr:to>
    <xdr:pic>
      <xdr:nvPicPr>
        <xdr:cNvPr id="2" name="Imagen 1">
          <a:hlinkClick xmlns:r="http://schemas.openxmlformats.org/officeDocument/2006/relationships" r:id="rId1"/>
          <a:extLst>
            <a:ext uri="{FF2B5EF4-FFF2-40B4-BE49-F238E27FC236}">
              <a16:creationId xmlns:a16="http://schemas.microsoft.com/office/drawing/2014/main" id="{EF8F668D-9E7A-49D1-B8C3-B59A00761AAB}"/>
            </a:ext>
          </a:extLst>
        </xdr:cNvPr>
        <xdr:cNvPicPr>
          <a:picLocks noChangeAspect="1"/>
        </xdr:cNvPicPr>
      </xdr:nvPicPr>
      <xdr:blipFill rotWithShape="1">
        <a:blip xmlns:r="http://schemas.openxmlformats.org/officeDocument/2006/relationships" r:embed="rId2"/>
        <a:srcRect l="33833" t="24477" r="35189" b="21862"/>
        <a:stretch/>
      </xdr:blipFill>
      <xdr:spPr>
        <a:xfrm>
          <a:off x="4419600" y="2590800"/>
          <a:ext cx="1485900" cy="1447800"/>
        </a:xfrm>
        <a:prstGeom prst="rect">
          <a:avLst/>
        </a:prstGeom>
        <a:scene3d>
          <a:camera prst="orthographicFront"/>
          <a:lightRig rig="threePt" dir="t"/>
        </a:scene3d>
        <a:sp3d>
          <a:bevelT w="114300" prst="artDeco"/>
        </a:sp3d>
      </xdr:spPr>
    </xdr:pic>
    <xdr:clientData/>
  </xdr:twoCellAnchor>
  <xdr:twoCellAnchor>
    <xdr:from>
      <xdr:col>14</xdr:col>
      <xdr:colOff>295276</xdr:colOff>
      <xdr:row>35</xdr:row>
      <xdr:rowOff>180974</xdr:rowOff>
    </xdr:from>
    <xdr:to>
      <xdr:col>15</xdr:col>
      <xdr:colOff>342900</xdr:colOff>
      <xdr:row>40</xdr:row>
      <xdr:rowOff>152399</xdr:rowOff>
    </xdr:to>
    <xdr:sp macro="" textlink="">
      <xdr:nvSpPr>
        <xdr:cNvPr id="3" name="Diagrama de flujo: multidocumento 2">
          <a:hlinkClick xmlns:r="http://schemas.openxmlformats.org/officeDocument/2006/relationships" r:id="rId3"/>
          <a:extLst>
            <a:ext uri="{FF2B5EF4-FFF2-40B4-BE49-F238E27FC236}">
              <a16:creationId xmlns:a16="http://schemas.microsoft.com/office/drawing/2014/main" id="{9534CDAD-FAB3-40AE-8433-33CF2A1661A6}"/>
            </a:ext>
          </a:extLst>
        </xdr:cNvPr>
        <xdr:cNvSpPr/>
      </xdr:nvSpPr>
      <xdr:spPr>
        <a:xfrm>
          <a:off x="10410826" y="6867524"/>
          <a:ext cx="809624" cy="923925"/>
        </a:xfrm>
        <a:prstGeom prst="flowChartMultidocument">
          <a:avLst/>
        </a:prstGeom>
        <a:solidFill>
          <a:srgbClr val="00482B"/>
        </a:solidFill>
        <a:ln>
          <a:solidFill>
            <a:srgbClr val="00482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800">
              <a:latin typeface="Arial" panose="020B0604020202020204" pitchFamily="34" charset="0"/>
              <a:cs typeface="Arial" panose="020B0604020202020204" pitchFamily="34" charset="0"/>
            </a:rPr>
            <a:t>CONTROL</a:t>
          </a:r>
          <a:r>
            <a:rPr lang="es-CO" sz="800" baseline="0">
              <a:latin typeface="Arial" panose="020B0604020202020204" pitchFamily="34" charset="0"/>
              <a:cs typeface="Arial" panose="020B0604020202020204" pitchFamily="34" charset="0"/>
            </a:rPr>
            <a:t> DE CAMBIOS </a:t>
          </a:r>
          <a:endParaRPr lang="es-CO" sz="800">
            <a:latin typeface="Arial" panose="020B0604020202020204" pitchFamily="34" charset="0"/>
            <a:cs typeface="Arial" panose="020B0604020202020204" pitchFamily="34" charset="0"/>
          </a:endParaRPr>
        </a:p>
      </xdr:txBody>
    </xdr:sp>
    <xdr:clientData/>
  </xdr:twoCellAnchor>
  <xdr:twoCellAnchor>
    <xdr:from>
      <xdr:col>1</xdr:col>
      <xdr:colOff>485775</xdr:colOff>
      <xdr:row>25</xdr:row>
      <xdr:rowOff>10392</xdr:rowOff>
    </xdr:from>
    <xdr:to>
      <xdr:col>4</xdr:col>
      <xdr:colOff>104775</xdr:colOff>
      <xdr:row>29</xdr:row>
      <xdr:rowOff>171451</xdr:rowOff>
    </xdr:to>
    <xdr:sp macro="" textlink="">
      <xdr:nvSpPr>
        <xdr:cNvPr id="4" name="Flecha: pentágono 3">
          <a:hlinkClick xmlns:r="http://schemas.openxmlformats.org/officeDocument/2006/relationships" r:id="rId4"/>
          <a:extLst>
            <a:ext uri="{FF2B5EF4-FFF2-40B4-BE49-F238E27FC236}">
              <a16:creationId xmlns:a16="http://schemas.microsoft.com/office/drawing/2014/main" id="{48F82878-28C3-4167-8F91-B6E4DFE85CFE}"/>
            </a:ext>
          </a:extLst>
        </xdr:cNvPr>
        <xdr:cNvSpPr/>
      </xdr:nvSpPr>
      <xdr:spPr>
        <a:xfrm>
          <a:off x="695325" y="4791942"/>
          <a:ext cx="1905000" cy="923059"/>
        </a:xfrm>
        <a:prstGeom prst="homePlate">
          <a:avLst/>
        </a:prstGeom>
        <a:solidFill>
          <a:srgbClr val="00988C"/>
        </a:solidFill>
        <a:scene3d>
          <a:camera prst="orthographicFront"/>
          <a:lightRig rig="threePt" dir="t"/>
        </a:scene3d>
        <a:sp3d>
          <a:bevelT w="114300" prst="artDeco"/>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latin typeface="Arial" panose="020B0604020202020204" pitchFamily="34" charset="0"/>
              <a:cs typeface="Arial" panose="020B0604020202020204" pitchFamily="34" charset="0"/>
            </a:rPr>
            <a:t>PELIGROS</a:t>
          </a:r>
        </a:p>
      </xdr:txBody>
    </xdr:sp>
    <xdr:clientData/>
  </xdr:twoCellAnchor>
  <xdr:twoCellAnchor>
    <xdr:from>
      <xdr:col>4</xdr:col>
      <xdr:colOff>609600</xdr:colOff>
      <xdr:row>25</xdr:row>
      <xdr:rowOff>10392</xdr:rowOff>
    </xdr:from>
    <xdr:to>
      <xdr:col>7</xdr:col>
      <xdr:colOff>325056</xdr:colOff>
      <xdr:row>29</xdr:row>
      <xdr:rowOff>171451</xdr:rowOff>
    </xdr:to>
    <xdr:sp macro="" textlink="">
      <xdr:nvSpPr>
        <xdr:cNvPr id="5" name="Flecha: pentágono 4">
          <a:hlinkClick xmlns:r="http://schemas.openxmlformats.org/officeDocument/2006/relationships" r:id="rId5"/>
          <a:extLst>
            <a:ext uri="{FF2B5EF4-FFF2-40B4-BE49-F238E27FC236}">
              <a16:creationId xmlns:a16="http://schemas.microsoft.com/office/drawing/2014/main" id="{B9435F66-63A7-45E9-86EC-725D20098985}"/>
            </a:ext>
          </a:extLst>
        </xdr:cNvPr>
        <xdr:cNvSpPr/>
      </xdr:nvSpPr>
      <xdr:spPr>
        <a:xfrm>
          <a:off x="3105150" y="4791942"/>
          <a:ext cx="2001456" cy="923059"/>
        </a:xfrm>
        <a:prstGeom prst="homePlate">
          <a:avLst/>
        </a:prstGeom>
        <a:solidFill>
          <a:srgbClr val="00988C"/>
        </a:solidFill>
        <a:scene3d>
          <a:camera prst="orthographicFront"/>
          <a:lightRig rig="threePt" dir="t"/>
        </a:scene3d>
        <a:sp3d>
          <a:bevelT w="114300" prst="artDeco"/>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latin typeface="Arial" panose="020B0604020202020204" pitchFamily="34" charset="0"/>
              <a:cs typeface="Arial" panose="020B0604020202020204" pitchFamily="34" charset="0"/>
            </a:rPr>
            <a:t>VALORACIÓN DEL RIESGO </a:t>
          </a:r>
        </a:p>
      </xdr:txBody>
    </xdr:sp>
    <xdr:clientData/>
  </xdr:twoCellAnchor>
  <xdr:twoCellAnchor>
    <xdr:from>
      <xdr:col>8</xdr:col>
      <xdr:colOff>57150</xdr:colOff>
      <xdr:row>25</xdr:row>
      <xdr:rowOff>5195</xdr:rowOff>
    </xdr:from>
    <xdr:to>
      <xdr:col>10</xdr:col>
      <xdr:colOff>438150</xdr:colOff>
      <xdr:row>30</xdr:row>
      <xdr:rowOff>9526</xdr:rowOff>
    </xdr:to>
    <xdr:sp macro="" textlink="">
      <xdr:nvSpPr>
        <xdr:cNvPr id="6" name="Flecha: pentágono 5">
          <a:hlinkClick xmlns:r="http://schemas.openxmlformats.org/officeDocument/2006/relationships" r:id="rId6"/>
          <a:extLst>
            <a:ext uri="{FF2B5EF4-FFF2-40B4-BE49-F238E27FC236}">
              <a16:creationId xmlns:a16="http://schemas.microsoft.com/office/drawing/2014/main" id="{E23F12E7-18D4-47CD-9856-E1C982A7423A}"/>
            </a:ext>
          </a:extLst>
        </xdr:cNvPr>
        <xdr:cNvSpPr/>
      </xdr:nvSpPr>
      <xdr:spPr>
        <a:xfrm>
          <a:off x="5600700" y="4786745"/>
          <a:ext cx="1905000" cy="956831"/>
        </a:xfrm>
        <a:prstGeom prst="homePlate">
          <a:avLst/>
        </a:prstGeom>
        <a:solidFill>
          <a:srgbClr val="00988C"/>
        </a:solidFill>
        <a:scene3d>
          <a:camera prst="orthographicFront"/>
          <a:lightRig rig="threePt" dir="t"/>
        </a:scene3d>
        <a:sp3d>
          <a:bevelT w="114300" prst="artDeco"/>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latin typeface="Arial" panose="020B0604020202020204" pitchFamily="34" charset="0"/>
              <a:cs typeface="Arial" panose="020B0604020202020204" pitchFamily="34" charset="0"/>
            </a:rPr>
            <a:t>TABLA DE PELIGROS </a:t>
          </a:r>
        </a:p>
      </xdr:txBody>
    </xdr:sp>
    <xdr:clientData/>
  </xdr:twoCellAnchor>
  <xdr:twoCellAnchor>
    <xdr:from>
      <xdr:col>11</xdr:col>
      <xdr:colOff>295275</xdr:colOff>
      <xdr:row>24</xdr:row>
      <xdr:rowOff>161925</xdr:rowOff>
    </xdr:from>
    <xdr:to>
      <xdr:col>13</xdr:col>
      <xdr:colOff>676275</xdr:colOff>
      <xdr:row>30</xdr:row>
      <xdr:rowOff>28576</xdr:rowOff>
    </xdr:to>
    <xdr:sp macro="" textlink="">
      <xdr:nvSpPr>
        <xdr:cNvPr id="7" name="Flecha: pentágono 6">
          <a:hlinkClick xmlns:r="http://schemas.openxmlformats.org/officeDocument/2006/relationships" r:id="rId7"/>
          <a:extLst>
            <a:ext uri="{FF2B5EF4-FFF2-40B4-BE49-F238E27FC236}">
              <a16:creationId xmlns:a16="http://schemas.microsoft.com/office/drawing/2014/main" id="{471DE4DE-B4FB-45AC-89BD-8FCCD803C871}"/>
            </a:ext>
          </a:extLst>
        </xdr:cNvPr>
        <xdr:cNvSpPr/>
      </xdr:nvSpPr>
      <xdr:spPr>
        <a:xfrm>
          <a:off x="8124825" y="4752975"/>
          <a:ext cx="1905000" cy="1009651"/>
        </a:xfrm>
        <a:prstGeom prst="homePlate">
          <a:avLst/>
        </a:prstGeom>
        <a:solidFill>
          <a:srgbClr val="00988C"/>
        </a:solidFill>
        <a:scene3d>
          <a:camera prst="orthographicFront"/>
          <a:lightRig rig="threePt" dir="t"/>
        </a:scene3d>
        <a:sp3d>
          <a:bevelT w="114300" prst="artDeco"/>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latin typeface="Arial" panose="020B0604020202020204" pitchFamily="34" charset="0"/>
              <a:cs typeface="Arial" panose="020B0604020202020204" pitchFamily="34" charset="0"/>
            </a:rPr>
            <a:t>PELIGROS HIGIENICOS </a:t>
          </a:r>
        </a:p>
      </xdr:txBody>
    </xdr:sp>
    <xdr:clientData/>
  </xdr:twoCellAnchor>
  <xdr:twoCellAnchor editAs="oneCell">
    <xdr:from>
      <xdr:col>1</xdr:col>
      <xdr:colOff>136071</xdr:colOff>
      <xdr:row>1</xdr:row>
      <xdr:rowOff>87474</xdr:rowOff>
    </xdr:from>
    <xdr:to>
      <xdr:col>1</xdr:col>
      <xdr:colOff>602602</xdr:colOff>
      <xdr:row>4</xdr:row>
      <xdr:rowOff>183113</xdr:rowOff>
    </xdr:to>
    <xdr:pic>
      <xdr:nvPicPr>
        <xdr:cNvPr id="8" name="Imagen 7">
          <a:extLst>
            <a:ext uri="{FF2B5EF4-FFF2-40B4-BE49-F238E27FC236}">
              <a16:creationId xmlns:a16="http://schemas.microsoft.com/office/drawing/2014/main" id="{FFE203CA-75B8-4C46-96C8-D66875A2BFDD}"/>
            </a:ext>
          </a:extLst>
        </xdr:cNvPr>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345621" y="277974"/>
          <a:ext cx="466531" cy="66713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xdr:colOff>
      <xdr:row>1</xdr:row>
      <xdr:rowOff>28575</xdr:rowOff>
    </xdr:from>
    <xdr:to>
      <xdr:col>0</xdr:col>
      <xdr:colOff>723901</xdr:colOff>
      <xdr:row>3</xdr:row>
      <xdr:rowOff>159758</xdr:rowOff>
    </xdr:to>
    <xdr:sp macro="" textlink="">
      <xdr:nvSpPr>
        <xdr:cNvPr id="4" name="Flecha: hacia abajo 3">
          <a:hlinkClick xmlns:r="http://schemas.openxmlformats.org/officeDocument/2006/relationships" r:id="rId1"/>
          <a:extLst>
            <a:ext uri="{FF2B5EF4-FFF2-40B4-BE49-F238E27FC236}">
              <a16:creationId xmlns:a16="http://schemas.microsoft.com/office/drawing/2014/main" id="{3D7B280D-52B5-4E63-9DA1-B8670B1A1F66}"/>
            </a:ext>
          </a:extLst>
        </xdr:cNvPr>
        <xdr:cNvSpPr/>
      </xdr:nvSpPr>
      <xdr:spPr>
        <a:xfrm rot="5400000">
          <a:off x="96334" y="122742"/>
          <a:ext cx="531233" cy="723900"/>
        </a:xfrm>
        <a:prstGeom prst="downArrow">
          <a:avLst/>
        </a:prstGeom>
        <a:solidFill>
          <a:srgbClr val="008080"/>
        </a:solidFill>
        <a:scene3d>
          <a:camera prst="orthographicFront"/>
          <a:lightRig rig="threePt" dir="t"/>
        </a:scene3d>
        <a:sp3d>
          <a:bevelT w="139700" prst="cross"/>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t"/>
        <a:lstStyle/>
        <a:p>
          <a:pPr algn="ctr"/>
          <a:r>
            <a:rPr lang="es-CO" sz="600" b="1">
              <a:latin typeface="Arial" panose="020B0604020202020204" pitchFamily="34" charset="0"/>
              <a:cs typeface="Arial" panose="020B0604020202020204" pitchFamily="34" charset="0"/>
            </a:rPr>
            <a:t>REGRESAR</a:t>
          </a:r>
        </a:p>
      </xdr:txBody>
    </xdr:sp>
    <xdr:clientData/>
  </xdr:twoCellAnchor>
  <xdr:twoCellAnchor editAs="oneCell">
    <xdr:from>
      <xdr:col>1</xdr:col>
      <xdr:colOff>438150</xdr:colOff>
      <xdr:row>1</xdr:row>
      <xdr:rowOff>38100</xdr:rowOff>
    </xdr:from>
    <xdr:to>
      <xdr:col>1</xdr:col>
      <xdr:colOff>904681</xdr:colOff>
      <xdr:row>4</xdr:row>
      <xdr:rowOff>76589</xdr:rowOff>
    </xdr:to>
    <xdr:pic>
      <xdr:nvPicPr>
        <xdr:cNvPr id="7" name="Imagen 6">
          <a:extLst>
            <a:ext uri="{FF2B5EF4-FFF2-40B4-BE49-F238E27FC236}">
              <a16:creationId xmlns:a16="http://schemas.microsoft.com/office/drawing/2014/main" id="{3E8DE9A7-6993-4493-AE65-97826A8DE36D}"/>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19200" y="228600"/>
          <a:ext cx="466531" cy="66713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114302</xdr:rowOff>
    </xdr:from>
    <xdr:to>
      <xdr:col>0</xdr:col>
      <xdr:colOff>714375</xdr:colOff>
      <xdr:row>4</xdr:row>
      <xdr:rowOff>80963</xdr:rowOff>
    </xdr:to>
    <xdr:sp macro="" textlink="">
      <xdr:nvSpPr>
        <xdr:cNvPr id="4" name="Flecha: hacia abajo 3">
          <a:hlinkClick xmlns:r="http://schemas.openxmlformats.org/officeDocument/2006/relationships" r:id="rId1"/>
          <a:extLst>
            <a:ext uri="{FF2B5EF4-FFF2-40B4-BE49-F238E27FC236}">
              <a16:creationId xmlns:a16="http://schemas.microsoft.com/office/drawing/2014/main" id="{C8C9BCEF-8556-471A-AFF3-033580A2B7B7}"/>
            </a:ext>
          </a:extLst>
        </xdr:cNvPr>
        <xdr:cNvSpPr/>
      </xdr:nvSpPr>
      <xdr:spPr>
        <a:xfrm rot="5400000">
          <a:off x="88107" y="216695"/>
          <a:ext cx="538161" cy="714375"/>
        </a:xfrm>
        <a:prstGeom prst="downArrow">
          <a:avLst/>
        </a:prstGeom>
        <a:solidFill>
          <a:srgbClr val="008080"/>
        </a:solidFill>
        <a:scene3d>
          <a:camera prst="orthographicFront"/>
          <a:lightRig rig="threePt" dir="t"/>
        </a:scene3d>
        <a:sp3d>
          <a:bevelT w="139700" prst="cross"/>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t"/>
        <a:lstStyle/>
        <a:p>
          <a:pPr algn="ctr"/>
          <a:r>
            <a:rPr lang="es-CO" sz="600" b="1">
              <a:latin typeface="Arial" panose="020B0604020202020204" pitchFamily="34" charset="0"/>
              <a:cs typeface="Arial" panose="020B0604020202020204" pitchFamily="34" charset="0"/>
            </a:rPr>
            <a:t>REGRESAR</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166689</xdr:rowOff>
    </xdr:from>
    <xdr:to>
      <xdr:col>0</xdr:col>
      <xdr:colOff>723900</xdr:colOff>
      <xdr:row>3</xdr:row>
      <xdr:rowOff>133350</xdr:rowOff>
    </xdr:to>
    <xdr:sp macro="" textlink="">
      <xdr:nvSpPr>
        <xdr:cNvPr id="4" name="Flecha: hacia abajo 3">
          <a:hlinkClick xmlns:r="http://schemas.openxmlformats.org/officeDocument/2006/relationships" r:id="rId1"/>
          <a:extLst>
            <a:ext uri="{FF2B5EF4-FFF2-40B4-BE49-F238E27FC236}">
              <a16:creationId xmlns:a16="http://schemas.microsoft.com/office/drawing/2014/main" id="{6FF4C8A4-2D5C-406B-AA2A-E4756BFEDA93}"/>
            </a:ext>
          </a:extLst>
        </xdr:cNvPr>
        <xdr:cNvSpPr/>
      </xdr:nvSpPr>
      <xdr:spPr>
        <a:xfrm rot="5400000">
          <a:off x="92869" y="73820"/>
          <a:ext cx="538161" cy="723900"/>
        </a:xfrm>
        <a:prstGeom prst="downArrow">
          <a:avLst/>
        </a:prstGeom>
        <a:solidFill>
          <a:srgbClr val="008080"/>
        </a:solidFill>
        <a:scene3d>
          <a:camera prst="orthographicFront"/>
          <a:lightRig rig="threePt" dir="t"/>
        </a:scene3d>
        <a:sp3d>
          <a:bevelT w="139700" prst="cross"/>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t"/>
        <a:lstStyle/>
        <a:p>
          <a:pPr algn="ctr"/>
          <a:r>
            <a:rPr lang="es-CO" sz="600" b="1">
              <a:latin typeface="Arial" panose="020B0604020202020204" pitchFamily="34" charset="0"/>
              <a:cs typeface="Arial" panose="020B0604020202020204" pitchFamily="34" charset="0"/>
            </a:rPr>
            <a:t>REGRESAR</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95249</xdr:rowOff>
    </xdr:from>
    <xdr:to>
      <xdr:col>0</xdr:col>
      <xdr:colOff>723900</xdr:colOff>
      <xdr:row>4</xdr:row>
      <xdr:rowOff>61910</xdr:rowOff>
    </xdr:to>
    <xdr:sp macro="" textlink="">
      <xdr:nvSpPr>
        <xdr:cNvPr id="4" name="Flecha: hacia abajo 3">
          <a:hlinkClick xmlns:r="http://schemas.openxmlformats.org/officeDocument/2006/relationships" r:id="rId1"/>
          <a:extLst>
            <a:ext uri="{FF2B5EF4-FFF2-40B4-BE49-F238E27FC236}">
              <a16:creationId xmlns:a16="http://schemas.microsoft.com/office/drawing/2014/main" id="{D1276BC9-6C44-440C-8CEC-0D63A7F1E7FB}"/>
            </a:ext>
          </a:extLst>
        </xdr:cNvPr>
        <xdr:cNvSpPr/>
      </xdr:nvSpPr>
      <xdr:spPr>
        <a:xfrm rot="5400000">
          <a:off x="92869" y="192880"/>
          <a:ext cx="538161" cy="723900"/>
        </a:xfrm>
        <a:prstGeom prst="downArrow">
          <a:avLst/>
        </a:prstGeom>
        <a:solidFill>
          <a:srgbClr val="008080"/>
        </a:solidFill>
        <a:scene3d>
          <a:camera prst="orthographicFront"/>
          <a:lightRig rig="threePt" dir="t"/>
        </a:scene3d>
        <a:sp3d>
          <a:bevelT w="139700" prst="cross"/>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t"/>
        <a:lstStyle/>
        <a:p>
          <a:pPr algn="ctr"/>
          <a:r>
            <a:rPr lang="es-CO" sz="600" b="1">
              <a:latin typeface="Arial" panose="020B0604020202020204" pitchFamily="34" charset="0"/>
              <a:cs typeface="Arial" panose="020B0604020202020204" pitchFamily="34" charset="0"/>
            </a:rPr>
            <a:t>REGRESAR</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xdr:row>
      <xdr:rowOff>185744</xdr:rowOff>
    </xdr:from>
    <xdr:to>
      <xdr:col>0</xdr:col>
      <xdr:colOff>723900</xdr:colOff>
      <xdr:row>4</xdr:row>
      <xdr:rowOff>152405</xdr:rowOff>
    </xdr:to>
    <xdr:sp macro="" textlink="">
      <xdr:nvSpPr>
        <xdr:cNvPr id="3" name="Flecha: hacia abajo 2">
          <a:hlinkClick xmlns:r="http://schemas.openxmlformats.org/officeDocument/2006/relationships" r:id="rId1"/>
          <a:extLst>
            <a:ext uri="{FF2B5EF4-FFF2-40B4-BE49-F238E27FC236}">
              <a16:creationId xmlns:a16="http://schemas.microsoft.com/office/drawing/2014/main" id="{4A134F2B-4FE1-4B63-A135-AC7093B5FA76}"/>
            </a:ext>
          </a:extLst>
        </xdr:cNvPr>
        <xdr:cNvSpPr/>
      </xdr:nvSpPr>
      <xdr:spPr>
        <a:xfrm rot="5400000">
          <a:off x="92869" y="92875"/>
          <a:ext cx="538161" cy="723900"/>
        </a:xfrm>
        <a:prstGeom prst="downArrow">
          <a:avLst/>
        </a:prstGeom>
        <a:solidFill>
          <a:srgbClr val="008080"/>
        </a:solidFill>
        <a:scene3d>
          <a:camera prst="orthographicFront"/>
          <a:lightRig rig="threePt" dir="t"/>
        </a:scene3d>
        <a:sp3d>
          <a:bevelT w="139700" prst="cross"/>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t"/>
        <a:lstStyle/>
        <a:p>
          <a:pPr algn="ctr"/>
          <a:r>
            <a:rPr lang="es-CO" sz="600" b="1">
              <a:latin typeface="Arial" panose="020B0604020202020204" pitchFamily="34" charset="0"/>
              <a:cs typeface="Arial" panose="020B0604020202020204" pitchFamily="34" charset="0"/>
            </a:rPr>
            <a:t>REGRESAR</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COMPENSAR%202015\agencias%20de%20colocacion\Agencia%20de%20colocaci&#243;n%20Mosquera\Plan%20de%20emergencia%20Agencia%20de%20colocaci&#243;n%20Mosquer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u Principal"/>
      <sheetName val="Esquema Sede Grande"/>
      <sheetName val="Esquema Sede Pequeña"/>
      <sheetName val="Esquema Jardines Sociales"/>
      <sheetName val="Esquema Sedes Enlace o Comedor"/>
      <sheetName val="Información General"/>
      <sheetName val="Análisis de Amenazas"/>
      <sheetName val="Análisis de Vulnerabilidad"/>
      <sheetName val="Vulnerabilidad Comedores"/>
      <sheetName val="Nivel del Riesgo"/>
      <sheetName val="Plan Acción Analisis de Riesgos"/>
      <sheetName val="Historico"/>
      <sheetName val="Recursos Para Emergencias"/>
      <sheetName val="Directorio Telefonico Grandes"/>
      <sheetName val="Directorio Telefonico Pequeñas"/>
      <sheetName val="Directorio Telefonico Jardines"/>
      <sheetName val="Preparación Simulacro"/>
      <sheetName val="Evaluación Simulacro"/>
      <sheetName val="Plan de Acción Grandes"/>
      <sheetName val="Plan de Acción Jardines"/>
      <sheetName val="Plan de Acción Pequeñas"/>
      <sheetName val="PONS"/>
      <sheetName val="PE Enlaces"/>
      <sheetName val="Plan Emergencias Vehiculos"/>
      <sheetName val="Plan de Contingencia"/>
      <sheetName val="Plan de Parques G"/>
      <sheetName val="Plan Parques J"/>
      <sheetName val="Plan de Piscinas"/>
      <sheetName val="Parametros"/>
      <sheetName val="Sedes"/>
      <sheetName val="Brigadistas 2014"/>
      <sheetName val="Reporte de Emergenci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2">
          <cell r="A2" t="str">
            <v>Sismo</v>
          </cell>
          <cell r="B2" t="str">
            <v>Incendios</v>
          </cell>
          <cell r="C2" t="str">
            <v>Hurto</v>
          </cell>
        </row>
        <row r="3">
          <cell r="A3" t="str">
            <v>Lluvias Torrenciales</v>
          </cell>
          <cell r="B3" t="str">
            <v>Derrames</v>
          </cell>
          <cell r="C3" t="str">
            <v>Asaltos</v>
          </cell>
        </row>
        <row r="4">
          <cell r="A4" t="str">
            <v>Granizadas</v>
          </cell>
          <cell r="B4" t="str">
            <v>Fugas</v>
          </cell>
          <cell r="C4" t="str">
            <v>Secuestros</v>
          </cell>
        </row>
        <row r="5">
          <cell r="A5" t="str">
            <v>Vendavales</v>
          </cell>
          <cell r="B5" t="str">
            <v>Explosion</v>
          </cell>
          <cell r="C5" t="str">
            <v>Asonadas</v>
          </cell>
        </row>
        <row r="6">
          <cell r="A6" t="str">
            <v>Anegación</v>
          </cell>
          <cell r="B6" t="str">
            <v xml:space="preserve">Intoxicaciones </v>
          </cell>
          <cell r="C6" t="str">
            <v>Terrorismo</v>
          </cell>
        </row>
        <row r="7">
          <cell r="A7" t="str">
            <v>Remoción en Masa</v>
          </cell>
          <cell r="B7" t="str">
            <v xml:space="preserve">Atrapamiento en ascensores </v>
          </cell>
          <cell r="C7" t="str">
            <v>Concentraciones masivas</v>
          </cell>
        </row>
        <row r="8">
          <cell r="A8" t="str">
            <v>Otros</v>
          </cell>
          <cell r="B8" t="str">
            <v>Inundaciones</v>
          </cell>
          <cell r="C8" t="str">
            <v>Otros</v>
          </cell>
        </row>
        <row r="9">
          <cell r="B9" t="str">
            <v>Trabajo el Alturas</v>
          </cell>
        </row>
        <row r="10">
          <cell r="B10" t="str">
            <v>Accidente vehicular</v>
          </cell>
        </row>
        <row r="11">
          <cell r="B11" t="str">
            <v>Emergencias Medicas</v>
          </cell>
        </row>
        <row r="12">
          <cell r="B12" t="str">
            <v>Emergencias Medicas Sedes de Salud</v>
          </cell>
        </row>
        <row r="13">
          <cell r="B13" t="str">
            <v>Otros</v>
          </cell>
        </row>
      </sheetData>
      <sheetData sheetId="29"/>
      <sheetData sheetId="30"/>
      <sheetData sheetId="3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71913C-1AE6-40B3-99D1-0AB051516A05}">
  <sheetPr>
    <tabColor rgb="FF00482B"/>
  </sheetPr>
  <dimension ref="A1:X73"/>
  <sheetViews>
    <sheetView showGridLines="0" tabSelected="1" workbookViewId="0">
      <selection activeCell="N19" sqref="N19"/>
    </sheetView>
  </sheetViews>
  <sheetFormatPr baseColWidth="10" defaultRowHeight="15" x14ac:dyDescent="0.25"/>
  <cols>
    <col min="1" max="1" width="3.140625" style="164" customWidth="1"/>
    <col min="2" max="15" width="11.42578125" style="164"/>
    <col min="16" max="16" width="8.42578125" style="164" customWidth="1"/>
    <col min="17" max="17" width="6.7109375" style="164" customWidth="1"/>
    <col min="18" max="18" width="1.7109375" style="67" hidden="1" customWidth="1"/>
    <col min="19" max="23" width="0" style="67" hidden="1" customWidth="1"/>
    <col min="24" max="24" width="11.42578125" style="67"/>
    <col min="25" max="16384" width="11.42578125" style="152"/>
  </cols>
  <sheetData>
    <row r="1" spans="1:24" x14ac:dyDescent="0.25">
      <c r="A1" s="1"/>
      <c r="B1" s="1"/>
      <c r="C1" s="1"/>
      <c r="D1" s="1"/>
      <c r="E1" s="1"/>
      <c r="F1" s="1"/>
      <c r="G1" s="1"/>
      <c r="H1" s="1"/>
      <c r="I1" s="1"/>
      <c r="J1" s="1"/>
      <c r="K1" s="1"/>
      <c r="L1" s="1"/>
      <c r="M1" s="1"/>
      <c r="N1" s="1"/>
      <c r="O1" s="1"/>
      <c r="P1" s="1"/>
      <c r="Q1" s="67"/>
    </row>
    <row r="2" spans="1:24" x14ac:dyDescent="0.25">
      <c r="A2" s="1"/>
      <c r="B2" s="176"/>
      <c r="C2" s="177" t="s">
        <v>3</v>
      </c>
      <c r="D2" s="177"/>
      <c r="E2" s="177"/>
      <c r="F2" s="177"/>
      <c r="G2" s="177"/>
      <c r="H2" s="177"/>
      <c r="I2" s="177"/>
      <c r="J2" s="177"/>
      <c r="K2" s="177"/>
      <c r="L2" s="177"/>
      <c r="M2" s="177"/>
      <c r="N2" s="177"/>
      <c r="O2" s="177" t="s">
        <v>4</v>
      </c>
      <c r="P2" s="177"/>
      <c r="Q2" s="177"/>
      <c r="R2" s="1"/>
      <c r="S2" s="1"/>
      <c r="T2" s="1"/>
      <c r="U2" s="1"/>
      <c r="V2" s="1"/>
      <c r="W2" s="1"/>
      <c r="X2" s="152"/>
    </row>
    <row r="3" spans="1:24" x14ac:dyDescent="0.25">
      <c r="A3" s="1"/>
      <c r="B3" s="176"/>
      <c r="C3" s="177" t="s">
        <v>508</v>
      </c>
      <c r="D3" s="177"/>
      <c r="E3" s="177"/>
      <c r="F3" s="177"/>
      <c r="G3" s="177"/>
      <c r="H3" s="177"/>
      <c r="I3" s="177"/>
      <c r="J3" s="177"/>
      <c r="K3" s="177"/>
      <c r="L3" s="177"/>
      <c r="M3" s="177"/>
      <c r="N3" s="177"/>
      <c r="O3" s="177" t="s">
        <v>509</v>
      </c>
      <c r="P3" s="177"/>
      <c r="Q3" s="177"/>
      <c r="R3" s="1"/>
      <c r="S3" s="1"/>
      <c r="T3" s="1"/>
      <c r="U3" s="1"/>
      <c r="V3" s="1"/>
      <c r="W3" s="1"/>
      <c r="X3" s="152"/>
    </row>
    <row r="4" spans="1:24" x14ac:dyDescent="0.25">
      <c r="A4" s="1"/>
      <c r="B4" s="176"/>
      <c r="C4" s="177" t="s">
        <v>510</v>
      </c>
      <c r="D4" s="177"/>
      <c r="E4" s="177"/>
      <c r="F4" s="177"/>
      <c r="G4" s="177"/>
      <c r="H4" s="177"/>
      <c r="I4" s="177"/>
      <c r="J4" s="177"/>
      <c r="K4" s="177"/>
      <c r="L4" s="177"/>
      <c r="M4" s="177"/>
      <c r="N4" s="177"/>
      <c r="O4" s="177" t="s">
        <v>511</v>
      </c>
      <c r="P4" s="177"/>
      <c r="Q4" s="177"/>
      <c r="R4" s="1"/>
      <c r="S4" s="1"/>
      <c r="T4" s="1"/>
      <c r="U4" s="1"/>
      <c r="V4" s="1"/>
      <c r="W4" s="1"/>
      <c r="X4" s="152"/>
    </row>
    <row r="5" spans="1:24" x14ac:dyDescent="0.25">
      <c r="A5" s="1"/>
      <c r="B5" s="176"/>
      <c r="C5" s="177"/>
      <c r="D5" s="177"/>
      <c r="E5" s="177"/>
      <c r="F5" s="177"/>
      <c r="G5" s="177"/>
      <c r="H5" s="177"/>
      <c r="I5" s="177"/>
      <c r="J5" s="177"/>
      <c r="K5" s="177"/>
      <c r="L5" s="177"/>
      <c r="M5" s="177"/>
      <c r="N5" s="177"/>
      <c r="O5" s="178" t="s">
        <v>5</v>
      </c>
      <c r="P5" s="178"/>
      <c r="Q5" s="178"/>
      <c r="R5" s="1"/>
      <c r="S5" s="1"/>
      <c r="T5" s="1"/>
      <c r="U5" s="1"/>
      <c r="V5" s="1"/>
      <c r="W5" s="1"/>
      <c r="X5" s="152"/>
    </row>
    <row r="6" spans="1:24" x14ac:dyDescent="0.25">
      <c r="A6" s="1"/>
      <c r="B6" s="1"/>
      <c r="C6" s="1"/>
      <c r="D6" s="1"/>
      <c r="E6" s="1"/>
      <c r="F6" s="1"/>
      <c r="G6" s="1"/>
      <c r="H6" s="1"/>
      <c r="I6" s="1"/>
      <c r="J6" s="1"/>
      <c r="K6" s="1"/>
      <c r="L6" s="1"/>
      <c r="M6" s="1"/>
      <c r="N6" s="1"/>
      <c r="O6" s="1"/>
      <c r="P6" s="1"/>
      <c r="Q6" s="67"/>
    </row>
    <row r="7" spans="1:24" ht="15.75" thickBot="1" x14ac:dyDescent="0.3">
      <c r="A7" s="153"/>
      <c r="B7" s="64"/>
      <c r="C7" s="64"/>
      <c r="D7" s="64"/>
      <c r="E7" s="64"/>
      <c r="F7" s="64"/>
      <c r="G7" s="64"/>
      <c r="H7" s="64"/>
      <c r="I7" s="64"/>
      <c r="J7" s="64"/>
      <c r="K7" s="64"/>
      <c r="L7" s="64"/>
      <c r="M7" s="64"/>
      <c r="N7" s="64"/>
      <c r="O7" s="64"/>
      <c r="P7" s="153"/>
      <c r="Q7" s="154"/>
    </row>
    <row r="8" spans="1:24" x14ac:dyDescent="0.25">
      <c r="A8" s="153"/>
      <c r="B8" s="165" t="s">
        <v>0</v>
      </c>
      <c r="C8" s="166"/>
      <c r="D8" s="166"/>
      <c r="E8" s="166"/>
      <c r="F8" s="166"/>
      <c r="G8" s="166"/>
      <c r="H8" s="166"/>
      <c r="I8" s="166"/>
      <c r="J8" s="166"/>
      <c r="K8" s="166"/>
      <c r="L8" s="166"/>
      <c r="M8" s="166"/>
      <c r="N8" s="166"/>
      <c r="O8" s="167"/>
      <c r="P8" s="153"/>
      <c r="Q8" s="154"/>
    </row>
    <row r="9" spans="1:24" x14ac:dyDescent="0.25">
      <c r="A9" s="153"/>
      <c r="B9" s="168"/>
      <c r="C9" s="169"/>
      <c r="D9" s="169"/>
      <c r="E9" s="169"/>
      <c r="F9" s="169"/>
      <c r="G9" s="169"/>
      <c r="H9" s="169"/>
      <c r="I9" s="169"/>
      <c r="J9" s="169"/>
      <c r="K9" s="169"/>
      <c r="L9" s="169"/>
      <c r="M9" s="169"/>
      <c r="N9" s="169"/>
      <c r="O9" s="170"/>
      <c r="P9" s="153"/>
      <c r="Q9" s="154"/>
    </row>
    <row r="10" spans="1:24" x14ac:dyDescent="0.25">
      <c r="A10" s="153"/>
      <c r="B10" s="168" t="s">
        <v>1</v>
      </c>
      <c r="C10" s="169"/>
      <c r="D10" s="169"/>
      <c r="E10" s="169"/>
      <c r="F10" s="169"/>
      <c r="G10" s="169"/>
      <c r="H10" s="169"/>
      <c r="I10" s="169"/>
      <c r="J10" s="169"/>
      <c r="K10" s="169"/>
      <c r="L10" s="169"/>
      <c r="M10" s="169"/>
      <c r="N10" s="169"/>
      <c r="O10" s="170"/>
      <c r="P10" s="153"/>
      <c r="Q10" s="154"/>
    </row>
    <row r="11" spans="1:24" ht="15.75" thickBot="1" x14ac:dyDescent="0.3">
      <c r="A11" s="153"/>
      <c r="B11" s="171"/>
      <c r="C11" s="172"/>
      <c r="D11" s="172"/>
      <c r="E11" s="172"/>
      <c r="F11" s="172"/>
      <c r="G11" s="172"/>
      <c r="H11" s="172"/>
      <c r="I11" s="172"/>
      <c r="J11" s="172"/>
      <c r="K11" s="172"/>
      <c r="L11" s="172"/>
      <c r="M11" s="172"/>
      <c r="N11" s="172"/>
      <c r="O11" s="173"/>
      <c r="P11" s="153"/>
      <c r="Q11" s="154"/>
    </row>
    <row r="12" spans="1:24" x14ac:dyDescent="0.25">
      <c r="A12" s="153"/>
      <c r="B12" s="64"/>
      <c r="C12" s="64"/>
      <c r="D12" s="64"/>
      <c r="E12" s="64"/>
      <c r="F12" s="64"/>
      <c r="G12" s="64"/>
      <c r="H12" s="64"/>
      <c r="I12" s="64"/>
      <c r="J12" s="64"/>
      <c r="K12" s="64"/>
      <c r="L12" s="64"/>
      <c r="M12" s="64"/>
      <c r="N12" s="64"/>
      <c r="O12" s="64"/>
      <c r="P12" s="153"/>
      <c r="Q12" s="154"/>
    </row>
    <row r="13" spans="1:24" x14ac:dyDescent="0.25">
      <c r="A13" s="153"/>
      <c r="B13" s="64"/>
      <c r="C13" s="64"/>
      <c r="D13" s="64"/>
      <c r="E13" s="64"/>
      <c r="F13" s="64"/>
      <c r="G13" s="64"/>
      <c r="H13" s="64"/>
      <c r="I13" s="64"/>
      <c r="J13" s="64"/>
      <c r="K13" s="64"/>
      <c r="L13" s="64"/>
      <c r="M13" s="64"/>
      <c r="N13" s="64"/>
      <c r="O13" s="64"/>
      <c r="P13" s="153"/>
      <c r="Q13" s="154"/>
    </row>
    <row r="14" spans="1:24" x14ac:dyDescent="0.25">
      <c r="A14" s="153"/>
      <c r="B14" s="64"/>
      <c r="C14" s="64"/>
      <c r="D14" s="64"/>
      <c r="E14" s="64"/>
      <c r="F14" s="64"/>
      <c r="G14" s="64"/>
      <c r="H14" s="64"/>
      <c r="I14" s="64"/>
      <c r="J14" s="64"/>
      <c r="K14" s="64"/>
      <c r="L14" s="64"/>
      <c r="M14" s="64"/>
      <c r="N14" s="64"/>
      <c r="O14" s="64"/>
      <c r="P14" s="153"/>
      <c r="Q14" s="154"/>
    </row>
    <row r="15" spans="1:24" x14ac:dyDescent="0.25">
      <c r="A15" s="153"/>
      <c r="B15" s="64"/>
      <c r="C15" s="64"/>
      <c r="D15" s="64"/>
      <c r="E15" s="64"/>
      <c r="F15" s="64"/>
      <c r="G15" s="64"/>
      <c r="H15" s="64"/>
      <c r="I15" s="64"/>
      <c r="J15" s="64"/>
      <c r="K15" s="64"/>
      <c r="L15" s="64"/>
      <c r="M15" s="64"/>
      <c r="N15" s="64"/>
      <c r="O15" s="64"/>
      <c r="P15" s="153"/>
      <c r="Q15" s="154"/>
    </row>
    <row r="16" spans="1:24" x14ac:dyDescent="0.25">
      <c r="A16" s="153"/>
      <c r="B16" s="64"/>
      <c r="C16" s="64"/>
      <c r="D16" s="64"/>
      <c r="E16" s="64"/>
      <c r="F16" s="64"/>
      <c r="G16" s="64"/>
      <c r="H16" s="64"/>
      <c r="I16" s="64"/>
      <c r="J16" s="64"/>
      <c r="K16" s="64"/>
      <c r="L16" s="64"/>
      <c r="M16" s="64"/>
      <c r="N16" s="64"/>
      <c r="O16" s="64"/>
      <c r="P16" s="153"/>
      <c r="Q16" s="154"/>
    </row>
    <row r="17" spans="1:18" x14ac:dyDescent="0.25">
      <c r="A17" s="153"/>
      <c r="B17" s="64"/>
      <c r="C17" s="64"/>
      <c r="D17" s="64"/>
      <c r="E17" s="64"/>
      <c r="F17" s="64"/>
      <c r="G17" s="64"/>
      <c r="H17" s="64"/>
      <c r="I17" s="64"/>
      <c r="J17" s="64"/>
      <c r="K17" s="64"/>
      <c r="L17" s="64"/>
      <c r="M17" s="64"/>
      <c r="N17" s="64"/>
      <c r="O17" s="64"/>
      <c r="P17" s="153"/>
      <c r="Q17" s="155"/>
      <c r="R17" s="68"/>
    </row>
    <row r="18" spans="1:18" x14ac:dyDescent="0.25">
      <c r="A18" s="153"/>
      <c r="B18" s="64"/>
      <c r="C18" s="64"/>
      <c r="D18" s="64"/>
      <c r="E18" s="64"/>
      <c r="F18" s="64"/>
      <c r="G18" s="64"/>
      <c r="H18" s="64"/>
      <c r="I18" s="64"/>
      <c r="J18" s="64"/>
      <c r="K18" s="64"/>
      <c r="L18" s="64"/>
      <c r="M18" s="64"/>
      <c r="N18" s="64"/>
      <c r="O18" s="64"/>
      <c r="P18" s="153"/>
      <c r="Q18" s="155"/>
      <c r="R18" s="68"/>
    </row>
    <row r="19" spans="1:18" x14ac:dyDescent="0.25">
      <c r="A19" s="153"/>
      <c r="B19" s="64"/>
      <c r="C19" s="64"/>
      <c r="D19" s="64"/>
      <c r="E19" s="64"/>
      <c r="F19" s="64"/>
      <c r="G19" s="64"/>
      <c r="H19" s="64"/>
      <c r="I19" s="64"/>
      <c r="J19" s="64"/>
      <c r="K19" s="64"/>
      <c r="L19" s="64"/>
      <c r="M19" s="64"/>
      <c r="N19" s="64"/>
      <c r="O19" s="64"/>
      <c r="P19" s="153"/>
      <c r="Q19" s="154"/>
    </row>
    <row r="20" spans="1:18" x14ac:dyDescent="0.25">
      <c r="A20" s="153"/>
      <c r="B20" s="64"/>
      <c r="C20" s="64"/>
      <c r="D20" s="64"/>
      <c r="E20" s="64"/>
      <c r="F20" s="64"/>
      <c r="G20" s="64"/>
      <c r="H20" s="64"/>
      <c r="I20" s="64"/>
      <c r="J20" s="64"/>
      <c r="K20" s="64"/>
      <c r="L20" s="64"/>
      <c r="M20" s="64"/>
      <c r="N20" s="64"/>
      <c r="O20" s="64"/>
      <c r="P20" s="153"/>
      <c r="Q20" s="154"/>
    </row>
    <row r="21" spans="1:18" x14ac:dyDescent="0.25">
      <c r="A21" s="153"/>
      <c r="B21" s="64"/>
      <c r="C21" s="64"/>
      <c r="D21" s="64"/>
      <c r="E21" s="64"/>
      <c r="F21" s="64"/>
      <c r="G21" s="64"/>
      <c r="H21" s="64"/>
      <c r="I21" s="64"/>
      <c r="J21" s="64"/>
      <c r="K21" s="64"/>
      <c r="L21" s="64"/>
      <c r="M21" s="64"/>
      <c r="N21" s="64"/>
      <c r="O21" s="64"/>
      <c r="P21" s="153"/>
      <c r="Q21" s="154"/>
    </row>
    <row r="22" spans="1:18" x14ac:dyDescent="0.25">
      <c r="A22" s="153"/>
      <c r="B22" s="64"/>
      <c r="C22" s="64"/>
      <c r="D22" s="64"/>
      <c r="E22" s="64"/>
      <c r="F22" s="64"/>
      <c r="G22" s="64"/>
      <c r="H22" s="64"/>
      <c r="I22" s="64"/>
      <c r="J22" s="64"/>
      <c r="K22" s="64"/>
      <c r="L22" s="64"/>
      <c r="M22" s="64"/>
      <c r="N22" s="64"/>
      <c r="O22" s="64"/>
      <c r="P22" s="153"/>
      <c r="Q22" s="154"/>
    </row>
    <row r="23" spans="1:18" x14ac:dyDescent="0.25">
      <c r="A23" s="153"/>
      <c r="B23" s="153"/>
      <c r="C23" s="153"/>
      <c r="D23" s="153"/>
      <c r="E23" s="153"/>
      <c r="F23" s="153"/>
      <c r="G23" s="153"/>
      <c r="H23" s="153"/>
      <c r="I23" s="153"/>
      <c r="J23" s="153"/>
      <c r="K23" s="153"/>
      <c r="L23" s="153"/>
      <c r="M23" s="153"/>
      <c r="N23" s="153"/>
      <c r="O23" s="153"/>
      <c r="P23" s="153"/>
      <c r="Q23" s="154"/>
    </row>
    <row r="24" spans="1:18" x14ac:dyDescent="0.25">
      <c r="A24" s="153"/>
      <c r="B24" s="153"/>
      <c r="C24" s="153"/>
      <c r="D24" s="153"/>
      <c r="E24" s="153"/>
      <c r="F24" s="153"/>
      <c r="G24" s="153"/>
      <c r="H24" s="153"/>
      <c r="I24" s="153"/>
      <c r="J24" s="153"/>
      <c r="K24" s="153"/>
      <c r="L24" s="153"/>
      <c r="M24" s="153"/>
      <c r="N24" s="153"/>
      <c r="O24" s="153"/>
      <c r="P24" s="153"/>
      <c r="Q24" s="154"/>
    </row>
    <row r="25" spans="1:18" x14ac:dyDescent="0.25">
      <c r="A25" s="153"/>
      <c r="B25" s="153"/>
      <c r="C25" s="153"/>
      <c r="D25" s="153"/>
      <c r="E25" s="153"/>
      <c r="F25" s="153"/>
      <c r="G25" s="153"/>
      <c r="H25" s="153"/>
      <c r="I25" s="153"/>
      <c r="J25" s="153"/>
      <c r="K25" s="153"/>
      <c r="L25" s="153"/>
      <c r="M25" s="153"/>
      <c r="N25" s="153"/>
      <c r="O25" s="153"/>
      <c r="P25" s="153"/>
      <c r="Q25" s="154"/>
    </row>
    <row r="26" spans="1:18" x14ac:dyDescent="0.25">
      <c r="A26" s="153"/>
      <c r="B26" s="153"/>
      <c r="C26" s="153"/>
      <c r="D26" s="153"/>
      <c r="E26" s="153"/>
      <c r="F26" s="153"/>
      <c r="G26" s="153"/>
      <c r="H26" s="153"/>
      <c r="I26" s="153"/>
      <c r="J26" s="153"/>
      <c r="K26" s="153"/>
      <c r="L26" s="153"/>
      <c r="M26" s="153"/>
      <c r="N26" s="153"/>
      <c r="O26" s="153"/>
      <c r="P26" s="153"/>
      <c r="Q26" s="154"/>
    </row>
    <row r="27" spans="1:18" x14ac:dyDescent="0.25">
      <c r="A27" s="153"/>
      <c r="B27" s="153"/>
      <c r="C27" s="153"/>
      <c r="D27" s="153"/>
      <c r="E27" s="153"/>
      <c r="F27" s="153"/>
      <c r="G27" s="153"/>
      <c r="H27" s="153"/>
      <c r="I27" s="153"/>
      <c r="J27" s="153"/>
      <c r="K27" s="153"/>
      <c r="L27" s="153"/>
      <c r="M27" s="153"/>
      <c r="N27" s="153"/>
      <c r="O27" s="153"/>
      <c r="P27" s="153"/>
      <c r="Q27" s="154"/>
    </row>
    <row r="28" spans="1:18" x14ac:dyDescent="0.25">
      <c r="A28" s="153"/>
      <c r="B28" s="153"/>
      <c r="C28" s="153"/>
      <c r="D28" s="153"/>
      <c r="E28" s="153"/>
      <c r="F28" s="153"/>
      <c r="G28" s="153"/>
      <c r="H28" s="153"/>
      <c r="I28" s="153"/>
      <c r="J28" s="153"/>
      <c r="K28" s="153"/>
      <c r="L28" s="153"/>
      <c r="M28" s="153"/>
      <c r="N28" s="153"/>
      <c r="O28" s="153"/>
      <c r="P28" s="153"/>
      <c r="Q28" s="154"/>
    </row>
    <row r="29" spans="1:18" x14ac:dyDescent="0.25">
      <c r="A29" s="153"/>
      <c r="B29" s="153"/>
      <c r="C29" s="153"/>
      <c r="D29" s="153"/>
      <c r="E29" s="153"/>
      <c r="F29" s="153"/>
      <c r="G29" s="153"/>
      <c r="H29" s="153"/>
      <c r="I29" s="153"/>
      <c r="J29" s="153"/>
      <c r="K29" s="153"/>
      <c r="L29" s="153"/>
      <c r="M29" s="153"/>
      <c r="N29" s="153"/>
      <c r="O29" s="153"/>
      <c r="P29" s="153"/>
      <c r="Q29" s="154"/>
    </row>
    <row r="30" spans="1:18" x14ac:dyDescent="0.25">
      <c r="A30" s="153"/>
      <c r="B30" s="153"/>
      <c r="C30" s="153"/>
      <c r="D30" s="153"/>
      <c r="E30" s="153"/>
      <c r="F30" s="153"/>
      <c r="G30" s="153"/>
      <c r="H30" s="153"/>
      <c r="I30" s="153"/>
      <c r="J30" s="153"/>
      <c r="K30" s="153"/>
      <c r="L30" s="153"/>
      <c r="M30" s="153"/>
      <c r="N30" s="153"/>
      <c r="O30" s="153"/>
      <c r="P30" s="153"/>
      <c r="Q30" s="154"/>
    </row>
    <row r="31" spans="1:18" x14ac:dyDescent="0.25">
      <c r="A31" s="153"/>
      <c r="B31" s="153"/>
      <c r="C31" s="153"/>
      <c r="D31" s="153"/>
      <c r="E31" s="153"/>
      <c r="F31" s="153"/>
      <c r="G31" s="153"/>
      <c r="H31" s="153"/>
      <c r="I31" s="153"/>
      <c r="J31" s="153"/>
      <c r="K31" s="153"/>
      <c r="L31" s="153"/>
      <c r="M31" s="153"/>
      <c r="N31" s="153"/>
      <c r="O31" s="153"/>
      <c r="P31" s="153"/>
      <c r="Q31" s="154"/>
    </row>
    <row r="32" spans="1:18" x14ac:dyDescent="0.25">
      <c r="A32" s="153"/>
      <c r="B32" s="153"/>
      <c r="C32" s="153"/>
      <c r="D32" s="153"/>
      <c r="E32" s="153"/>
      <c r="F32" s="153"/>
      <c r="G32" s="153"/>
      <c r="H32" s="153"/>
      <c r="I32" s="153"/>
      <c r="J32" s="153"/>
      <c r="K32" s="153"/>
      <c r="L32" s="153"/>
      <c r="M32" s="153"/>
      <c r="N32" s="153"/>
      <c r="O32" s="153"/>
      <c r="P32" s="153"/>
      <c r="Q32" s="154"/>
    </row>
    <row r="33" spans="1:22" x14ac:dyDescent="0.25">
      <c r="A33" s="153"/>
      <c r="B33" s="153"/>
      <c r="C33" s="153"/>
      <c r="D33" s="153"/>
      <c r="E33" s="153"/>
      <c r="F33" s="153"/>
      <c r="G33" s="153"/>
      <c r="H33" s="153"/>
      <c r="I33" s="153"/>
      <c r="J33" s="153"/>
      <c r="K33" s="153"/>
      <c r="L33" s="153"/>
      <c r="M33" s="153"/>
      <c r="N33" s="153"/>
      <c r="O33" s="153"/>
      <c r="P33" s="153"/>
      <c r="Q33" s="154"/>
    </row>
    <row r="34" spans="1:22" x14ac:dyDescent="0.25">
      <c r="A34" s="153"/>
      <c r="B34" s="153"/>
      <c r="C34" s="153"/>
      <c r="D34" s="153"/>
      <c r="E34" s="153"/>
      <c r="F34" s="153"/>
      <c r="G34" s="153"/>
      <c r="H34" s="153"/>
      <c r="I34" s="153"/>
      <c r="J34" s="153"/>
      <c r="K34" s="153"/>
      <c r="L34" s="153"/>
      <c r="M34" s="153"/>
      <c r="N34" s="153"/>
      <c r="O34" s="153"/>
      <c r="P34" s="153"/>
      <c r="Q34" s="154"/>
    </row>
    <row r="35" spans="1:22" x14ac:dyDescent="0.25">
      <c r="A35" s="153"/>
      <c r="B35" s="153"/>
      <c r="C35" s="153"/>
      <c r="D35" s="153"/>
      <c r="E35" s="153"/>
      <c r="F35" s="153"/>
      <c r="G35" s="153"/>
      <c r="H35" s="153"/>
      <c r="I35" s="153"/>
      <c r="J35" s="153"/>
      <c r="K35" s="153"/>
      <c r="L35" s="153"/>
      <c r="M35" s="153"/>
      <c r="N35" s="153"/>
      <c r="O35" s="153"/>
      <c r="P35" s="153"/>
      <c r="Q35" s="154"/>
    </row>
    <row r="36" spans="1:22" x14ac:dyDescent="0.25">
      <c r="A36" s="153"/>
      <c r="B36" s="153"/>
      <c r="C36" s="153"/>
      <c r="D36" s="153"/>
      <c r="E36" s="153"/>
      <c r="F36" s="153"/>
      <c r="G36" s="153"/>
      <c r="H36" s="153"/>
      <c r="I36" s="153"/>
      <c r="J36" s="153"/>
      <c r="K36" s="153"/>
      <c r="L36" s="153"/>
      <c r="M36" s="153"/>
      <c r="N36" s="153"/>
      <c r="O36" s="153"/>
      <c r="P36" s="153"/>
      <c r="Q36" s="154"/>
    </row>
    <row r="37" spans="1:22" x14ac:dyDescent="0.25">
      <c r="A37" s="153"/>
      <c r="B37" s="153"/>
      <c r="C37" s="153"/>
      <c r="D37" s="153"/>
      <c r="E37" s="153"/>
      <c r="F37" s="153"/>
      <c r="G37" s="153"/>
      <c r="H37" s="153"/>
      <c r="I37" s="153"/>
      <c r="J37" s="153"/>
      <c r="K37" s="153"/>
      <c r="L37" s="153"/>
      <c r="M37" s="153"/>
      <c r="N37" s="153"/>
      <c r="O37" s="153"/>
      <c r="P37" s="153"/>
      <c r="Q37" s="154"/>
    </row>
    <row r="38" spans="1:22" x14ac:dyDescent="0.25">
      <c r="A38" s="153"/>
      <c r="B38" s="153"/>
      <c r="C38" s="153"/>
      <c r="D38" s="153"/>
      <c r="E38" s="153"/>
      <c r="F38" s="153"/>
      <c r="G38" s="153"/>
      <c r="H38" s="153"/>
      <c r="I38" s="153"/>
      <c r="J38" s="153"/>
      <c r="K38" s="153"/>
      <c r="L38" s="153"/>
      <c r="M38" s="153"/>
      <c r="N38" s="153"/>
      <c r="O38" s="153"/>
      <c r="P38" s="153"/>
      <c r="Q38" s="154"/>
    </row>
    <row r="39" spans="1:22" x14ac:dyDescent="0.25">
      <c r="A39" s="153"/>
      <c r="B39" s="153"/>
      <c r="C39" s="153"/>
      <c r="D39" s="153"/>
      <c r="E39" s="153"/>
      <c r="F39" s="153"/>
      <c r="G39" s="153"/>
      <c r="H39" s="153"/>
      <c r="I39" s="153"/>
      <c r="J39" s="153"/>
      <c r="K39" s="153"/>
      <c r="L39" s="153"/>
      <c r="M39" s="153"/>
      <c r="N39" s="153"/>
      <c r="O39" s="153"/>
      <c r="P39" s="153"/>
      <c r="Q39" s="154"/>
    </row>
    <row r="40" spans="1:22" x14ac:dyDescent="0.25">
      <c r="A40" s="153"/>
      <c r="B40" s="153"/>
      <c r="C40" s="153"/>
      <c r="D40" s="153"/>
      <c r="E40" s="153"/>
      <c r="F40" s="153"/>
      <c r="G40" s="153"/>
      <c r="H40" s="153"/>
      <c r="I40" s="153"/>
      <c r="J40" s="153"/>
      <c r="K40" s="153"/>
      <c r="L40" s="153"/>
      <c r="M40" s="153"/>
      <c r="N40" s="153"/>
      <c r="O40" s="153"/>
      <c r="P40" s="153"/>
      <c r="Q40" s="154"/>
    </row>
    <row r="41" spans="1:22" x14ac:dyDescent="0.25">
      <c r="A41" s="153"/>
      <c r="B41" s="156" t="s">
        <v>512</v>
      </c>
      <c r="C41" s="157"/>
      <c r="D41" s="158" t="s">
        <v>521</v>
      </c>
      <c r="E41" s="159"/>
      <c r="F41" s="153"/>
      <c r="G41" s="153"/>
      <c r="H41" s="153"/>
      <c r="I41" s="153"/>
      <c r="J41" s="153"/>
      <c r="K41" s="153"/>
      <c r="L41" s="153"/>
      <c r="M41" s="153"/>
      <c r="N41" s="153"/>
      <c r="O41" s="153"/>
      <c r="P41" s="153"/>
      <c r="Q41" s="154"/>
    </row>
    <row r="42" spans="1:22" x14ac:dyDescent="0.25">
      <c r="A42" s="153"/>
      <c r="B42" s="153"/>
      <c r="C42" s="153"/>
      <c r="D42" s="153"/>
      <c r="E42" s="153"/>
      <c r="F42" s="153"/>
      <c r="G42" s="153"/>
      <c r="H42" s="153"/>
      <c r="I42" s="153"/>
      <c r="J42" s="153"/>
      <c r="K42" s="153"/>
      <c r="L42" s="153"/>
      <c r="M42" s="153"/>
      <c r="N42" s="153"/>
      <c r="O42" s="153"/>
      <c r="P42" s="153"/>
      <c r="Q42" s="154"/>
    </row>
    <row r="43" spans="1:22" ht="48" customHeight="1" x14ac:dyDescent="0.25">
      <c r="A43" s="174" t="s">
        <v>513</v>
      </c>
      <c r="B43" s="174"/>
      <c r="C43" s="174"/>
      <c r="D43" s="174"/>
      <c r="E43" s="174"/>
      <c r="F43" s="174"/>
      <c r="G43" s="174"/>
      <c r="H43" s="174"/>
      <c r="I43" s="174"/>
      <c r="J43" s="174"/>
      <c r="K43" s="174"/>
      <c r="L43" s="174"/>
      <c r="M43" s="174"/>
      <c r="N43" s="174"/>
      <c r="O43" s="174"/>
      <c r="P43" s="174"/>
      <c r="Q43" s="160"/>
      <c r="R43" s="161"/>
      <c r="S43" s="161"/>
      <c r="T43" s="161"/>
      <c r="U43" s="161"/>
      <c r="V43" s="161"/>
    </row>
    <row r="44" spans="1:22" ht="27" customHeight="1" x14ac:dyDescent="0.25">
      <c r="A44" s="162"/>
      <c r="B44" s="175" t="s">
        <v>514</v>
      </c>
      <c r="C44" s="175"/>
      <c r="D44" s="175"/>
      <c r="E44" s="175"/>
      <c r="F44" s="175"/>
      <c r="G44" s="175"/>
      <c r="H44" s="175"/>
      <c r="I44" s="175"/>
      <c r="J44" s="175"/>
      <c r="K44" s="175"/>
      <c r="L44" s="175"/>
      <c r="M44" s="175"/>
      <c r="N44" s="175"/>
      <c r="O44" s="175"/>
      <c r="P44" s="175"/>
      <c r="Q44" s="160"/>
      <c r="R44" s="161"/>
      <c r="S44" s="161"/>
      <c r="T44" s="161"/>
      <c r="U44" s="161"/>
      <c r="V44" s="161"/>
    </row>
    <row r="45" spans="1:22" x14ac:dyDescent="0.25">
      <c r="A45" s="64"/>
      <c r="B45" s="64"/>
      <c r="C45" s="64"/>
      <c r="D45" s="64"/>
      <c r="E45" s="64"/>
      <c r="F45" s="64"/>
      <c r="G45" s="64"/>
      <c r="H45" s="64"/>
      <c r="I45" s="64"/>
      <c r="J45" s="64"/>
      <c r="K45" s="64"/>
      <c r="L45" s="64"/>
      <c r="M45" s="64"/>
      <c r="N45" s="64"/>
      <c r="O45" s="64"/>
      <c r="P45" s="64"/>
      <c r="Q45" s="154"/>
    </row>
    <row r="62" spans="2:2" x14ac:dyDescent="0.25">
      <c r="B62" s="163" t="s">
        <v>515</v>
      </c>
    </row>
    <row r="63" spans="2:2" x14ac:dyDescent="0.25">
      <c r="B63" s="163" t="s">
        <v>516</v>
      </c>
    </row>
    <row r="64" spans="2:2" x14ac:dyDescent="0.25">
      <c r="B64" s="163" t="s">
        <v>517</v>
      </c>
    </row>
    <row r="65" spans="2:2" x14ac:dyDescent="0.25">
      <c r="B65" s="163" t="s">
        <v>518</v>
      </c>
    </row>
    <row r="66" spans="2:2" x14ac:dyDescent="0.25">
      <c r="B66" s="163" t="s">
        <v>519</v>
      </c>
    </row>
    <row r="67" spans="2:2" x14ac:dyDescent="0.25">
      <c r="B67" s="163" t="s">
        <v>520</v>
      </c>
    </row>
    <row r="68" spans="2:2" x14ac:dyDescent="0.25">
      <c r="B68" s="163" t="s">
        <v>521</v>
      </c>
    </row>
    <row r="69" spans="2:2" x14ac:dyDescent="0.25">
      <c r="B69" s="163" t="s">
        <v>522</v>
      </c>
    </row>
    <row r="70" spans="2:2" x14ac:dyDescent="0.25">
      <c r="B70" s="163" t="s">
        <v>523</v>
      </c>
    </row>
    <row r="71" spans="2:2" x14ac:dyDescent="0.25">
      <c r="B71" s="163" t="s">
        <v>524</v>
      </c>
    </row>
    <row r="72" spans="2:2" x14ac:dyDescent="0.25">
      <c r="B72" s="163" t="s">
        <v>525</v>
      </c>
    </row>
    <row r="73" spans="2:2" x14ac:dyDescent="0.25">
      <c r="B73" s="163" t="s">
        <v>526</v>
      </c>
    </row>
  </sheetData>
  <sheetProtection algorithmName="SHA-512" hashValue="4+6pILY2EZVx0XpcWVcQ58SZSnvnvA7Tr1AsSiKwMfkIUWxhj46kynb+t6xmDN+lK44hMwhud5uStLDnQSAO5Q==" saltValue="CH9N8VMy1dDOBJ9tnuxsmw==" spinCount="100000" sheet="1" objects="1" scenarios="1" formatCells="0" formatColumns="0" formatRows="0"/>
  <mergeCells count="12">
    <mergeCell ref="B8:O9"/>
    <mergeCell ref="B10:O11"/>
    <mergeCell ref="A43:P43"/>
    <mergeCell ref="B44:P44"/>
    <mergeCell ref="B2:B5"/>
    <mergeCell ref="C2:N2"/>
    <mergeCell ref="O2:Q2"/>
    <mergeCell ref="C3:N3"/>
    <mergeCell ref="O3:Q3"/>
    <mergeCell ref="C4:N5"/>
    <mergeCell ref="O4:Q4"/>
    <mergeCell ref="O5:Q5"/>
  </mergeCells>
  <dataValidations count="1">
    <dataValidation type="list" allowBlank="1" showInputMessage="1" showErrorMessage="1" sqref="D41" xr:uid="{417B5609-571C-444B-B411-1A998447ACA9}">
      <formula1>$B$62:$B$73</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220"/>
  <sheetViews>
    <sheetView view="pageBreakPreview" zoomScale="50" zoomScaleNormal="55" zoomScaleSheetLayoutView="50" workbookViewId="0">
      <pane xSplit="4" ySplit="10" topLeftCell="R165" activePane="bottomRight" state="frozen"/>
      <selection pane="topRight" activeCell="E1" sqref="E1"/>
      <selection pane="bottomLeft" activeCell="A11" sqref="A11"/>
      <selection pane="bottomRight" activeCell="AC6" sqref="AC6"/>
    </sheetView>
  </sheetViews>
  <sheetFormatPr baseColWidth="10" defaultColWidth="11.42578125" defaultRowHeight="15" x14ac:dyDescent="0.25"/>
  <cols>
    <col min="1" max="1" width="11.5703125" style="59" customWidth="1"/>
    <col min="2" max="2" width="15.85546875" style="58" customWidth="1"/>
    <col min="3" max="3" width="17.28515625" style="58" customWidth="1"/>
    <col min="4" max="4" width="21.28515625" style="58" customWidth="1"/>
    <col min="5" max="5" width="25.7109375" style="2" customWidth="1"/>
    <col min="6" max="6" width="105.85546875" style="65" customWidth="1"/>
    <col min="7" max="8" width="11.42578125" style="2"/>
    <col min="9" max="9" width="30" style="2" customWidth="1"/>
    <col min="10" max="10" width="20.85546875" style="2" customWidth="1"/>
    <col min="11" max="11" width="41.42578125" style="2" customWidth="1"/>
    <col min="12" max="12" width="25.7109375" style="2" customWidth="1"/>
    <col min="13" max="13" width="34.5703125" style="2" customWidth="1"/>
    <col min="14" max="14" width="47.140625" style="2" customWidth="1"/>
    <col min="15" max="23" width="11.42578125" style="2"/>
    <col min="24" max="25" width="33.42578125" style="2" customWidth="1"/>
    <col min="26" max="26" width="12.42578125" style="2" customWidth="1"/>
    <col min="27" max="27" width="14.5703125" style="2" customWidth="1"/>
    <col min="28" max="28" width="21.85546875" style="2" customWidth="1"/>
    <col min="29" max="29" width="44.28515625" style="2" customWidth="1"/>
    <col min="30" max="30" width="34.7109375" style="2" customWidth="1"/>
    <col min="31" max="16384" width="11.42578125" style="1"/>
  </cols>
  <sheetData>
    <row r="1" spans="1:30" x14ac:dyDescent="0.25">
      <c r="A1" s="59" t="s">
        <v>2</v>
      </c>
      <c r="N1" s="2" t="s">
        <v>2</v>
      </c>
    </row>
    <row r="2" spans="1:30" ht="15.75" customHeight="1" x14ac:dyDescent="0.25">
      <c r="A2" s="1"/>
      <c r="B2" s="181"/>
      <c r="C2" s="184" t="s">
        <v>3</v>
      </c>
      <c r="D2" s="185"/>
      <c r="E2" s="185"/>
      <c r="F2" s="185"/>
      <c r="G2" s="185"/>
      <c r="H2" s="185"/>
      <c r="I2" s="185"/>
      <c r="J2" s="185"/>
      <c r="K2" s="185"/>
      <c r="L2" s="185"/>
      <c r="M2" s="185"/>
      <c r="N2" s="185"/>
      <c r="O2" s="185"/>
      <c r="P2" s="185"/>
      <c r="Q2" s="185"/>
      <c r="R2" s="185"/>
      <c r="S2" s="185"/>
      <c r="T2" s="185"/>
      <c r="U2" s="185"/>
      <c r="V2" s="185"/>
      <c r="W2" s="185"/>
      <c r="X2" s="185"/>
      <c r="Y2" s="185"/>
      <c r="Z2" s="185"/>
      <c r="AA2" s="185"/>
      <c r="AB2" s="186"/>
      <c r="AC2" s="182" t="s">
        <v>4</v>
      </c>
      <c r="AD2" s="182"/>
    </row>
    <row r="3" spans="1:30" ht="15.75" customHeight="1" x14ac:dyDescent="0.25">
      <c r="A3" s="1"/>
      <c r="B3" s="181"/>
      <c r="C3" s="184" t="s">
        <v>508</v>
      </c>
      <c r="D3" s="185"/>
      <c r="E3" s="185"/>
      <c r="F3" s="185"/>
      <c r="G3" s="185"/>
      <c r="H3" s="185"/>
      <c r="I3" s="185"/>
      <c r="J3" s="185"/>
      <c r="K3" s="185"/>
      <c r="L3" s="185"/>
      <c r="M3" s="185"/>
      <c r="N3" s="185"/>
      <c r="O3" s="185"/>
      <c r="P3" s="185"/>
      <c r="Q3" s="185"/>
      <c r="R3" s="185"/>
      <c r="S3" s="185"/>
      <c r="T3" s="185"/>
      <c r="U3" s="185"/>
      <c r="V3" s="185"/>
      <c r="W3" s="185"/>
      <c r="X3" s="185"/>
      <c r="Y3" s="185"/>
      <c r="Z3" s="185"/>
      <c r="AA3" s="185"/>
      <c r="AB3" s="186"/>
      <c r="AC3" s="182" t="s">
        <v>509</v>
      </c>
      <c r="AD3" s="182"/>
    </row>
    <row r="4" spans="1:30" ht="16.5" customHeight="1" x14ac:dyDescent="0.25">
      <c r="A4" s="1"/>
      <c r="B4" s="181"/>
      <c r="C4" s="187" t="s">
        <v>510</v>
      </c>
      <c r="D4" s="188"/>
      <c r="E4" s="188"/>
      <c r="F4" s="188"/>
      <c r="G4" s="188"/>
      <c r="H4" s="188"/>
      <c r="I4" s="188"/>
      <c r="J4" s="188"/>
      <c r="K4" s="188"/>
      <c r="L4" s="188"/>
      <c r="M4" s="188"/>
      <c r="N4" s="188"/>
      <c r="O4" s="188"/>
      <c r="P4" s="188"/>
      <c r="Q4" s="188"/>
      <c r="R4" s="188"/>
      <c r="S4" s="188"/>
      <c r="T4" s="188"/>
      <c r="U4" s="188"/>
      <c r="V4" s="188"/>
      <c r="W4" s="188"/>
      <c r="X4" s="188"/>
      <c r="Y4" s="188"/>
      <c r="Z4" s="188"/>
      <c r="AA4" s="188"/>
      <c r="AB4" s="189"/>
      <c r="AC4" s="183" t="s">
        <v>511</v>
      </c>
      <c r="AD4" s="183"/>
    </row>
    <row r="5" spans="1:30" x14ac:dyDescent="0.25">
      <c r="A5" s="1"/>
      <c r="B5" s="181"/>
      <c r="C5" s="190"/>
      <c r="D5" s="191"/>
      <c r="E5" s="191"/>
      <c r="F5" s="191"/>
      <c r="G5" s="191"/>
      <c r="H5" s="191"/>
      <c r="I5" s="191"/>
      <c r="J5" s="191"/>
      <c r="K5" s="191"/>
      <c r="L5" s="191"/>
      <c r="M5" s="191"/>
      <c r="N5" s="191"/>
      <c r="O5" s="191"/>
      <c r="P5" s="191"/>
      <c r="Q5" s="191"/>
      <c r="R5" s="191"/>
      <c r="S5" s="191"/>
      <c r="T5" s="191"/>
      <c r="U5" s="191"/>
      <c r="V5" s="191"/>
      <c r="W5" s="191"/>
      <c r="X5" s="191"/>
      <c r="Y5" s="191"/>
      <c r="Z5" s="191"/>
      <c r="AA5" s="191"/>
      <c r="AB5" s="192"/>
      <c r="AC5" s="182" t="s">
        <v>152</v>
      </c>
      <c r="AD5" s="182"/>
    </row>
    <row r="6" spans="1:30" ht="7.5" customHeight="1" x14ac:dyDescent="0.25"/>
    <row r="7" spans="1:30" x14ac:dyDescent="0.25">
      <c r="A7" s="1"/>
      <c r="B7" s="79">
        <v>33</v>
      </c>
    </row>
    <row r="8" spans="1:30" ht="5.25" customHeight="1" x14ac:dyDescent="0.25"/>
    <row r="9" spans="1:30" ht="45" customHeight="1" x14ac:dyDescent="0.25">
      <c r="A9" s="1"/>
      <c r="B9" s="193" t="s">
        <v>6</v>
      </c>
      <c r="C9" s="193" t="s">
        <v>7</v>
      </c>
      <c r="D9" s="193" t="s">
        <v>527</v>
      </c>
      <c r="E9" s="179" t="s">
        <v>8</v>
      </c>
      <c r="F9" s="179" t="s">
        <v>9</v>
      </c>
      <c r="G9" s="179" t="s">
        <v>10</v>
      </c>
      <c r="H9" s="195"/>
      <c r="I9" s="179" t="s">
        <v>11</v>
      </c>
      <c r="J9" s="179"/>
      <c r="K9" s="196" t="s">
        <v>12</v>
      </c>
      <c r="L9" s="197" t="s">
        <v>13</v>
      </c>
      <c r="M9" s="197"/>
      <c r="N9" s="197"/>
      <c r="O9" s="179" t="s">
        <v>14</v>
      </c>
      <c r="P9" s="179"/>
      <c r="Q9" s="179"/>
      <c r="R9" s="179"/>
      <c r="S9" s="179"/>
      <c r="T9" s="179"/>
      <c r="U9" s="179"/>
      <c r="V9" s="56" t="s">
        <v>15</v>
      </c>
      <c r="W9" s="179" t="s">
        <v>16</v>
      </c>
      <c r="X9" s="179"/>
      <c r="Y9" s="179"/>
      <c r="Z9" s="179" t="s">
        <v>17</v>
      </c>
      <c r="AA9" s="179"/>
      <c r="AB9" s="179"/>
      <c r="AC9" s="180"/>
      <c r="AD9" s="179"/>
    </row>
    <row r="10" spans="1:30" ht="116.25" customHeight="1" x14ac:dyDescent="0.25">
      <c r="A10" s="1"/>
      <c r="B10" s="193"/>
      <c r="C10" s="193"/>
      <c r="D10" s="193"/>
      <c r="E10" s="179"/>
      <c r="F10" s="179"/>
      <c r="G10" s="56" t="s">
        <v>18</v>
      </c>
      <c r="H10" s="56" t="s">
        <v>19</v>
      </c>
      <c r="I10" s="56" t="s">
        <v>20</v>
      </c>
      <c r="J10" s="56" t="s">
        <v>21</v>
      </c>
      <c r="K10" s="196"/>
      <c r="L10" s="60" t="s">
        <v>22</v>
      </c>
      <c r="M10" s="57" t="s">
        <v>23</v>
      </c>
      <c r="N10" s="60" t="s">
        <v>24</v>
      </c>
      <c r="O10" s="83" t="s">
        <v>25</v>
      </c>
      <c r="P10" s="83" t="s">
        <v>26</v>
      </c>
      <c r="Q10" s="83" t="s">
        <v>27</v>
      </c>
      <c r="R10" s="83" t="s">
        <v>28</v>
      </c>
      <c r="S10" s="83" t="s">
        <v>29</v>
      </c>
      <c r="T10" s="83" t="s">
        <v>30</v>
      </c>
      <c r="U10" s="83" t="s">
        <v>31</v>
      </c>
      <c r="V10" s="83" t="s">
        <v>32</v>
      </c>
      <c r="W10" s="83" t="s">
        <v>33</v>
      </c>
      <c r="X10" s="56" t="s">
        <v>34</v>
      </c>
      <c r="Y10" s="56" t="s">
        <v>35</v>
      </c>
      <c r="Z10" s="56" t="s">
        <v>36</v>
      </c>
      <c r="AA10" s="56" t="s">
        <v>37</v>
      </c>
      <c r="AB10" s="56" t="s">
        <v>38</v>
      </c>
      <c r="AC10" s="56" t="s">
        <v>39</v>
      </c>
      <c r="AD10" s="56" t="s">
        <v>40</v>
      </c>
    </row>
    <row r="11" spans="1:30" s="66" customFormat="1" ht="126" customHeight="1" x14ac:dyDescent="0.25">
      <c r="B11" s="104" t="s">
        <v>41</v>
      </c>
      <c r="C11" s="105" t="s">
        <v>528</v>
      </c>
      <c r="D11" s="105" t="s">
        <v>529</v>
      </c>
      <c r="E11" s="106" t="s">
        <v>530</v>
      </c>
      <c r="F11" s="106" t="s">
        <v>531</v>
      </c>
      <c r="G11" s="85" t="s">
        <v>42</v>
      </c>
      <c r="H11" s="69"/>
      <c r="I11" s="84" t="s">
        <v>43</v>
      </c>
      <c r="J11" s="86" t="s">
        <v>432</v>
      </c>
      <c r="K11" s="87" t="s">
        <v>44</v>
      </c>
      <c r="L11" s="84" t="s">
        <v>45</v>
      </c>
      <c r="M11" s="87" t="s">
        <v>532</v>
      </c>
      <c r="N11" s="87" t="s">
        <v>533</v>
      </c>
      <c r="O11" s="84">
        <v>1</v>
      </c>
      <c r="P11" s="84">
        <v>1</v>
      </c>
      <c r="Q11" s="84">
        <f>O11*P11</f>
        <v>1</v>
      </c>
      <c r="R11" s="84" t="str">
        <f>IF(Q11&lt;=4,"BAJO",IF(Q11&lt;=8,"MEDIO",IF(Q11&lt;=20,"ALTO","MUY ALTO")))</f>
        <v>BAJO</v>
      </c>
      <c r="S11" s="84">
        <v>10</v>
      </c>
      <c r="T11" s="84">
        <f>Q11*S11</f>
        <v>10</v>
      </c>
      <c r="U11" s="84" t="str">
        <f>IF(T11&lt;=20,"IV",IF(T11&lt;=120,"III",IF(T11&lt;=500,"II",IF(T11&lt;=4000,"I",FALSE))))</f>
        <v>IV</v>
      </c>
      <c r="V11" s="107" t="s">
        <v>46</v>
      </c>
      <c r="W11" s="84" t="s">
        <v>422</v>
      </c>
      <c r="X11" s="87" t="s">
        <v>44</v>
      </c>
      <c r="Y11" s="84" t="s">
        <v>18</v>
      </c>
      <c r="Z11" s="84" t="s">
        <v>47</v>
      </c>
      <c r="AA11" s="84" t="s">
        <v>47</v>
      </c>
      <c r="AB11" s="84" t="s">
        <v>47</v>
      </c>
      <c r="AC11" s="84" t="s">
        <v>534</v>
      </c>
      <c r="AD11" s="84" t="s">
        <v>47</v>
      </c>
    </row>
    <row r="12" spans="1:30" s="66" customFormat="1" ht="158.25" customHeight="1" x14ac:dyDescent="0.25">
      <c r="B12" s="104" t="s">
        <v>41</v>
      </c>
      <c r="C12" s="105" t="s">
        <v>528</v>
      </c>
      <c r="D12" s="105" t="s">
        <v>529</v>
      </c>
      <c r="E12" s="106" t="s">
        <v>530</v>
      </c>
      <c r="F12" s="106" t="s">
        <v>531</v>
      </c>
      <c r="G12" s="85" t="s">
        <v>42</v>
      </c>
      <c r="H12" s="69"/>
      <c r="I12" s="84" t="s">
        <v>48</v>
      </c>
      <c r="J12" s="86" t="s">
        <v>535</v>
      </c>
      <c r="K12" s="87" t="s">
        <v>49</v>
      </c>
      <c r="L12" s="84" t="s">
        <v>45</v>
      </c>
      <c r="M12" s="87" t="s">
        <v>45</v>
      </c>
      <c r="N12" s="87" t="s">
        <v>536</v>
      </c>
      <c r="O12" s="84">
        <v>1</v>
      </c>
      <c r="P12" s="84">
        <v>1</v>
      </c>
      <c r="Q12" s="84">
        <f>O12*P12</f>
        <v>1</v>
      </c>
      <c r="R12" s="84" t="str">
        <f>IF(Q12&lt;=4,"BAJO",IF(Q12&lt;=8,"MEDIO",IF(Q12&lt;=20,"ALTO","MUY ALTO")))</f>
        <v>BAJO</v>
      </c>
      <c r="S12" s="84">
        <v>10</v>
      </c>
      <c r="T12" s="84">
        <f>Q12*S12</f>
        <v>10</v>
      </c>
      <c r="U12" s="84" t="str">
        <f>IF(T12&lt;=20,"IV",IF(T12&lt;=120,"III",IF(T12&lt;=500,"II",IF(T12&lt;=4000,"I",FALSE))))</f>
        <v>IV</v>
      </c>
      <c r="V12" s="107" t="s">
        <v>46</v>
      </c>
      <c r="W12" s="84" t="s">
        <v>422</v>
      </c>
      <c r="X12" s="87" t="s">
        <v>50</v>
      </c>
      <c r="Y12" s="84" t="s">
        <v>18</v>
      </c>
      <c r="Z12" s="84" t="s">
        <v>47</v>
      </c>
      <c r="AA12" s="84" t="s">
        <v>47</v>
      </c>
      <c r="AB12" s="84" t="s">
        <v>537</v>
      </c>
      <c r="AC12" s="84" t="s">
        <v>538</v>
      </c>
      <c r="AD12" s="84" t="s">
        <v>47</v>
      </c>
    </row>
    <row r="13" spans="1:30" s="66" customFormat="1" ht="186.75" customHeight="1" x14ac:dyDescent="0.25">
      <c r="B13" s="104" t="s">
        <v>41</v>
      </c>
      <c r="C13" s="105" t="s">
        <v>528</v>
      </c>
      <c r="D13" s="105" t="s">
        <v>529</v>
      </c>
      <c r="E13" s="106" t="s">
        <v>530</v>
      </c>
      <c r="F13" s="106" t="s">
        <v>531</v>
      </c>
      <c r="G13" s="85" t="s">
        <v>42</v>
      </c>
      <c r="H13" s="69"/>
      <c r="I13" s="84" t="s">
        <v>54</v>
      </c>
      <c r="J13" s="86" t="s">
        <v>535</v>
      </c>
      <c r="K13" s="87" t="s">
        <v>539</v>
      </c>
      <c r="L13" s="84" t="s">
        <v>45</v>
      </c>
      <c r="M13" s="87" t="s">
        <v>540</v>
      </c>
      <c r="N13" s="87" t="s">
        <v>45</v>
      </c>
      <c r="O13" s="88">
        <v>2</v>
      </c>
      <c r="P13" s="88">
        <v>2</v>
      </c>
      <c r="Q13" s="88">
        <v>6</v>
      </c>
      <c r="R13" s="84" t="str">
        <f t="shared" ref="R13:R24" si="0">IF(Q13&lt;=4,"BAJO",IF(Q13&lt;=8,"MEDIO",IF(Q13&lt;=20,"ALTO","MUY ALTO")))</f>
        <v>MEDIO</v>
      </c>
      <c r="S13" s="88">
        <v>10</v>
      </c>
      <c r="T13" s="88">
        <f t="shared" ref="T13:T24" si="1">Q13*S13</f>
        <v>60</v>
      </c>
      <c r="U13" s="88" t="str">
        <f t="shared" ref="U13:U24" si="2">IF(T13&lt;=20,"IV",IF(T13&lt;=120,"III",IF(T13&lt;=500,"II",IF(T13&lt;=4000,"I",FALSE))))</f>
        <v>III</v>
      </c>
      <c r="V13" s="107" t="s">
        <v>46</v>
      </c>
      <c r="W13" s="84" t="s">
        <v>422</v>
      </c>
      <c r="X13" s="88" t="s">
        <v>541</v>
      </c>
      <c r="Y13" s="84" t="s">
        <v>18</v>
      </c>
      <c r="Z13" s="84" t="s">
        <v>47</v>
      </c>
      <c r="AA13" s="84" t="s">
        <v>47</v>
      </c>
      <c r="AB13" s="84" t="s">
        <v>47</v>
      </c>
      <c r="AC13" s="84" t="s">
        <v>542</v>
      </c>
      <c r="AD13" s="84" t="s">
        <v>47</v>
      </c>
    </row>
    <row r="14" spans="1:30" s="66" customFormat="1" ht="174.75" customHeight="1" x14ac:dyDescent="0.25">
      <c r="B14" s="104" t="s">
        <v>41</v>
      </c>
      <c r="C14" s="105" t="s">
        <v>528</v>
      </c>
      <c r="D14" s="105" t="s">
        <v>529</v>
      </c>
      <c r="E14" s="106" t="s">
        <v>530</v>
      </c>
      <c r="F14" s="106" t="s">
        <v>531</v>
      </c>
      <c r="G14" s="85" t="s">
        <v>42</v>
      </c>
      <c r="H14" s="69"/>
      <c r="I14" s="84" t="s">
        <v>56</v>
      </c>
      <c r="J14" s="86" t="s">
        <v>535</v>
      </c>
      <c r="K14" s="87" t="s">
        <v>543</v>
      </c>
      <c r="L14" s="84" t="s">
        <v>57</v>
      </c>
      <c r="M14" s="87" t="s">
        <v>45</v>
      </c>
      <c r="N14" s="87" t="s">
        <v>58</v>
      </c>
      <c r="O14" s="88">
        <v>2</v>
      </c>
      <c r="P14" s="88">
        <v>2</v>
      </c>
      <c r="Q14" s="88">
        <v>6</v>
      </c>
      <c r="R14" s="84" t="str">
        <f t="shared" si="0"/>
        <v>MEDIO</v>
      </c>
      <c r="S14" s="88">
        <v>10</v>
      </c>
      <c r="T14" s="88">
        <f t="shared" si="1"/>
        <v>60</v>
      </c>
      <c r="U14" s="88" t="str">
        <f t="shared" si="2"/>
        <v>III</v>
      </c>
      <c r="V14" s="107" t="s">
        <v>46</v>
      </c>
      <c r="W14" s="84" t="s">
        <v>422</v>
      </c>
      <c r="X14" s="84" t="s">
        <v>59</v>
      </c>
      <c r="Y14" s="84" t="s">
        <v>18</v>
      </c>
      <c r="Z14" s="84" t="s">
        <v>47</v>
      </c>
      <c r="AA14" s="84" t="s">
        <v>47</v>
      </c>
      <c r="AB14" s="84" t="s">
        <v>47</v>
      </c>
      <c r="AC14" s="84" t="s">
        <v>544</v>
      </c>
      <c r="AD14" s="84" t="s">
        <v>47</v>
      </c>
    </row>
    <row r="15" spans="1:30" s="66" customFormat="1" ht="121.9" customHeight="1" x14ac:dyDescent="0.25">
      <c r="B15" s="104" t="s">
        <v>41</v>
      </c>
      <c r="C15" s="105" t="s">
        <v>528</v>
      </c>
      <c r="D15" s="105" t="s">
        <v>529</v>
      </c>
      <c r="E15" s="106" t="s">
        <v>530</v>
      </c>
      <c r="F15" s="106" t="s">
        <v>531</v>
      </c>
      <c r="G15" s="85" t="s">
        <v>42</v>
      </c>
      <c r="H15" s="69"/>
      <c r="I15" s="84" t="s">
        <v>65</v>
      </c>
      <c r="J15" s="86" t="s">
        <v>545</v>
      </c>
      <c r="K15" s="87" t="s">
        <v>546</v>
      </c>
      <c r="L15" s="84" t="s">
        <v>66</v>
      </c>
      <c r="M15" s="87" t="s">
        <v>67</v>
      </c>
      <c r="N15" s="87" t="s">
        <v>547</v>
      </c>
      <c r="O15" s="88">
        <v>2</v>
      </c>
      <c r="P15" s="88">
        <v>2</v>
      </c>
      <c r="Q15" s="88">
        <v>6</v>
      </c>
      <c r="R15" s="84" t="str">
        <f t="shared" si="0"/>
        <v>MEDIO</v>
      </c>
      <c r="S15" s="88">
        <v>10</v>
      </c>
      <c r="T15" s="88">
        <f t="shared" si="1"/>
        <v>60</v>
      </c>
      <c r="U15" s="88" t="str">
        <f t="shared" si="2"/>
        <v>III</v>
      </c>
      <c r="V15" s="107" t="s">
        <v>46</v>
      </c>
      <c r="W15" s="84" t="s">
        <v>422</v>
      </c>
      <c r="X15" s="84" t="s">
        <v>548</v>
      </c>
      <c r="Y15" s="88" t="s">
        <v>18</v>
      </c>
      <c r="Z15" s="84" t="s">
        <v>47</v>
      </c>
      <c r="AA15" s="84" t="s">
        <v>47</v>
      </c>
      <c r="AB15" s="84" t="s">
        <v>68</v>
      </c>
      <c r="AC15" s="84" t="s">
        <v>69</v>
      </c>
      <c r="AD15" s="84" t="s">
        <v>47</v>
      </c>
    </row>
    <row r="16" spans="1:30" s="66" customFormat="1" ht="174.75" customHeight="1" x14ac:dyDescent="0.25">
      <c r="B16" s="104" t="s">
        <v>41</v>
      </c>
      <c r="C16" s="105" t="s">
        <v>528</v>
      </c>
      <c r="D16" s="105" t="s">
        <v>529</v>
      </c>
      <c r="E16" s="106" t="s">
        <v>530</v>
      </c>
      <c r="F16" s="106" t="s">
        <v>531</v>
      </c>
      <c r="G16" s="85" t="s">
        <v>42</v>
      </c>
      <c r="H16" s="69"/>
      <c r="I16" s="84" t="s">
        <v>70</v>
      </c>
      <c r="J16" s="86" t="s">
        <v>545</v>
      </c>
      <c r="K16" s="87" t="s">
        <v>71</v>
      </c>
      <c r="L16" s="84" t="s">
        <v>66</v>
      </c>
      <c r="M16" s="87" t="s">
        <v>116</v>
      </c>
      <c r="N16" s="87" t="s">
        <v>549</v>
      </c>
      <c r="O16" s="88">
        <v>2</v>
      </c>
      <c r="P16" s="88">
        <v>2</v>
      </c>
      <c r="Q16" s="88">
        <v>6</v>
      </c>
      <c r="R16" s="84" t="str">
        <f t="shared" si="0"/>
        <v>MEDIO</v>
      </c>
      <c r="S16" s="88">
        <v>10</v>
      </c>
      <c r="T16" s="88">
        <f t="shared" si="1"/>
        <v>60</v>
      </c>
      <c r="U16" s="88" t="str">
        <f t="shared" si="2"/>
        <v>III</v>
      </c>
      <c r="V16" s="107" t="s">
        <v>46</v>
      </c>
      <c r="W16" s="84" t="s">
        <v>422</v>
      </c>
      <c r="X16" s="84" t="s">
        <v>550</v>
      </c>
      <c r="Y16" s="88" t="s">
        <v>18</v>
      </c>
      <c r="Z16" s="84" t="s">
        <v>47</v>
      </c>
      <c r="AA16" s="84" t="s">
        <v>47</v>
      </c>
      <c r="AB16" s="84" t="s">
        <v>47</v>
      </c>
      <c r="AC16" s="84" t="s">
        <v>69</v>
      </c>
      <c r="AD16" s="84" t="s">
        <v>47</v>
      </c>
    </row>
    <row r="17" spans="2:30" s="66" customFormat="1" ht="174.75" customHeight="1" x14ac:dyDescent="0.25">
      <c r="B17" s="104" t="s">
        <v>41</v>
      </c>
      <c r="C17" s="105" t="s">
        <v>528</v>
      </c>
      <c r="D17" s="105" t="s">
        <v>529</v>
      </c>
      <c r="E17" s="106" t="s">
        <v>530</v>
      </c>
      <c r="F17" s="106" t="s">
        <v>531</v>
      </c>
      <c r="G17" s="85" t="s">
        <v>42</v>
      </c>
      <c r="H17" s="69"/>
      <c r="I17" s="84" t="s">
        <v>551</v>
      </c>
      <c r="J17" s="86" t="s">
        <v>72</v>
      </c>
      <c r="K17" s="87" t="s">
        <v>552</v>
      </c>
      <c r="L17" s="84" t="s">
        <v>553</v>
      </c>
      <c r="M17" s="87" t="s">
        <v>554</v>
      </c>
      <c r="N17" s="87" t="s">
        <v>63</v>
      </c>
      <c r="O17" s="88">
        <v>2</v>
      </c>
      <c r="P17" s="88">
        <v>3</v>
      </c>
      <c r="Q17" s="88">
        <f>O17*P17</f>
        <v>6</v>
      </c>
      <c r="R17" s="84" t="str">
        <f t="shared" si="0"/>
        <v>MEDIO</v>
      </c>
      <c r="S17" s="88">
        <v>60</v>
      </c>
      <c r="T17" s="88">
        <f t="shared" si="1"/>
        <v>360</v>
      </c>
      <c r="U17" s="88" t="str">
        <f t="shared" si="2"/>
        <v>II</v>
      </c>
      <c r="V17" s="107" t="s">
        <v>46</v>
      </c>
      <c r="W17" s="84" t="s">
        <v>422</v>
      </c>
      <c r="X17" s="84" t="s">
        <v>73</v>
      </c>
      <c r="Y17" s="88" t="s">
        <v>18</v>
      </c>
      <c r="Z17" s="84" t="s">
        <v>47</v>
      </c>
      <c r="AA17" s="84" t="s">
        <v>47</v>
      </c>
      <c r="AB17" s="84" t="s">
        <v>47</v>
      </c>
      <c r="AC17" s="84" t="s">
        <v>555</v>
      </c>
      <c r="AD17" s="84" t="s">
        <v>47</v>
      </c>
    </row>
    <row r="18" spans="2:30" s="66" customFormat="1" ht="174.75" customHeight="1" x14ac:dyDescent="0.25">
      <c r="B18" s="104" t="s">
        <v>41</v>
      </c>
      <c r="C18" s="105" t="s">
        <v>528</v>
      </c>
      <c r="D18" s="105" t="s">
        <v>529</v>
      </c>
      <c r="E18" s="106" t="s">
        <v>530</v>
      </c>
      <c r="F18" s="106" t="s">
        <v>531</v>
      </c>
      <c r="G18" s="85" t="s">
        <v>42</v>
      </c>
      <c r="H18" s="69"/>
      <c r="I18" s="84" t="s">
        <v>77</v>
      </c>
      <c r="J18" s="86" t="s">
        <v>72</v>
      </c>
      <c r="K18" s="87" t="s">
        <v>492</v>
      </c>
      <c r="L18" s="84" t="s">
        <v>78</v>
      </c>
      <c r="M18" s="87" t="s">
        <v>556</v>
      </c>
      <c r="N18" s="87" t="s">
        <v>557</v>
      </c>
      <c r="O18" s="88">
        <v>1</v>
      </c>
      <c r="P18" s="88">
        <v>3</v>
      </c>
      <c r="Q18" s="88">
        <f>O18*P18</f>
        <v>3</v>
      </c>
      <c r="R18" s="84" t="str">
        <f t="shared" si="0"/>
        <v>BAJO</v>
      </c>
      <c r="S18" s="88">
        <v>25</v>
      </c>
      <c r="T18" s="88">
        <f t="shared" si="1"/>
        <v>75</v>
      </c>
      <c r="U18" s="88" t="str">
        <f t="shared" si="2"/>
        <v>III</v>
      </c>
      <c r="V18" s="107" t="s">
        <v>46</v>
      </c>
      <c r="W18" s="84" t="s">
        <v>422</v>
      </c>
      <c r="X18" s="84" t="s">
        <v>76</v>
      </c>
      <c r="Y18" s="88" t="s">
        <v>18</v>
      </c>
      <c r="Z18" s="84" t="s">
        <v>47</v>
      </c>
      <c r="AA18" s="84" t="s">
        <v>47</v>
      </c>
      <c r="AB18" s="84" t="s">
        <v>47</v>
      </c>
      <c r="AC18" s="84" t="s">
        <v>555</v>
      </c>
      <c r="AD18" s="84" t="s">
        <v>47</v>
      </c>
    </row>
    <row r="19" spans="2:30" s="66" customFormat="1" ht="174.75" customHeight="1" x14ac:dyDescent="0.25">
      <c r="B19" s="104" t="s">
        <v>41</v>
      </c>
      <c r="C19" s="105" t="s">
        <v>528</v>
      </c>
      <c r="D19" s="105" t="s">
        <v>529</v>
      </c>
      <c r="E19" s="106" t="s">
        <v>530</v>
      </c>
      <c r="F19" s="106" t="s">
        <v>531</v>
      </c>
      <c r="G19" s="85" t="s">
        <v>42</v>
      </c>
      <c r="H19" s="69"/>
      <c r="I19" s="84" t="s">
        <v>85</v>
      </c>
      <c r="J19" s="86" t="s">
        <v>72</v>
      </c>
      <c r="K19" s="87" t="s">
        <v>558</v>
      </c>
      <c r="L19" s="84" t="s">
        <v>559</v>
      </c>
      <c r="M19" s="87" t="s">
        <v>560</v>
      </c>
      <c r="N19" s="87" t="s">
        <v>45</v>
      </c>
      <c r="O19" s="88">
        <v>2</v>
      </c>
      <c r="P19" s="88">
        <v>3</v>
      </c>
      <c r="Q19" s="88">
        <f t="shared" ref="Q19:Q24" si="3">O19*P19</f>
        <v>6</v>
      </c>
      <c r="R19" s="84" t="str">
        <f t="shared" si="0"/>
        <v>MEDIO</v>
      </c>
      <c r="S19" s="88">
        <v>25</v>
      </c>
      <c r="T19" s="88">
        <f t="shared" si="1"/>
        <v>150</v>
      </c>
      <c r="U19" s="88" t="str">
        <f t="shared" si="2"/>
        <v>II</v>
      </c>
      <c r="V19" s="107" t="s">
        <v>46</v>
      </c>
      <c r="W19" s="84" t="s">
        <v>422</v>
      </c>
      <c r="X19" s="88" t="s">
        <v>86</v>
      </c>
      <c r="Y19" s="88" t="s">
        <v>18</v>
      </c>
      <c r="Z19" s="84" t="s">
        <v>47</v>
      </c>
      <c r="AA19" s="84" t="s">
        <v>47</v>
      </c>
      <c r="AB19" s="84" t="s">
        <v>47</v>
      </c>
      <c r="AC19" s="87" t="s">
        <v>555</v>
      </c>
      <c r="AD19" s="84" t="s">
        <v>47</v>
      </c>
    </row>
    <row r="20" spans="2:30" s="66" customFormat="1" ht="174.75" customHeight="1" x14ac:dyDescent="0.25">
      <c r="B20" s="104" t="s">
        <v>41</v>
      </c>
      <c r="C20" s="105" t="s">
        <v>528</v>
      </c>
      <c r="D20" s="105" t="s">
        <v>529</v>
      </c>
      <c r="E20" s="106" t="s">
        <v>530</v>
      </c>
      <c r="F20" s="106" t="s">
        <v>531</v>
      </c>
      <c r="G20" s="85" t="s">
        <v>42</v>
      </c>
      <c r="H20" s="69"/>
      <c r="I20" s="84" t="s">
        <v>561</v>
      </c>
      <c r="J20" s="86" t="s">
        <v>72</v>
      </c>
      <c r="K20" s="87" t="s">
        <v>87</v>
      </c>
      <c r="L20" s="84" t="s">
        <v>45</v>
      </c>
      <c r="M20" s="87" t="s">
        <v>562</v>
      </c>
      <c r="N20" s="87" t="s">
        <v>45</v>
      </c>
      <c r="O20" s="88">
        <v>2</v>
      </c>
      <c r="P20" s="88">
        <v>3</v>
      </c>
      <c r="Q20" s="88">
        <f t="shared" si="3"/>
        <v>6</v>
      </c>
      <c r="R20" s="84" t="str">
        <f t="shared" si="0"/>
        <v>MEDIO</v>
      </c>
      <c r="S20" s="88">
        <v>10</v>
      </c>
      <c r="T20" s="88">
        <f t="shared" si="1"/>
        <v>60</v>
      </c>
      <c r="U20" s="88" t="str">
        <f t="shared" si="2"/>
        <v>III</v>
      </c>
      <c r="V20" s="107" t="s">
        <v>46</v>
      </c>
      <c r="W20" s="84" t="s">
        <v>422</v>
      </c>
      <c r="X20" s="88" t="s">
        <v>86</v>
      </c>
      <c r="Y20" s="88" t="s">
        <v>18</v>
      </c>
      <c r="Z20" s="84" t="s">
        <v>47</v>
      </c>
      <c r="AA20" s="84" t="s">
        <v>47</v>
      </c>
      <c r="AB20" s="84" t="s">
        <v>47</v>
      </c>
      <c r="AC20" s="84" t="s">
        <v>563</v>
      </c>
      <c r="AD20" s="84" t="s">
        <v>47</v>
      </c>
    </row>
    <row r="21" spans="2:30" s="66" customFormat="1" ht="174.75" customHeight="1" x14ac:dyDescent="0.25">
      <c r="B21" s="104" t="s">
        <v>41</v>
      </c>
      <c r="C21" s="105" t="s">
        <v>528</v>
      </c>
      <c r="D21" s="105" t="s">
        <v>529</v>
      </c>
      <c r="E21" s="106" t="s">
        <v>530</v>
      </c>
      <c r="F21" s="106" t="s">
        <v>531</v>
      </c>
      <c r="G21" s="85" t="s">
        <v>42</v>
      </c>
      <c r="H21" s="69"/>
      <c r="I21" s="84" t="s">
        <v>88</v>
      </c>
      <c r="J21" s="86" t="s">
        <v>498</v>
      </c>
      <c r="K21" s="87" t="s">
        <v>492</v>
      </c>
      <c r="L21" s="84" t="s">
        <v>499</v>
      </c>
      <c r="M21" s="87" t="s">
        <v>500</v>
      </c>
      <c r="N21" s="87" t="s">
        <v>564</v>
      </c>
      <c r="O21" s="88">
        <v>2</v>
      </c>
      <c r="P21" s="88">
        <v>2</v>
      </c>
      <c r="Q21" s="88">
        <f t="shared" si="3"/>
        <v>4</v>
      </c>
      <c r="R21" s="84" t="str">
        <f t="shared" si="0"/>
        <v>BAJO</v>
      </c>
      <c r="S21" s="88">
        <v>25</v>
      </c>
      <c r="T21" s="88">
        <f t="shared" si="1"/>
        <v>100</v>
      </c>
      <c r="U21" s="88" t="str">
        <f t="shared" si="2"/>
        <v>III</v>
      </c>
      <c r="V21" s="107" t="s">
        <v>46</v>
      </c>
      <c r="W21" s="84" t="s">
        <v>422</v>
      </c>
      <c r="X21" s="88" t="s">
        <v>89</v>
      </c>
      <c r="Y21" s="88" t="s">
        <v>18</v>
      </c>
      <c r="Z21" s="84" t="s">
        <v>47</v>
      </c>
      <c r="AA21" s="84" t="s">
        <v>47</v>
      </c>
      <c r="AB21" s="84" t="s">
        <v>47</v>
      </c>
      <c r="AC21" s="87" t="s">
        <v>565</v>
      </c>
      <c r="AD21" s="84" t="s">
        <v>47</v>
      </c>
    </row>
    <row r="22" spans="2:30" s="66" customFormat="1" ht="174.75" customHeight="1" x14ac:dyDescent="0.25">
      <c r="B22" s="104" t="s">
        <v>41</v>
      </c>
      <c r="C22" s="105" t="s">
        <v>528</v>
      </c>
      <c r="D22" s="105" t="s">
        <v>529</v>
      </c>
      <c r="E22" s="106" t="s">
        <v>530</v>
      </c>
      <c r="F22" s="106" t="s">
        <v>531</v>
      </c>
      <c r="G22" s="85" t="s">
        <v>42</v>
      </c>
      <c r="H22" s="69"/>
      <c r="I22" s="84" t="s">
        <v>90</v>
      </c>
      <c r="J22" s="86" t="s">
        <v>498</v>
      </c>
      <c r="K22" s="87" t="s">
        <v>492</v>
      </c>
      <c r="L22" s="84" t="s">
        <v>499</v>
      </c>
      <c r="M22" s="87" t="s">
        <v>500</v>
      </c>
      <c r="N22" s="87" t="s">
        <v>564</v>
      </c>
      <c r="O22" s="88">
        <v>2</v>
      </c>
      <c r="P22" s="88">
        <v>2</v>
      </c>
      <c r="Q22" s="88">
        <f t="shared" si="3"/>
        <v>4</v>
      </c>
      <c r="R22" s="84" t="str">
        <f t="shared" si="0"/>
        <v>BAJO</v>
      </c>
      <c r="S22" s="88">
        <v>25</v>
      </c>
      <c r="T22" s="88">
        <f t="shared" si="1"/>
        <v>100</v>
      </c>
      <c r="U22" s="88" t="str">
        <f t="shared" si="2"/>
        <v>III</v>
      </c>
      <c r="V22" s="107" t="s">
        <v>46</v>
      </c>
      <c r="W22" s="84" t="s">
        <v>422</v>
      </c>
      <c r="X22" s="88" t="s">
        <v>89</v>
      </c>
      <c r="Y22" s="88" t="s">
        <v>18</v>
      </c>
      <c r="Z22" s="84" t="s">
        <v>47</v>
      </c>
      <c r="AA22" s="84" t="s">
        <v>47</v>
      </c>
      <c r="AB22" s="84" t="s">
        <v>47</v>
      </c>
      <c r="AC22" s="87" t="s">
        <v>565</v>
      </c>
      <c r="AD22" s="84" t="s">
        <v>47</v>
      </c>
    </row>
    <row r="23" spans="2:30" s="66" customFormat="1" ht="174.75" customHeight="1" x14ac:dyDescent="0.25">
      <c r="B23" s="104" t="s">
        <v>41</v>
      </c>
      <c r="C23" s="105" t="s">
        <v>528</v>
      </c>
      <c r="D23" s="105" t="s">
        <v>529</v>
      </c>
      <c r="E23" s="106" t="s">
        <v>530</v>
      </c>
      <c r="F23" s="106" t="s">
        <v>531</v>
      </c>
      <c r="G23" s="85" t="s">
        <v>42</v>
      </c>
      <c r="H23" s="69"/>
      <c r="I23" s="84" t="s">
        <v>91</v>
      </c>
      <c r="J23" s="86" t="s">
        <v>498</v>
      </c>
      <c r="K23" s="87" t="s">
        <v>503</v>
      </c>
      <c r="L23" s="84" t="s">
        <v>92</v>
      </c>
      <c r="M23" s="87" t="s">
        <v>500</v>
      </c>
      <c r="N23" s="87" t="s">
        <v>564</v>
      </c>
      <c r="O23" s="88">
        <v>2</v>
      </c>
      <c r="P23" s="88">
        <v>2</v>
      </c>
      <c r="Q23" s="88">
        <f t="shared" si="3"/>
        <v>4</v>
      </c>
      <c r="R23" s="84" t="str">
        <f t="shared" si="0"/>
        <v>BAJO</v>
      </c>
      <c r="S23" s="88">
        <v>60</v>
      </c>
      <c r="T23" s="88">
        <f t="shared" si="1"/>
        <v>240</v>
      </c>
      <c r="U23" s="88" t="str">
        <f t="shared" si="2"/>
        <v>II</v>
      </c>
      <c r="V23" s="107" t="s">
        <v>46</v>
      </c>
      <c r="W23" s="84" t="s">
        <v>422</v>
      </c>
      <c r="X23" s="88" t="s">
        <v>89</v>
      </c>
      <c r="Y23" s="88" t="s">
        <v>18</v>
      </c>
      <c r="Z23" s="84" t="s">
        <v>47</v>
      </c>
      <c r="AA23" s="84" t="s">
        <v>47</v>
      </c>
      <c r="AB23" s="84" t="s">
        <v>47</v>
      </c>
      <c r="AC23" s="87" t="s">
        <v>565</v>
      </c>
      <c r="AD23" s="84" t="s">
        <v>47</v>
      </c>
    </row>
    <row r="24" spans="2:30" s="66" customFormat="1" ht="174.75" customHeight="1" x14ac:dyDescent="0.25">
      <c r="B24" s="104" t="s">
        <v>41</v>
      </c>
      <c r="C24" s="105" t="s">
        <v>528</v>
      </c>
      <c r="D24" s="105" t="s">
        <v>529</v>
      </c>
      <c r="E24" s="106" t="s">
        <v>530</v>
      </c>
      <c r="F24" s="106" t="s">
        <v>531</v>
      </c>
      <c r="G24" s="85" t="s">
        <v>42</v>
      </c>
      <c r="H24" s="69"/>
      <c r="I24" s="84" t="s">
        <v>566</v>
      </c>
      <c r="J24" s="86" t="s">
        <v>498</v>
      </c>
      <c r="K24" s="87" t="s">
        <v>492</v>
      </c>
      <c r="L24" s="84" t="s">
        <v>499</v>
      </c>
      <c r="M24" s="87" t="s">
        <v>500</v>
      </c>
      <c r="N24" s="87" t="s">
        <v>564</v>
      </c>
      <c r="O24" s="88">
        <v>1</v>
      </c>
      <c r="P24" s="88">
        <v>1</v>
      </c>
      <c r="Q24" s="88">
        <f t="shared" si="3"/>
        <v>1</v>
      </c>
      <c r="R24" s="84" t="str">
        <f t="shared" si="0"/>
        <v>BAJO</v>
      </c>
      <c r="S24" s="88">
        <v>10</v>
      </c>
      <c r="T24" s="88">
        <f t="shared" si="1"/>
        <v>10</v>
      </c>
      <c r="U24" s="88" t="str">
        <f t="shared" si="2"/>
        <v>IV</v>
      </c>
      <c r="V24" s="107" t="s">
        <v>46</v>
      </c>
      <c r="W24" s="84" t="s">
        <v>422</v>
      </c>
      <c r="X24" s="88" t="s">
        <v>89</v>
      </c>
      <c r="Y24" s="88" t="s">
        <v>18</v>
      </c>
      <c r="Z24" s="84" t="s">
        <v>47</v>
      </c>
      <c r="AA24" s="84" t="s">
        <v>47</v>
      </c>
      <c r="AB24" s="84" t="s">
        <v>47</v>
      </c>
      <c r="AC24" s="87" t="s">
        <v>565</v>
      </c>
      <c r="AD24" s="84" t="s">
        <v>47</v>
      </c>
    </row>
    <row r="25" spans="2:30" s="66" customFormat="1" ht="174.75" customHeight="1" x14ac:dyDescent="0.25">
      <c r="B25" s="125" t="s">
        <v>41</v>
      </c>
      <c r="C25" s="126" t="s">
        <v>430</v>
      </c>
      <c r="D25" s="52" t="s">
        <v>456</v>
      </c>
      <c r="E25" s="52" t="s">
        <v>460</v>
      </c>
      <c r="F25" s="52" t="s">
        <v>567</v>
      </c>
      <c r="G25" s="52" t="s">
        <v>42</v>
      </c>
      <c r="H25" s="52"/>
      <c r="I25" s="55" t="s">
        <v>431</v>
      </c>
      <c r="J25" s="52" t="s">
        <v>432</v>
      </c>
      <c r="K25" s="127" t="s">
        <v>433</v>
      </c>
      <c r="L25" s="52" t="s">
        <v>47</v>
      </c>
      <c r="M25" s="52" t="s">
        <v>434</v>
      </c>
      <c r="N25" s="52" t="s">
        <v>568</v>
      </c>
      <c r="O25" s="84">
        <v>2</v>
      </c>
      <c r="P25" s="84">
        <v>1</v>
      </c>
      <c r="Q25" s="84">
        <v>2</v>
      </c>
      <c r="R25" s="84" t="s">
        <v>435</v>
      </c>
      <c r="S25" s="84">
        <v>10</v>
      </c>
      <c r="T25" s="84">
        <v>20</v>
      </c>
      <c r="U25" s="84" t="s">
        <v>241</v>
      </c>
      <c r="V25" s="107" t="s">
        <v>46</v>
      </c>
      <c r="W25" s="128" t="s">
        <v>436</v>
      </c>
      <c r="X25" s="87" t="s">
        <v>437</v>
      </c>
      <c r="Y25" s="84" t="s">
        <v>18</v>
      </c>
      <c r="Z25" s="129" t="s">
        <v>47</v>
      </c>
      <c r="AA25" s="129" t="s">
        <v>47</v>
      </c>
      <c r="AB25" s="129" t="s">
        <v>47</v>
      </c>
      <c r="AC25" s="52" t="s">
        <v>569</v>
      </c>
      <c r="AD25" s="84" t="s">
        <v>47</v>
      </c>
    </row>
    <row r="26" spans="2:30" s="66" customFormat="1" ht="174.75" customHeight="1" thickBot="1" x14ac:dyDescent="0.3">
      <c r="B26" s="125" t="s">
        <v>41</v>
      </c>
      <c r="C26" s="126" t="s">
        <v>430</v>
      </c>
      <c r="D26" s="52" t="s">
        <v>456</v>
      </c>
      <c r="E26" s="52" t="s">
        <v>460</v>
      </c>
      <c r="F26" s="52" t="s">
        <v>567</v>
      </c>
      <c r="G26" s="54" t="s">
        <v>42</v>
      </c>
      <c r="H26" s="54"/>
      <c r="I26" s="130" t="s">
        <v>570</v>
      </c>
      <c r="J26" s="131" t="s">
        <v>571</v>
      </c>
      <c r="K26" s="127" t="s">
        <v>438</v>
      </c>
      <c r="L26" s="88" t="s">
        <v>45</v>
      </c>
      <c r="M26" s="127" t="s">
        <v>45</v>
      </c>
      <c r="N26" s="132" t="s">
        <v>572</v>
      </c>
      <c r="O26" s="88">
        <v>2</v>
      </c>
      <c r="P26" s="88">
        <v>3</v>
      </c>
      <c r="Q26" s="88">
        <v>6</v>
      </c>
      <c r="R26" s="88" t="s">
        <v>23</v>
      </c>
      <c r="S26" s="88">
        <v>25</v>
      </c>
      <c r="T26" s="88">
        <v>150</v>
      </c>
      <c r="U26" s="84" t="s">
        <v>131</v>
      </c>
      <c r="V26" s="107" t="s">
        <v>46</v>
      </c>
      <c r="W26" s="133" t="s">
        <v>436</v>
      </c>
      <c r="X26" s="127" t="s">
        <v>439</v>
      </c>
      <c r="Y26" s="134" t="s">
        <v>18</v>
      </c>
      <c r="Z26" s="135" t="s">
        <v>47</v>
      </c>
      <c r="AA26" s="135" t="s">
        <v>47</v>
      </c>
      <c r="AB26" s="135" t="s">
        <v>47</v>
      </c>
      <c r="AC26" s="54" t="s">
        <v>573</v>
      </c>
      <c r="AD26" s="84" t="s">
        <v>47</v>
      </c>
    </row>
    <row r="27" spans="2:30" s="66" customFormat="1" ht="174.75" customHeight="1" x14ac:dyDescent="0.25">
      <c r="B27" s="125" t="s">
        <v>41</v>
      </c>
      <c r="C27" s="126" t="s">
        <v>430</v>
      </c>
      <c r="D27" s="52" t="s">
        <v>456</v>
      </c>
      <c r="E27" s="52" t="s">
        <v>460</v>
      </c>
      <c r="F27" s="52" t="s">
        <v>567</v>
      </c>
      <c r="G27" s="85" t="s">
        <v>42</v>
      </c>
      <c r="H27" s="85"/>
      <c r="I27" s="84" t="s">
        <v>70</v>
      </c>
      <c r="J27" s="86" t="s">
        <v>545</v>
      </c>
      <c r="K27" s="87" t="s">
        <v>440</v>
      </c>
      <c r="L27" s="84" t="s">
        <v>441</v>
      </c>
      <c r="M27" s="87" t="s">
        <v>574</v>
      </c>
      <c r="N27" s="87" t="s">
        <v>575</v>
      </c>
      <c r="O27" s="88">
        <v>3</v>
      </c>
      <c r="P27" s="88">
        <v>3</v>
      </c>
      <c r="Q27" s="88">
        <v>9</v>
      </c>
      <c r="R27" s="84" t="s">
        <v>442</v>
      </c>
      <c r="S27" s="88">
        <v>25</v>
      </c>
      <c r="T27" s="88">
        <v>225</v>
      </c>
      <c r="U27" s="84" t="s">
        <v>131</v>
      </c>
      <c r="V27" s="107" t="s">
        <v>46</v>
      </c>
      <c r="W27" s="84" t="s">
        <v>436</v>
      </c>
      <c r="X27" s="84" t="s">
        <v>576</v>
      </c>
      <c r="Y27" s="88" t="s">
        <v>18</v>
      </c>
      <c r="Z27" s="129" t="s">
        <v>47</v>
      </c>
      <c r="AA27" s="129" t="s">
        <v>47</v>
      </c>
      <c r="AB27" s="129" t="s">
        <v>47</v>
      </c>
      <c r="AC27" s="84" t="s">
        <v>443</v>
      </c>
      <c r="AD27" s="84" t="s">
        <v>47</v>
      </c>
    </row>
    <row r="28" spans="2:30" s="66" customFormat="1" ht="174.75" customHeight="1" x14ac:dyDescent="0.25">
      <c r="B28" s="125" t="s">
        <v>41</v>
      </c>
      <c r="C28" s="126" t="s">
        <v>430</v>
      </c>
      <c r="D28" s="52" t="s">
        <v>456</v>
      </c>
      <c r="E28" s="52" t="s">
        <v>460</v>
      </c>
      <c r="F28" s="52" t="s">
        <v>567</v>
      </c>
      <c r="G28" s="52"/>
      <c r="H28" s="52" t="s">
        <v>42</v>
      </c>
      <c r="I28" s="86" t="s">
        <v>444</v>
      </c>
      <c r="J28" s="84" t="s">
        <v>61</v>
      </c>
      <c r="K28" s="136" t="s">
        <v>445</v>
      </c>
      <c r="L28" s="87" t="s">
        <v>446</v>
      </c>
      <c r="M28" s="87" t="s">
        <v>447</v>
      </c>
      <c r="N28" s="87" t="s">
        <v>448</v>
      </c>
      <c r="O28" s="84">
        <v>2</v>
      </c>
      <c r="P28" s="84">
        <v>1</v>
      </c>
      <c r="Q28" s="84">
        <v>2</v>
      </c>
      <c r="R28" s="84" t="s">
        <v>435</v>
      </c>
      <c r="S28" s="84">
        <v>10</v>
      </c>
      <c r="T28" s="84">
        <v>20</v>
      </c>
      <c r="U28" s="84" t="s">
        <v>241</v>
      </c>
      <c r="V28" s="107" t="s">
        <v>46</v>
      </c>
      <c r="W28" s="84" t="s">
        <v>436</v>
      </c>
      <c r="X28" s="84" t="s">
        <v>577</v>
      </c>
      <c r="Y28" s="84" t="s">
        <v>18</v>
      </c>
      <c r="Z28" s="129" t="s">
        <v>47</v>
      </c>
      <c r="AA28" s="129" t="s">
        <v>47</v>
      </c>
      <c r="AB28" s="129" t="s">
        <v>47</v>
      </c>
      <c r="AC28" s="84" t="s">
        <v>449</v>
      </c>
      <c r="AD28" s="129" t="s">
        <v>47</v>
      </c>
    </row>
    <row r="29" spans="2:30" s="66" customFormat="1" ht="174.75" customHeight="1" x14ac:dyDescent="0.25">
      <c r="B29" s="125" t="s">
        <v>41</v>
      </c>
      <c r="C29" s="126" t="s">
        <v>430</v>
      </c>
      <c r="D29" s="52" t="s">
        <v>456</v>
      </c>
      <c r="E29" s="52" t="s">
        <v>460</v>
      </c>
      <c r="F29" s="52" t="s">
        <v>567</v>
      </c>
      <c r="G29" s="85"/>
      <c r="H29" s="85" t="s">
        <v>42</v>
      </c>
      <c r="I29" s="84" t="s">
        <v>561</v>
      </c>
      <c r="J29" s="86" t="s">
        <v>72</v>
      </c>
      <c r="K29" s="87" t="s">
        <v>87</v>
      </c>
      <c r="L29" s="84" t="s">
        <v>47</v>
      </c>
      <c r="M29" s="87" t="s">
        <v>578</v>
      </c>
      <c r="N29" s="87" t="s">
        <v>450</v>
      </c>
      <c r="O29" s="88">
        <v>2</v>
      </c>
      <c r="P29" s="88">
        <v>3</v>
      </c>
      <c r="Q29" s="88">
        <v>6</v>
      </c>
      <c r="R29" s="84" t="s">
        <v>23</v>
      </c>
      <c r="S29" s="88">
        <v>10</v>
      </c>
      <c r="T29" s="88">
        <v>60</v>
      </c>
      <c r="U29" s="84" t="s">
        <v>137</v>
      </c>
      <c r="V29" s="107" t="s">
        <v>46</v>
      </c>
      <c r="W29" s="84" t="s">
        <v>436</v>
      </c>
      <c r="X29" s="88" t="s">
        <v>86</v>
      </c>
      <c r="Y29" s="88" t="s">
        <v>18</v>
      </c>
      <c r="Z29" s="129" t="s">
        <v>47</v>
      </c>
      <c r="AA29" s="129" t="s">
        <v>47</v>
      </c>
      <c r="AB29" s="129" t="s">
        <v>47</v>
      </c>
      <c r="AC29" s="84" t="s">
        <v>579</v>
      </c>
      <c r="AD29" s="129" t="s">
        <v>47</v>
      </c>
    </row>
    <row r="30" spans="2:30" s="66" customFormat="1" ht="174.75" customHeight="1" x14ac:dyDescent="0.25">
      <c r="B30" s="125" t="s">
        <v>41</v>
      </c>
      <c r="C30" s="126" t="s">
        <v>430</v>
      </c>
      <c r="D30" s="52" t="s">
        <v>456</v>
      </c>
      <c r="E30" s="52" t="s">
        <v>460</v>
      </c>
      <c r="F30" s="52" t="s">
        <v>567</v>
      </c>
      <c r="G30" s="85"/>
      <c r="H30" s="85" t="s">
        <v>42</v>
      </c>
      <c r="I30" s="84" t="s">
        <v>88</v>
      </c>
      <c r="J30" s="84" t="s">
        <v>498</v>
      </c>
      <c r="K30" s="87" t="s">
        <v>492</v>
      </c>
      <c r="L30" s="84" t="s">
        <v>499</v>
      </c>
      <c r="M30" s="87" t="s">
        <v>500</v>
      </c>
      <c r="N30" s="87" t="s">
        <v>501</v>
      </c>
      <c r="O30" s="88">
        <v>3</v>
      </c>
      <c r="P30" s="88">
        <v>3</v>
      </c>
      <c r="Q30" s="88">
        <v>9</v>
      </c>
      <c r="R30" s="84" t="s">
        <v>442</v>
      </c>
      <c r="S30" s="88">
        <v>25</v>
      </c>
      <c r="T30" s="88">
        <v>225</v>
      </c>
      <c r="U30" s="84" t="s">
        <v>131</v>
      </c>
      <c r="V30" s="107" t="s">
        <v>46</v>
      </c>
      <c r="W30" s="84" t="s">
        <v>436</v>
      </c>
      <c r="X30" s="88" t="s">
        <v>89</v>
      </c>
      <c r="Y30" s="88" t="s">
        <v>18</v>
      </c>
      <c r="Z30" s="129" t="s">
        <v>47</v>
      </c>
      <c r="AA30" s="129" t="s">
        <v>47</v>
      </c>
      <c r="AB30" s="129" t="s">
        <v>47</v>
      </c>
      <c r="AC30" s="87" t="s">
        <v>580</v>
      </c>
      <c r="AD30" s="137" t="s">
        <v>47</v>
      </c>
    </row>
    <row r="31" spans="2:30" s="66" customFormat="1" ht="174.75" customHeight="1" x14ac:dyDescent="0.25">
      <c r="B31" s="125" t="s">
        <v>41</v>
      </c>
      <c r="C31" s="126" t="s">
        <v>430</v>
      </c>
      <c r="D31" s="52" t="s">
        <v>456</v>
      </c>
      <c r="E31" s="52" t="s">
        <v>460</v>
      </c>
      <c r="F31" s="52" t="s">
        <v>567</v>
      </c>
      <c r="G31" s="85"/>
      <c r="H31" s="85" t="s">
        <v>42</v>
      </c>
      <c r="I31" s="84" t="s">
        <v>451</v>
      </c>
      <c r="J31" s="84" t="s">
        <v>498</v>
      </c>
      <c r="K31" s="87" t="s">
        <v>503</v>
      </c>
      <c r="L31" s="84" t="s">
        <v>452</v>
      </c>
      <c r="M31" s="87" t="s">
        <v>500</v>
      </c>
      <c r="N31" s="87" t="s">
        <v>501</v>
      </c>
      <c r="O31" s="88">
        <v>4</v>
      </c>
      <c r="P31" s="88">
        <v>2</v>
      </c>
      <c r="Q31" s="88">
        <v>8</v>
      </c>
      <c r="R31" s="84" t="s">
        <v>23</v>
      </c>
      <c r="S31" s="88">
        <v>25</v>
      </c>
      <c r="T31" s="88">
        <v>200</v>
      </c>
      <c r="U31" s="84" t="s">
        <v>131</v>
      </c>
      <c r="V31" s="107" t="s">
        <v>46</v>
      </c>
      <c r="W31" s="84" t="s">
        <v>436</v>
      </c>
      <c r="X31" s="88" t="s">
        <v>453</v>
      </c>
      <c r="Y31" s="88" t="s">
        <v>18</v>
      </c>
      <c r="Z31" s="129" t="s">
        <v>47</v>
      </c>
      <c r="AA31" s="129" t="s">
        <v>47</v>
      </c>
      <c r="AB31" s="129" t="s">
        <v>47</v>
      </c>
      <c r="AC31" s="87" t="s">
        <v>580</v>
      </c>
      <c r="AD31" s="137" t="s">
        <v>47</v>
      </c>
    </row>
    <row r="32" spans="2:30" s="66" customFormat="1" ht="174.75" customHeight="1" x14ac:dyDescent="0.25">
      <c r="B32" s="125" t="s">
        <v>41</v>
      </c>
      <c r="C32" s="126" t="s">
        <v>430</v>
      </c>
      <c r="D32" s="52" t="s">
        <v>456</v>
      </c>
      <c r="E32" s="52" t="s">
        <v>460</v>
      </c>
      <c r="F32" s="52" t="s">
        <v>567</v>
      </c>
      <c r="G32" s="52"/>
      <c r="H32" s="52" t="s">
        <v>42</v>
      </c>
      <c r="I32" s="86" t="s">
        <v>454</v>
      </c>
      <c r="J32" s="84" t="s">
        <v>498</v>
      </c>
      <c r="K32" s="136" t="s">
        <v>505</v>
      </c>
      <c r="L32" s="87" t="s">
        <v>47</v>
      </c>
      <c r="M32" s="87" t="s">
        <v>500</v>
      </c>
      <c r="N32" s="87" t="s">
        <v>501</v>
      </c>
      <c r="O32" s="84">
        <v>2</v>
      </c>
      <c r="P32" s="84">
        <v>1</v>
      </c>
      <c r="Q32" s="84">
        <v>2</v>
      </c>
      <c r="R32" s="84" t="s">
        <v>435</v>
      </c>
      <c r="S32" s="84">
        <v>10</v>
      </c>
      <c r="T32" s="84">
        <v>20</v>
      </c>
      <c r="U32" s="84" t="s">
        <v>241</v>
      </c>
      <c r="V32" s="107" t="s">
        <v>46</v>
      </c>
      <c r="W32" s="84" t="s">
        <v>436</v>
      </c>
      <c r="X32" s="84" t="s">
        <v>89</v>
      </c>
      <c r="Y32" s="84" t="s">
        <v>18</v>
      </c>
      <c r="Z32" s="129" t="s">
        <v>47</v>
      </c>
      <c r="AA32" s="129" t="s">
        <v>47</v>
      </c>
      <c r="AB32" s="129" t="s">
        <v>47</v>
      </c>
      <c r="AC32" s="87" t="s">
        <v>580</v>
      </c>
      <c r="AD32" s="137" t="s">
        <v>47</v>
      </c>
    </row>
    <row r="33" spans="2:30" s="66" customFormat="1" ht="174.75" customHeight="1" x14ac:dyDescent="0.25">
      <c r="B33" s="123" t="s">
        <v>41</v>
      </c>
      <c r="C33" s="124" t="s">
        <v>581</v>
      </c>
      <c r="D33" s="124" t="s">
        <v>461</v>
      </c>
      <c r="E33" s="106" t="s">
        <v>582</v>
      </c>
      <c r="F33" s="106" t="s">
        <v>455</v>
      </c>
      <c r="G33" s="85" t="s">
        <v>42</v>
      </c>
      <c r="H33" s="69"/>
      <c r="I33" s="84" t="s">
        <v>43</v>
      </c>
      <c r="J33" s="86" t="s">
        <v>432</v>
      </c>
      <c r="K33" s="87" t="s">
        <v>44</v>
      </c>
      <c r="L33" s="84" t="s">
        <v>45</v>
      </c>
      <c r="M33" s="87" t="s">
        <v>532</v>
      </c>
      <c r="N33" s="52" t="s">
        <v>108</v>
      </c>
      <c r="O33" s="111">
        <v>2</v>
      </c>
      <c r="P33" s="111">
        <v>3</v>
      </c>
      <c r="Q33" s="112">
        <v>6</v>
      </c>
      <c r="R33" s="111" t="s">
        <v>23</v>
      </c>
      <c r="S33" s="111">
        <v>10</v>
      </c>
      <c r="T33" s="111">
        <v>60</v>
      </c>
      <c r="U33" s="84" t="s">
        <v>137</v>
      </c>
      <c r="V33" s="107" t="s">
        <v>46</v>
      </c>
      <c r="W33" s="111" t="s">
        <v>422</v>
      </c>
      <c r="X33" s="113" t="s">
        <v>44</v>
      </c>
      <c r="Y33" s="111" t="s">
        <v>18</v>
      </c>
      <c r="Z33" s="111" t="s">
        <v>47</v>
      </c>
      <c r="AA33" s="111" t="s">
        <v>47</v>
      </c>
      <c r="AB33" s="111" t="s">
        <v>47</v>
      </c>
      <c r="AC33" s="84" t="s">
        <v>109</v>
      </c>
      <c r="AD33" s="84" t="s">
        <v>47</v>
      </c>
    </row>
    <row r="34" spans="2:30" s="66" customFormat="1" ht="174.75" customHeight="1" x14ac:dyDescent="0.25">
      <c r="B34" s="123" t="s">
        <v>41</v>
      </c>
      <c r="C34" s="124" t="s">
        <v>581</v>
      </c>
      <c r="D34" s="124" t="s">
        <v>461</v>
      </c>
      <c r="E34" s="106" t="s">
        <v>582</v>
      </c>
      <c r="F34" s="106" t="s">
        <v>455</v>
      </c>
      <c r="G34" s="85" t="s">
        <v>42</v>
      </c>
      <c r="H34" s="69"/>
      <c r="I34" s="84" t="s">
        <v>48</v>
      </c>
      <c r="J34" s="86" t="s">
        <v>535</v>
      </c>
      <c r="K34" s="87" t="s">
        <v>49</v>
      </c>
      <c r="L34" s="84" t="s">
        <v>45</v>
      </c>
      <c r="M34" s="87" t="s">
        <v>45</v>
      </c>
      <c r="N34" s="87" t="s">
        <v>536</v>
      </c>
      <c r="O34" s="111">
        <v>2</v>
      </c>
      <c r="P34" s="111">
        <v>2</v>
      </c>
      <c r="Q34" s="112">
        <v>4</v>
      </c>
      <c r="R34" s="111" t="s">
        <v>435</v>
      </c>
      <c r="S34" s="111">
        <v>10</v>
      </c>
      <c r="T34" s="111">
        <v>40</v>
      </c>
      <c r="U34" s="84" t="s">
        <v>137</v>
      </c>
      <c r="V34" s="107" t="s">
        <v>46</v>
      </c>
      <c r="W34" s="111" t="s">
        <v>422</v>
      </c>
      <c r="X34" s="113" t="s">
        <v>50</v>
      </c>
      <c r="Y34" s="111" t="s">
        <v>18</v>
      </c>
      <c r="Z34" s="111" t="s">
        <v>47</v>
      </c>
      <c r="AA34" s="111" t="s">
        <v>47</v>
      </c>
      <c r="AB34" s="111" t="s">
        <v>47</v>
      </c>
      <c r="AC34" s="84" t="s">
        <v>538</v>
      </c>
      <c r="AD34" s="84" t="s">
        <v>47</v>
      </c>
    </row>
    <row r="35" spans="2:30" s="66" customFormat="1" ht="174.75" customHeight="1" x14ac:dyDescent="0.25">
      <c r="B35" s="123" t="s">
        <v>41</v>
      </c>
      <c r="C35" s="124" t="s">
        <v>581</v>
      </c>
      <c r="D35" s="124" t="s">
        <v>461</v>
      </c>
      <c r="E35" s="106" t="s">
        <v>582</v>
      </c>
      <c r="F35" s="106" t="s">
        <v>455</v>
      </c>
      <c r="G35" s="85" t="s">
        <v>42</v>
      </c>
      <c r="H35" s="69"/>
      <c r="I35" s="84" t="s">
        <v>54</v>
      </c>
      <c r="J35" s="86" t="s">
        <v>535</v>
      </c>
      <c r="K35" s="87" t="s">
        <v>539</v>
      </c>
      <c r="L35" s="84" t="s">
        <v>45</v>
      </c>
      <c r="M35" s="87" t="s">
        <v>540</v>
      </c>
      <c r="N35" s="87" t="s">
        <v>583</v>
      </c>
      <c r="O35" s="111">
        <v>2</v>
      </c>
      <c r="P35" s="111">
        <v>2</v>
      </c>
      <c r="Q35" s="112">
        <v>4</v>
      </c>
      <c r="R35" s="111" t="s">
        <v>435</v>
      </c>
      <c r="S35" s="111">
        <v>10</v>
      </c>
      <c r="T35" s="111">
        <v>40</v>
      </c>
      <c r="U35" s="84" t="s">
        <v>137</v>
      </c>
      <c r="V35" s="107" t="s">
        <v>46</v>
      </c>
      <c r="W35" s="111" t="s">
        <v>422</v>
      </c>
      <c r="X35" s="112" t="s">
        <v>541</v>
      </c>
      <c r="Y35" s="111" t="s">
        <v>18</v>
      </c>
      <c r="Z35" s="111" t="s">
        <v>47</v>
      </c>
      <c r="AA35" s="111" t="s">
        <v>47</v>
      </c>
      <c r="AB35" s="111" t="s">
        <v>47</v>
      </c>
      <c r="AC35" s="84" t="s">
        <v>507</v>
      </c>
      <c r="AD35" s="84" t="s">
        <v>47</v>
      </c>
    </row>
    <row r="36" spans="2:30" s="66" customFormat="1" ht="174.75" customHeight="1" x14ac:dyDescent="0.25">
      <c r="B36" s="123" t="s">
        <v>41</v>
      </c>
      <c r="C36" s="124" t="s">
        <v>581</v>
      </c>
      <c r="D36" s="124" t="s">
        <v>461</v>
      </c>
      <c r="E36" s="106" t="s">
        <v>582</v>
      </c>
      <c r="F36" s="106" t="s">
        <v>455</v>
      </c>
      <c r="G36" s="85" t="s">
        <v>42</v>
      </c>
      <c r="H36" s="69"/>
      <c r="I36" s="84" t="s">
        <v>65</v>
      </c>
      <c r="J36" s="86" t="s">
        <v>545</v>
      </c>
      <c r="K36" s="87" t="s">
        <v>546</v>
      </c>
      <c r="L36" s="84" t="s">
        <v>63</v>
      </c>
      <c r="M36" s="87" t="s">
        <v>63</v>
      </c>
      <c r="N36" s="87" t="s">
        <v>584</v>
      </c>
      <c r="O36" s="111">
        <v>3</v>
      </c>
      <c r="P36" s="111">
        <v>4</v>
      </c>
      <c r="Q36" s="112">
        <v>12</v>
      </c>
      <c r="R36" s="111" t="s">
        <v>442</v>
      </c>
      <c r="S36" s="111">
        <v>25</v>
      </c>
      <c r="T36" s="111">
        <v>300</v>
      </c>
      <c r="U36" s="84" t="s">
        <v>131</v>
      </c>
      <c r="V36" s="107" t="s">
        <v>46</v>
      </c>
      <c r="W36" s="111" t="s">
        <v>422</v>
      </c>
      <c r="X36" s="111" t="s">
        <v>548</v>
      </c>
      <c r="Y36" s="112" t="s">
        <v>18</v>
      </c>
      <c r="Z36" s="111" t="s">
        <v>47</v>
      </c>
      <c r="AA36" s="111" t="s">
        <v>47</v>
      </c>
      <c r="AB36" s="111" t="s">
        <v>47</v>
      </c>
      <c r="AC36" s="84" t="s">
        <v>585</v>
      </c>
      <c r="AD36" s="84" t="s">
        <v>47</v>
      </c>
    </row>
    <row r="37" spans="2:30" s="66" customFormat="1" ht="174.75" customHeight="1" x14ac:dyDescent="0.25">
      <c r="B37" s="123" t="s">
        <v>41</v>
      </c>
      <c r="C37" s="124" t="s">
        <v>581</v>
      </c>
      <c r="D37" s="124" t="s">
        <v>461</v>
      </c>
      <c r="E37" s="106" t="s">
        <v>582</v>
      </c>
      <c r="F37" s="106" t="s">
        <v>455</v>
      </c>
      <c r="G37" s="85" t="s">
        <v>42</v>
      </c>
      <c r="H37" s="69"/>
      <c r="I37" s="84" t="s">
        <v>70</v>
      </c>
      <c r="J37" s="86" t="s">
        <v>545</v>
      </c>
      <c r="K37" s="87" t="s">
        <v>71</v>
      </c>
      <c r="L37" s="84" t="s">
        <v>102</v>
      </c>
      <c r="M37" s="87" t="s">
        <v>116</v>
      </c>
      <c r="N37" s="87" t="s">
        <v>117</v>
      </c>
      <c r="O37" s="111">
        <v>2</v>
      </c>
      <c r="P37" s="111">
        <v>3</v>
      </c>
      <c r="Q37" s="112">
        <v>6</v>
      </c>
      <c r="R37" s="111" t="s">
        <v>23</v>
      </c>
      <c r="S37" s="111">
        <v>25</v>
      </c>
      <c r="T37" s="111">
        <v>150</v>
      </c>
      <c r="U37" s="84" t="s">
        <v>131</v>
      </c>
      <c r="V37" s="107" t="s">
        <v>46</v>
      </c>
      <c r="W37" s="111" t="s">
        <v>422</v>
      </c>
      <c r="X37" s="111" t="s">
        <v>550</v>
      </c>
      <c r="Y37" s="112" t="s">
        <v>18</v>
      </c>
      <c r="Z37" s="111" t="s">
        <v>47</v>
      </c>
      <c r="AA37" s="111" t="s">
        <v>47</v>
      </c>
      <c r="AB37" s="111" t="s">
        <v>47</v>
      </c>
      <c r="AC37" s="84" t="s">
        <v>118</v>
      </c>
      <c r="AD37" s="84" t="s">
        <v>47</v>
      </c>
    </row>
    <row r="38" spans="2:30" s="66" customFormat="1" ht="174.75" customHeight="1" x14ac:dyDescent="0.25">
      <c r="B38" s="123" t="s">
        <v>41</v>
      </c>
      <c r="C38" s="124" t="s">
        <v>581</v>
      </c>
      <c r="D38" s="124" t="s">
        <v>461</v>
      </c>
      <c r="E38" s="106" t="s">
        <v>582</v>
      </c>
      <c r="F38" s="106" t="s">
        <v>455</v>
      </c>
      <c r="G38" s="85" t="s">
        <v>42</v>
      </c>
      <c r="H38" s="69"/>
      <c r="I38" s="84" t="s">
        <v>551</v>
      </c>
      <c r="J38" s="86" t="s">
        <v>72</v>
      </c>
      <c r="K38" s="87" t="s">
        <v>552</v>
      </c>
      <c r="L38" s="84" t="s">
        <v>553</v>
      </c>
      <c r="M38" s="87" t="s">
        <v>554</v>
      </c>
      <c r="N38" s="87" t="s">
        <v>586</v>
      </c>
      <c r="O38" s="111">
        <v>2</v>
      </c>
      <c r="P38" s="111">
        <v>2</v>
      </c>
      <c r="Q38" s="112">
        <v>4</v>
      </c>
      <c r="R38" s="111" t="s">
        <v>435</v>
      </c>
      <c r="S38" s="111">
        <v>10</v>
      </c>
      <c r="T38" s="111">
        <v>40</v>
      </c>
      <c r="U38" s="84" t="s">
        <v>137</v>
      </c>
      <c r="V38" s="107" t="s">
        <v>46</v>
      </c>
      <c r="W38" s="111" t="s">
        <v>422</v>
      </c>
      <c r="X38" s="111" t="s">
        <v>73</v>
      </c>
      <c r="Y38" s="112" t="s">
        <v>18</v>
      </c>
      <c r="Z38" s="111" t="s">
        <v>47</v>
      </c>
      <c r="AA38" s="111" t="s">
        <v>47</v>
      </c>
      <c r="AB38" s="111" t="s">
        <v>47</v>
      </c>
      <c r="AC38" s="84" t="s">
        <v>555</v>
      </c>
      <c r="AD38" s="84" t="s">
        <v>47</v>
      </c>
    </row>
    <row r="39" spans="2:30" s="66" customFormat="1" ht="174.75" customHeight="1" x14ac:dyDescent="0.25">
      <c r="B39" s="123" t="s">
        <v>41</v>
      </c>
      <c r="C39" s="124" t="s">
        <v>581</v>
      </c>
      <c r="D39" s="124" t="s">
        <v>461</v>
      </c>
      <c r="E39" s="106" t="s">
        <v>582</v>
      </c>
      <c r="F39" s="106" t="s">
        <v>455</v>
      </c>
      <c r="G39" s="85" t="s">
        <v>42</v>
      </c>
      <c r="H39" s="69"/>
      <c r="I39" s="84" t="s">
        <v>77</v>
      </c>
      <c r="J39" s="86" t="s">
        <v>72</v>
      </c>
      <c r="K39" s="87" t="s">
        <v>492</v>
      </c>
      <c r="L39" s="84" t="s">
        <v>78</v>
      </c>
      <c r="M39" s="87" t="s">
        <v>556</v>
      </c>
      <c r="N39" s="87" t="s">
        <v>557</v>
      </c>
      <c r="O39" s="111">
        <v>1</v>
      </c>
      <c r="P39" s="111">
        <v>3</v>
      </c>
      <c r="Q39" s="112">
        <v>3</v>
      </c>
      <c r="R39" s="111" t="s">
        <v>435</v>
      </c>
      <c r="S39" s="111">
        <v>10</v>
      </c>
      <c r="T39" s="111">
        <v>30</v>
      </c>
      <c r="U39" s="84" t="s">
        <v>137</v>
      </c>
      <c r="V39" s="107" t="s">
        <v>46</v>
      </c>
      <c r="W39" s="111" t="s">
        <v>422</v>
      </c>
      <c r="X39" s="111" t="s">
        <v>76</v>
      </c>
      <c r="Y39" s="112" t="s">
        <v>18</v>
      </c>
      <c r="Z39" s="111" t="s">
        <v>47</v>
      </c>
      <c r="AA39" s="111" t="s">
        <v>47</v>
      </c>
      <c r="AB39" s="111" t="s">
        <v>47</v>
      </c>
      <c r="AC39" s="84" t="s">
        <v>587</v>
      </c>
      <c r="AD39" s="84" t="s">
        <v>47</v>
      </c>
    </row>
    <row r="40" spans="2:30" s="66" customFormat="1" ht="174.75" customHeight="1" x14ac:dyDescent="0.25">
      <c r="B40" s="123" t="s">
        <v>41</v>
      </c>
      <c r="C40" s="124" t="s">
        <v>581</v>
      </c>
      <c r="D40" s="124" t="s">
        <v>461</v>
      </c>
      <c r="E40" s="106" t="s">
        <v>582</v>
      </c>
      <c r="F40" s="106" t="s">
        <v>455</v>
      </c>
      <c r="G40" s="85" t="s">
        <v>42</v>
      </c>
      <c r="H40" s="69"/>
      <c r="I40" s="84" t="s">
        <v>79</v>
      </c>
      <c r="J40" s="86" t="s">
        <v>72</v>
      </c>
      <c r="K40" s="87" t="s">
        <v>80</v>
      </c>
      <c r="L40" s="84" t="s">
        <v>63</v>
      </c>
      <c r="M40" s="87" t="s">
        <v>556</v>
      </c>
      <c r="N40" s="87" t="s">
        <v>557</v>
      </c>
      <c r="O40" s="111">
        <v>2</v>
      </c>
      <c r="P40" s="111">
        <v>3</v>
      </c>
      <c r="Q40" s="112">
        <v>6</v>
      </c>
      <c r="R40" s="111" t="s">
        <v>23</v>
      </c>
      <c r="S40" s="111">
        <v>25</v>
      </c>
      <c r="T40" s="111">
        <v>150</v>
      </c>
      <c r="U40" s="84" t="s">
        <v>131</v>
      </c>
      <c r="V40" s="107" t="s">
        <v>46</v>
      </c>
      <c r="W40" s="111" t="s">
        <v>422</v>
      </c>
      <c r="X40" s="111" t="s">
        <v>76</v>
      </c>
      <c r="Y40" s="112" t="s">
        <v>18</v>
      </c>
      <c r="Z40" s="111" t="s">
        <v>47</v>
      </c>
      <c r="AA40" s="111" t="s">
        <v>47</v>
      </c>
      <c r="AB40" s="111" t="s">
        <v>47</v>
      </c>
      <c r="AC40" s="84" t="s">
        <v>121</v>
      </c>
      <c r="AD40" s="84" t="s">
        <v>47</v>
      </c>
    </row>
    <row r="41" spans="2:30" s="66" customFormat="1" ht="174.75" customHeight="1" x14ac:dyDescent="0.25">
      <c r="B41" s="123" t="s">
        <v>41</v>
      </c>
      <c r="C41" s="124" t="s">
        <v>581</v>
      </c>
      <c r="D41" s="124" t="s">
        <v>461</v>
      </c>
      <c r="E41" s="106" t="s">
        <v>582</v>
      </c>
      <c r="F41" s="106" t="s">
        <v>455</v>
      </c>
      <c r="G41" s="85" t="s">
        <v>42</v>
      </c>
      <c r="H41" s="69"/>
      <c r="I41" s="84" t="s">
        <v>561</v>
      </c>
      <c r="J41" s="86" t="s">
        <v>72</v>
      </c>
      <c r="K41" s="87" t="s">
        <v>87</v>
      </c>
      <c r="L41" s="84" t="s">
        <v>588</v>
      </c>
      <c r="M41" s="87" t="s">
        <v>589</v>
      </c>
      <c r="N41" s="87" t="s">
        <v>590</v>
      </c>
      <c r="O41" s="111">
        <v>2</v>
      </c>
      <c r="P41" s="111">
        <v>1</v>
      </c>
      <c r="Q41" s="112">
        <v>2</v>
      </c>
      <c r="R41" s="111" t="s">
        <v>435</v>
      </c>
      <c r="S41" s="111">
        <v>10</v>
      </c>
      <c r="T41" s="111">
        <v>20</v>
      </c>
      <c r="U41" s="84" t="s">
        <v>241</v>
      </c>
      <c r="V41" s="107" t="s">
        <v>46</v>
      </c>
      <c r="W41" s="111" t="s">
        <v>422</v>
      </c>
      <c r="X41" s="112" t="s">
        <v>86</v>
      </c>
      <c r="Y41" s="112" t="s">
        <v>18</v>
      </c>
      <c r="Z41" s="111" t="s">
        <v>47</v>
      </c>
      <c r="AA41" s="111" t="s">
        <v>47</v>
      </c>
      <c r="AB41" s="111" t="s">
        <v>47</v>
      </c>
      <c r="AC41" s="84" t="s">
        <v>563</v>
      </c>
      <c r="AD41" s="84" t="s">
        <v>47</v>
      </c>
    </row>
    <row r="42" spans="2:30" s="66" customFormat="1" ht="174.75" customHeight="1" x14ac:dyDescent="0.25">
      <c r="B42" s="123" t="s">
        <v>41</v>
      </c>
      <c r="C42" s="124" t="s">
        <v>581</v>
      </c>
      <c r="D42" s="124" t="s">
        <v>461</v>
      </c>
      <c r="E42" s="106" t="s">
        <v>582</v>
      </c>
      <c r="F42" s="106" t="s">
        <v>455</v>
      </c>
      <c r="G42" s="85" t="s">
        <v>42</v>
      </c>
      <c r="H42" s="69"/>
      <c r="I42" s="84" t="s">
        <v>88</v>
      </c>
      <c r="J42" s="86" t="s">
        <v>498</v>
      </c>
      <c r="K42" s="87" t="s">
        <v>492</v>
      </c>
      <c r="L42" s="84" t="s">
        <v>499</v>
      </c>
      <c r="M42" s="87" t="s">
        <v>591</v>
      </c>
      <c r="N42" s="87" t="s">
        <v>592</v>
      </c>
      <c r="O42" s="111">
        <v>2</v>
      </c>
      <c r="P42" s="111">
        <v>2</v>
      </c>
      <c r="Q42" s="112">
        <v>4</v>
      </c>
      <c r="R42" s="111" t="s">
        <v>435</v>
      </c>
      <c r="S42" s="111">
        <v>10</v>
      </c>
      <c r="T42" s="111">
        <v>40</v>
      </c>
      <c r="U42" s="84" t="s">
        <v>137</v>
      </c>
      <c r="V42" s="107" t="s">
        <v>46</v>
      </c>
      <c r="W42" s="111" t="s">
        <v>422</v>
      </c>
      <c r="X42" s="112" t="s">
        <v>89</v>
      </c>
      <c r="Y42" s="112" t="s">
        <v>18</v>
      </c>
      <c r="Z42" s="111" t="s">
        <v>47</v>
      </c>
      <c r="AA42" s="111" t="s">
        <v>47</v>
      </c>
      <c r="AB42" s="111" t="s">
        <v>47</v>
      </c>
      <c r="AC42" s="87" t="s">
        <v>122</v>
      </c>
      <c r="AD42" s="84" t="s">
        <v>47</v>
      </c>
    </row>
    <row r="43" spans="2:30" s="66" customFormat="1" ht="174.75" customHeight="1" x14ac:dyDescent="0.25">
      <c r="B43" s="123" t="s">
        <v>41</v>
      </c>
      <c r="C43" s="124" t="s">
        <v>581</v>
      </c>
      <c r="D43" s="124" t="s">
        <v>461</v>
      </c>
      <c r="E43" s="106" t="s">
        <v>582</v>
      </c>
      <c r="F43" s="106" t="s">
        <v>455</v>
      </c>
      <c r="G43" s="85" t="s">
        <v>42</v>
      </c>
      <c r="H43" s="69"/>
      <c r="I43" s="84" t="s">
        <v>90</v>
      </c>
      <c r="J43" s="86" t="s">
        <v>498</v>
      </c>
      <c r="K43" s="87" t="s">
        <v>492</v>
      </c>
      <c r="L43" s="84" t="s">
        <v>499</v>
      </c>
      <c r="M43" s="87" t="s">
        <v>123</v>
      </c>
      <c r="N43" s="87" t="s">
        <v>124</v>
      </c>
      <c r="O43" s="111">
        <v>2</v>
      </c>
      <c r="P43" s="111">
        <v>1</v>
      </c>
      <c r="Q43" s="112">
        <v>2</v>
      </c>
      <c r="R43" s="111" t="s">
        <v>435</v>
      </c>
      <c r="S43" s="111">
        <v>10</v>
      </c>
      <c r="T43" s="111">
        <v>20</v>
      </c>
      <c r="U43" s="84" t="s">
        <v>241</v>
      </c>
      <c r="V43" s="107" t="s">
        <v>46</v>
      </c>
      <c r="W43" s="111" t="s">
        <v>422</v>
      </c>
      <c r="X43" s="112" t="s">
        <v>89</v>
      </c>
      <c r="Y43" s="112" t="s">
        <v>18</v>
      </c>
      <c r="Z43" s="111" t="s">
        <v>47</v>
      </c>
      <c r="AA43" s="111" t="s">
        <v>47</v>
      </c>
      <c r="AB43" s="111" t="s">
        <v>47</v>
      </c>
      <c r="AC43" s="87" t="s">
        <v>125</v>
      </c>
      <c r="AD43" s="84" t="s">
        <v>47</v>
      </c>
    </row>
    <row r="44" spans="2:30" s="66" customFormat="1" ht="174.75" customHeight="1" x14ac:dyDescent="0.25">
      <c r="B44" s="123" t="s">
        <v>41</v>
      </c>
      <c r="C44" s="124" t="s">
        <v>581</v>
      </c>
      <c r="D44" s="124" t="s">
        <v>461</v>
      </c>
      <c r="E44" s="106" t="s">
        <v>582</v>
      </c>
      <c r="F44" s="106" t="s">
        <v>455</v>
      </c>
      <c r="G44" s="85" t="s">
        <v>42</v>
      </c>
      <c r="H44" s="69"/>
      <c r="I44" s="84" t="s">
        <v>91</v>
      </c>
      <c r="J44" s="86" t="s">
        <v>498</v>
      </c>
      <c r="K44" s="87" t="s">
        <v>503</v>
      </c>
      <c r="L44" s="84" t="s">
        <v>92</v>
      </c>
      <c r="M44" s="87" t="s">
        <v>126</v>
      </c>
      <c r="N44" s="87" t="s">
        <v>127</v>
      </c>
      <c r="O44" s="111">
        <v>2</v>
      </c>
      <c r="P44" s="111">
        <v>1</v>
      </c>
      <c r="Q44" s="112">
        <v>2</v>
      </c>
      <c r="R44" s="111" t="s">
        <v>435</v>
      </c>
      <c r="S44" s="111">
        <v>25</v>
      </c>
      <c r="T44" s="111">
        <v>50</v>
      </c>
      <c r="U44" s="84" t="s">
        <v>137</v>
      </c>
      <c r="V44" s="107" t="s">
        <v>46</v>
      </c>
      <c r="W44" s="111" t="s">
        <v>422</v>
      </c>
      <c r="X44" s="112" t="s">
        <v>89</v>
      </c>
      <c r="Y44" s="112" t="s">
        <v>18</v>
      </c>
      <c r="Z44" s="111" t="s">
        <v>47</v>
      </c>
      <c r="AA44" s="111" t="s">
        <v>47</v>
      </c>
      <c r="AB44" s="111" t="s">
        <v>47</v>
      </c>
      <c r="AC44" s="87" t="s">
        <v>128</v>
      </c>
      <c r="AD44" s="84" t="s">
        <v>47</v>
      </c>
    </row>
    <row r="45" spans="2:30" s="66" customFormat="1" ht="174.75" customHeight="1" x14ac:dyDescent="0.25">
      <c r="B45" s="123" t="s">
        <v>41</v>
      </c>
      <c r="C45" s="124" t="s">
        <v>581</v>
      </c>
      <c r="D45" s="124" t="s">
        <v>461</v>
      </c>
      <c r="E45" s="106" t="s">
        <v>582</v>
      </c>
      <c r="F45" s="106" t="s">
        <v>455</v>
      </c>
      <c r="G45" s="85" t="s">
        <v>42</v>
      </c>
      <c r="H45" s="69"/>
      <c r="I45" s="84" t="s">
        <v>566</v>
      </c>
      <c r="J45" s="86" t="s">
        <v>498</v>
      </c>
      <c r="K45" s="87" t="s">
        <v>492</v>
      </c>
      <c r="L45" s="84" t="s">
        <v>499</v>
      </c>
      <c r="M45" s="87" t="s">
        <v>593</v>
      </c>
      <c r="N45" s="87" t="s">
        <v>594</v>
      </c>
      <c r="O45" s="111">
        <v>1</v>
      </c>
      <c r="P45" s="111">
        <v>1</v>
      </c>
      <c r="Q45" s="112">
        <v>1</v>
      </c>
      <c r="R45" s="111" t="s">
        <v>435</v>
      </c>
      <c r="S45" s="111">
        <v>10</v>
      </c>
      <c r="T45" s="111">
        <v>10</v>
      </c>
      <c r="U45" s="84" t="s">
        <v>241</v>
      </c>
      <c r="V45" s="107" t="s">
        <v>46</v>
      </c>
      <c r="W45" s="111" t="s">
        <v>422</v>
      </c>
      <c r="X45" s="112" t="s">
        <v>89</v>
      </c>
      <c r="Y45" s="112" t="s">
        <v>18</v>
      </c>
      <c r="Z45" s="111" t="s">
        <v>47</v>
      </c>
      <c r="AA45" s="111" t="s">
        <v>47</v>
      </c>
      <c r="AB45" s="111" t="s">
        <v>47</v>
      </c>
      <c r="AC45" s="87" t="s">
        <v>129</v>
      </c>
      <c r="AD45" s="84" t="s">
        <v>47</v>
      </c>
    </row>
    <row r="46" spans="2:30" s="66" customFormat="1" ht="174.75" customHeight="1" x14ac:dyDescent="0.25">
      <c r="B46" s="123" t="s">
        <v>41</v>
      </c>
      <c r="C46" s="138" t="s">
        <v>93</v>
      </c>
      <c r="D46" s="138" t="s">
        <v>595</v>
      </c>
      <c r="E46" s="106" t="s">
        <v>596</v>
      </c>
      <c r="F46" s="106" t="s">
        <v>597</v>
      </c>
      <c r="G46" s="85" t="s">
        <v>42</v>
      </c>
      <c r="H46" s="69"/>
      <c r="I46" s="84" t="s">
        <v>94</v>
      </c>
      <c r="J46" s="86" t="s">
        <v>432</v>
      </c>
      <c r="K46" s="87" t="s">
        <v>44</v>
      </c>
      <c r="L46" s="84" t="s">
        <v>45</v>
      </c>
      <c r="M46" s="87" t="s">
        <v>598</v>
      </c>
      <c r="N46" s="52" t="s">
        <v>108</v>
      </c>
      <c r="O46" s="111">
        <v>2</v>
      </c>
      <c r="P46" s="111">
        <v>3</v>
      </c>
      <c r="Q46" s="112">
        <f t="shared" ref="Q46:Q47" si="4">O46*P46</f>
        <v>6</v>
      </c>
      <c r="R46" s="111" t="str">
        <f t="shared" ref="R46:R47" si="5">IF(Q46&lt;=4,"BAJO",IF(Q46&lt;=8,"MEDIO",IF(Q46&lt;=20,"ALTO","MUY ALTO")))</f>
        <v>MEDIO</v>
      </c>
      <c r="S46" s="111">
        <v>10</v>
      </c>
      <c r="T46" s="111">
        <f t="shared" ref="T46:T47" si="6">Q46*S46</f>
        <v>60</v>
      </c>
      <c r="U46" s="84" t="str">
        <f t="shared" ref="U46:U47" si="7">IF(T46&lt;=20,"IV",IF(T46&lt;=120,"III",IF(T46&lt;=500,"II",IF(T46&lt;=4000,"I",FALSE))))</f>
        <v>III</v>
      </c>
      <c r="V46" s="107" t="s">
        <v>46</v>
      </c>
      <c r="W46" s="111" t="s">
        <v>462</v>
      </c>
      <c r="X46" s="113" t="s">
        <v>44</v>
      </c>
      <c r="Y46" s="111" t="s">
        <v>18</v>
      </c>
      <c r="Z46" s="111" t="s">
        <v>47</v>
      </c>
      <c r="AA46" s="111" t="s">
        <v>47</v>
      </c>
      <c r="AB46" s="111" t="s">
        <v>47</v>
      </c>
      <c r="AC46" s="84" t="s">
        <v>109</v>
      </c>
      <c r="AD46" s="84" t="s">
        <v>47</v>
      </c>
    </row>
    <row r="47" spans="2:30" s="66" customFormat="1" ht="174.75" customHeight="1" x14ac:dyDescent="0.25">
      <c r="B47" s="123" t="s">
        <v>41</v>
      </c>
      <c r="C47" s="138" t="s">
        <v>93</v>
      </c>
      <c r="D47" s="138" t="s">
        <v>595</v>
      </c>
      <c r="E47" s="106" t="s">
        <v>596</v>
      </c>
      <c r="F47" s="106" t="s">
        <v>597</v>
      </c>
      <c r="G47" s="85" t="s">
        <v>42</v>
      </c>
      <c r="H47" s="69"/>
      <c r="I47" s="84" t="s">
        <v>48</v>
      </c>
      <c r="J47" s="86" t="s">
        <v>535</v>
      </c>
      <c r="K47" s="87" t="s">
        <v>49</v>
      </c>
      <c r="L47" s="84" t="s">
        <v>45</v>
      </c>
      <c r="M47" s="87" t="s">
        <v>45</v>
      </c>
      <c r="N47" s="87" t="s">
        <v>536</v>
      </c>
      <c r="O47" s="111">
        <v>2</v>
      </c>
      <c r="P47" s="111">
        <v>2</v>
      </c>
      <c r="Q47" s="112">
        <f t="shared" si="4"/>
        <v>4</v>
      </c>
      <c r="R47" s="111" t="str">
        <f t="shared" si="5"/>
        <v>BAJO</v>
      </c>
      <c r="S47" s="111">
        <v>10</v>
      </c>
      <c r="T47" s="111">
        <f t="shared" si="6"/>
        <v>40</v>
      </c>
      <c r="U47" s="84" t="str">
        <f t="shared" si="7"/>
        <v>III</v>
      </c>
      <c r="V47" s="107" t="s">
        <v>46</v>
      </c>
      <c r="W47" s="111" t="s">
        <v>424</v>
      </c>
      <c r="X47" s="113" t="s">
        <v>50</v>
      </c>
      <c r="Y47" s="111" t="s">
        <v>18</v>
      </c>
      <c r="Z47" s="111" t="s">
        <v>47</v>
      </c>
      <c r="AA47" s="111" t="s">
        <v>47</v>
      </c>
      <c r="AB47" s="111" t="s">
        <v>47</v>
      </c>
      <c r="AC47" s="84" t="s">
        <v>538</v>
      </c>
      <c r="AD47" s="84" t="s">
        <v>47</v>
      </c>
    </row>
    <row r="48" spans="2:30" s="66" customFormat="1" ht="174.75" customHeight="1" x14ac:dyDescent="0.25">
      <c r="B48" s="123" t="s">
        <v>41</v>
      </c>
      <c r="C48" s="138" t="s">
        <v>93</v>
      </c>
      <c r="D48" s="138" t="s">
        <v>595</v>
      </c>
      <c r="E48" s="106" t="s">
        <v>596</v>
      </c>
      <c r="F48" s="106" t="s">
        <v>597</v>
      </c>
      <c r="G48" s="85" t="s">
        <v>42</v>
      </c>
      <c r="H48" s="69"/>
      <c r="I48" s="84" t="s">
        <v>54</v>
      </c>
      <c r="J48" s="86" t="s">
        <v>535</v>
      </c>
      <c r="K48" s="87" t="s">
        <v>539</v>
      </c>
      <c r="L48" s="84" t="s">
        <v>45</v>
      </c>
      <c r="M48" s="87" t="s">
        <v>540</v>
      </c>
      <c r="N48" s="87" t="s">
        <v>45</v>
      </c>
      <c r="O48" s="88">
        <v>2</v>
      </c>
      <c r="P48" s="88">
        <v>3</v>
      </c>
      <c r="Q48" s="88">
        <f t="shared" ref="Q48:Q59" si="8">O48*P48</f>
        <v>6</v>
      </c>
      <c r="R48" s="84" t="str">
        <f t="shared" ref="R48:R65" si="9">IF(Q48&lt;=4,"BAJO",IF(Q48&lt;=8,"MEDIO",IF(Q48&lt;=20,"ALTO","MUY ALTO")))</f>
        <v>MEDIO</v>
      </c>
      <c r="S48" s="88">
        <v>10</v>
      </c>
      <c r="T48" s="88">
        <f t="shared" ref="T48:T65" si="10">Q48*S48</f>
        <v>60</v>
      </c>
      <c r="U48" s="88" t="str">
        <f t="shared" ref="U48:U65" si="11">IF(T48&lt;=20,"IV",IF(T48&lt;=120,"III",IF(T48&lt;=500,"II",IF(T48&lt;=4000,"I",FALSE))))</f>
        <v>III</v>
      </c>
      <c r="V48" s="107" t="s">
        <v>46</v>
      </c>
      <c r="W48" s="84" t="s">
        <v>424</v>
      </c>
      <c r="X48" s="88" t="s">
        <v>541</v>
      </c>
      <c r="Y48" s="84" t="s">
        <v>18</v>
      </c>
      <c r="Z48" s="84" t="s">
        <v>47</v>
      </c>
      <c r="AA48" s="84" t="s">
        <v>47</v>
      </c>
      <c r="AB48" s="84" t="s">
        <v>47</v>
      </c>
      <c r="AC48" s="84" t="s">
        <v>599</v>
      </c>
      <c r="AD48" s="84" t="s">
        <v>47</v>
      </c>
    </row>
    <row r="49" spans="2:30" s="66" customFormat="1" ht="174.75" customHeight="1" x14ac:dyDescent="0.25">
      <c r="B49" s="123" t="s">
        <v>41</v>
      </c>
      <c r="C49" s="138" t="s">
        <v>93</v>
      </c>
      <c r="D49" s="138" t="s">
        <v>595</v>
      </c>
      <c r="E49" s="106" t="s">
        <v>596</v>
      </c>
      <c r="F49" s="106" t="s">
        <v>597</v>
      </c>
      <c r="G49" s="85" t="s">
        <v>42</v>
      </c>
      <c r="H49" s="69"/>
      <c r="I49" s="84" t="s">
        <v>95</v>
      </c>
      <c r="J49" s="86" t="s">
        <v>535</v>
      </c>
      <c r="K49" s="87" t="s">
        <v>543</v>
      </c>
      <c r="L49" s="84" t="s">
        <v>63</v>
      </c>
      <c r="M49" s="87" t="s">
        <v>45</v>
      </c>
      <c r="N49" s="87" t="s">
        <v>600</v>
      </c>
      <c r="O49" s="88">
        <v>2</v>
      </c>
      <c r="P49" s="88">
        <v>3</v>
      </c>
      <c r="Q49" s="88">
        <f t="shared" si="8"/>
        <v>6</v>
      </c>
      <c r="R49" s="84" t="str">
        <f t="shared" si="9"/>
        <v>MEDIO</v>
      </c>
      <c r="S49" s="88">
        <v>10</v>
      </c>
      <c r="T49" s="88">
        <f t="shared" si="10"/>
        <v>60</v>
      </c>
      <c r="U49" s="88" t="str">
        <f t="shared" si="11"/>
        <v>III</v>
      </c>
      <c r="V49" s="107" t="s">
        <v>46</v>
      </c>
      <c r="W49" s="84" t="s">
        <v>424</v>
      </c>
      <c r="X49" s="84" t="s">
        <v>96</v>
      </c>
      <c r="Y49" s="84" t="s">
        <v>18</v>
      </c>
      <c r="Z49" s="84" t="s">
        <v>47</v>
      </c>
      <c r="AA49" s="84" t="s">
        <v>47</v>
      </c>
      <c r="AB49" s="84" t="s">
        <v>47</v>
      </c>
      <c r="AC49" s="84" t="s">
        <v>601</v>
      </c>
      <c r="AD49" s="84" t="s">
        <v>47</v>
      </c>
    </row>
    <row r="50" spans="2:30" s="66" customFormat="1" ht="174.75" customHeight="1" x14ac:dyDescent="0.25">
      <c r="B50" s="123" t="s">
        <v>41</v>
      </c>
      <c r="C50" s="138" t="s">
        <v>93</v>
      </c>
      <c r="D50" s="138" t="s">
        <v>595</v>
      </c>
      <c r="E50" s="106" t="s">
        <v>596</v>
      </c>
      <c r="F50" s="106" t="s">
        <v>597</v>
      </c>
      <c r="G50" s="85" t="s">
        <v>42</v>
      </c>
      <c r="H50" s="69"/>
      <c r="I50" s="84" t="s">
        <v>602</v>
      </c>
      <c r="J50" s="86" t="s">
        <v>603</v>
      </c>
      <c r="K50" s="87" t="s">
        <v>604</v>
      </c>
      <c r="L50" s="84" t="s">
        <v>63</v>
      </c>
      <c r="M50" s="87" t="s">
        <v>605</v>
      </c>
      <c r="N50" s="87" t="s">
        <v>606</v>
      </c>
      <c r="O50" s="88">
        <v>2</v>
      </c>
      <c r="P50" s="88">
        <v>2</v>
      </c>
      <c r="Q50" s="88">
        <f t="shared" si="8"/>
        <v>4</v>
      </c>
      <c r="R50" s="84" t="str">
        <f t="shared" si="9"/>
        <v>BAJO</v>
      </c>
      <c r="S50" s="88">
        <v>60</v>
      </c>
      <c r="T50" s="88">
        <f t="shared" si="10"/>
        <v>240</v>
      </c>
      <c r="U50" s="88" t="str">
        <f t="shared" si="11"/>
        <v>II</v>
      </c>
      <c r="V50" s="107" t="s">
        <v>46</v>
      </c>
      <c r="W50" s="84" t="s">
        <v>424</v>
      </c>
      <c r="X50" s="84" t="s">
        <v>97</v>
      </c>
      <c r="Y50" s="84" t="s">
        <v>18</v>
      </c>
      <c r="Z50" s="84" t="s">
        <v>47</v>
      </c>
      <c r="AA50" s="84" t="s">
        <v>47</v>
      </c>
      <c r="AB50" s="84" t="s">
        <v>47</v>
      </c>
      <c r="AC50" s="84" t="s">
        <v>607</v>
      </c>
      <c r="AD50" s="84" t="s">
        <v>47</v>
      </c>
    </row>
    <row r="51" spans="2:30" s="66" customFormat="1" ht="174.75" customHeight="1" x14ac:dyDescent="0.25">
      <c r="B51" s="123" t="s">
        <v>41</v>
      </c>
      <c r="C51" s="138" t="s">
        <v>93</v>
      </c>
      <c r="D51" s="138" t="s">
        <v>595</v>
      </c>
      <c r="E51" s="106" t="s">
        <v>596</v>
      </c>
      <c r="F51" s="106" t="s">
        <v>597</v>
      </c>
      <c r="G51" s="85" t="s">
        <v>42</v>
      </c>
      <c r="H51" s="69"/>
      <c r="I51" s="84" t="s">
        <v>98</v>
      </c>
      <c r="J51" s="86" t="s">
        <v>603</v>
      </c>
      <c r="K51" s="87" t="s">
        <v>608</v>
      </c>
      <c r="L51" s="84" t="s">
        <v>63</v>
      </c>
      <c r="M51" s="87" t="s">
        <v>63</v>
      </c>
      <c r="N51" s="87" t="s">
        <v>609</v>
      </c>
      <c r="O51" s="88">
        <v>2</v>
      </c>
      <c r="P51" s="88">
        <v>2</v>
      </c>
      <c r="Q51" s="88">
        <f t="shared" si="8"/>
        <v>4</v>
      </c>
      <c r="R51" s="84" t="str">
        <f t="shared" si="9"/>
        <v>BAJO</v>
      </c>
      <c r="S51" s="88">
        <v>25</v>
      </c>
      <c r="T51" s="88">
        <f t="shared" si="10"/>
        <v>100</v>
      </c>
      <c r="U51" s="88" t="str">
        <f t="shared" si="11"/>
        <v>III</v>
      </c>
      <c r="V51" s="107" t="s">
        <v>46</v>
      </c>
      <c r="W51" s="84" t="s">
        <v>424</v>
      </c>
      <c r="X51" s="87" t="s">
        <v>608</v>
      </c>
      <c r="Y51" s="84" t="s">
        <v>18</v>
      </c>
      <c r="Z51" s="84" t="s">
        <v>47</v>
      </c>
      <c r="AA51" s="84" t="s">
        <v>47</v>
      </c>
      <c r="AB51" s="84" t="s">
        <v>47</v>
      </c>
      <c r="AC51" s="84" t="s">
        <v>610</v>
      </c>
      <c r="AD51" s="84" t="s">
        <v>47</v>
      </c>
    </row>
    <row r="52" spans="2:30" s="66" customFormat="1" ht="174.75" customHeight="1" x14ac:dyDescent="0.25">
      <c r="B52" s="123" t="s">
        <v>41</v>
      </c>
      <c r="C52" s="138" t="s">
        <v>93</v>
      </c>
      <c r="D52" s="138" t="s">
        <v>595</v>
      </c>
      <c r="E52" s="106" t="s">
        <v>596</v>
      </c>
      <c r="F52" s="106" t="s">
        <v>597</v>
      </c>
      <c r="G52" s="85" t="s">
        <v>42</v>
      </c>
      <c r="H52" s="69"/>
      <c r="I52" s="84" t="s">
        <v>65</v>
      </c>
      <c r="J52" s="86" t="s">
        <v>545</v>
      </c>
      <c r="K52" s="87" t="s">
        <v>546</v>
      </c>
      <c r="L52" s="84" t="s">
        <v>66</v>
      </c>
      <c r="M52" s="87" t="s">
        <v>67</v>
      </c>
      <c r="N52" s="87" t="s">
        <v>547</v>
      </c>
      <c r="O52" s="88">
        <v>3</v>
      </c>
      <c r="P52" s="88">
        <v>3</v>
      </c>
      <c r="Q52" s="88">
        <f t="shared" si="8"/>
        <v>9</v>
      </c>
      <c r="R52" s="84" t="str">
        <f t="shared" si="9"/>
        <v>ALTO</v>
      </c>
      <c r="S52" s="88">
        <v>25</v>
      </c>
      <c r="T52" s="88">
        <f t="shared" si="10"/>
        <v>225</v>
      </c>
      <c r="U52" s="88" t="str">
        <f t="shared" si="11"/>
        <v>II</v>
      </c>
      <c r="V52" s="107" t="s">
        <v>46</v>
      </c>
      <c r="W52" s="84" t="s">
        <v>424</v>
      </c>
      <c r="X52" s="84" t="s">
        <v>548</v>
      </c>
      <c r="Y52" s="88" t="s">
        <v>18</v>
      </c>
      <c r="Z52" s="84" t="s">
        <v>47</v>
      </c>
      <c r="AA52" s="84" t="s">
        <v>47</v>
      </c>
      <c r="AB52" s="84" t="s">
        <v>68</v>
      </c>
      <c r="AC52" s="84" t="s">
        <v>69</v>
      </c>
      <c r="AD52" s="84" t="s">
        <v>47</v>
      </c>
    </row>
    <row r="53" spans="2:30" s="66" customFormat="1" ht="174.75" customHeight="1" x14ac:dyDescent="0.25">
      <c r="B53" s="123" t="s">
        <v>41</v>
      </c>
      <c r="C53" s="138" t="s">
        <v>93</v>
      </c>
      <c r="D53" s="138" t="s">
        <v>595</v>
      </c>
      <c r="E53" s="106" t="s">
        <v>596</v>
      </c>
      <c r="F53" s="106" t="s">
        <v>597</v>
      </c>
      <c r="G53" s="85" t="s">
        <v>42</v>
      </c>
      <c r="H53" s="69"/>
      <c r="I53" s="84" t="s">
        <v>99</v>
      </c>
      <c r="J53" s="86" t="s">
        <v>545</v>
      </c>
      <c r="K53" s="87" t="s">
        <v>100</v>
      </c>
      <c r="L53" s="84" t="s">
        <v>66</v>
      </c>
      <c r="M53" s="87" t="s">
        <v>116</v>
      </c>
      <c r="N53" s="87" t="s">
        <v>611</v>
      </c>
      <c r="O53" s="88">
        <v>2</v>
      </c>
      <c r="P53" s="88">
        <v>3</v>
      </c>
      <c r="Q53" s="88">
        <f t="shared" si="8"/>
        <v>6</v>
      </c>
      <c r="R53" s="84" t="str">
        <f t="shared" si="9"/>
        <v>MEDIO</v>
      </c>
      <c r="S53" s="88">
        <v>10</v>
      </c>
      <c r="T53" s="88">
        <f t="shared" si="10"/>
        <v>60</v>
      </c>
      <c r="U53" s="88" t="str">
        <f t="shared" si="11"/>
        <v>III</v>
      </c>
      <c r="V53" s="107" t="s">
        <v>46</v>
      </c>
      <c r="W53" s="84" t="s">
        <v>424</v>
      </c>
      <c r="X53" s="84" t="s">
        <v>548</v>
      </c>
      <c r="Y53" s="88" t="s">
        <v>18</v>
      </c>
      <c r="Z53" s="84" t="s">
        <v>47</v>
      </c>
      <c r="AA53" s="84" t="s">
        <v>47</v>
      </c>
      <c r="AB53" s="84" t="s">
        <v>47</v>
      </c>
      <c r="AC53" s="84" t="s">
        <v>69</v>
      </c>
      <c r="AD53" s="84" t="s">
        <v>47</v>
      </c>
    </row>
    <row r="54" spans="2:30" s="66" customFormat="1" ht="174.75" customHeight="1" x14ac:dyDescent="0.25">
      <c r="B54" s="123" t="s">
        <v>41</v>
      </c>
      <c r="C54" s="138" t="s">
        <v>93</v>
      </c>
      <c r="D54" s="138" t="s">
        <v>595</v>
      </c>
      <c r="E54" s="106" t="s">
        <v>596</v>
      </c>
      <c r="F54" s="106" t="s">
        <v>597</v>
      </c>
      <c r="G54" s="85" t="s">
        <v>42</v>
      </c>
      <c r="H54" s="69"/>
      <c r="I54" s="84" t="s">
        <v>70</v>
      </c>
      <c r="J54" s="86" t="s">
        <v>545</v>
      </c>
      <c r="K54" s="87" t="s">
        <v>71</v>
      </c>
      <c r="L54" s="84" t="s">
        <v>66</v>
      </c>
      <c r="M54" s="87" t="s">
        <v>116</v>
      </c>
      <c r="N54" s="87" t="s">
        <v>549</v>
      </c>
      <c r="O54" s="88">
        <v>2</v>
      </c>
      <c r="P54" s="88">
        <v>3</v>
      </c>
      <c r="Q54" s="88">
        <f t="shared" si="8"/>
        <v>6</v>
      </c>
      <c r="R54" s="84" t="str">
        <f t="shared" si="9"/>
        <v>MEDIO</v>
      </c>
      <c r="S54" s="88">
        <v>25</v>
      </c>
      <c r="T54" s="88">
        <f t="shared" si="10"/>
        <v>150</v>
      </c>
      <c r="U54" s="88" t="str">
        <f t="shared" si="11"/>
        <v>II</v>
      </c>
      <c r="V54" s="107" t="s">
        <v>46</v>
      </c>
      <c r="W54" s="84" t="s">
        <v>424</v>
      </c>
      <c r="X54" s="84" t="s">
        <v>550</v>
      </c>
      <c r="Y54" s="88" t="s">
        <v>18</v>
      </c>
      <c r="Z54" s="84" t="s">
        <v>47</v>
      </c>
      <c r="AA54" s="84" t="s">
        <v>47</v>
      </c>
      <c r="AB54" s="84" t="s">
        <v>47</v>
      </c>
      <c r="AC54" s="84" t="s">
        <v>69</v>
      </c>
      <c r="AD54" s="84" t="s">
        <v>47</v>
      </c>
    </row>
    <row r="55" spans="2:30" s="66" customFormat="1" ht="174.75" customHeight="1" x14ac:dyDescent="0.25">
      <c r="B55" s="123" t="s">
        <v>41</v>
      </c>
      <c r="C55" s="138" t="s">
        <v>93</v>
      </c>
      <c r="D55" s="138" t="s">
        <v>595</v>
      </c>
      <c r="E55" s="106" t="s">
        <v>596</v>
      </c>
      <c r="F55" s="106" t="s">
        <v>597</v>
      </c>
      <c r="G55" s="85" t="s">
        <v>42</v>
      </c>
      <c r="H55" s="69"/>
      <c r="I55" s="84" t="s">
        <v>101</v>
      </c>
      <c r="J55" s="86" t="s">
        <v>545</v>
      </c>
      <c r="K55" s="87" t="s">
        <v>612</v>
      </c>
      <c r="L55" s="84" t="s">
        <v>102</v>
      </c>
      <c r="M55" s="87" t="s">
        <v>67</v>
      </c>
      <c r="N55" s="87" t="s">
        <v>613</v>
      </c>
      <c r="O55" s="88">
        <v>2</v>
      </c>
      <c r="P55" s="88">
        <v>3</v>
      </c>
      <c r="Q55" s="88">
        <f t="shared" si="8"/>
        <v>6</v>
      </c>
      <c r="R55" s="84" t="str">
        <f t="shared" si="9"/>
        <v>MEDIO</v>
      </c>
      <c r="S55" s="88">
        <v>10</v>
      </c>
      <c r="T55" s="88">
        <f t="shared" si="10"/>
        <v>60</v>
      </c>
      <c r="U55" s="88" t="str">
        <f t="shared" si="11"/>
        <v>III</v>
      </c>
      <c r="V55" s="107" t="s">
        <v>46</v>
      </c>
      <c r="W55" s="84" t="s">
        <v>424</v>
      </c>
      <c r="X55" s="84" t="s">
        <v>614</v>
      </c>
      <c r="Y55" s="88" t="s">
        <v>18</v>
      </c>
      <c r="Z55" s="84" t="s">
        <v>47</v>
      </c>
      <c r="AA55" s="84" t="s">
        <v>47</v>
      </c>
      <c r="AB55" s="84" t="s">
        <v>47</v>
      </c>
      <c r="AC55" s="84" t="s">
        <v>69</v>
      </c>
      <c r="AD55" s="84" t="s">
        <v>47</v>
      </c>
    </row>
    <row r="56" spans="2:30" s="66" customFormat="1" ht="174.75" customHeight="1" x14ac:dyDescent="0.25">
      <c r="B56" s="123" t="s">
        <v>41</v>
      </c>
      <c r="C56" s="138" t="s">
        <v>93</v>
      </c>
      <c r="D56" s="138" t="s">
        <v>595</v>
      </c>
      <c r="E56" s="106" t="s">
        <v>596</v>
      </c>
      <c r="F56" s="106" t="s">
        <v>597</v>
      </c>
      <c r="G56" s="85" t="s">
        <v>42</v>
      </c>
      <c r="H56" s="69"/>
      <c r="I56" s="84" t="s">
        <v>615</v>
      </c>
      <c r="J56" s="86" t="s">
        <v>72</v>
      </c>
      <c r="K56" s="87" t="s">
        <v>103</v>
      </c>
      <c r="L56" s="84" t="s">
        <v>104</v>
      </c>
      <c r="M56" s="87" t="s">
        <v>616</v>
      </c>
      <c r="N56" s="87" t="s">
        <v>105</v>
      </c>
      <c r="O56" s="88">
        <v>2</v>
      </c>
      <c r="P56" s="88">
        <v>2</v>
      </c>
      <c r="Q56" s="88">
        <f t="shared" si="8"/>
        <v>4</v>
      </c>
      <c r="R56" s="84" t="str">
        <f t="shared" si="9"/>
        <v>BAJO</v>
      </c>
      <c r="S56" s="88">
        <v>25</v>
      </c>
      <c r="T56" s="88">
        <f t="shared" si="10"/>
        <v>100</v>
      </c>
      <c r="U56" s="88" t="str">
        <f t="shared" si="11"/>
        <v>III</v>
      </c>
      <c r="V56" s="107" t="s">
        <v>46</v>
      </c>
      <c r="W56" s="84" t="s">
        <v>424</v>
      </c>
      <c r="X56" s="84" t="s">
        <v>617</v>
      </c>
      <c r="Y56" s="88" t="s">
        <v>18</v>
      </c>
      <c r="Z56" s="84" t="s">
        <v>47</v>
      </c>
      <c r="AA56" s="84" t="s">
        <v>47</v>
      </c>
      <c r="AB56" s="84" t="s">
        <v>47</v>
      </c>
      <c r="AC56" s="84" t="s">
        <v>555</v>
      </c>
      <c r="AD56" s="84" t="s">
        <v>47</v>
      </c>
    </row>
    <row r="57" spans="2:30" s="66" customFormat="1" ht="174.75" customHeight="1" x14ac:dyDescent="0.25">
      <c r="B57" s="123" t="s">
        <v>41</v>
      </c>
      <c r="C57" s="138" t="s">
        <v>93</v>
      </c>
      <c r="D57" s="138" t="s">
        <v>595</v>
      </c>
      <c r="E57" s="106" t="s">
        <v>596</v>
      </c>
      <c r="F57" s="106" t="s">
        <v>597</v>
      </c>
      <c r="G57" s="85" t="s">
        <v>42</v>
      </c>
      <c r="H57" s="69"/>
      <c r="I57" s="84" t="s">
        <v>551</v>
      </c>
      <c r="J57" s="86" t="s">
        <v>72</v>
      </c>
      <c r="K57" s="87" t="s">
        <v>552</v>
      </c>
      <c r="L57" s="84" t="s">
        <v>553</v>
      </c>
      <c r="M57" s="87" t="s">
        <v>554</v>
      </c>
      <c r="N57" s="87" t="s">
        <v>63</v>
      </c>
      <c r="O57" s="88">
        <v>2</v>
      </c>
      <c r="P57" s="88">
        <v>3</v>
      </c>
      <c r="Q57" s="88">
        <f t="shared" si="8"/>
        <v>6</v>
      </c>
      <c r="R57" s="84" t="str">
        <f t="shared" si="9"/>
        <v>MEDIO</v>
      </c>
      <c r="S57" s="88">
        <v>60</v>
      </c>
      <c r="T57" s="88">
        <f t="shared" si="10"/>
        <v>360</v>
      </c>
      <c r="U57" s="88" t="str">
        <f t="shared" si="11"/>
        <v>II</v>
      </c>
      <c r="V57" s="107" t="s">
        <v>46</v>
      </c>
      <c r="W57" s="84" t="s">
        <v>424</v>
      </c>
      <c r="X57" s="84" t="s">
        <v>73</v>
      </c>
      <c r="Y57" s="88" t="s">
        <v>18</v>
      </c>
      <c r="Z57" s="84" t="s">
        <v>47</v>
      </c>
      <c r="AA57" s="84" t="s">
        <v>47</v>
      </c>
      <c r="AB57" s="84" t="s">
        <v>47</v>
      </c>
      <c r="AC57" s="84" t="s">
        <v>555</v>
      </c>
      <c r="AD57" s="84" t="s">
        <v>47</v>
      </c>
    </row>
    <row r="58" spans="2:30" s="66" customFormat="1" ht="174.75" customHeight="1" x14ac:dyDescent="0.25">
      <c r="B58" s="123" t="s">
        <v>41</v>
      </c>
      <c r="C58" s="138" t="s">
        <v>93</v>
      </c>
      <c r="D58" s="138" t="s">
        <v>595</v>
      </c>
      <c r="E58" s="106" t="s">
        <v>596</v>
      </c>
      <c r="F58" s="106" t="s">
        <v>597</v>
      </c>
      <c r="G58" s="85" t="s">
        <v>42</v>
      </c>
      <c r="H58" s="69"/>
      <c r="I58" s="84" t="s">
        <v>77</v>
      </c>
      <c r="J58" s="86" t="s">
        <v>72</v>
      </c>
      <c r="K58" s="87" t="s">
        <v>492</v>
      </c>
      <c r="L58" s="84" t="s">
        <v>78</v>
      </c>
      <c r="M58" s="87" t="s">
        <v>556</v>
      </c>
      <c r="N58" s="87" t="s">
        <v>106</v>
      </c>
      <c r="O58" s="88">
        <v>3</v>
      </c>
      <c r="P58" s="88">
        <v>3</v>
      </c>
      <c r="Q58" s="88">
        <f t="shared" si="8"/>
        <v>9</v>
      </c>
      <c r="R58" s="84" t="str">
        <f t="shared" si="9"/>
        <v>ALTO</v>
      </c>
      <c r="S58" s="88">
        <v>25</v>
      </c>
      <c r="T58" s="88">
        <f t="shared" si="10"/>
        <v>225</v>
      </c>
      <c r="U58" s="88" t="str">
        <f t="shared" si="11"/>
        <v>II</v>
      </c>
      <c r="V58" s="107" t="s">
        <v>46</v>
      </c>
      <c r="W58" s="84" t="s">
        <v>424</v>
      </c>
      <c r="X58" s="84" t="s">
        <v>76</v>
      </c>
      <c r="Y58" s="88" t="s">
        <v>18</v>
      </c>
      <c r="Z58" s="84" t="s">
        <v>47</v>
      </c>
      <c r="AA58" s="84" t="s">
        <v>47</v>
      </c>
      <c r="AB58" s="84" t="s">
        <v>47</v>
      </c>
      <c r="AC58" s="84" t="s">
        <v>618</v>
      </c>
      <c r="AD58" s="84" t="s">
        <v>47</v>
      </c>
    </row>
    <row r="59" spans="2:30" s="66" customFormat="1" ht="174.75" customHeight="1" x14ac:dyDescent="0.25">
      <c r="B59" s="123" t="s">
        <v>41</v>
      </c>
      <c r="C59" s="138" t="s">
        <v>93</v>
      </c>
      <c r="D59" s="138" t="s">
        <v>595</v>
      </c>
      <c r="E59" s="106" t="s">
        <v>596</v>
      </c>
      <c r="F59" s="106" t="s">
        <v>597</v>
      </c>
      <c r="G59" s="85" t="s">
        <v>42</v>
      </c>
      <c r="H59" s="69"/>
      <c r="I59" s="84" t="s">
        <v>79</v>
      </c>
      <c r="J59" s="86" t="s">
        <v>72</v>
      </c>
      <c r="K59" s="87" t="s">
        <v>80</v>
      </c>
      <c r="L59" s="84" t="s">
        <v>63</v>
      </c>
      <c r="M59" s="87" t="s">
        <v>556</v>
      </c>
      <c r="N59" s="87" t="s">
        <v>557</v>
      </c>
      <c r="O59" s="88">
        <v>2</v>
      </c>
      <c r="P59" s="88">
        <v>2</v>
      </c>
      <c r="Q59" s="88">
        <f t="shared" si="8"/>
        <v>4</v>
      </c>
      <c r="R59" s="84" t="str">
        <f t="shared" si="9"/>
        <v>BAJO</v>
      </c>
      <c r="S59" s="88">
        <v>25</v>
      </c>
      <c r="T59" s="88">
        <f t="shared" si="10"/>
        <v>100</v>
      </c>
      <c r="U59" s="88" t="str">
        <f t="shared" si="11"/>
        <v>III</v>
      </c>
      <c r="V59" s="107" t="s">
        <v>46</v>
      </c>
      <c r="W59" s="84" t="s">
        <v>424</v>
      </c>
      <c r="X59" s="84" t="s">
        <v>76</v>
      </c>
      <c r="Y59" s="88" t="s">
        <v>18</v>
      </c>
      <c r="Z59" s="84" t="s">
        <v>47</v>
      </c>
      <c r="AA59" s="84" t="s">
        <v>47</v>
      </c>
      <c r="AB59" s="84" t="s">
        <v>47</v>
      </c>
      <c r="AC59" s="84" t="s">
        <v>81</v>
      </c>
      <c r="AD59" s="84" t="s">
        <v>47</v>
      </c>
    </row>
    <row r="60" spans="2:30" s="66" customFormat="1" ht="174.75" customHeight="1" x14ac:dyDescent="0.25">
      <c r="B60" s="123" t="s">
        <v>41</v>
      </c>
      <c r="C60" s="138" t="s">
        <v>93</v>
      </c>
      <c r="D60" s="138" t="s">
        <v>595</v>
      </c>
      <c r="E60" s="106" t="s">
        <v>596</v>
      </c>
      <c r="F60" s="106" t="s">
        <v>597</v>
      </c>
      <c r="G60" s="85" t="s">
        <v>42</v>
      </c>
      <c r="H60" s="69"/>
      <c r="I60" s="84" t="s">
        <v>82</v>
      </c>
      <c r="J60" s="86" t="s">
        <v>72</v>
      </c>
      <c r="K60" s="87" t="s">
        <v>619</v>
      </c>
      <c r="L60" s="84" t="s">
        <v>45</v>
      </c>
      <c r="M60" s="87" t="s">
        <v>620</v>
      </c>
      <c r="N60" s="87" t="s">
        <v>63</v>
      </c>
      <c r="O60" s="88">
        <v>2</v>
      </c>
      <c r="P60" s="88">
        <v>4</v>
      </c>
      <c r="Q60" s="88">
        <v>6</v>
      </c>
      <c r="R60" s="84" t="str">
        <f t="shared" si="9"/>
        <v>MEDIO</v>
      </c>
      <c r="S60" s="88">
        <v>25</v>
      </c>
      <c r="T60" s="88">
        <f t="shared" si="10"/>
        <v>150</v>
      </c>
      <c r="U60" s="88" t="str">
        <f t="shared" si="11"/>
        <v>II</v>
      </c>
      <c r="V60" s="107" t="s">
        <v>46</v>
      </c>
      <c r="W60" s="84" t="s">
        <v>424</v>
      </c>
      <c r="X60" s="84" t="s">
        <v>76</v>
      </c>
      <c r="Y60" s="88" t="s">
        <v>18</v>
      </c>
      <c r="Z60" s="84" t="s">
        <v>47</v>
      </c>
      <c r="AA60" s="84" t="s">
        <v>47</v>
      </c>
      <c r="AB60" s="84" t="s">
        <v>47</v>
      </c>
      <c r="AC60" s="84" t="s">
        <v>83</v>
      </c>
      <c r="AD60" s="84" t="s">
        <v>47</v>
      </c>
    </row>
    <row r="61" spans="2:30" s="66" customFormat="1" ht="174.75" customHeight="1" x14ac:dyDescent="0.25">
      <c r="B61" s="123" t="s">
        <v>41</v>
      </c>
      <c r="C61" s="138" t="s">
        <v>93</v>
      </c>
      <c r="D61" s="138" t="s">
        <v>595</v>
      </c>
      <c r="E61" s="106" t="s">
        <v>596</v>
      </c>
      <c r="F61" s="106" t="s">
        <v>597</v>
      </c>
      <c r="G61" s="85" t="s">
        <v>42</v>
      </c>
      <c r="H61" s="69"/>
      <c r="I61" s="84" t="s">
        <v>621</v>
      </c>
      <c r="J61" s="86" t="s">
        <v>72</v>
      </c>
      <c r="K61" s="87" t="s">
        <v>622</v>
      </c>
      <c r="L61" s="84" t="s">
        <v>45</v>
      </c>
      <c r="M61" s="87" t="s">
        <v>623</v>
      </c>
      <c r="N61" s="87" t="s">
        <v>624</v>
      </c>
      <c r="O61" s="88">
        <v>2</v>
      </c>
      <c r="P61" s="88">
        <v>3</v>
      </c>
      <c r="Q61" s="88">
        <f t="shared" ref="Q61:Q90" si="12">O61*P61</f>
        <v>6</v>
      </c>
      <c r="R61" s="84" t="str">
        <f t="shared" si="9"/>
        <v>MEDIO</v>
      </c>
      <c r="S61" s="88">
        <v>25</v>
      </c>
      <c r="T61" s="88">
        <f t="shared" si="10"/>
        <v>150</v>
      </c>
      <c r="U61" s="88" t="str">
        <f t="shared" si="11"/>
        <v>II</v>
      </c>
      <c r="V61" s="107" t="s">
        <v>46</v>
      </c>
      <c r="W61" s="84" t="s">
        <v>424</v>
      </c>
      <c r="X61" s="84" t="s">
        <v>84</v>
      </c>
      <c r="Y61" s="88" t="s">
        <v>18</v>
      </c>
      <c r="Z61" s="84" t="s">
        <v>47</v>
      </c>
      <c r="AA61" s="84" t="s">
        <v>47</v>
      </c>
      <c r="AB61" s="84" t="s">
        <v>47</v>
      </c>
      <c r="AC61" s="84" t="s">
        <v>625</v>
      </c>
      <c r="AD61" s="84" t="s">
        <v>47</v>
      </c>
    </row>
    <row r="62" spans="2:30" s="66" customFormat="1" ht="174.75" customHeight="1" x14ac:dyDescent="0.25">
      <c r="B62" s="123" t="s">
        <v>41</v>
      </c>
      <c r="C62" s="138" t="s">
        <v>93</v>
      </c>
      <c r="D62" s="138" t="s">
        <v>595</v>
      </c>
      <c r="E62" s="106" t="s">
        <v>596</v>
      </c>
      <c r="F62" s="106" t="s">
        <v>597</v>
      </c>
      <c r="G62" s="85" t="s">
        <v>42</v>
      </c>
      <c r="H62" s="69"/>
      <c r="I62" s="84" t="s">
        <v>561</v>
      </c>
      <c r="J62" s="86" t="s">
        <v>72</v>
      </c>
      <c r="K62" s="87" t="s">
        <v>87</v>
      </c>
      <c r="L62" s="84" t="s">
        <v>45</v>
      </c>
      <c r="M62" s="87" t="s">
        <v>562</v>
      </c>
      <c r="N62" s="87" t="s">
        <v>45</v>
      </c>
      <c r="O62" s="88">
        <v>2</v>
      </c>
      <c r="P62" s="88">
        <v>3</v>
      </c>
      <c r="Q62" s="88">
        <f t="shared" si="12"/>
        <v>6</v>
      </c>
      <c r="R62" s="84" t="str">
        <f t="shared" si="9"/>
        <v>MEDIO</v>
      </c>
      <c r="S62" s="88">
        <v>10</v>
      </c>
      <c r="T62" s="88">
        <f t="shared" si="10"/>
        <v>60</v>
      </c>
      <c r="U62" s="88" t="str">
        <f t="shared" si="11"/>
        <v>III</v>
      </c>
      <c r="V62" s="107" t="s">
        <v>46</v>
      </c>
      <c r="W62" s="84" t="s">
        <v>424</v>
      </c>
      <c r="X62" s="88" t="s">
        <v>86</v>
      </c>
      <c r="Y62" s="88" t="s">
        <v>18</v>
      </c>
      <c r="Z62" s="84" t="s">
        <v>47</v>
      </c>
      <c r="AA62" s="84" t="s">
        <v>47</v>
      </c>
      <c r="AB62" s="84" t="s">
        <v>47</v>
      </c>
      <c r="AC62" s="84" t="s">
        <v>563</v>
      </c>
      <c r="AD62" s="84" t="s">
        <v>47</v>
      </c>
    </row>
    <row r="63" spans="2:30" s="66" customFormat="1" ht="174.75" customHeight="1" x14ac:dyDescent="0.25">
      <c r="B63" s="123" t="s">
        <v>41</v>
      </c>
      <c r="C63" s="138" t="s">
        <v>93</v>
      </c>
      <c r="D63" s="138" t="s">
        <v>595</v>
      </c>
      <c r="E63" s="106" t="s">
        <v>596</v>
      </c>
      <c r="F63" s="106" t="s">
        <v>597</v>
      </c>
      <c r="G63" s="85" t="s">
        <v>42</v>
      </c>
      <c r="H63" s="69"/>
      <c r="I63" s="84" t="s">
        <v>88</v>
      </c>
      <c r="J63" s="86" t="s">
        <v>498</v>
      </c>
      <c r="K63" s="87" t="s">
        <v>492</v>
      </c>
      <c r="L63" s="84" t="s">
        <v>499</v>
      </c>
      <c r="M63" s="87" t="s">
        <v>500</v>
      </c>
      <c r="N63" s="87" t="s">
        <v>564</v>
      </c>
      <c r="O63" s="88">
        <v>2</v>
      </c>
      <c r="P63" s="88">
        <v>2</v>
      </c>
      <c r="Q63" s="88">
        <f t="shared" si="12"/>
        <v>4</v>
      </c>
      <c r="R63" s="84" t="str">
        <f t="shared" si="9"/>
        <v>BAJO</v>
      </c>
      <c r="S63" s="88">
        <v>25</v>
      </c>
      <c r="T63" s="88">
        <f t="shared" si="10"/>
        <v>100</v>
      </c>
      <c r="U63" s="88" t="str">
        <f t="shared" si="11"/>
        <v>III</v>
      </c>
      <c r="V63" s="107" t="s">
        <v>46</v>
      </c>
      <c r="W63" s="84" t="s">
        <v>424</v>
      </c>
      <c r="X63" s="88" t="s">
        <v>89</v>
      </c>
      <c r="Y63" s="88" t="s">
        <v>18</v>
      </c>
      <c r="Z63" s="84" t="s">
        <v>47</v>
      </c>
      <c r="AA63" s="84" t="s">
        <v>47</v>
      </c>
      <c r="AB63" s="84" t="s">
        <v>47</v>
      </c>
      <c r="AC63" s="87" t="s">
        <v>565</v>
      </c>
      <c r="AD63" s="84" t="s">
        <v>47</v>
      </c>
    </row>
    <row r="64" spans="2:30" s="66" customFormat="1" ht="174.75" customHeight="1" x14ac:dyDescent="0.25">
      <c r="B64" s="123" t="s">
        <v>41</v>
      </c>
      <c r="C64" s="138" t="s">
        <v>93</v>
      </c>
      <c r="D64" s="138" t="s">
        <v>595</v>
      </c>
      <c r="E64" s="106" t="s">
        <v>596</v>
      </c>
      <c r="F64" s="106" t="s">
        <v>597</v>
      </c>
      <c r="G64" s="85" t="s">
        <v>42</v>
      </c>
      <c r="H64" s="69"/>
      <c r="I64" s="84" t="s">
        <v>90</v>
      </c>
      <c r="J64" s="86" t="s">
        <v>498</v>
      </c>
      <c r="K64" s="87" t="s">
        <v>492</v>
      </c>
      <c r="L64" s="84" t="s">
        <v>499</v>
      </c>
      <c r="M64" s="87" t="s">
        <v>500</v>
      </c>
      <c r="N64" s="87" t="s">
        <v>564</v>
      </c>
      <c r="O64" s="88">
        <v>2</v>
      </c>
      <c r="P64" s="88">
        <v>2</v>
      </c>
      <c r="Q64" s="88">
        <f t="shared" si="12"/>
        <v>4</v>
      </c>
      <c r="R64" s="84" t="str">
        <f t="shared" si="9"/>
        <v>BAJO</v>
      </c>
      <c r="S64" s="88">
        <v>25</v>
      </c>
      <c r="T64" s="88">
        <f t="shared" si="10"/>
        <v>100</v>
      </c>
      <c r="U64" s="88" t="str">
        <f t="shared" si="11"/>
        <v>III</v>
      </c>
      <c r="V64" s="107" t="s">
        <v>46</v>
      </c>
      <c r="W64" s="84" t="s">
        <v>424</v>
      </c>
      <c r="X64" s="88" t="s">
        <v>89</v>
      </c>
      <c r="Y64" s="88" t="s">
        <v>18</v>
      </c>
      <c r="Z64" s="84" t="s">
        <v>47</v>
      </c>
      <c r="AA64" s="84" t="s">
        <v>47</v>
      </c>
      <c r="AB64" s="84" t="s">
        <v>47</v>
      </c>
      <c r="AC64" s="87" t="s">
        <v>565</v>
      </c>
      <c r="AD64" s="84" t="s">
        <v>47</v>
      </c>
    </row>
    <row r="65" spans="2:30" s="66" customFormat="1" ht="174.75" customHeight="1" x14ac:dyDescent="0.25">
      <c r="B65" s="123" t="s">
        <v>41</v>
      </c>
      <c r="C65" s="138" t="s">
        <v>93</v>
      </c>
      <c r="D65" s="138" t="s">
        <v>595</v>
      </c>
      <c r="E65" s="106" t="s">
        <v>596</v>
      </c>
      <c r="F65" s="106" t="s">
        <v>597</v>
      </c>
      <c r="G65" s="85" t="s">
        <v>42</v>
      </c>
      <c r="H65" s="69"/>
      <c r="I65" s="84" t="s">
        <v>91</v>
      </c>
      <c r="J65" s="86" t="s">
        <v>498</v>
      </c>
      <c r="K65" s="87" t="s">
        <v>503</v>
      </c>
      <c r="L65" s="84" t="s">
        <v>92</v>
      </c>
      <c r="M65" s="87" t="s">
        <v>500</v>
      </c>
      <c r="N65" s="87" t="s">
        <v>564</v>
      </c>
      <c r="O65" s="88">
        <v>2</v>
      </c>
      <c r="P65" s="88">
        <v>2</v>
      </c>
      <c r="Q65" s="88">
        <f t="shared" si="12"/>
        <v>4</v>
      </c>
      <c r="R65" s="84" t="str">
        <f t="shared" si="9"/>
        <v>BAJO</v>
      </c>
      <c r="S65" s="88">
        <v>60</v>
      </c>
      <c r="T65" s="88">
        <f t="shared" si="10"/>
        <v>240</v>
      </c>
      <c r="U65" s="88" t="str">
        <f t="shared" si="11"/>
        <v>II</v>
      </c>
      <c r="V65" s="107" t="s">
        <v>46</v>
      </c>
      <c r="W65" s="84" t="s">
        <v>424</v>
      </c>
      <c r="X65" s="88" t="s">
        <v>89</v>
      </c>
      <c r="Y65" s="88" t="s">
        <v>18</v>
      </c>
      <c r="Z65" s="84" t="s">
        <v>47</v>
      </c>
      <c r="AA65" s="84" t="s">
        <v>47</v>
      </c>
      <c r="AB65" s="84" t="s">
        <v>47</v>
      </c>
      <c r="AC65" s="87" t="s">
        <v>565</v>
      </c>
      <c r="AD65" s="84" t="s">
        <v>47</v>
      </c>
    </row>
    <row r="66" spans="2:30" s="66" customFormat="1" ht="174.75" customHeight="1" x14ac:dyDescent="0.25">
      <c r="B66" s="123" t="s">
        <v>41</v>
      </c>
      <c r="C66" s="138" t="s">
        <v>93</v>
      </c>
      <c r="D66" s="138" t="s">
        <v>595</v>
      </c>
      <c r="E66" s="106" t="s">
        <v>596</v>
      </c>
      <c r="F66" s="106" t="s">
        <v>597</v>
      </c>
      <c r="G66" s="85" t="s">
        <v>42</v>
      </c>
      <c r="H66" s="69"/>
      <c r="I66" s="84" t="s">
        <v>566</v>
      </c>
      <c r="J66" s="86" t="s">
        <v>498</v>
      </c>
      <c r="K66" s="87" t="s">
        <v>492</v>
      </c>
      <c r="L66" s="84" t="s">
        <v>499</v>
      </c>
      <c r="M66" s="87" t="s">
        <v>500</v>
      </c>
      <c r="N66" s="87" t="s">
        <v>564</v>
      </c>
      <c r="O66" s="88">
        <v>1</v>
      </c>
      <c r="P66" s="88">
        <v>1</v>
      </c>
      <c r="Q66" s="88">
        <f t="shared" si="12"/>
        <v>1</v>
      </c>
      <c r="R66" s="84" t="str">
        <f>IF(Q66&lt;=4,"BAJO",IF(Q66&lt;=8,"MEDIO",IF(Q66&lt;=20,"ALTO","MUY ALTO")))</f>
        <v>BAJO</v>
      </c>
      <c r="S66" s="88">
        <v>10</v>
      </c>
      <c r="T66" s="88">
        <f>Q66*S66</f>
        <v>10</v>
      </c>
      <c r="U66" s="88" t="str">
        <f>IF(T66&lt;=20,"IV",IF(T66&lt;=120,"III",IF(T66&lt;=500,"II",IF(T66&lt;=4000,"I",FALSE))))</f>
        <v>IV</v>
      </c>
      <c r="V66" s="107" t="s">
        <v>46</v>
      </c>
      <c r="W66" s="84" t="s">
        <v>424</v>
      </c>
      <c r="X66" s="88" t="s">
        <v>89</v>
      </c>
      <c r="Y66" s="88" t="s">
        <v>18</v>
      </c>
      <c r="Z66" s="84" t="s">
        <v>47</v>
      </c>
      <c r="AA66" s="84" t="s">
        <v>47</v>
      </c>
      <c r="AB66" s="84" t="s">
        <v>47</v>
      </c>
      <c r="AC66" s="87" t="s">
        <v>565</v>
      </c>
      <c r="AD66" s="84" t="s">
        <v>47</v>
      </c>
    </row>
    <row r="67" spans="2:30" s="66" customFormat="1" ht="174.75" customHeight="1" x14ac:dyDescent="0.25">
      <c r="B67" s="104" t="s">
        <v>41</v>
      </c>
      <c r="C67" s="110" t="s">
        <v>93</v>
      </c>
      <c r="D67" s="138" t="s">
        <v>595</v>
      </c>
      <c r="E67" s="106" t="s">
        <v>626</v>
      </c>
      <c r="F67" s="106" t="s">
        <v>627</v>
      </c>
      <c r="G67" s="85" t="s">
        <v>42</v>
      </c>
      <c r="H67" s="69"/>
      <c r="I67" s="84" t="s">
        <v>107</v>
      </c>
      <c r="J67" s="86" t="s">
        <v>535</v>
      </c>
      <c r="K67" s="87" t="s">
        <v>49</v>
      </c>
      <c r="L67" s="84" t="s">
        <v>45</v>
      </c>
      <c r="M67" s="87" t="s">
        <v>45</v>
      </c>
      <c r="N67" s="87" t="s">
        <v>536</v>
      </c>
      <c r="O67" s="111">
        <v>3</v>
      </c>
      <c r="P67" s="111">
        <v>3</v>
      </c>
      <c r="Q67" s="112">
        <f t="shared" si="12"/>
        <v>9</v>
      </c>
      <c r="R67" s="111" t="str">
        <f t="shared" ref="R67:R90" si="13">IF(Q67&lt;=4,"BAJO",IF(Q67&lt;=8,"MEDIO",IF(Q67&lt;=20,"ALTO","MUY ALTO")))</f>
        <v>ALTO</v>
      </c>
      <c r="S67" s="111">
        <v>25</v>
      </c>
      <c r="T67" s="111">
        <f t="shared" ref="T67:T90" si="14">Q67*S67</f>
        <v>225</v>
      </c>
      <c r="U67" s="111" t="str">
        <f t="shared" ref="U67:U90" si="15">IF(T67&lt;=20,"IV",IF(T67&lt;=120,"III",IF(T67&lt;=500,"II",IF(T67&lt;=4000,"I",FALSE))))</f>
        <v>II</v>
      </c>
      <c r="V67" s="107" t="s">
        <v>46</v>
      </c>
      <c r="W67" s="111" t="s">
        <v>423</v>
      </c>
      <c r="X67" s="113" t="s">
        <v>50</v>
      </c>
      <c r="Y67" s="88" t="s">
        <v>18</v>
      </c>
      <c r="Z67" s="111" t="s">
        <v>47</v>
      </c>
      <c r="AA67" s="111" t="s">
        <v>47</v>
      </c>
      <c r="AB67" s="111" t="s">
        <v>47</v>
      </c>
      <c r="AC67" s="84" t="s">
        <v>538</v>
      </c>
      <c r="AD67" s="84" t="s">
        <v>47</v>
      </c>
    </row>
    <row r="68" spans="2:30" s="66" customFormat="1" ht="174.75" customHeight="1" x14ac:dyDescent="0.25">
      <c r="B68" s="104" t="s">
        <v>41</v>
      </c>
      <c r="C68" s="110" t="s">
        <v>93</v>
      </c>
      <c r="D68" s="138" t="s">
        <v>595</v>
      </c>
      <c r="E68" s="106" t="s">
        <v>626</v>
      </c>
      <c r="F68" s="106" t="s">
        <v>627</v>
      </c>
      <c r="G68" s="85" t="s">
        <v>42</v>
      </c>
      <c r="H68" s="69"/>
      <c r="I68" s="84" t="s">
        <v>43</v>
      </c>
      <c r="J68" s="86" t="s">
        <v>432</v>
      </c>
      <c r="K68" s="87" t="s">
        <v>44</v>
      </c>
      <c r="L68" s="84" t="s">
        <v>45</v>
      </c>
      <c r="M68" s="87" t="s">
        <v>532</v>
      </c>
      <c r="N68" s="52" t="s">
        <v>108</v>
      </c>
      <c r="O68" s="111">
        <v>2</v>
      </c>
      <c r="P68" s="111">
        <v>3</v>
      </c>
      <c r="Q68" s="112">
        <f t="shared" si="12"/>
        <v>6</v>
      </c>
      <c r="R68" s="111" t="str">
        <f t="shared" si="13"/>
        <v>MEDIO</v>
      </c>
      <c r="S68" s="111">
        <v>10</v>
      </c>
      <c r="T68" s="111">
        <f t="shared" si="14"/>
        <v>60</v>
      </c>
      <c r="U68" s="111" t="str">
        <f t="shared" si="15"/>
        <v>III</v>
      </c>
      <c r="V68" s="107" t="s">
        <v>46</v>
      </c>
      <c r="W68" s="111" t="s">
        <v>423</v>
      </c>
      <c r="X68" s="113" t="s">
        <v>44</v>
      </c>
      <c r="Y68" s="88" t="s">
        <v>18</v>
      </c>
      <c r="Z68" s="111" t="s">
        <v>47</v>
      </c>
      <c r="AA68" s="111" t="s">
        <v>47</v>
      </c>
      <c r="AB68" s="111" t="s">
        <v>47</v>
      </c>
      <c r="AC68" s="84" t="s">
        <v>109</v>
      </c>
      <c r="AD68" s="84" t="s">
        <v>47</v>
      </c>
    </row>
    <row r="69" spans="2:30" s="66" customFormat="1" ht="174.75" customHeight="1" x14ac:dyDescent="0.25">
      <c r="B69" s="104" t="s">
        <v>41</v>
      </c>
      <c r="C69" s="110" t="s">
        <v>93</v>
      </c>
      <c r="D69" s="138" t="s">
        <v>595</v>
      </c>
      <c r="E69" s="106" t="s">
        <v>626</v>
      </c>
      <c r="F69" s="106" t="s">
        <v>627</v>
      </c>
      <c r="G69" s="85" t="s">
        <v>42</v>
      </c>
      <c r="H69" s="69"/>
      <c r="I69" s="84" t="s">
        <v>54</v>
      </c>
      <c r="J69" s="86" t="s">
        <v>535</v>
      </c>
      <c r="K69" s="87" t="s">
        <v>539</v>
      </c>
      <c r="L69" s="84" t="s">
        <v>45</v>
      </c>
      <c r="M69" s="87" t="s">
        <v>540</v>
      </c>
      <c r="N69" s="87" t="s">
        <v>583</v>
      </c>
      <c r="O69" s="111">
        <v>2</v>
      </c>
      <c r="P69" s="111">
        <v>2</v>
      </c>
      <c r="Q69" s="112">
        <f t="shared" si="12"/>
        <v>4</v>
      </c>
      <c r="R69" s="111" t="str">
        <f t="shared" si="13"/>
        <v>BAJO</v>
      </c>
      <c r="S69" s="111">
        <v>10</v>
      </c>
      <c r="T69" s="111">
        <f t="shared" si="14"/>
        <v>40</v>
      </c>
      <c r="U69" s="111" t="str">
        <f t="shared" si="15"/>
        <v>III</v>
      </c>
      <c r="V69" s="107" t="s">
        <v>46</v>
      </c>
      <c r="W69" s="111" t="s">
        <v>423</v>
      </c>
      <c r="X69" s="112" t="s">
        <v>541</v>
      </c>
      <c r="Y69" s="88" t="s">
        <v>18</v>
      </c>
      <c r="Z69" s="111" t="s">
        <v>47</v>
      </c>
      <c r="AA69" s="111" t="s">
        <v>47</v>
      </c>
      <c r="AB69" s="111" t="s">
        <v>47</v>
      </c>
      <c r="AC69" s="84" t="s">
        <v>507</v>
      </c>
      <c r="AD69" s="84" t="s">
        <v>47</v>
      </c>
    </row>
    <row r="70" spans="2:30" s="66" customFormat="1" ht="174.75" customHeight="1" x14ac:dyDescent="0.25">
      <c r="B70" s="104" t="s">
        <v>41</v>
      </c>
      <c r="C70" s="110" t="s">
        <v>93</v>
      </c>
      <c r="D70" s="138" t="s">
        <v>595</v>
      </c>
      <c r="E70" s="106" t="s">
        <v>626</v>
      </c>
      <c r="F70" s="106" t="s">
        <v>627</v>
      </c>
      <c r="G70" s="85" t="s">
        <v>42</v>
      </c>
      <c r="H70" s="69"/>
      <c r="I70" s="84" t="s">
        <v>95</v>
      </c>
      <c r="J70" s="86" t="s">
        <v>535</v>
      </c>
      <c r="K70" s="87" t="s">
        <v>543</v>
      </c>
      <c r="L70" s="84" t="s">
        <v>63</v>
      </c>
      <c r="M70" s="87" t="s">
        <v>45</v>
      </c>
      <c r="N70" s="87" t="s">
        <v>600</v>
      </c>
      <c r="O70" s="111">
        <v>3</v>
      </c>
      <c r="P70" s="111">
        <v>2</v>
      </c>
      <c r="Q70" s="112">
        <f t="shared" si="12"/>
        <v>6</v>
      </c>
      <c r="R70" s="111" t="str">
        <f t="shared" si="13"/>
        <v>MEDIO</v>
      </c>
      <c r="S70" s="111">
        <v>10</v>
      </c>
      <c r="T70" s="111">
        <f t="shared" si="14"/>
        <v>60</v>
      </c>
      <c r="U70" s="111" t="str">
        <f t="shared" si="15"/>
        <v>III</v>
      </c>
      <c r="V70" s="107" t="s">
        <v>46</v>
      </c>
      <c r="W70" s="111" t="s">
        <v>423</v>
      </c>
      <c r="X70" s="111" t="s">
        <v>96</v>
      </c>
      <c r="Y70" s="88" t="s">
        <v>18</v>
      </c>
      <c r="Z70" s="111" t="s">
        <v>47</v>
      </c>
      <c r="AA70" s="111" t="s">
        <v>47</v>
      </c>
      <c r="AB70" s="111" t="s">
        <v>47</v>
      </c>
      <c r="AC70" s="84" t="s">
        <v>628</v>
      </c>
      <c r="AD70" s="84" t="s">
        <v>47</v>
      </c>
    </row>
    <row r="71" spans="2:30" s="66" customFormat="1" ht="174.75" customHeight="1" x14ac:dyDescent="0.25">
      <c r="B71" s="104" t="s">
        <v>41</v>
      </c>
      <c r="C71" s="110" t="s">
        <v>93</v>
      </c>
      <c r="D71" s="138" t="s">
        <v>595</v>
      </c>
      <c r="E71" s="106" t="s">
        <v>626</v>
      </c>
      <c r="F71" s="106" t="s">
        <v>627</v>
      </c>
      <c r="G71" s="85" t="s">
        <v>42</v>
      </c>
      <c r="H71" s="69"/>
      <c r="I71" s="84" t="s">
        <v>629</v>
      </c>
      <c r="J71" s="86" t="s">
        <v>535</v>
      </c>
      <c r="K71" s="87" t="s">
        <v>110</v>
      </c>
      <c r="L71" s="84" t="s">
        <v>630</v>
      </c>
      <c r="M71" s="87" t="s">
        <v>45</v>
      </c>
      <c r="N71" s="87" t="s">
        <v>111</v>
      </c>
      <c r="O71" s="111">
        <v>2</v>
      </c>
      <c r="P71" s="111">
        <v>1</v>
      </c>
      <c r="Q71" s="112">
        <f t="shared" si="12"/>
        <v>2</v>
      </c>
      <c r="R71" s="111" t="str">
        <f t="shared" si="13"/>
        <v>BAJO</v>
      </c>
      <c r="S71" s="111">
        <v>25</v>
      </c>
      <c r="T71" s="111">
        <f t="shared" si="14"/>
        <v>50</v>
      </c>
      <c r="U71" s="111" t="str">
        <f t="shared" si="15"/>
        <v>III</v>
      </c>
      <c r="V71" s="107" t="s">
        <v>46</v>
      </c>
      <c r="W71" s="111" t="s">
        <v>423</v>
      </c>
      <c r="X71" s="113" t="s">
        <v>112</v>
      </c>
      <c r="Y71" s="88" t="s">
        <v>18</v>
      </c>
      <c r="Z71" s="111" t="s">
        <v>47</v>
      </c>
      <c r="AA71" s="111" t="s">
        <v>47</v>
      </c>
      <c r="AB71" s="111" t="s">
        <v>47</v>
      </c>
      <c r="AC71" s="84" t="s">
        <v>631</v>
      </c>
      <c r="AD71" s="84" t="s">
        <v>47</v>
      </c>
    </row>
    <row r="72" spans="2:30" s="66" customFormat="1" ht="174.75" customHeight="1" x14ac:dyDescent="0.25">
      <c r="B72" s="104" t="s">
        <v>41</v>
      </c>
      <c r="C72" s="110" t="s">
        <v>93</v>
      </c>
      <c r="D72" s="138" t="s">
        <v>595</v>
      </c>
      <c r="E72" s="106" t="s">
        <v>626</v>
      </c>
      <c r="F72" s="106" t="s">
        <v>627</v>
      </c>
      <c r="G72" s="85" t="s">
        <v>42</v>
      </c>
      <c r="H72" s="69"/>
      <c r="I72" s="84" t="s">
        <v>632</v>
      </c>
      <c r="J72" s="86" t="s">
        <v>603</v>
      </c>
      <c r="K72" s="87" t="s">
        <v>604</v>
      </c>
      <c r="L72" s="84" t="s">
        <v>63</v>
      </c>
      <c r="M72" s="87" t="s">
        <v>113</v>
      </c>
      <c r="N72" s="87" t="s">
        <v>606</v>
      </c>
      <c r="O72" s="111">
        <v>2</v>
      </c>
      <c r="P72" s="111">
        <v>2</v>
      </c>
      <c r="Q72" s="112">
        <f t="shared" si="12"/>
        <v>4</v>
      </c>
      <c r="R72" s="111" t="str">
        <f t="shared" si="13"/>
        <v>BAJO</v>
      </c>
      <c r="S72" s="111">
        <v>25</v>
      </c>
      <c r="T72" s="111">
        <f t="shared" si="14"/>
        <v>100</v>
      </c>
      <c r="U72" s="111" t="str">
        <f t="shared" si="15"/>
        <v>III</v>
      </c>
      <c r="V72" s="107" t="s">
        <v>46</v>
      </c>
      <c r="W72" s="111" t="s">
        <v>422</v>
      </c>
      <c r="X72" s="111" t="s">
        <v>97</v>
      </c>
      <c r="Y72" s="88" t="s">
        <v>18</v>
      </c>
      <c r="Z72" s="111" t="s">
        <v>47</v>
      </c>
      <c r="AA72" s="111" t="s">
        <v>47</v>
      </c>
      <c r="AB72" s="111" t="s">
        <v>47</v>
      </c>
      <c r="AC72" s="84" t="s">
        <v>633</v>
      </c>
      <c r="AD72" s="84" t="s">
        <v>47</v>
      </c>
    </row>
    <row r="73" spans="2:30" s="66" customFormat="1" ht="174.75" customHeight="1" x14ac:dyDescent="0.25">
      <c r="B73" s="104" t="s">
        <v>41</v>
      </c>
      <c r="C73" s="110" t="s">
        <v>93</v>
      </c>
      <c r="D73" s="138" t="s">
        <v>595</v>
      </c>
      <c r="E73" s="106" t="s">
        <v>626</v>
      </c>
      <c r="F73" s="106" t="s">
        <v>627</v>
      </c>
      <c r="G73" s="85" t="s">
        <v>42</v>
      </c>
      <c r="H73" s="69"/>
      <c r="I73" s="84" t="s">
        <v>114</v>
      </c>
      <c r="J73" s="86" t="s">
        <v>603</v>
      </c>
      <c r="K73" s="87" t="s">
        <v>634</v>
      </c>
      <c r="L73" s="84" t="s">
        <v>63</v>
      </c>
      <c r="M73" s="87" t="s">
        <v>63</v>
      </c>
      <c r="N73" s="87" t="s">
        <v>609</v>
      </c>
      <c r="O73" s="111">
        <v>3</v>
      </c>
      <c r="P73" s="111">
        <v>2</v>
      </c>
      <c r="Q73" s="112">
        <f t="shared" si="12"/>
        <v>6</v>
      </c>
      <c r="R73" s="111" t="str">
        <f t="shared" si="13"/>
        <v>MEDIO</v>
      </c>
      <c r="S73" s="111">
        <v>10</v>
      </c>
      <c r="T73" s="111">
        <f t="shared" si="14"/>
        <v>60</v>
      </c>
      <c r="U73" s="111" t="str">
        <f t="shared" si="15"/>
        <v>III</v>
      </c>
      <c r="V73" s="107" t="s">
        <v>46</v>
      </c>
      <c r="W73" s="111" t="s">
        <v>422</v>
      </c>
      <c r="X73" s="113" t="s">
        <v>634</v>
      </c>
      <c r="Y73" s="88" t="s">
        <v>18</v>
      </c>
      <c r="Z73" s="111" t="s">
        <v>47</v>
      </c>
      <c r="AA73" s="111" t="s">
        <v>47</v>
      </c>
      <c r="AB73" s="111" t="s">
        <v>47</v>
      </c>
      <c r="AC73" s="84" t="s">
        <v>635</v>
      </c>
      <c r="AD73" s="84" t="s">
        <v>47</v>
      </c>
    </row>
    <row r="74" spans="2:30" s="66" customFormat="1" ht="174.75" customHeight="1" x14ac:dyDescent="0.25">
      <c r="B74" s="104" t="s">
        <v>41</v>
      </c>
      <c r="C74" s="110" t="s">
        <v>93</v>
      </c>
      <c r="D74" s="138" t="s">
        <v>595</v>
      </c>
      <c r="E74" s="106" t="s">
        <v>626</v>
      </c>
      <c r="F74" s="106" t="s">
        <v>627</v>
      </c>
      <c r="G74" s="85" t="s">
        <v>42</v>
      </c>
      <c r="H74" s="69"/>
      <c r="I74" s="84" t="s">
        <v>98</v>
      </c>
      <c r="J74" s="86" t="s">
        <v>603</v>
      </c>
      <c r="K74" s="87" t="s">
        <v>608</v>
      </c>
      <c r="L74" s="84" t="s">
        <v>63</v>
      </c>
      <c r="M74" s="87" t="s">
        <v>113</v>
      </c>
      <c r="N74" s="87" t="s">
        <v>609</v>
      </c>
      <c r="O74" s="111">
        <v>2</v>
      </c>
      <c r="P74" s="111">
        <v>3</v>
      </c>
      <c r="Q74" s="112">
        <f t="shared" si="12"/>
        <v>6</v>
      </c>
      <c r="R74" s="111" t="str">
        <f t="shared" si="13"/>
        <v>MEDIO</v>
      </c>
      <c r="S74" s="111">
        <v>10</v>
      </c>
      <c r="T74" s="111">
        <f t="shared" si="14"/>
        <v>60</v>
      </c>
      <c r="U74" s="111" t="str">
        <f t="shared" si="15"/>
        <v>III</v>
      </c>
      <c r="V74" s="107" t="s">
        <v>46</v>
      </c>
      <c r="W74" s="111" t="s">
        <v>422</v>
      </c>
      <c r="X74" s="113" t="s">
        <v>608</v>
      </c>
      <c r="Y74" s="88" t="s">
        <v>18</v>
      </c>
      <c r="Z74" s="111" t="s">
        <v>47</v>
      </c>
      <c r="AA74" s="111" t="s">
        <v>47</v>
      </c>
      <c r="AB74" s="111" t="s">
        <v>47</v>
      </c>
      <c r="AC74" s="84" t="s">
        <v>115</v>
      </c>
      <c r="AD74" s="84" t="s">
        <v>47</v>
      </c>
    </row>
    <row r="75" spans="2:30" s="66" customFormat="1" ht="174.75" customHeight="1" x14ac:dyDescent="0.25">
      <c r="B75" s="104" t="s">
        <v>41</v>
      </c>
      <c r="C75" s="110" t="s">
        <v>93</v>
      </c>
      <c r="D75" s="138" t="s">
        <v>595</v>
      </c>
      <c r="E75" s="106" t="s">
        <v>626</v>
      </c>
      <c r="F75" s="106" t="s">
        <v>627</v>
      </c>
      <c r="G75" s="85" t="s">
        <v>42</v>
      </c>
      <c r="H75" s="69"/>
      <c r="I75" s="84" t="s">
        <v>65</v>
      </c>
      <c r="J75" s="86" t="s">
        <v>545</v>
      </c>
      <c r="K75" s="87" t="s">
        <v>546</v>
      </c>
      <c r="L75" s="84" t="s">
        <v>63</v>
      </c>
      <c r="M75" s="87" t="s">
        <v>63</v>
      </c>
      <c r="N75" s="87" t="s">
        <v>584</v>
      </c>
      <c r="O75" s="111">
        <v>3</v>
      </c>
      <c r="P75" s="111">
        <v>4</v>
      </c>
      <c r="Q75" s="112">
        <f t="shared" si="12"/>
        <v>12</v>
      </c>
      <c r="R75" s="111" t="str">
        <f t="shared" si="13"/>
        <v>ALTO</v>
      </c>
      <c r="S75" s="111">
        <v>25</v>
      </c>
      <c r="T75" s="111">
        <f t="shared" si="14"/>
        <v>300</v>
      </c>
      <c r="U75" s="111" t="str">
        <f t="shared" si="15"/>
        <v>II</v>
      </c>
      <c r="V75" s="107" t="s">
        <v>46</v>
      </c>
      <c r="W75" s="111" t="s">
        <v>423</v>
      </c>
      <c r="X75" s="111" t="s">
        <v>548</v>
      </c>
      <c r="Y75" s="88" t="s">
        <v>18</v>
      </c>
      <c r="Z75" s="111" t="s">
        <v>47</v>
      </c>
      <c r="AA75" s="111" t="s">
        <v>47</v>
      </c>
      <c r="AB75" s="111" t="s">
        <v>47</v>
      </c>
      <c r="AC75" s="84" t="s">
        <v>585</v>
      </c>
      <c r="AD75" s="84" t="s">
        <v>47</v>
      </c>
    </row>
    <row r="76" spans="2:30" s="66" customFormat="1" ht="174.75" customHeight="1" x14ac:dyDescent="0.25">
      <c r="B76" s="104" t="s">
        <v>41</v>
      </c>
      <c r="C76" s="110" t="s">
        <v>93</v>
      </c>
      <c r="D76" s="138" t="s">
        <v>595</v>
      </c>
      <c r="E76" s="106" t="s">
        <v>626</v>
      </c>
      <c r="F76" s="106" t="s">
        <v>627</v>
      </c>
      <c r="G76" s="85" t="s">
        <v>42</v>
      </c>
      <c r="H76" s="69"/>
      <c r="I76" s="84" t="s">
        <v>99</v>
      </c>
      <c r="J76" s="86" t="s">
        <v>545</v>
      </c>
      <c r="K76" s="87" t="s">
        <v>100</v>
      </c>
      <c r="L76" s="84" t="s">
        <v>66</v>
      </c>
      <c r="M76" s="87" t="s">
        <v>63</v>
      </c>
      <c r="N76" s="87" t="s">
        <v>636</v>
      </c>
      <c r="O76" s="111">
        <v>2</v>
      </c>
      <c r="P76" s="111">
        <v>2</v>
      </c>
      <c r="Q76" s="112">
        <f t="shared" si="12"/>
        <v>4</v>
      </c>
      <c r="R76" s="111" t="str">
        <f t="shared" si="13"/>
        <v>BAJO</v>
      </c>
      <c r="S76" s="111">
        <v>10</v>
      </c>
      <c r="T76" s="111">
        <f t="shared" si="14"/>
        <v>40</v>
      </c>
      <c r="U76" s="111" t="str">
        <f t="shared" si="15"/>
        <v>III</v>
      </c>
      <c r="V76" s="107" t="s">
        <v>46</v>
      </c>
      <c r="W76" s="111" t="s">
        <v>423</v>
      </c>
      <c r="X76" s="111" t="s">
        <v>548</v>
      </c>
      <c r="Y76" s="88" t="s">
        <v>18</v>
      </c>
      <c r="Z76" s="111" t="s">
        <v>47</v>
      </c>
      <c r="AA76" s="111" t="s">
        <v>47</v>
      </c>
      <c r="AB76" s="111" t="s">
        <v>47</v>
      </c>
      <c r="AC76" s="84" t="s">
        <v>637</v>
      </c>
      <c r="AD76" s="84" t="s">
        <v>47</v>
      </c>
    </row>
    <row r="77" spans="2:30" s="66" customFormat="1" ht="174.75" customHeight="1" x14ac:dyDescent="0.25">
      <c r="B77" s="104" t="s">
        <v>41</v>
      </c>
      <c r="C77" s="110" t="s">
        <v>93</v>
      </c>
      <c r="D77" s="138" t="s">
        <v>595</v>
      </c>
      <c r="E77" s="106" t="s">
        <v>626</v>
      </c>
      <c r="F77" s="106" t="s">
        <v>627</v>
      </c>
      <c r="G77" s="85" t="s">
        <v>42</v>
      </c>
      <c r="H77" s="69"/>
      <c r="I77" s="84" t="s">
        <v>70</v>
      </c>
      <c r="J77" s="86" t="s">
        <v>545</v>
      </c>
      <c r="K77" s="87" t="s">
        <v>71</v>
      </c>
      <c r="L77" s="84" t="s">
        <v>102</v>
      </c>
      <c r="M77" s="87" t="s">
        <v>116</v>
      </c>
      <c r="N77" s="87" t="s">
        <v>117</v>
      </c>
      <c r="O77" s="111">
        <v>2</v>
      </c>
      <c r="P77" s="111">
        <v>2</v>
      </c>
      <c r="Q77" s="112">
        <f t="shared" si="12"/>
        <v>4</v>
      </c>
      <c r="R77" s="111" t="str">
        <f t="shared" si="13"/>
        <v>BAJO</v>
      </c>
      <c r="S77" s="111">
        <v>25</v>
      </c>
      <c r="T77" s="111">
        <f t="shared" si="14"/>
        <v>100</v>
      </c>
      <c r="U77" s="111" t="str">
        <f t="shared" si="15"/>
        <v>III</v>
      </c>
      <c r="V77" s="107" t="s">
        <v>46</v>
      </c>
      <c r="W77" s="111" t="s">
        <v>423</v>
      </c>
      <c r="X77" s="111" t="s">
        <v>550</v>
      </c>
      <c r="Y77" s="88" t="s">
        <v>18</v>
      </c>
      <c r="Z77" s="111" t="s">
        <v>47</v>
      </c>
      <c r="AA77" s="111" t="s">
        <v>47</v>
      </c>
      <c r="AB77" s="111" t="s">
        <v>47</v>
      </c>
      <c r="AC77" s="84" t="s">
        <v>118</v>
      </c>
      <c r="AD77" s="84" t="s">
        <v>47</v>
      </c>
    </row>
    <row r="78" spans="2:30" s="66" customFormat="1" ht="174.75" customHeight="1" x14ac:dyDescent="0.25">
      <c r="B78" s="104" t="s">
        <v>41</v>
      </c>
      <c r="C78" s="110" t="s">
        <v>93</v>
      </c>
      <c r="D78" s="138" t="s">
        <v>595</v>
      </c>
      <c r="E78" s="106" t="s">
        <v>626</v>
      </c>
      <c r="F78" s="106" t="s">
        <v>627</v>
      </c>
      <c r="G78" s="85" t="s">
        <v>42</v>
      </c>
      <c r="H78" s="69"/>
      <c r="I78" s="84" t="s">
        <v>101</v>
      </c>
      <c r="J78" s="86" t="s">
        <v>545</v>
      </c>
      <c r="K78" s="87" t="s">
        <v>612</v>
      </c>
      <c r="L78" s="84" t="s">
        <v>66</v>
      </c>
      <c r="M78" s="87" t="s">
        <v>63</v>
      </c>
      <c r="N78" s="87" t="s">
        <v>636</v>
      </c>
      <c r="O78" s="111">
        <v>2</v>
      </c>
      <c r="P78" s="111">
        <v>3</v>
      </c>
      <c r="Q78" s="112">
        <f t="shared" si="12"/>
        <v>6</v>
      </c>
      <c r="R78" s="111" t="str">
        <f t="shared" si="13"/>
        <v>MEDIO</v>
      </c>
      <c r="S78" s="111">
        <v>10</v>
      </c>
      <c r="T78" s="111">
        <f t="shared" si="14"/>
        <v>60</v>
      </c>
      <c r="U78" s="111" t="str">
        <f t="shared" si="15"/>
        <v>III</v>
      </c>
      <c r="V78" s="107" t="s">
        <v>46</v>
      </c>
      <c r="W78" s="111" t="s">
        <v>423</v>
      </c>
      <c r="X78" s="111" t="s">
        <v>614</v>
      </c>
      <c r="Y78" s="88" t="s">
        <v>18</v>
      </c>
      <c r="Z78" s="111" t="s">
        <v>47</v>
      </c>
      <c r="AA78" s="111" t="s">
        <v>47</v>
      </c>
      <c r="AB78" s="111" t="s">
        <v>47</v>
      </c>
      <c r="AC78" s="84" t="s">
        <v>119</v>
      </c>
      <c r="AD78" s="84" t="s">
        <v>47</v>
      </c>
    </row>
    <row r="79" spans="2:30" s="66" customFormat="1" ht="174.75" customHeight="1" x14ac:dyDescent="0.25">
      <c r="B79" s="104" t="s">
        <v>41</v>
      </c>
      <c r="C79" s="110" t="s">
        <v>93</v>
      </c>
      <c r="D79" s="138" t="s">
        <v>595</v>
      </c>
      <c r="E79" s="106" t="s">
        <v>626</v>
      </c>
      <c r="F79" s="106" t="s">
        <v>627</v>
      </c>
      <c r="G79" s="85" t="s">
        <v>42</v>
      </c>
      <c r="H79" s="69"/>
      <c r="I79" s="84" t="s">
        <v>615</v>
      </c>
      <c r="J79" s="86" t="s">
        <v>72</v>
      </c>
      <c r="K79" s="87" t="s">
        <v>103</v>
      </c>
      <c r="L79" s="84" t="s">
        <v>104</v>
      </c>
      <c r="M79" s="87" t="s">
        <v>616</v>
      </c>
      <c r="N79" s="87" t="s">
        <v>105</v>
      </c>
      <c r="O79" s="111">
        <v>2</v>
      </c>
      <c r="P79" s="111">
        <v>3</v>
      </c>
      <c r="Q79" s="112">
        <f t="shared" si="12"/>
        <v>6</v>
      </c>
      <c r="R79" s="111" t="str">
        <f t="shared" si="13"/>
        <v>MEDIO</v>
      </c>
      <c r="S79" s="111">
        <v>10</v>
      </c>
      <c r="T79" s="111">
        <f t="shared" si="14"/>
        <v>60</v>
      </c>
      <c r="U79" s="111" t="str">
        <f t="shared" si="15"/>
        <v>III</v>
      </c>
      <c r="V79" s="107" t="s">
        <v>46</v>
      </c>
      <c r="W79" s="111" t="s">
        <v>423</v>
      </c>
      <c r="X79" s="111" t="s">
        <v>617</v>
      </c>
      <c r="Y79" s="88" t="s">
        <v>18</v>
      </c>
      <c r="Z79" s="111" t="s">
        <v>47</v>
      </c>
      <c r="AA79" s="111" t="s">
        <v>47</v>
      </c>
      <c r="AB79" s="111" t="s">
        <v>47</v>
      </c>
      <c r="AC79" s="84" t="s">
        <v>555</v>
      </c>
      <c r="AD79" s="84" t="s">
        <v>47</v>
      </c>
    </row>
    <row r="80" spans="2:30" s="66" customFormat="1" ht="174.75" customHeight="1" x14ac:dyDescent="0.25">
      <c r="B80" s="104" t="s">
        <v>41</v>
      </c>
      <c r="C80" s="110" t="s">
        <v>93</v>
      </c>
      <c r="D80" s="138" t="s">
        <v>595</v>
      </c>
      <c r="E80" s="106" t="s">
        <v>638</v>
      </c>
      <c r="F80" s="106" t="s">
        <v>639</v>
      </c>
      <c r="G80" s="85" t="s">
        <v>42</v>
      </c>
      <c r="H80" s="69"/>
      <c r="I80" s="84" t="s">
        <v>640</v>
      </c>
      <c r="J80" s="86" t="s">
        <v>72</v>
      </c>
      <c r="K80" s="87" t="s">
        <v>552</v>
      </c>
      <c r="L80" s="84" t="s">
        <v>553</v>
      </c>
      <c r="M80" s="87" t="s">
        <v>641</v>
      </c>
      <c r="N80" s="87" t="s">
        <v>586</v>
      </c>
      <c r="O80" s="111">
        <v>2</v>
      </c>
      <c r="P80" s="111">
        <v>2</v>
      </c>
      <c r="Q80" s="112">
        <f t="shared" si="12"/>
        <v>4</v>
      </c>
      <c r="R80" s="111" t="str">
        <f t="shared" si="13"/>
        <v>BAJO</v>
      </c>
      <c r="S80" s="111">
        <v>10</v>
      </c>
      <c r="T80" s="111">
        <f t="shared" si="14"/>
        <v>40</v>
      </c>
      <c r="U80" s="111" t="str">
        <f t="shared" si="15"/>
        <v>III</v>
      </c>
      <c r="V80" s="107" t="s">
        <v>46</v>
      </c>
      <c r="W80" s="111" t="s">
        <v>422</v>
      </c>
      <c r="X80" s="111" t="s">
        <v>73</v>
      </c>
      <c r="Y80" s="88" t="s">
        <v>18</v>
      </c>
      <c r="Z80" s="111" t="s">
        <v>47</v>
      </c>
      <c r="AA80" s="111" t="s">
        <v>47</v>
      </c>
      <c r="AB80" s="111" t="s">
        <v>47</v>
      </c>
      <c r="AC80" s="84" t="s">
        <v>555</v>
      </c>
      <c r="AD80" s="84" t="s">
        <v>47</v>
      </c>
    </row>
    <row r="81" spans="2:30" s="66" customFormat="1" ht="174.75" customHeight="1" x14ac:dyDescent="0.25">
      <c r="B81" s="104" t="s">
        <v>41</v>
      </c>
      <c r="C81" s="110" t="s">
        <v>93</v>
      </c>
      <c r="D81" s="138" t="s">
        <v>595</v>
      </c>
      <c r="E81" s="106" t="s">
        <v>626</v>
      </c>
      <c r="F81" s="106" t="s">
        <v>627</v>
      </c>
      <c r="G81" s="85" t="s">
        <v>42</v>
      </c>
      <c r="H81" s="69"/>
      <c r="I81" s="84" t="s">
        <v>74</v>
      </c>
      <c r="J81" s="86" t="s">
        <v>72</v>
      </c>
      <c r="K81" s="87" t="s">
        <v>619</v>
      </c>
      <c r="L81" s="84" t="s">
        <v>120</v>
      </c>
      <c r="M81" s="87" t="s">
        <v>75</v>
      </c>
      <c r="N81" s="87" t="s">
        <v>63</v>
      </c>
      <c r="O81" s="111">
        <v>2</v>
      </c>
      <c r="P81" s="111">
        <v>2</v>
      </c>
      <c r="Q81" s="112">
        <f t="shared" si="12"/>
        <v>4</v>
      </c>
      <c r="R81" s="111" t="str">
        <f t="shared" si="13"/>
        <v>BAJO</v>
      </c>
      <c r="S81" s="111">
        <v>10</v>
      </c>
      <c r="T81" s="111">
        <f t="shared" si="14"/>
        <v>40</v>
      </c>
      <c r="U81" s="111" t="str">
        <f t="shared" si="15"/>
        <v>III</v>
      </c>
      <c r="V81" s="107" t="s">
        <v>46</v>
      </c>
      <c r="W81" s="111" t="s">
        <v>423</v>
      </c>
      <c r="X81" s="111" t="s">
        <v>76</v>
      </c>
      <c r="Y81" s="88" t="s">
        <v>18</v>
      </c>
      <c r="Z81" s="111" t="s">
        <v>47</v>
      </c>
      <c r="AA81" s="111" t="s">
        <v>47</v>
      </c>
      <c r="AB81" s="111" t="s">
        <v>47</v>
      </c>
      <c r="AC81" s="84" t="s">
        <v>642</v>
      </c>
      <c r="AD81" s="84" t="s">
        <v>47</v>
      </c>
    </row>
    <row r="82" spans="2:30" s="66" customFormat="1" ht="174.75" customHeight="1" x14ac:dyDescent="0.25">
      <c r="B82" s="104" t="s">
        <v>41</v>
      </c>
      <c r="C82" s="110" t="s">
        <v>93</v>
      </c>
      <c r="D82" s="138" t="s">
        <v>595</v>
      </c>
      <c r="E82" s="106" t="s">
        <v>626</v>
      </c>
      <c r="F82" s="106" t="s">
        <v>627</v>
      </c>
      <c r="G82" s="85" t="s">
        <v>42</v>
      </c>
      <c r="H82" s="69"/>
      <c r="I82" s="84" t="s">
        <v>77</v>
      </c>
      <c r="J82" s="86" t="s">
        <v>72</v>
      </c>
      <c r="K82" s="87" t="s">
        <v>492</v>
      </c>
      <c r="L82" s="84" t="s">
        <v>78</v>
      </c>
      <c r="M82" s="87" t="s">
        <v>556</v>
      </c>
      <c r="N82" s="87" t="s">
        <v>106</v>
      </c>
      <c r="O82" s="111">
        <v>2</v>
      </c>
      <c r="P82" s="111">
        <v>3</v>
      </c>
      <c r="Q82" s="112">
        <f t="shared" si="12"/>
        <v>6</v>
      </c>
      <c r="R82" s="111" t="str">
        <f t="shared" si="13"/>
        <v>MEDIO</v>
      </c>
      <c r="S82" s="111">
        <v>10</v>
      </c>
      <c r="T82" s="111">
        <f t="shared" si="14"/>
        <v>60</v>
      </c>
      <c r="U82" s="111" t="str">
        <f t="shared" si="15"/>
        <v>III</v>
      </c>
      <c r="V82" s="107" t="s">
        <v>46</v>
      </c>
      <c r="W82" s="111" t="s">
        <v>423</v>
      </c>
      <c r="X82" s="111" t="s">
        <v>76</v>
      </c>
      <c r="Y82" s="88" t="s">
        <v>18</v>
      </c>
      <c r="Z82" s="111" t="s">
        <v>47</v>
      </c>
      <c r="AA82" s="111" t="s">
        <v>47</v>
      </c>
      <c r="AB82" s="111" t="s">
        <v>47</v>
      </c>
      <c r="AC82" s="84" t="s">
        <v>587</v>
      </c>
      <c r="AD82" s="84" t="s">
        <v>47</v>
      </c>
    </row>
    <row r="83" spans="2:30" s="66" customFormat="1" ht="174.75" customHeight="1" x14ac:dyDescent="0.25">
      <c r="B83" s="104" t="s">
        <v>41</v>
      </c>
      <c r="C83" s="110" t="s">
        <v>93</v>
      </c>
      <c r="D83" s="138" t="s">
        <v>595</v>
      </c>
      <c r="E83" s="106" t="s">
        <v>626</v>
      </c>
      <c r="F83" s="106" t="s">
        <v>627</v>
      </c>
      <c r="G83" s="85" t="s">
        <v>42</v>
      </c>
      <c r="H83" s="69"/>
      <c r="I83" s="84" t="s">
        <v>79</v>
      </c>
      <c r="J83" s="86" t="s">
        <v>72</v>
      </c>
      <c r="K83" s="87" t="s">
        <v>80</v>
      </c>
      <c r="L83" s="84" t="s">
        <v>63</v>
      </c>
      <c r="M83" s="87" t="s">
        <v>556</v>
      </c>
      <c r="N83" s="87" t="s">
        <v>557</v>
      </c>
      <c r="O83" s="111">
        <v>3</v>
      </c>
      <c r="P83" s="111">
        <v>3</v>
      </c>
      <c r="Q83" s="112">
        <f t="shared" si="12"/>
        <v>9</v>
      </c>
      <c r="R83" s="111" t="str">
        <f t="shared" si="13"/>
        <v>ALTO</v>
      </c>
      <c r="S83" s="111">
        <v>25</v>
      </c>
      <c r="T83" s="111">
        <f t="shared" si="14"/>
        <v>225</v>
      </c>
      <c r="U83" s="111" t="str">
        <f t="shared" si="15"/>
        <v>II</v>
      </c>
      <c r="V83" s="107" t="s">
        <v>46</v>
      </c>
      <c r="W83" s="111" t="s">
        <v>423</v>
      </c>
      <c r="X83" s="111" t="s">
        <v>76</v>
      </c>
      <c r="Y83" s="88" t="s">
        <v>18</v>
      </c>
      <c r="Z83" s="111" t="s">
        <v>47</v>
      </c>
      <c r="AA83" s="111" t="s">
        <v>47</v>
      </c>
      <c r="AB83" s="111" t="s">
        <v>47</v>
      </c>
      <c r="AC83" s="84" t="s">
        <v>121</v>
      </c>
      <c r="AD83" s="84" t="s">
        <v>47</v>
      </c>
    </row>
    <row r="84" spans="2:30" s="66" customFormat="1" ht="174.75" customHeight="1" x14ac:dyDescent="0.25">
      <c r="B84" s="104" t="s">
        <v>41</v>
      </c>
      <c r="C84" s="110" t="s">
        <v>93</v>
      </c>
      <c r="D84" s="138" t="s">
        <v>595</v>
      </c>
      <c r="E84" s="106" t="s">
        <v>626</v>
      </c>
      <c r="F84" s="106" t="s">
        <v>627</v>
      </c>
      <c r="G84" s="85" t="s">
        <v>42</v>
      </c>
      <c r="H84" s="69"/>
      <c r="I84" s="84" t="s">
        <v>621</v>
      </c>
      <c r="J84" s="86" t="s">
        <v>72</v>
      </c>
      <c r="K84" s="87" t="s">
        <v>622</v>
      </c>
      <c r="L84" s="84" t="s">
        <v>45</v>
      </c>
      <c r="M84" s="87" t="s">
        <v>643</v>
      </c>
      <c r="N84" s="87" t="s">
        <v>644</v>
      </c>
      <c r="O84" s="111">
        <v>2</v>
      </c>
      <c r="P84" s="111">
        <v>2</v>
      </c>
      <c r="Q84" s="112">
        <f t="shared" si="12"/>
        <v>4</v>
      </c>
      <c r="R84" s="111" t="str">
        <f t="shared" si="13"/>
        <v>BAJO</v>
      </c>
      <c r="S84" s="111">
        <v>10</v>
      </c>
      <c r="T84" s="111">
        <f t="shared" si="14"/>
        <v>40</v>
      </c>
      <c r="U84" s="111" t="str">
        <f t="shared" si="15"/>
        <v>III</v>
      </c>
      <c r="V84" s="107" t="s">
        <v>46</v>
      </c>
      <c r="W84" s="111" t="s">
        <v>423</v>
      </c>
      <c r="X84" s="111" t="s">
        <v>84</v>
      </c>
      <c r="Y84" s="88" t="s">
        <v>18</v>
      </c>
      <c r="Z84" s="111" t="s">
        <v>47</v>
      </c>
      <c r="AA84" s="111" t="s">
        <v>47</v>
      </c>
      <c r="AB84" s="111" t="s">
        <v>47</v>
      </c>
      <c r="AC84" s="84" t="s">
        <v>644</v>
      </c>
      <c r="AD84" s="84" t="s">
        <v>47</v>
      </c>
    </row>
    <row r="85" spans="2:30" s="66" customFormat="1" ht="174.75" customHeight="1" x14ac:dyDescent="0.25">
      <c r="B85" s="104" t="s">
        <v>41</v>
      </c>
      <c r="C85" s="110" t="s">
        <v>93</v>
      </c>
      <c r="D85" s="138" t="s">
        <v>595</v>
      </c>
      <c r="E85" s="106" t="s">
        <v>626</v>
      </c>
      <c r="F85" s="106" t="s">
        <v>627</v>
      </c>
      <c r="G85" s="85" t="s">
        <v>42</v>
      </c>
      <c r="H85" s="69"/>
      <c r="I85" s="84" t="s">
        <v>561</v>
      </c>
      <c r="J85" s="86" t="s">
        <v>72</v>
      </c>
      <c r="K85" s="87" t="s">
        <v>87</v>
      </c>
      <c r="L85" s="84" t="s">
        <v>588</v>
      </c>
      <c r="M85" s="87" t="s">
        <v>589</v>
      </c>
      <c r="N85" s="87" t="s">
        <v>590</v>
      </c>
      <c r="O85" s="111">
        <v>2</v>
      </c>
      <c r="P85" s="111">
        <v>1</v>
      </c>
      <c r="Q85" s="112">
        <f t="shared" si="12"/>
        <v>2</v>
      </c>
      <c r="R85" s="111" t="str">
        <f t="shared" si="13"/>
        <v>BAJO</v>
      </c>
      <c r="S85" s="111">
        <v>10</v>
      </c>
      <c r="T85" s="111">
        <f t="shared" si="14"/>
        <v>20</v>
      </c>
      <c r="U85" s="111" t="str">
        <f t="shared" si="15"/>
        <v>IV</v>
      </c>
      <c r="V85" s="107" t="s">
        <v>46</v>
      </c>
      <c r="W85" s="111" t="s">
        <v>423</v>
      </c>
      <c r="X85" s="112" t="s">
        <v>86</v>
      </c>
      <c r="Y85" s="88" t="s">
        <v>18</v>
      </c>
      <c r="Z85" s="111" t="s">
        <v>47</v>
      </c>
      <c r="AA85" s="111" t="s">
        <v>47</v>
      </c>
      <c r="AB85" s="111" t="s">
        <v>47</v>
      </c>
      <c r="AC85" s="84" t="s">
        <v>563</v>
      </c>
      <c r="AD85" s="84" t="s">
        <v>47</v>
      </c>
    </row>
    <row r="86" spans="2:30" s="66" customFormat="1" ht="174.75" customHeight="1" x14ac:dyDescent="0.25">
      <c r="B86" s="104" t="s">
        <v>41</v>
      </c>
      <c r="C86" s="110" t="s">
        <v>93</v>
      </c>
      <c r="D86" s="138" t="s">
        <v>595</v>
      </c>
      <c r="E86" s="106" t="s">
        <v>638</v>
      </c>
      <c r="F86" s="106" t="s">
        <v>627</v>
      </c>
      <c r="G86" s="85"/>
      <c r="H86" s="85" t="s">
        <v>42</v>
      </c>
      <c r="I86" s="84" t="s">
        <v>469</v>
      </c>
      <c r="J86" s="86" t="s">
        <v>72</v>
      </c>
      <c r="K86" s="87" t="s">
        <v>645</v>
      </c>
      <c r="L86" s="84" t="s">
        <v>45</v>
      </c>
      <c r="M86" s="87" t="s">
        <v>45</v>
      </c>
      <c r="N86" s="87" t="s">
        <v>646</v>
      </c>
      <c r="O86" s="111">
        <v>2</v>
      </c>
      <c r="P86" s="111">
        <v>1</v>
      </c>
      <c r="Q86" s="112">
        <f t="shared" si="12"/>
        <v>2</v>
      </c>
      <c r="R86" s="111" t="str">
        <f t="shared" si="13"/>
        <v>BAJO</v>
      </c>
      <c r="S86" s="111">
        <v>100</v>
      </c>
      <c r="T86" s="111">
        <f t="shared" si="14"/>
        <v>200</v>
      </c>
      <c r="U86" s="111" t="str">
        <f t="shared" si="15"/>
        <v>II</v>
      </c>
      <c r="V86" s="107" t="s">
        <v>46</v>
      </c>
      <c r="W86" s="111" t="s">
        <v>422</v>
      </c>
      <c r="X86" s="112" t="s">
        <v>84</v>
      </c>
      <c r="Y86" s="88" t="s">
        <v>18</v>
      </c>
      <c r="Z86" s="111" t="s">
        <v>47</v>
      </c>
      <c r="AA86" s="111" t="s">
        <v>47</v>
      </c>
      <c r="AB86" s="111" t="s">
        <v>47</v>
      </c>
      <c r="AC86" s="87" t="s">
        <v>647</v>
      </c>
      <c r="AD86" s="84" t="s">
        <v>47</v>
      </c>
    </row>
    <row r="87" spans="2:30" s="66" customFormat="1" ht="174.75" customHeight="1" x14ac:dyDescent="0.25">
      <c r="B87" s="104" t="s">
        <v>41</v>
      </c>
      <c r="C87" s="110" t="s">
        <v>93</v>
      </c>
      <c r="D87" s="138" t="s">
        <v>595</v>
      </c>
      <c r="E87" s="106" t="s">
        <v>626</v>
      </c>
      <c r="F87" s="106" t="s">
        <v>627</v>
      </c>
      <c r="G87" s="85" t="s">
        <v>42</v>
      </c>
      <c r="H87" s="69"/>
      <c r="I87" s="84" t="s">
        <v>88</v>
      </c>
      <c r="J87" s="86" t="s">
        <v>498</v>
      </c>
      <c r="K87" s="87" t="s">
        <v>492</v>
      </c>
      <c r="L87" s="84" t="s">
        <v>499</v>
      </c>
      <c r="M87" s="87" t="s">
        <v>591</v>
      </c>
      <c r="N87" s="87" t="s">
        <v>592</v>
      </c>
      <c r="O87" s="111">
        <v>2</v>
      </c>
      <c r="P87" s="111">
        <v>2</v>
      </c>
      <c r="Q87" s="112">
        <f t="shared" si="12"/>
        <v>4</v>
      </c>
      <c r="R87" s="111" t="str">
        <f t="shared" si="13"/>
        <v>BAJO</v>
      </c>
      <c r="S87" s="111">
        <v>10</v>
      </c>
      <c r="T87" s="111">
        <f t="shared" si="14"/>
        <v>40</v>
      </c>
      <c r="U87" s="111" t="str">
        <f t="shared" si="15"/>
        <v>III</v>
      </c>
      <c r="V87" s="107" t="s">
        <v>46</v>
      </c>
      <c r="W87" s="111" t="s">
        <v>423</v>
      </c>
      <c r="X87" s="112" t="s">
        <v>89</v>
      </c>
      <c r="Y87" s="88" t="s">
        <v>18</v>
      </c>
      <c r="Z87" s="111" t="s">
        <v>47</v>
      </c>
      <c r="AA87" s="111" t="s">
        <v>47</v>
      </c>
      <c r="AB87" s="111" t="s">
        <v>47</v>
      </c>
      <c r="AC87" s="87" t="s">
        <v>122</v>
      </c>
      <c r="AD87" s="84" t="s">
        <v>47</v>
      </c>
    </row>
    <row r="88" spans="2:30" s="66" customFormat="1" ht="174.75" customHeight="1" x14ac:dyDescent="0.25">
      <c r="B88" s="104" t="s">
        <v>41</v>
      </c>
      <c r="C88" s="110" t="s">
        <v>93</v>
      </c>
      <c r="D88" s="138" t="s">
        <v>595</v>
      </c>
      <c r="E88" s="106" t="s">
        <v>626</v>
      </c>
      <c r="F88" s="106" t="s">
        <v>627</v>
      </c>
      <c r="G88" s="85" t="s">
        <v>42</v>
      </c>
      <c r="H88" s="69"/>
      <c r="I88" s="84" t="s">
        <v>90</v>
      </c>
      <c r="J88" s="86" t="s">
        <v>498</v>
      </c>
      <c r="K88" s="87" t="s">
        <v>492</v>
      </c>
      <c r="L88" s="84" t="s">
        <v>499</v>
      </c>
      <c r="M88" s="87" t="s">
        <v>123</v>
      </c>
      <c r="N88" s="87" t="s">
        <v>124</v>
      </c>
      <c r="O88" s="111">
        <v>2</v>
      </c>
      <c r="P88" s="111">
        <v>1</v>
      </c>
      <c r="Q88" s="112">
        <f t="shared" si="12"/>
        <v>2</v>
      </c>
      <c r="R88" s="111" t="str">
        <f t="shared" si="13"/>
        <v>BAJO</v>
      </c>
      <c r="S88" s="111">
        <v>10</v>
      </c>
      <c r="T88" s="111">
        <f t="shared" si="14"/>
        <v>20</v>
      </c>
      <c r="U88" s="111" t="str">
        <f t="shared" si="15"/>
        <v>IV</v>
      </c>
      <c r="V88" s="107" t="s">
        <v>46</v>
      </c>
      <c r="W88" s="111" t="s">
        <v>423</v>
      </c>
      <c r="X88" s="112" t="s">
        <v>89</v>
      </c>
      <c r="Y88" s="88" t="s">
        <v>18</v>
      </c>
      <c r="Z88" s="111" t="s">
        <v>47</v>
      </c>
      <c r="AA88" s="111" t="s">
        <v>47</v>
      </c>
      <c r="AB88" s="111" t="s">
        <v>47</v>
      </c>
      <c r="AC88" s="87" t="s">
        <v>125</v>
      </c>
      <c r="AD88" s="84" t="s">
        <v>47</v>
      </c>
    </row>
    <row r="89" spans="2:30" s="66" customFormat="1" ht="174.75" customHeight="1" x14ac:dyDescent="0.25">
      <c r="B89" s="104" t="s">
        <v>41</v>
      </c>
      <c r="C89" s="110" t="s">
        <v>93</v>
      </c>
      <c r="D89" s="138" t="s">
        <v>595</v>
      </c>
      <c r="E89" s="106" t="s">
        <v>626</v>
      </c>
      <c r="F89" s="106" t="s">
        <v>627</v>
      </c>
      <c r="G89" s="85" t="s">
        <v>42</v>
      </c>
      <c r="H89" s="69"/>
      <c r="I89" s="84" t="s">
        <v>91</v>
      </c>
      <c r="J89" s="86" t="s">
        <v>498</v>
      </c>
      <c r="K89" s="87" t="s">
        <v>503</v>
      </c>
      <c r="L89" s="84" t="s">
        <v>92</v>
      </c>
      <c r="M89" s="87" t="s">
        <v>126</v>
      </c>
      <c r="N89" s="87" t="s">
        <v>127</v>
      </c>
      <c r="O89" s="111">
        <v>2</v>
      </c>
      <c r="P89" s="111">
        <v>1</v>
      </c>
      <c r="Q89" s="112">
        <f t="shared" si="12"/>
        <v>2</v>
      </c>
      <c r="R89" s="111" t="str">
        <f t="shared" si="13"/>
        <v>BAJO</v>
      </c>
      <c r="S89" s="111">
        <v>25</v>
      </c>
      <c r="T89" s="111">
        <f t="shared" si="14"/>
        <v>50</v>
      </c>
      <c r="U89" s="111" t="str">
        <f t="shared" si="15"/>
        <v>III</v>
      </c>
      <c r="V89" s="107" t="s">
        <v>46</v>
      </c>
      <c r="W89" s="111" t="s">
        <v>423</v>
      </c>
      <c r="X89" s="112" t="s">
        <v>89</v>
      </c>
      <c r="Y89" s="88" t="s">
        <v>18</v>
      </c>
      <c r="Z89" s="111" t="s">
        <v>47</v>
      </c>
      <c r="AA89" s="111" t="s">
        <v>47</v>
      </c>
      <c r="AB89" s="111" t="s">
        <v>47</v>
      </c>
      <c r="AC89" s="87" t="s">
        <v>128</v>
      </c>
      <c r="AD89" s="84" t="s">
        <v>47</v>
      </c>
    </row>
    <row r="90" spans="2:30" s="66" customFormat="1" ht="174.75" customHeight="1" x14ac:dyDescent="0.25">
      <c r="B90" s="104" t="s">
        <v>41</v>
      </c>
      <c r="C90" s="110" t="s">
        <v>93</v>
      </c>
      <c r="D90" s="138" t="s">
        <v>595</v>
      </c>
      <c r="E90" s="106" t="s">
        <v>626</v>
      </c>
      <c r="F90" s="106" t="s">
        <v>627</v>
      </c>
      <c r="G90" s="85" t="s">
        <v>42</v>
      </c>
      <c r="H90" s="69"/>
      <c r="I90" s="84" t="s">
        <v>566</v>
      </c>
      <c r="J90" s="86" t="s">
        <v>498</v>
      </c>
      <c r="K90" s="87" t="s">
        <v>492</v>
      </c>
      <c r="L90" s="84" t="s">
        <v>499</v>
      </c>
      <c r="M90" s="87" t="s">
        <v>593</v>
      </c>
      <c r="N90" s="87" t="s">
        <v>594</v>
      </c>
      <c r="O90" s="111">
        <v>1</v>
      </c>
      <c r="P90" s="111">
        <v>1</v>
      </c>
      <c r="Q90" s="112">
        <f t="shared" si="12"/>
        <v>1</v>
      </c>
      <c r="R90" s="111" t="str">
        <f t="shared" si="13"/>
        <v>BAJO</v>
      </c>
      <c r="S90" s="111">
        <v>10</v>
      </c>
      <c r="T90" s="111">
        <f t="shared" si="14"/>
        <v>10</v>
      </c>
      <c r="U90" s="111" t="str">
        <f t="shared" si="15"/>
        <v>IV</v>
      </c>
      <c r="V90" s="107" t="s">
        <v>46</v>
      </c>
      <c r="W90" s="111" t="s">
        <v>423</v>
      </c>
      <c r="X90" s="112" t="s">
        <v>89</v>
      </c>
      <c r="Y90" s="88" t="s">
        <v>18</v>
      </c>
      <c r="Z90" s="111" t="s">
        <v>47</v>
      </c>
      <c r="AA90" s="111" t="s">
        <v>47</v>
      </c>
      <c r="AB90" s="111" t="s">
        <v>47</v>
      </c>
      <c r="AC90" s="87" t="s">
        <v>129</v>
      </c>
      <c r="AD90" s="84" t="s">
        <v>47</v>
      </c>
    </row>
    <row r="91" spans="2:30" s="66" customFormat="1" ht="174.75" customHeight="1" x14ac:dyDescent="0.25">
      <c r="B91" s="104" t="s">
        <v>41</v>
      </c>
      <c r="C91" s="105" t="s">
        <v>581</v>
      </c>
      <c r="D91" s="105" t="s">
        <v>463</v>
      </c>
      <c r="E91" s="106" t="s">
        <v>582</v>
      </c>
      <c r="F91" s="106" t="s">
        <v>648</v>
      </c>
      <c r="G91" s="85" t="s">
        <v>42</v>
      </c>
      <c r="H91" s="69"/>
      <c r="I91" s="84" t="s">
        <v>43</v>
      </c>
      <c r="J91" s="86" t="s">
        <v>432</v>
      </c>
      <c r="K91" s="87" t="s">
        <v>44</v>
      </c>
      <c r="L91" s="84" t="s">
        <v>45</v>
      </c>
      <c r="M91" s="87" t="s">
        <v>532</v>
      </c>
      <c r="N91" s="87" t="s">
        <v>533</v>
      </c>
      <c r="O91" s="88">
        <v>1</v>
      </c>
      <c r="P91" s="88">
        <v>1</v>
      </c>
      <c r="Q91" s="88">
        <f t="shared" ref="Q91:Q97" si="16">O91*P91</f>
        <v>1</v>
      </c>
      <c r="R91" s="84" t="str">
        <f t="shared" ref="R91:R122" si="17">IF(Q91&lt;=4,"BAJO",IF(Q91&lt;=8,"MEDIO",IF(Q91&lt;=20,"ALTO","MUY ALTO")))</f>
        <v>BAJO</v>
      </c>
      <c r="S91" s="88">
        <v>10</v>
      </c>
      <c r="T91" s="88">
        <f t="shared" ref="T91:T121" si="18">Q91*S91</f>
        <v>10</v>
      </c>
      <c r="U91" s="88" t="str">
        <f t="shared" ref="U91:U121" si="19">IF(T91&lt;=20,"IV",IF(T91&lt;=120,"III",IF(T91&lt;=500,"II",IF(T91&lt;=4000,"I",FALSE))))</f>
        <v>IV</v>
      </c>
      <c r="V91" s="107" t="s">
        <v>46</v>
      </c>
      <c r="W91" s="84" t="s">
        <v>423</v>
      </c>
      <c r="X91" s="87" t="s">
        <v>44</v>
      </c>
      <c r="Y91" s="88" t="s">
        <v>18</v>
      </c>
      <c r="Z91" s="84" t="s">
        <v>47</v>
      </c>
      <c r="AA91" s="84" t="s">
        <v>47</v>
      </c>
      <c r="AB91" s="84" t="s">
        <v>47</v>
      </c>
      <c r="AC91" s="84" t="s">
        <v>534</v>
      </c>
      <c r="AD91" s="84" t="s">
        <v>47</v>
      </c>
    </row>
    <row r="92" spans="2:30" s="66" customFormat="1" ht="174.75" customHeight="1" x14ac:dyDescent="0.25">
      <c r="B92" s="104" t="s">
        <v>41</v>
      </c>
      <c r="C92" s="105" t="s">
        <v>581</v>
      </c>
      <c r="D92" s="105" t="s">
        <v>463</v>
      </c>
      <c r="E92" s="106" t="s">
        <v>582</v>
      </c>
      <c r="F92" s="106" t="s">
        <v>648</v>
      </c>
      <c r="G92" s="85" t="s">
        <v>42</v>
      </c>
      <c r="H92" s="69"/>
      <c r="I92" s="84" t="s">
        <v>48</v>
      </c>
      <c r="J92" s="86" t="s">
        <v>535</v>
      </c>
      <c r="K92" s="87" t="s">
        <v>49</v>
      </c>
      <c r="L92" s="84" t="s">
        <v>45</v>
      </c>
      <c r="M92" s="87" t="s">
        <v>45</v>
      </c>
      <c r="N92" s="87" t="s">
        <v>536</v>
      </c>
      <c r="O92" s="88">
        <v>1</v>
      </c>
      <c r="P92" s="88">
        <v>1</v>
      </c>
      <c r="Q92" s="88">
        <f t="shared" si="16"/>
        <v>1</v>
      </c>
      <c r="R92" s="84" t="str">
        <f t="shared" si="17"/>
        <v>BAJO</v>
      </c>
      <c r="S92" s="88">
        <v>10</v>
      </c>
      <c r="T92" s="88">
        <f t="shared" si="18"/>
        <v>10</v>
      </c>
      <c r="U92" s="88" t="str">
        <f t="shared" si="19"/>
        <v>IV</v>
      </c>
      <c r="V92" s="107" t="s">
        <v>46</v>
      </c>
      <c r="W92" s="84" t="s">
        <v>423</v>
      </c>
      <c r="X92" s="87" t="s">
        <v>50</v>
      </c>
      <c r="Y92" s="88" t="s">
        <v>18</v>
      </c>
      <c r="Z92" s="84" t="s">
        <v>47</v>
      </c>
      <c r="AA92" s="84" t="s">
        <v>47</v>
      </c>
      <c r="AB92" s="84" t="s">
        <v>537</v>
      </c>
      <c r="AC92" s="84" t="s">
        <v>538</v>
      </c>
      <c r="AD92" s="84" t="s">
        <v>47</v>
      </c>
    </row>
    <row r="93" spans="2:30" s="66" customFormat="1" ht="174.75" customHeight="1" x14ac:dyDescent="0.25">
      <c r="B93" s="104" t="s">
        <v>41</v>
      </c>
      <c r="C93" s="105" t="s">
        <v>581</v>
      </c>
      <c r="D93" s="105" t="s">
        <v>463</v>
      </c>
      <c r="E93" s="106" t="s">
        <v>582</v>
      </c>
      <c r="F93" s="106" t="s">
        <v>648</v>
      </c>
      <c r="G93" s="85" t="s">
        <v>42</v>
      </c>
      <c r="H93" s="69"/>
      <c r="I93" s="84" t="s">
        <v>649</v>
      </c>
      <c r="J93" s="86" t="s">
        <v>535</v>
      </c>
      <c r="K93" s="87" t="s">
        <v>51</v>
      </c>
      <c r="L93" s="84" t="s">
        <v>650</v>
      </c>
      <c r="M93" s="87" t="s">
        <v>651</v>
      </c>
      <c r="N93" s="87" t="s">
        <v>536</v>
      </c>
      <c r="O93" s="88">
        <v>1</v>
      </c>
      <c r="P93" s="88">
        <v>1</v>
      </c>
      <c r="Q93" s="88">
        <f t="shared" si="16"/>
        <v>1</v>
      </c>
      <c r="R93" s="84" t="str">
        <f t="shared" si="17"/>
        <v>BAJO</v>
      </c>
      <c r="S93" s="88">
        <v>10</v>
      </c>
      <c r="T93" s="88">
        <f t="shared" si="18"/>
        <v>10</v>
      </c>
      <c r="U93" s="88" t="str">
        <f t="shared" si="19"/>
        <v>IV</v>
      </c>
      <c r="V93" s="107" t="s">
        <v>46</v>
      </c>
      <c r="W93" s="84" t="s">
        <v>423</v>
      </c>
      <c r="X93" s="88" t="s">
        <v>52</v>
      </c>
      <c r="Y93" s="88" t="s">
        <v>18</v>
      </c>
      <c r="Z93" s="84" t="s">
        <v>47</v>
      </c>
      <c r="AA93" s="84" t="s">
        <v>47</v>
      </c>
      <c r="AB93" s="84" t="s">
        <v>652</v>
      </c>
      <c r="AC93" s="84" t="s">
        <v>599</v>
      </c>
      <c r="AD93" s="84" t="s">
        <v>47</v>
      </c>
    </row>
    <row r="94" spans="2:30" s="66" customFormat="1" ht="174.75" customHeight="1" x14ac:dyDescent="0.25">
      <c r="B94" s="104" t="s">
        <v>41</v>
      </c>
      <c r="C94" s="105" t="s">
        <v>581</v>
      </c>
      <c r="D94" s="105" t="s">
        <v>463</v>
      </c>
      <c r="E94" s="106" t="s">
        <v>582</v>
      </c>
      <c r="F94" s="106" t="s">
        <v>648</v>
      </c>
      <c r="G94" s="85" t="s">
        <v>42</v>
      </c>
      <c r="H94" s="69"/>
      <c r="I94" s="84" t="s">
        <v>54</v>
      </c>
      <c r="J94" s="86" t="s">
        <v>535</v>
      </c>
      <c r="K94" s="87" t="s">
        <v>539</v>
      </c>
      <c r="L94" s="84" t="s">
        <v>45</v>
      </c>
      <c r="M94" s="87" t="s">
        <v>540</v>
      </c>
      <c r="N94" s="87" t="s">
        <v>45</v>
      </c>
      <c r="O94" s="88">
        <v>2</v>
      </c>
      <c r="P94" s="88">
        <v>3</v>
      </c>
      <c r="Q94" s="88">
        <f t="shared" si="16"/>
        <v>6</v>
      </c>
      <c r="R94" s="84" t="str">
        <f t="shared" si="17"/>
        <v>MEDIO</v>
      </c>
      <c r="S94" s="88">
        <v>10</v>
      </c>
      <c r="T94" s="88">
        <f t="shared" si="18"/>
        <v>60</v>
      </c>
      <c r="U94" s="88" t="str">
        <f t="shared" si="19"/>
        <v>III</v>
      </c>
      <c r="V94" s="107" t="s">
        <v>46</v>
      </c>
      <c r="W94" s="84" t="s">
        <v>423</v>
      </c>
      <c r="X94" s="88" t="s">
        <v>541</v>
      </c>
      <c r="Y94" s="88" t="s">
        <v>18</v>
      </c>
      <c r="Z94" s="84" t="s">
        <v>47</v>
      </c>
      <c r="AA94" s="84" t="s">
        <v>47</v>
      </c>
      <c r="AB94" s="84" t="s">
        <v>47</v>
      </c>
      <c r="AC94" s="84" t="s">
        <v>599</v>
      </c>
      <c r="AD94" s="84" t="s">
        <v>47</v>
      </c>
    </row>
    <row r="95" spans="2:30" s="66" customFormat="1" ht="174.75" customHeight="1" x14ac:dyDescent="0.25">
      <c r="B95" s="104" t="s">
        <v>41</v>
      </c>
      <c r="C95" s="105" t="s">
        <v>581</v>
      </c>
      <c r="D95" s="105" t="s">
        <v>463</v>
      </c>
      <c r="E95" s="106" t="s">
        <v>582</v>
      </c>
      <c r="F95" s="106" t="s">
        <v>648</v>
      </c>
      <c r="G95" s="85" t="s">
        <v>42</v>
      </c>
      <c r="H95" s="69"/>
      <c r="I95" s="84" t="s">
        <v>65</v>
      </c>
      <c r="J95" s="86" t="s">
        <v>545</v>
      </c>
      <c r="K95" s="87" t="s">
        <v>546</v>
      </c>
      <c r="L95" s="84" t="s">
        <v>66</v>
      </c>
      <c r="M95" s="87" t="s">
        <v>67</v>
      </c>
      <c r="N95" s="87" t="s">
        <v>547</v>
      </c>
      <c r="O95" s="88">
        <v>2</v>
      </c>
      <c r="P95" s="88">
        <v>3</v>
      </c>
      <c r="Q95" s="88">
        <f t="shared" si="16"/>
        <v>6</v>
      </c>
      <c r="R95" s="84" t="str">
        <f t="shared" si="17"/>
        <v>MEDIO</v>
      </c>
      <c r="S95" s="88">
        <v>10</v>
      </c>
      <c r="T95" s="88">
        <f t="shared" si="18"/>
        <v>60</v>
      </c>
      <c r="U95" s="88" t="str">
        <f t="shared" si="19"/>
        <v>III</v>
      </c>
      <c r="V95" s="107" t="s">
        <v>46</v>
      </c>
      <c r="W95" s="84" t="s">
        <v>423</v>
      </c>
      <c r="X95" s="84" t="s">
        <v>548</v>
      </c>
      <c r="Y95" s="88" t="s">
        <v>18</v>
      </c>
      <c r="Z95" s="84" t="s">
        <v>47</v>
      </c>
      <c r="AA95" s="84" t="s">
        <v>47</v>
      </c>
      <c r="AB95" s="84" t="s">
        <v>68</v>
      </c>
      <c r="AC95" s="84" t="s">
        <v>69</v>
      </c>
      <c r="AD95" s="84" t="s">
        <v>47</v>
      </c>
    </row>
    <row r="96" spans="2:30" s="66" customFormat="1" ht="174.75" customHeight="1" x14ac:dyDescent="0.25">
      <c r="B96" s="104" t="s">
        <v>41</v>
      </c>
      <c r="C96" s="105" t="s">
        <v>581</v>
      </c>
      <c r="D96" s="105" t="s">
        <v>463</v>
      </c>
      <c r="E96" s="106" t="s">
        <v>582</v>
      </c>
      <c r="F96" s="106" t="s">
        <v>648</v>
      </c>
      <c r="G96" s="85" t="s">
        <v>42</v>
      </c>
      <c r="H96" s="69"/>
      <c r="I96" s="84" t="s">
        <v>130</v>
      </c>
      <c r="J96" s="86" t="s">
        <v>545</v>
      </c>
      <c r="K96" s="87" t="s">
        <v>546</v>
      </c>
      <c r="L96" s="84" t="s">
        <v>66</v>
      </c>
      <c r="M96" s="87" t="s">
        <v>67</v>
      </c>
      <c r="N96" s="87" t="s">
        <v>653</v>
      </c>
      <c r="O96" s="88">
        <v>2</v>
      </c>
      <c r="P96" s="88">
        <v>3</v>
      </c>
      <c r="Q96" s="88">
        <v>6</v>
      </c>
      <c r="R96" s="84" t="s">
        <v>23</v>
      </c>
      <c r="S96" s="88">
        <v>60</v>
      </c>
      <c r="T96" s="88">
        <v>360</v>
      </c>
      <c r="U96" s="88" t="s">
        <v>131</v>
      </c>
      <c r="V96" s="107" t="s">
        <v>46</v>
      </c>
      <c r="W96" s="84" t="s">
        <v>423</v>
      </c>
      <c r="X96" s="84" t="s">
        <v>654</v>
      </c>
      <c r="Y96" s="88" t="s">
        <v>18</v>
      </c>
      <c r="Z96" s="84" t="s">
        <v>47</v>
      </c>
      <c r="AA96" s="84" t="s">
        <v>47</v>
      </c>
      <c r="AB96" s="84" t="s">
        <v>68</v>
      </c>
      <c r="AC96" s="84" t="s">
        <v>655</v>
      </c>
      <c r="AD96" s="84" t="s">
        <v>47</v>
      </c>
    </row>
    <row r="97" spans="2:30" s="66" customFormat="1" ht="174.75" customHeight="1" x14ac:dyDescent="0.25">
      <c r="B97" s="104" t="s">
        <v>41</v>
      </c>
      <c r="C97" s="105" t="s">
        <v>581</v>
      </c>
      <c r="D97" s="105" t="s">
        <v>463</v>
      </c>
      <c r="E97" s="106" t="s">
        <v>582</v>
      </c>
      <c r="F97" s="106" t="s">
        <v>648</v>
      </c>
      <c r="G97" s="85" t="s">
        <v>42</v>
      </c>
      <c r="H97" s="69"/>
      <c r="I97" s="84" t="s">
        <v>70</v>
      </c>
      <c r="J97" s="86" t="s">
        <v>545</v>
      </c>
      <c r="K97" s="87" t="s">
        <v>71</v>
      </c>
      <c r="L97" s="84" t="s">
        <v>66</v>
      </c>
      <c r="M97" s="87" t="s">
        <v>116</v>
      </c>
      <c r="N97" s="87" t="s">
        <v>549</v>
      </c>
      <c r="O97" s="88">
        <v>2</v>
      </c>
      <c r="P97" s="88">
        <v>3</v>
      </c>
      <c r="Q97" s="88">
        <f t="shared" si="16"/>
        <v>6</v>
      </c>
      <c r="R97" s="84" t="str">
        <f t="shared" si="17"/>
        <v>MEDIO</v>
      </c>
      <c r="S97" s="88">
        <v>10</v>
      </c>
      <c r="T97" s="88">
        <f t="shared" si="18"/>
        <v>60</v>
      </c>
      <c r="U97" s="88" t="str">
        <f t="shared" si="19"/>
        <v>III</v>
      </c>
      <c r="V97" s="107" t="s">
        <v>46</v>
      </c>
      <c r="W97" s="84" t="s">
        <v>423</v>
      </c>
      <c r="X97" s="84" t="s">
        <v>550</v>
      </c>
      <c r="Y97" s="88" t="s">
        <v>18</v>
      </c>
      <c r="Z97" s="84" t="s">
        <v>47</v>
      </c>
      <c r="AA97" s="84" t="s">
        <v>47</v>
      </c>
      <c r="AB97" s="84" t="s">
        <v>47</v>
      </c>
      <c r="AC97" s="84" t="s">
        <v>69</v>
      </c>
      <c r="AD97" s="84" t="s">
        <v>47</v>
      </c>
    </row>
    <row r="98" spans="2:30" s="66" customFormat="1" ht="174.75" customHeight="1" x14ac:dyDescent="0.25">
      <c r="B98" s="104" t="s">
        <v>41</v>
      </c>
      <c r="C98" s="105" t="s">
        <v>581</v>
      </c>
      <c r="D98" s="105" t="s">
        <v>463</v>
      </c>
      <c r="E98" s="106" t="s">
        <v>582</v>
      </c>
      <c r="F98" s="106" t="s">
        <v>648</v>
      </c>
      <c r="G98" s="85" t="s">
        <v>42</v>
      </c>
      <c r="H98" s="69"/>
      <c r="I98" s="84" t="s">
        <v>74</v>
      </c>
      <c r="J98" s="86" t="s">
        <v>72</v>
      </c>
      <c r="K98" s="87" t="s">
        <v>619</v>
      </c>
      <c r="L98" s="84" t="s">
        <v>63</v>
      </c>
      <c r="M98" s="87" t="s">
        <v>75</v>
      </c>
      <c r="N98" s="87" t="s">
        <v>63</v>
      </c>
      <c r="O98" s="88">
        <v>1</v>
      </c>
      <c r="P98" s="88">
        <v>2</v>
      </c>
      <c r="Q98" s="88">
        <f>O98*P98</f>
        <v>2</v>
      </c>
      <c r="R98" s="84" t="str">
        <f t="shared" si="17"/>
        <v>BAJO</v>
      </c>
      <c r="S98" s="88">
        <v>10</v>
      </c>
      <c r="T98" s="88">
        <f t="shared" si="18"/>
        <v>20</v>
      </c>
      <c r="U98" s="88" t="str">
        <f t="shared" si="19"/>
        <v>IV</v>
      </c>
      <c r="V98" s="107" t="s">
        <v>46</v>
      </c>
      <c r="W98" s="84" t="s">
        <v>423</v>
      </c>
      <c r="X98" s="84" t="s">
        <v>76</v>
      </c>
      <c r="Y98" s="88" t="s">
        <v>18</v>
      </c>
      <c r="Z98" s="84" t="s">
        <v>47</v>
      </c>
      <c r="AA98" s="84" t="s">
        <v>47</v>
      </c>
      <c r="AB98" s="84" t="s">
        <v>47</v>
      </c>
      <c r="AC98" s="84" t="s">
        <v>642</v>
      </c>
      <c r="AD98" s="84" t="s">
        <v>47</v>
      </c>
    </row>
    <row r="99" spans="2:30" s="66" customFormat="1" ht="174.75" customHeight="1" x14ac:dyDescent="0.25">
      <c r="B99" s="104" t="s">
        <v>41</v>
      </c>
      <c r="C99" s="105" t="s">
        <v>581</v>
      </c>
      <c r="D99" s="105" t="s">
        <v>463</v>
      </c>
      <c r="E99" s="106" t="s">
        <v>582</v>
      </c>
      <c r="F99" s="106" t="s">
        <v>648</v>
      </c>
      <c r="G99" s="85" t="s">
        <v>42</v>
      </c>
      <c r="H99" s="69"/>
      <c r="I99" s="84" t="s">
        <v>77</v>
      </c>
      <c r="J99" s="86" t="s">
        <v>72</v>
      </c>
      <c r="K99" s="87" t="s">
        <v>492</v>
      </c>
      <c r="L99" s="84" t="s">
        <v>78</v>
      </c>
      <c r="M99" s="87" t="s">
        <v>556</v>
      </c>
      <c r="N99" s="87" t="s">
        <v>557</v>
      </c>
      <c r="O99" s="88">
        <v>1</v>
      </c>
      <c r="P99" s="88">
        <v>3</v>
      </c>
      <c r="Q99" s="88">
        <f>O99*P99</f>
        <v>3</v>
      </c>
      <c r="R99" s="84" t="str">
        <f t="shared" si="17"/>
        <v>BAJO</v>
      </c>
      <c r="S99" s="88">
        <v>25</v>
      </c>
      <c r="T99" s="88">
        <f t="shared" si="18"/>
        <v>75</v>
      </c>
      <c r="U99" s="88" t="str">
        <f t="shared" si="19"/>
        <v>III</v>
      </c>
      <c r="V99" s="107" t="s">
        <v>46</v>
      </c>
      <c r="W99" s="84" t="s">
        <v>423</v>
      </c>
      <c r="X99" s="84" t="s">
        <v>76</v>
      </c>
      <c r="Y99" s="88" t="s">
        <v>18</v>
      </c>
      <c r="Z99" s="84" t="s">
        <v>47</v>
      </c>
      <c r="AA99" s="84" t="s">
        <v>47</v>
      </c>
      <c r="AB99" s="84" t="s">
        <v>47</v>
      </c>
      <c r="AC99" s="84" t="s">
        <v>618</v>
      </c>
      <c r="AD99" s="84" t="s">
        <v>47</v>
      </c>
    </row>
    <row r="100" spans="2:30" s="66" customFormat="1" ht="174.75" customHeight="1" x14ac:dyDescent="0.25">
      <c r="B100" s="104" t="s">
        <v>41</v>
      </c>
      <c r="C100" s="105" t="s">
        <v>581</v>
      </c>
      <c r="D100" s="105" t="s">
        <v>463</v>
      </c>
      <c r="E100" s="106" t="s">
        <v>582</v>
      </c>
      <c r="F100" s="106" t="s">
        <v>648</v>
      </c>
      <c r="G100" s="85" t="s">
        <v>42</v>
      </c>
      <c r="H100" s="69"/>
      <c r="I100" s="84" t="s">
        <v>561</v>
      </c>
      <c r="J100" s="86" t="s">
        <v>72</v>
      </c>
      <c r="K100" s="87" t="s">
        <v>87</v>
      </c>
      <c r="L100" s="84" t="s">
        <v>45</v>
      </c>
      <c r="M100" s="87" t="s">
        <v>562</v>
      </c>
      <c r="N100" s="87" t="s">
        <v>45</v>
      </c>
      <c r="O100" s="88">
        <v>2</v>
      </c>
      <c r="P100" s="88">
        <v>3</v>
      </c>
      <c r="Q100" s="88">
        <f t="shared" ref="Q100:Q123" si="20">O100*P100</f>
        <v>6</v>
      </c>
      <c r="R100" s="84" t="str">
        <f t="shared" si="17"/>
        <v>MEDIO</v>
      </c>
      <c r="S100" s="88">
        <v>10</v>
      </c>
      <c r="T100" s="88">
        <f t="shared" si="18"/>
        <v>60</v>
      </c>
      <c r="U100" s="88" t="str">
        <f t="shared" si="19"/>
        <v>III</v>
      </c>
      <c r="V100" s="107" t="s">
        <v>46</v>
      </c>
      <c r="W100" s="84" t="s">
        <v>423</v>
      </c>
      <c r="X100" s="88" t="s">
        <v>86</v>
      </c>
      <c r="Y100" s="88" t="s">
        <v>18</v>
      </c>
      <c r="Z100" s="84" t="s">
        <v>47</v>
      </c>
      <c r="AA100" s="84" t="s">
        <v>47</v>
      </c>
      <c r="AB100" s="84" t="s">
        <v>47</v>
      </c>
      <c r="AC100" s="84" t="s">
        <v>563</v>
      </c>
      <c r="AD100" s="84" t="s">
        <v>47</v>
      </c>
    </row>
    <row r="101" spans="2:30" s="66" customFormat="1" ht="174.75" customHeight="1" x14ac:dyDescent="0.25">
      <c r="B101" s="104" t="s">
        <v>41</v>
      </c>
      <c r="C101" s="105" t="s">
        <v>581</v>
      </c>
      <c r="D101" s="105" t="s">
        <v>463</v>
      </c>
      <c r="E101" s="106" t="s">
        <v>582</v>
      </c>
      <c r="F101" s="106" t="s">
        <v>648</v>
      </c>
      <c r="G101" s="85" t="s">
        <v>42</v>
      </c>
      <c r="H101" s="69"/>
      <c r="I101" s="84" t="s">
        <v>88</v>
      </c>
      <c r="J101" s="86" t="s">
        <v>498</v>
      </c>
      <c r="K101" s="87" t="s">
        <v>492</v>
      </c>
      <c r="L101" s="84" t="s">
        <v>499</v>
      </c>
      <c r="M101" s="87" t="s">
        <v>500</v>
      </c>
      <c r="N101" s="87" t="s">
        <v>564</v>
      </c>
      <c r="O101" s="88">
        <v>2</v>
      </c>
      <c r="P101" s="88">
        <v>2</v>
      </c>
      <c r="Q101" s="88">
        <f t="shared" si="20"/>
        <v>4</v>
      </c>
      <c r="R101" s="84" t="str">
        <f t="shared" si="17"/>
        <v>BAJO</v>
      </c>
      <c r="S101" s="88">
        <v>25</v>
      </c>
      <c r="T101" s="88">
        <f t="shared" si="18"/>
        <v>100</v>
      </c>
      <c r="U101" s="88" t="str">
        <f t="shared" si="19"/>
        <v>III</v>
      </c>
      <c r="V101" s="107" t="s">
        <v>46</v>
      </c>
      <c r="W101" s="84" t="s">
        <v>423</v>
      </c>
      <c r="X101" s="88" t="s">
        <v>89</v>
      </c>
      <c r="Y101" s="88" t="s">
        <v>18</v>
      </c>
      <c r="Z101" s="84" t="s">
        <v>47</v>
      </c>
      <c r="AA101" s="84" t="s">
        <v>47</v>
      </c>
      <c r="AB101" s="84" t="s">
        <v>47</v>
      </c>
      <c r="AC101" s="87" t="s">
        <v>565</v>
      </c>
      <c r="AD101" s="84" t="s">
        <v>47</v>
      </c>
    </row>
    <row r="102" spans="2:30" s="66" customFormat="1" ht="174.75" customHeight="1" x14ac:dyDescent="0.25">
      <c r="B102" s="104" t="s">
        <v>41</v>
      </c>
      <c r="C102" s="105" t="s">
        <v>581</v>
      </c>
      <c r="D102" s="105" t="s">
        <v>463</v>
      </c>
      <c r="E102" s="106" t="s">
        <v>582</v>
      </c>
      <c r="F102" s="106" t="s">
        <v>648</v>
      </c>
      <c r="G102" s="85" t="s">
        <v>42</v>
      </c>
      <c r="H102" s="69"/>
      <c r="I102" s="84" t="s">
        <v>90</v>
      </c>
      <c r="J102" s="86" t="s">
        <v>498</v>
      </c>
      <c r="K102" s="87" t="s">
        <v>492</v>
      </c>
      <c r="L102" s="84" t="s">
        <v>499</v>
      </c>
      <c r="M102" s="87" t="s">
        <v>500</v>
      </c>
      <c r="N102" s="87" t="s">
        <v>564</v>
      </c>
      <c r="O102" s="88">
        <v>3</v>
      </c>
      <c r="P102" s="88">
        <v>2</v>
      </c>
      <c r="Q102" s="88">
        <f t="shared" si="20"/>
        <v>6</v>
      </c>
      <c r="R102" s="84" t="str">
        <f t="shared" si="17"/>
        <v>MEDIO</v>
      </c>
      <c r="S102" s="88">
        <v>25</v>
      </c>
      <c r="T102" s="88">
        <f t="shared" si="18"/>
        <v>150</v>
      </c>
      <c r="U102" s="88" t="str">
        <f t="shared" si="19"/>
        <v>II</v>
      </c>
      <c r="V102" s="107" t="s">
        <v>46</v>
      </c>
      <c r="W102" s="84" t="s">
        <v>423</v>
      </c>
      <c r="X102" s="88" t="s">
        <v>89</v>
      </c>
      <c r="Y102" s="88" t="s">
        <v>18</v>
      </c>
      <c r="Z102" s="84" t="s">
        <v>47</v>
      </c>
      <c r="AA102" s="84" t="s">
        <v>47</v>
      </c>
      <c r="AB102" s="84" t="s">
        <v>47</v>
      </c>
      <c r="AC102" s="87" t="s">
        <v>565</v>
      </c>
      <c r="AD102" s="84" t="s">
        <v>47</v>
      </c>
    </row>
    <row r="103" spans="2:30" s="66" customFormat="1" ht="174.75" customHeight="1" x14ac:dyDescent="0.25">
      <c r="B103" s="104" t="s">
        <v>41</v>
      </c>
      <c r="C103" s="105" t="s">
        <v>581</v>
      </c>
      <c r="D103" s="105" t="s">
        <v>463</v>
      </c>
      <c r="E103" s="106" t="s">
        <v>582</v>
      </c>
      <c r="F103" s="106" t="s">
        <v>648</v>
      </c>
      <c r="G103" s="85" t="s">
        <v>42</v>
      </c>
      <c r="H103" s="69"/>
      <c r="I103" s="84" t="s">
        <v>91</v>
      </c>
      <c r="J103" s="86" t="s">
        <v>498</v>
      </c>
      <c r="K103" s="87" t="s">
        <v>503</v>
      </c>
      <c r="L103" s="84" t="s">
        <v>92</v>
      </c>
      <c r="M103" s="87" t="s">
        <v>500</v>
      </c>
      <c r="N103" s="87" t="s">
        <v>564</v>
      </c>
      <c r="O103" s="88">
        <v>2</v>
      </c>
      <c r="P103" s="88">
        <v>2</v>
      </c>
      <c r="Q103" s="88">
        <f t="shared" si="20"/>
        <v>4</v>
      </c>
      <c r="R103" s="84" t="str">
        <f t="shared" si="17"/>
        <v>BAJO</v>
      </c>
      <c r="S103" s="88">
        <v>60</v>
      </c>
      <c r="T103" s="88">
        <f t="shared" si="18"/>
        <v>240</v>
      </c>
      <c r="U103" s="88" t="str">
        <f t="shared" si="19"/>
        <v>II</v>
      </c>
      <c r="V103" s="107" t="s">
        <v>46</v>
      </c>
      <c r="W103" s="84" t="s">
        <v>423</v>
      </c>
      <c r="X103" s="88" t="s">
        <v>89</v>
      </c>
      <c r="Y103" s="88" t="s">
        <v>18</v>
      </c>
      <c r="Z103" s="84" t="s">
        <v>47</v>
      </c>
      <c r="AA103" s="84" t="s">
        <v>47</v>
      </c>
      <c r="AB103" s="84" t="s">
        <v>47</v>
      </c>
      <c r="AC103" s="87" t="s">
        <v>565</v>
      </c>
      <c r="AD103" s="84" t="s">
        <v>47</v>
      </c>
    </row>
    <row r="104" spans="2:30" s="66" customFormat="1" ht="174.75" customHeight="1" x14ac:dyDescent="0.25">
      <c r="B104" s="104" t="s">
        <v>41</v>
      </c>
      <c r="C104" s="105" t="s">
        <v>581</v>
      </c>
      <c r="D104" s="105" t="s">
        <v>463</v>
      </c>
      <c r="E104" s="106" t="s">
        <v>582</v>
      </c>
      <c r="F104" s="106" t="s">
        <v>648</v>
      </c>
      <c r="G104" s="85" t="s">
        <v>42</v>
      </c>
      <c r="H104" s="69"/>
      <c r="I104" s="84" t="s">
        <v>566</v>
      </c>
      <c r="J104" s="86" t="s">
        <v>498</v>
      </c>
      <c r="K104" s="87" t="s">
        <v>492</v>
      </c>
      <c r="L104" s="84" t="s">
        <v>499</v>
      </c>
      <c r="M104" s="87" t="s">
        <v>500</v>
      </c>
      <c r="N104" s="87" t="s">
        <v>564</v>
      </c>
      <c r="O104" s="88">
        <v>1</v>
      </c>
      <c r="P104" s="88">
        <v>1</v>
      </c>
      <c r="Q104" s="88">
        <f t="shared" si="20"/>
        <v>1</v>
      </c>
      <c r="R104" s="84" t="str">
        <f t="shared" si="17"/>
        <v>BAJO</v>
      </c>
      <c r="S104" s="88">
        <v>10</v>
      </c>
      <c r="T104" s="88">
        <f t="shared" si="18"/>
        <v>10</v>
      </c>
      <c r="U104" s="88" t="str">
        <f t="shared" si="19"/>
        <v>IV</v>
      </c>
      <c r="V104" s="107" t="s">
        <v>46</v>
      </c>
      <c r="W104" s="84" t="s">
        <v>423</v>
      </c>
      <c r="X104" s="88" t="s">
        <v>89</v>
      </c>
      <c r="Y104" s="88" t="s">
        <v>18</v>
      </c>
      <c r="Z104" s="84" t="s">
        <v>47</v>
      </c>
      <c r="AA104" s="84" t="s">
        <v>47</v>
      </c>
      <c r="AB104" s="84" t="s">
        <v>47</v>
      </c>
      <c r="AC104" s="87" t="s">
        <v>565</v>
      </c>
      <c r="AD104" s="84" t="s">
        <v>47</v>
      </c>
    </row>
    <row r="105" spans="2:30" s="66" customFormat="1" ht="174.75" customHeight="1" x14ac:dyDescent="0.25">
      <c r="B105" s="104" t="s">
        <v>656</v>
      </c>
      <c r="C105" s="115" t="s">
        <v>657</v>
      </c>
      <c r="D105" s="115" t="s">
        <v>425</v>
      </c>
      <c r="E105" s="106" t="s">
        <v>658</v>
      </c>
      <c r="F105" s="106" t="s">
        <v>659</v>
      </c>
      <c r="G105" s="106" t="s">
        <v>42</v>
      </c>
      <c r="H105" s="106"/>
      <c r="I105" s="84" t="s">
        <v>43</v>
      </c>
      <c r="J105" s="86" t="s">
        <v>432</v>
      </c>
      <c r="K105" s="87" t="s">
        <v>44</v>
      </c>
      <c r="L105" s="84" t="s">
        <v>45</v>
      </c>
      <c r="M105" s="87" t="s">
        <v>532</v>
      </c>
      <c r="N105" s="87" t="s">
        <v>533</v>
      </c>
      <c r="O105" s="88">
        <v>1</v>
      </c>
      <c r="P105" s="88">
        <v>1</v>
      </c>
      <c r="Q105" s="88">
        <f t="shared" si="20"/>
        <v>1</v>
      </c>
      <c r="R105" s="84" t="str">
        <f t="shared" si="17"/>
        <v>BAJO</v>
      </c>
      <c r="S105" s="88">
        <v>10</v>
      </c>
      <c r="T105" s="88">
        <f t="shared" si="18"/>
        <v>10</v>
      </c>
      <c r="U105" s="88" t="str">
        <f t="shared" si="19"/>
        <v>IV</v>
      </c>
      <c r="V105" s="107" t="s">
        <v>46</v>
      </c>
      <c r="W105" s="84" t="s">
        <v>422</v>
      </c>
      <c r="X105" s="87" t="s">
        <v>44</v>
      </c>
      <c r="Y105" s="84" t="s">
        <v>18</v>
      </c>
      <c r="Z105" s="84" t="s">
        <v>47</v>
      </c>
      <c r="AA105" s="84" t="s">
        <v>47</v>
      </c>
      <c r="AB105" s="84" t="s">
        <v>47</v>
      </c>
      <c r="AC105" s="84" t="s">
        <v>534</v>
      </c>
      <c r="AD105" s="84" t="s">
        <v>47</v>
      </c>
    </row>
    <row r="106" spans="2:30" s="66" customFormat="1" ht="174.75" customHeight="1" x14ac:dyDescent="0.25">
      <c r="B106" s="104" t="s">
        <v>656</v>
      </c>
      <c r="C106" s="115" t="s">
        <v>657</v>
      </c>
      <c r="D106" s="115" t="s">
        <v>425</v>
      </c>
      <c r="E106" s="106" t="s">
        <v>660</v>
      </c>
      <c r="F106" s="106" t="s">
        <v>659</v>
      </c>
      <c r="G106" s="106" t="s">
        <v>42</v>
      </c>
      <c r="H106" s="106"/>
      <c r="I106" s="84" t="s">
        <v>48</v>
      </c>
      <c r="J106" s="86" t="s">
        <v>535</v>
      </c>
      <c r="K106" s="87" t="s">
        <v>49</v>
      </c>
      <c r="L106" s="84" t="s">
        <v>45</v>
      </c>
      <c r="M106" s="87" t="s">
        <v>45</v>
      </c>
      <c r="N106" s="87" t="s">
        <v>536</v>
      </c>
      <c r="O106" s="88">
        <v>1</v>
      </c>
      <c r="P106" s="88">
        <v>1</v>
      </c>
      <c r="Q106" s="88">
        <f t="shared" si="20"/>
        <v>1</v>
      </c>
      <c r="R106" s="84" t="str">
        <f t="shared" si="17"/>
        <v>BAJO</v>
      </c>
      <c r="S106" s="88">
        <v>10</v>
      </c>
      <c r="T106" s="88">
        <f t="shared" si="18"/>
        <v>10</v>
      </c>
      <c r="U106" s="88" t="str">
        <f t="shared" si="19"/>
        <v>IV</v>
      </c>
      <c r="V106" s="107" t="s">
        <v>46</v>
      </c>
      <c r="W106" s="84" t="s">
        <v>422</v>
      </c>
      <c r="X106" s="87" t="s">
        <v>50</v>
      </c>
      <c r="Y106" s="84" t="s">
        <v>18</v>
      </c>
      <c r="Z106" s="84" t="s">
        <v>47</v>
      </c>
      <c r="AA106" s="84" t="s">
        <v>47</v>
      </c>
      <c r="AB106" s="84" t="s">
        <v>537</v>
      </c>
      <c r="AC106" s="84" t="s">
        <v>538</v>
      </c>
      <c r="AD106" s="84" t="s">
        <v>47</v>
      </c>
    </row>
    <row r="107" spans="2:30" s="66" customFormat="1" ht="174.75" customHeight="1" x14ac:dyDescent="0.25">
      <c r="B107" s="104" t="s">
        <v>656</v>
      </c>
      <c r="C107" s="115" t="s">
        <v>657</v>
      </c>
      <c r="D107" s="115" t="s">
        <v>425</v>
      </c>
      <c r="E107" s="106" t="s">
        <v>660</v>
      </c>
      <c r="F107" s="106" t="s">
        <v>659</v>
      </c>
      <c r="G107" s="106" t="s">
        <v>42</v>
      </c>
      <c r="H107" s="106"/>
      <c r="I107" s="84" t="s">
        <v>54</v>
      </c>
      <c r="J107" s="86" t="s">
        <v>535</v>
      </c>
      <c r="K107" s="87" t="s">
        <v>539</v>
      </c>
      <c r="L107" s="84" t="s">
        <v>45</v>
      </c>
      <c r="M107" s="87" t="s">
        <v>540</v>
      </c>
      <c r="N107" s="87" t="s">
        <v>45</v>
      </c>
      <c r="O107" s="88">
        <v>2</v>
      </c>
      <c r="P107" s="88">
        <v>3</v>
      </c>
      <c r="Q107" s="88">
        <f t="shared" si="20"/>
        <v>6</v>
      </c>
      <c r="R107" s="84" t="str">
        <f t="shared" si="17"/>
        <v>MEDIO</v>
      </c>
      <c r="S107" s="88">
        <v>10</v>
      </c>
      <c r="T107" s="88">
        <f t="shared" si="18"/>
        <v>60</v>
      </c>
      <c r="U107" s="88" t="str">
        <f t="shared" si="19"/>
        <v>III</v>
      </c>
      <c r="V107" s="107" t="s">
        <v>46</v>
      </c>
      <c r="W107" s="84" t="s">
        <v>422</v>
      </c>
      <c r="X107" s="88" t="s">
        <v>541</v>
      </c>
      <c r="Y107" s="84" t="s">
        <v>18</v>
      </c>
      <c r="Z107" s="84" t="s">
        <v>47</v>
      </c>
      <c r="AA107" s="84" t="s">
        <v>47</v>
      </c>
      <c r="AB107" s="84" t="s">
        <v>47</v>
      </c>
      <c r="AC107" s="84" t="s">
        <v>599</v>
      </c>
      <c r="AD107" s="84" t="s">
        <v>47</v>
      </c>
    </row>
    <row r="108" spans="2:30" s="66" customFormat="1" ht="174.75" customHeight="1" x14ac:dyDescent="0.25">
      <c r="B108" s="104" t="s">
        <v>656</v>
      </c>
      <c r="C108" s="115" t="s">
        <v>657</v>
      </c>
      <c r="D108" s="115" t="s">
        <v>425</v>
      </c>
      <c r="E108" s="106" t="s">
        <v>660</v>
      </c>
      <c r="F108" s="106" t="s">
        <v>659</v>
      </c>
      <c r="G108" s="106" t="s">
        <v>42</v>
      </c>
      <c r="H108" s="106"/>
      <c r="I108" s="84" t="s">
        <v>56</v>
      </c>
      <c r="J108" s="86" t="s">
        <v>535</v>
      </c>
      <c r="K108" s="87" t="s">
        <v>543</v>
      </c>
      <c r="L108" s="84" t="s">
        <v>57</v>
      </c>
      <c r="M108" s="87" t="s">
        <v>45</v>
      </c>
      <c r="N108" s="87" t="s">
        <v>58</v>
      </c>
      <c r="O108" s="88">
        <v>2</v>
      </c>
      <c r="P108" s="88">
        <v>3</v>
      </c>
      <c r="Q108" s="88">
        <f t="shared" si="20"/>
        <v>6</v>
      </c>
      <c r="R108" s="84" t="str">
        <f t="shared" si="17"/>
        <v>MEDIO</v>
      </c>
      <c r="S108" s="88">
        <v>10</v>
      </c>
      <c r="T108" s="88">
        <f t="shared" si="18"/>
        <v>60</v>
      </c>
      <c r="U108" s="88" t="str">
        <f t="shared" si="19"/>
        <v>III</v>
      </c>
      <c r="V108" s="107" t="s">
        <v>46</v>
      </c>
      <c r="W108" s="84" t="s">
        <v>422</v>
      </c>
      <c r="X108" s="84" t="s">
        <v>59</v>
      </c>
      <c r="Y108" s="84" t="s">
        <v>18</v>
      </c>
      <c r="Z108" s="84" t="s">
        <v>47</v>
      </c>
      <c r="AA108" s="84" t="s">
        <v>47</v>
      </c>
      <c r="AB108" s="84" t="s">
        <v>47</v>
      </c>
      <c r="AC108" s="84" t="s">
        <v>544</v>
      </c>
      <c r="AD108" s="84" t="s">
        <v>47</v>
      </c>
    </row>
    <row r="109" spans="2:30" s="66" customFormat="1" ht="174.75" customHeight="1" x14ac:dyDescent="0.25">
      <c r="B109" s="104" t="s">
        <v>656</v>
      </c>
      <c r="C109" s="115" t="s">
        <v>657</v>
      </c>
      <c r="D109" s="115" t="s">
        <v>425</v>
      </c>
      <c r="E109" s="106" t="s">
        <v>660</v>
      </c>
      <c r="F109" s="106" t="s">
        <v>659</v>
      </c>
      <c r="G109" s="106" t="s">
        <v>42</v>
      </c>
      <c r="H109" s="106"/>
      <c r="I109" s="84" t="s">
        <v>60</v>
      </c>
      <c r="J109" s="86" t="s">
        <v>61</v>
      </c>
      <c r="K109" s="87" t="s">
        <v>62</v>
      </c>
      <c r="L109" s="84" t="s">
        <v>63</v>
      </c>
      <c r="M109" s="87" t="s">
        <v>63</v>
      </c>
      <c r="N109" s="87" t="s">
        <v>64</v>
      </c>
      <c r="O109" s="88">
        <v>2</v>
      </c>
      <c r="P109" s="88">
        <v>3</v>
      </c>
      <c r="Q109" s="88">
        <f t="shared" si="20"/>
        <v>6</v>
      </c>
      <c r="R109" s="84" t="str">
        <f t="shared" si="17"/>
        <v>MEDIO</v>
      </c>
      <c r="S109" s="88">
        <v>10</v>
      </c>
      <c r="T109" s="88">
        <f t="shared" si="18"/>
        <v>60</v>
      </c>
      <c r="U109" s="88" t="str">
        <f t="shared" si="19"/>
        <v>III</v>
      </c>
      <c r="V109" s="107" t="s">
        <v>46</v>
      </c>
      <c r="W109" s="84" t="s">
        <v>422</v>
      </c>
      <c r="X109" s="84" t="s">
        <v>577</v>
      </c>
      <c r="Y109" s="88" t="s">
        <v>18</v>
      </c>
      <c r="Z109" s="84" t="s">
        <v>47</v>
      </c>
      <c r="AA109" s="84" t="s">
        <v>47</v>
      </c>
      <c r="AB109" s="84" t="s">
        <v>47</v>
      </c>
      <c r="AC109" s="84" t="s">
        <v>661</v>
      </c>
      <c r="AD109" s="84" t="s">
        <v>47</v>
      </c>
    </row>
    <row r="110" spans="2:30" s="66" customFormat="1" ht="174.75" customHeight="1" x14ac:dyDescent="0.25">
      <c r="B110" s="104" t="s">
        <v>656</v>
      </c>
      <c r="C110" s="115" t="s">
        <v>657</v>
      </c>
      <c r="D110" s="115" t="s">
        <v>425</v>
      </c>
      <c r="E110" s="106" t="s">
        <v>660</v>
      </c>
      <c r="F110" s="106" t="s">
        <v>659</v>
      </c>
      <c r="G110" s="106" t="s">
        <v>42</v>
      </c>
      <c r="H110" s="106"/>
      <c r="I110" s="84" t="s">
        <v>65</v>
      </c>
      <c r="J110" s="86" t="s">
        <v>545</v>
      </c>
      <c r="K110" s="87" t="s">
        <v>546</v>
      </c>
      <c r="L110" s="84" t="s">
        <v>66</v>
      </c>
      <c r="M110" s="87" t="s">
        <v>67</v>
      </c>
      <c r="N110" s="87" t="s">
        <v>547</v>
      </c>
      <c r="O110" s="88">
        <v>2</v>
      </c>
      <c r="P110" s="88">
        <v>3</v>
      </c>
      <c r="Q110" s="88">
        <f t="shared" si="20"/>
        <v>6</v>
      </c>
      <c r="R110" s="84" t="str">
        <f t="shared" si="17"/>
        <v>MEDIO</v>
      </c>
      <c r="S110" s="88">
        <v>10</v>
      </c>
      <c r="T110" s="88">
        <f t="shared" si="18"/>
        <v>60</v>
      </c>
      <c r="U110" s="88" t="str">
        <f t="shared" si="19"/>
        <v>III</v>
      </c>
      <c r="V110" s="107" t="s">
        <v>46</v>
      </c>
      <c r="W110" s="84" t="s">
        <v>422</v>
      </c>
      <c r="X110" s="84" t="s">
        <v>548</v>
      </c>
      <c r="Y110" s="88" t="s">
        <v>18</v>
      </c>
      <c r="Z110" s="84" t="s">
        <v>47</v>
      </c>
      <c r="AA110" s="84" t="s">
        <v>47</v>
      </c>
      <c r="AB110" s="84" t="s">
        <v>68</v>
      </c>
      <c r="AC110" s="84" t="s">
        <v>69</v>
      </c>
      <c r="AD110" s="84" t="s">
        <v>47</v>
      </c>
    </row>
    <row r="111" spans="2:30" s="66" customFormat="1" ht="174.75" customHeight="1" x14ac:dyDescent="0.25">
      <c r="B111" s="104" t="s">
        <v>656</v>
      </c>
      <c r="C111" s="115" t="s">
        <v>657</v>
      </c>
      <c r="D111" s="115" t="s">
        <v>425</v>
      </c>
      <c r="E111" s="106" t="s">
        <v>660</v>
      </c>
      <c r="F111" s="106" t="s">
        <v>659</v>
      </c>
      <c r="G111" s="106" t="s">
        <v>42</v>
      </c>
      <c r="H111" s="106"/>
      <c r="I111" s="84" t="s">
        <v>70</v>
      </c>
      <c r="J111" s="86" t="s">
        <v>545</v>
      </c>
      <c r="K111" s="87" t="s">
        <v>71</v>
      </c>
      <c r="L111" s="84" t="s">
        <v>66</v>
      </c>
      <c r="M111" s="87" t="s">
        <v>116</v>
      </c>
      <c r="N111" s="87" t="s">
        <v>549</v>
      </c>
      <c r="O111" s="88">
        <v>2</v>
      </c>
      <c r="P111" s="88">
        <v>3</v>
      </c>
      <c r="Q111" s="88">
        <f t="shared" si="20"/>
        <v>6</v>
      </c>
      <c r="R111" s="84" t="str">
        <f t="shared" si="17"/>
        <v>MEDIO</v>
      </c>
      <c r="S111" s="88">
        <v>10</v>
      </c>
      <c r="T111" s="88">
        <f t="shared" si="18"/>
        <v>60</v>
      </c>
      <c r="U111" s="88" t="str">
        <f t="shared" si="19"/>
        <v>III</v>
      </c>
      <c r="V111" s="107" t="s">
        <v>46</v>
      </c>
      <c r="W111" s="84" t="s">
        <v>422</v>
      </c>
      <c r="X111" s="84" t="s">
        <v>550</v>
      </c>
      <c r="Y111" s="88" t="s">
        <v>18</v>
      </c>
      <c r="Z111" s="84" t="s">
        <v>47</v>
      </c>
      <c r="AA111" s="84" t="s">
        <v>47</v>
      </c>
      <c r="AB111" s="84" t="s">
        <v>47</v>
      </c>
      <c r="AC111" s="84" t="s">
        <v>69</v>
      </c>
      <c r="AD111" s="84" t="s">
        <v>47</v>
      </c>
    </row>
    <row r="112" spans="2:30" s="66" customFormat="1" ht="174.75" customHeight="1" x14ac:dyDescent="0.25">
      <c r="B112" s="104" t="s">
        <v>656</v>
      </c>
      <c r="C112" s="115" t="s">
        <v>657</v>
      </c>
      <c r="D112" s="115" t="s">
        <v>425</v>
      </c>
      <c r="E112" s="106" t="s">
        <v>660</v>
      </c>
      <c r="F112" s="106" t="s">
        <v>659</v>
      </c>
      <c r="G112" s="106" t="s">
        <v>42</v>
      </c>
      <c r="H112" s="106"/>
      <c r="I112" s="84" t="s">
        <v>77</v>
      </c>
      <c r="J112" s="86" t="s">
        <v>72</v>
      </c>
      <c r="K112" s="87" t="s">
        <v>492</v>
      </c>
      <c r="L112" s="84" t="s">
        <v>78</v>
      </c>
      <c r="M112" s="87" t="s">
        <v>556</v>
      </c>
      <c r="N112" s="87" t="s">
        <v>557</v>
      </c>
      <c r="O112" s="88">
        <v>1</v>
      </c>
      <c r="P112" s="88">
        <v>3</v>
      </c>
      <c r="Q112" s="88">
        <f t="shared" si="20"/>
        <v>3</v>
      </c>
      <c r="R112" s="84" t="str">
        <f t="shared" si="17"/>
        <v>BAJO</v>
      </c>
      <c r="S112" s="88">
        <v>25</v>
      </c>
      <c r="T112" s="88">
        <f t="shared" si="18"/>
        <v>75</v>
      </c>
      <c r="U112" s="88" t="str">
        <f t="shared" si="19"/>
        <v>III</v>
      </c>
      <c r="V112" s="107" t="s">
        <v>46</v>
      </c>
      <c r="W112" s="84" t="s">
        <v>422</v>
      </c>
      <c r="X112" s="84" t="s">
        <v>76</v>
      </c>
      <c r="Y112" s="88" t="s">
        <v>18</v>
      </c>
      <c r="Z112" s="84" t="s">
        <v>47</v>
      </c>
      <c r="AA112" s="84" t="s">
        <v>47</v>
      </c>
      <c r="AB112" s="84" t="s">
        <v>47</v>
      </c>
      <c r="AC112" s="84" t="s">
        <v>618</v>
      </c>
      <c r="AD112" s="84" t="s">
        <v>47</v>
      </c>
    </row>
    <row r="113" spans="2:30" s="66" customFormat="1" ht="174.75" customHeight="1" x14ac:dyDescent="0.25">
      <c r="B113" s="104" t="s">
        <v>656</v>
      </c>
      <c r="C113" s="115" t="s">
        <v>657</v>
      </c>
      <c r="D113" s="115" t="s">
        <v>425</v>
      </c>
      <c r="E113" s="106" t="s">
        <v>660</v>
      </c>
      <c r="F113" s="106" t="s">
        <v>659</v>
      </c>
      <c r="G113" s="106" t="s">
        <v>42</v>
      </c>
      <c r="H113" s="106"/>
      <c r="I113" s="84" t="s">
        <v>85</v>
      </c>
      <c r="J113" s="86" t="s">
        <v>72</v>
      </c>
      <c r="K113" s="87" t="s">
        <v>558</v>
      </c>
      <c r="L113" s="84" t="s">
        <v>559</v>
      </c>
      <c r="M113" s="87" t="s">
        <v>560</v>
      </c>
      <c r="N113" s="87" t="s">
        <v>45</v>
      </c>
      <c r="O113" s="88">
        <v>2</v>
      </c>
      <c r="P113" s="88">
        <v>2</v>
      </c>
      <c r="Q113" s="88">
        <f t="shared" si="20"/>
        <v>4</v>
      </c>
      <c r="R113" s="84" t="str">
        <f t="shared" si="17"/>
        <v>BAJO</v>
      </c>
      <c r="S113" s="88">
        <v>25</v>
      </c>
      <c r="T113" s="88">
        <f t="shared" si="18"/>
        <v>100</v>
      </c>
      <c r="U113" s="88" t="str">
        <f t="shared" si="19"/>
        <v>III</v>
      </c>
      <c r="V113" s="107" t="s">
        <v>46</v>
      </c>
      <c r="W113" s="84" t="s">
        <v>422</v>
      </c>
      <c r="X113" s="88" t="s">
        <v>86</v>
      </c>
      <c r="Y113" s="88" t="s">
        <v>18</v>
      </c>
      <c r="Z113" s="84" t="s">
        <v>47</v>
      </c>
      <c r="AA113" s="84" t="s">
        <v>47</v>
      </c>
      <c r="AB113" s="84" t="s">
        <v>47</v>
      </c>
      <c r="AC113" s="87" t="s">
        <v>662</v>
      </c>
      <c r="AD113" s="84" t="s">
        <v>47</v>
      </c>
    </row>
    <row r="114" spans="2:30" s="66" customFormat="1" ht="174.75" customHeight="1" x14ac:dyDescent="0.25">
      <c r="B114" s="104" t="s">
        <v>656</v>
      </c>
      <c r="C114" s="115" t="s">
        <v>657</v>
      </c>
      <c r="D114" s="115" t="s">
        <v>425</v>
      </c>
      <c r="E114" s="106" t="s">
        <v>660</v>
      </c>
      <c r="F114" s="106" t="s">
        <v>659</v>
      </c>
      <c r="G114" s="106" t="s">
        <v>42</v>
      </c>
      <c r="H114" s="106"/>
      <c r="I114" s="84" t="s">
        <v>561</v>
      </c>
      <c r="J114" s="86" t="s">
        <v>72</v>
      </c>
      <c r="K114" s="87" t="s">
        <v>87</v>
      </c>
      <c r="L114" s="84" t="s">
        <v>45</v>
      </c>
      <c r="M114" s="87" t="s">
        <v>562</v>
      </c>
      <c r="N114" s="87" t="s">
        <v>45</v>
      </c>
      <c r="O114" s="88">
        <v>2</v>
      </c>
      <c r="P114" s="88">
        <v>3</v>
      </c>
      <c r="Q114" s="88">
        <f t="shared" si="20"/>
        <v>6</v>
      </c>
      <c r="R114" s="84" t="str">
        <f t="shared" si="17"/>
        <v>MEDIO</v>
      </c>
      <c r="S114" s="88">
        <v>10</v>
      </c>
      <c r="T114" s="88">
        <f t="shared" si="18"/>
        <v>60</v>
      </c>
      <c r="U114" s="88" t="str">
        <f t="shared" si="19"/>
        <v>III</v>
      </c>
      <c r="V114" s="107" t="s">
        <v>46</v>
      </c>
      <c r="W114" s="84" t="s">
        <v>422</v>
      </c>
      <c r="X114" s="88" t="s">
        <v>86</v>
      </c>
      <c r="Y114" s="88" t="s">
        <v>18</v>
      </c>
      <c r="Z114" s="84" t="s">
        <v>47</v>
      </c>
      <c r="AA114" s="84" t="s">
        <v>47</v>
      </c>
      <c r="AB114" s="84" t="s">
        <v>47</v>
      </c>
      <c r="AC114" s="84" t="s">
        <v>563</v>
      </c>
      <c r="AD114" s="84" t="s">
        <v>47</v>
      </c>
    </row>
    <row r="115" spans="2:30" s="66" customFormat="1" ht="174.75" customHeight="1" x14ac:dyDescent="0.25">
      <c r="B115" s="104" t="s">
        <v>656</v>
      </c>
      <c r="C115" s="115" t="s">
        <v>657</v>
      </c>
      <c r="D115" s="115" t="s">
        <v>425</v>
      </c>
      <c r="E115" s="106" t="s">
        <v>660</v>
      </c>
      <c r="F115" s="106" t="s">
        <v>659</v>
      </c>
      <c r="G115" s="106" t="s">
        <v>42</v>
      </c>
      <c r="H115" s="106"/>
      <c r="I115" s="84" t="s">
        <v>88</v>
      </c>
      <c r="J115" s="86" t="s">
        <v>498</v>
      </c>
      <c r="K115" s="87" t="s">
        <v>492</v>
      </c>
      <c r="L115" s="84" t="s">
        <v>499</v>
      </c>
      <c r="M115" s="87" t="s">
        <v>500</v>
      </c>
      <c r="N115" s="87" t="s">
        <v>564</v>
      </c>
      <c r="O115" s="88">
        <v>2</v>
      </c>
      <c r="P115" s="88">
        <v>2</v>
      </c>
      <c r="Q115" s="88">
        <f t="shared" si="20"/>
        <v>4</v>
      </c>
      <c r="R115" s="84" t="str">
        <f t="shared" si="17"/>
        <v>BAJO</v>
      </c>
      <c r="S115" s="88">
        <v>25</v>
      </c>
      <c r="T115" s="88">
        <f t="shared" si="18"/>
        <v>100</v>
      </c>
      <c r="U115" s="88" t="str">
        <f t="shared" si="19"/>
        <v>III</v>
      </c>
      <c r="V115" s="107" t="s">
        <v>46</v>
      </c>
      <c r="W115" s="84" t="s">
        <v>422</v>
      </c>
      <c r="X115" s="88" t="s">
        <v>89</v>
      </c>
      <c r="Y115" s="88" t="s">
        <v>18</v>
      </c>
      <c r="Z115" s="84" t="s">
        <v>47</v>
      </c>
      <c r="AA115" s="84" t="s">
        <v>47</v>
      </c>
      <c r="AB115" s="84" t="s">
        <v>47</v>
      </c>
      <c r="AC115" s="87" t="s">
        <v>565</v>
      </c>
      <c r="AD115" s="84" t="s">
        <v>47</v>
      </c>
    </row>
    <row r="116" spans="2:30" s="66" customFormat="1" ht="174.75" customHeight="1" x14ac:dyDescent="0.25">
      <c r="B116" s="104" t="s">
        <v>656</v>
      </c>
      <c r="C116" s="115" t="s">
        <v>657</v>
      </c>
      <c r="D116" s="115" t="s">
        <v>425</v>
      </c>
      <c r="E116" s="106" t="s">
        <v>660</v>
      </c>
      <c r="F116" s="106" t="s">
        <v>659</v>
      </c>
      <c r="G116" s="106" t="s">
        <v>42</v>
      </c>
      <c r="H116" s="106"/>
      <c r="I116" s="84" t="s">
        <v>90</v>
      </c>
      <c r="J116" s="86" t="s">
        <v>498</v>
      </c>
      <c r="K116" s="87" t="s">
        <v>492</v>
      </c>
      <c r="L116" s="84" t="s">
        <v>499</v>
      </c>
      <c r="M116" s="87" t="s">
        <v>500</v>
      </c>
      <c r="N116" s="87" t="s">
        <v>564</v>
      </c>
      <c r="O116" s="88">
        <v>2</v>
      </c>
      <c r="P116" s="88">
        <v>2</v>
      </c>
      <c r="Q116" s="88">
        <f t="shared" si="20"/>
        <v>4</v>
      </c>
      <c r="R116" s="84" t="str">
        <f t="shared" si="17"/>
        <v>BAJO</v>
      </c>
      <c r="S116" s="88">
        <v>25</v>
      </c>
      <c r="T116" s="88">
        <f t="shared" si="18"/>
        <v>100</v>
      </c>
      <c r="U116" s="88" t="str">
        <f t="shared" si="19"/>
        <v>III</v>
      </c>
      <c r="V116" s="107" t="s">
        <v>46</v>
      </c>
      <c r="W116" s="84" t="s">
        <v>422</v>
      </c>
      <c r="X116" s="88" t="s">
        <v>89</v>
      </c>
      <c r="Y116" s="88" t="s">
        <v>18</v>
      </c>
      <c r="Z116" s="84" t="s">
        <v>47</v>
      </c>
      <c r="AA116" s="84" t="s">
        <v>47</v>
      </c>
      <c r="AB116" s="84" t="s">
        <v>47</v>
      </c>
      <c r="AC116" s="87" t="s">
        <v>565</v>
      </c>
      <c r="AD116" s="84" t="s">
        <v>47</v>
      </c>
    </row>
    <row r="117" spans="2:30" s="66" customFormat="1" ht="174.75" customHeight="1" x14ac:dyDescent="0.25">
      <c r="B117" s="104" t="s">
        <v>656</v>
      </c>
      <c r="C117" s="115" t="s">
        <v>657</v>
      </c>
      <c r="D117" s="115" t="s">
        <v>425</v>
      </c>
      <c r="E117" s="106" t="s">
        <v>660</v>
      </c>
      <c r="F117" s="106" t="s">
        <v>659</v>
      </c>
      <c r="G117" s="106" t="s">
        <v>42</v>
      </c>
      <c r="H117" s="106"/>
      <c r="I117" s="84" t="s">
        <v>91</v>
      </c>
      <c r="J117" s="86" t="s">
        <v>498</v>
      </c>
      <c r="K117" s="87" t="s">
        <v>503</v>
      </c>
      <c r="L117" s="84" t="s">
        <v>92</v>
      </c>
      <c r="M117" s="87" t="s">
        <v>500</v>
      </c>
      <c r="N117" s="87" t="s">
        <v>564</v>
      </c>
      <c r="O117" s="88">
        <v>2</v>
      </c>
      <c r="P117" s="88">
        <v>2</v>
      </c>
      <c r="Q117" s="88">
        <f t="shared" si="20"/>
        <v>4</v>
      </c>
      <c r="R117" s="84" t="str">
        <f t="shared" si="17"/>
        <v>BAJO</v>
      </c>
      <c r="S117" s="88">
        <v>60</v>
      </c>
      <c r="T117" s="88">
        <f t="shared" si="18"/>
        <v>240</v>
      </c>
      <c r="U117" s="88" t="str">
        <f t="shared" si="19"/>
        <v>II</v>
      </c>
      <c r="V117" s="107" t="s">
        <v>46</v>
      </c>
      <c r="W117" s="84" t="s">
        <v>422</v>
      </c>
      <c r="X117" s="88" t="s">
        <v>89</v>
      </c>
      <c r="Y117" s="88" t="s">
        <v>18</v>
      </c>
      <c r="Z117" s="84" t="s">
        <v>47</v>
      </c>
      <c r="AA117" s="84" t="s">
        <v>47</v>
      </c>
      <c r="AB117" s="84" t="s">
        <v>47</v>
      </c>
      <c r="AC117" s="87" t="s">
        <v>565</v>
      </c>
      <c r="AD117" s="84" t="s">
        <v>47</v>
      </c>
    </row>
    <row r="118" spans="2:30" s="66" customFormat="1" ht="174.75" customHeight="1" x14ac:dyDescent="0.25">
      <c r="B118" s="104" t="s">
        <v>656</v>
      </c>
      <c r="C118" s="115" t="s">
        <v>657</v>
      </c>
      <c r="D118" s="115" t="s">
        <v>425</v>
      </c>
      <c r="E118" s="106" t="s">
        <v>660</v>
      </c>
      <c r="F118" s="106" t="s">
        <v>659</v>
      </c>
      <c r="G118" s="106" t="s">
        <v>42</v>
      </c>
      <c r="H118" s="106"/>
      <c r="I118" s="84" t="s">
        <v>566</v>
      </c>
      <c r="J118" s="86" t="s">
        <v>498</v>
      </c>
      <c r="K118" s="87" t="s">
        <v>492</v>
      </c>
      <c r="L118" s="84" t="s">
        <v>499</v>
      </c>
      <c r="M118" s="87" t="s">
        <v>500</v>
      </c>
      <c r="N118" s="87" t="s">
        <v>564</v>
      </c>
      <c r="O118" s="88">
        <v>1</v>
      </c>
      <c r="P118" s="88">
        <v>1</v>
      </c>
      <c r="Q118" s="88">
        <f t="shared" si="20"/>
        <v>1</v>
      </c>
      <c r="R118" s="84" t="str">
        <f t="shared" si="17"/>
        <v>BAJO</v>
      </c>
      <c r="S118" s="88">
        <v>10</v>
      </c>
      <c r="T118" s="88">
        <f t="shared" si="18"/>
        <v>10</v>
      </c>
      <c r="U118" s="88" t="str">
        <f t="shared" si="19"/>
        <v>IV</v>
      </c>
      <c r="V118" s="107" t="s">
        <v>46</v>
      </c>
      <c r="W118" s="84" t="s">
        <v>422</v>
      </c>
      <c r="X118" s="88" t="s">
        <v>89</v>
      </c>
      <c r="Y118" s="88" t="s">
        <v>18</v>
      </c>
      <c r="Z118" s="84" t="s">
        <v>47</v>
      </c>
      <c r="AA118" s="84" t="s">
        <v>47</v>
      </c>
      <c r="AB118" s="84" t="s">
        <v>47</v>
      </c>
      <c r="AC118" s="87" t="s">
        <v>565</v>
      </c>
      <c r="AD118" s="84" t="s">
        <v>47</v>
      </c>
    </row>
    <row r="119" spans="2:30" s="66" customFormat="1" ht="174.75" customHeight="1" x14ac:dyDescent="0.25">
      <c r="B119" s="104" t="s">
        <v>656</v>
      </c>
      <c r="C119" s="115" t="s">
        <v>657</v>
      </c>
      <c r="D119" s="115" t="s">
        <v>426</v>
      </c>
      <c r="E119" s="106" t="s">
        <v>467</v>
      </c>
      <c r="F119" s="106" t="s">
        <v>427</v>
      </c>
      <c r="G119" s="106" t="s">
        <v>42</v>
      </c>
      <c r="H119" s="106"/>
      <c r="I119" s="84" t="s">
        <v>43</v>
      </c>
      <c r="J119" s="86" t="s">
        <v>432</v>
      </c>
      <c r="K119" s="87" t="s">
        <v>44</v>
      </c>
      <c r="L119" s="84" t="s">
        <v>45</v>
      </c>
      <c r="M119" s="87" t="s">
        <v>532</v>
      </c>
      <c r="N119" s="87" t="s">
        <v>533</v>
      </c>
      <c r="O119" s="88">
        <v>1</v>
      </c>
      <c r="P119" s="88">
        <v>1</v>
      </c>
      <c r="Q119" s="88">
        <f t="shared" si="20"/>
        <v>1</v>
      </c>
      <c r="R119" s="84" t="str">
        <f t="shared" si="17"/>
        <v>BAJO</v>
      </c>
      <c r="S119" s="88">
        <v>10</v>
      </c>
      <c r="T119" s="88">
        <f t="shared" si="18"/>
        <v>10</v>
      </c>
      <c r="U119" s="88" t="str">
        <f t="shared" si="19"/>
        <v>IV</v>
      </c>
      <c r="V119" s="107" t="s">
        <v>46</v>
      </c>
      <c r="W119" s="84" t="s">
        <v>422</v>
      </c>
      <c r="X119" s="87" t="s">
        <v>44</v>
      </c>
      <c r="Y119" s="84" t="s">
        <v>18</v>
      </c>
      <c r="Z119" s="84" t="s">
        <v>47</v>
      </c>
      <c r="AA119" s="84" t="s">
        <v>47</v>
      </c>
      <c r="AB119" s="84" t="s">
        <v>47</v>
      </c>
      <c r="AC119" s="84" t="s">
        <v>534</v>
      </c>
      <c r="AD119" s="84" t="s">
        <v>47</v>
      </c>
    </row>
    <row r="120" spans="2:30" s="66" customFormat="1" ht="174.75" customHeight="1" x14ac:dyDescent="0.25">
      <c r="B120" s="104" t="s">
        <v>656</v>
      </c>
      <c r="C120" s="115" t="s">
        <v>657</v>
      </c>
      <c r="D120" s="115" t="s">
        <v>426</v>
      </c>
      <c r="E120" s="106" t="s">
        <v>467</v>
      </c>
      <c r="F120" s="106" t="s">
        <v>427</v>
      </c>
      <c r="G120" s="106" t="s">
        <v>42</v>
      </c>
      <c r="H120" s="106"/>
      <c r="I120" s="84" t="s">
        <v>48</v>
      </c>
      <c r="J120" s="86" t="s">
        <v>535</v>
      </c>
      <c r="K120" s="87" t="s">
        <v>49</v>
      </c>
      <c r="L120" s="84" t="s">
        <v>45</v>
      </c>
      <c r="M120" s="87" t="s">
        <v>45</v>
      </c>
      <c r="N120" s="87" t="s">
        <v>536</v>
      </c>
      <c r="O120" s="88">
        <v>1</v>
      </c>
      <c r="P120" s="88">
        <v>1</v>
      </c>
      <c r="Q120" s="88">
        <f t="shared" si="20"/>
        <v>1</v>
      </c>
      <c r="R120" s="84" t="str">
        <f t="shared" si="17"/>
        <v>BAJO</v>
      </c>
      <c r="S120" s="88">
        <v>10</v>
      </c>
      <c r="T120" s="88">
        <f t="shared" si="18"/>
        <v>10</v>
      </c>
      <c r="U120" s="88" t="str">
        <f t="shared" si="19"/>
        <v>IV</v>
      </c>
      <c r="V120" s="107" t="s">
        <v>46</v>
      </c>
      <c r="W120" s="84" t="s">
        <v>422</v>
      </c>
      <c r="X120" s="87" t="s">
        <v>50</v>
      </c>
      <c r="Y120" s="84" t="s">
        <v>18</v>
      </c>
      <c r="Z120" s="84" t="s">
        <v>47</v>
      </c>
      <c r="AA120" s="84" t="s">
        <v>47</v>
      </c>
      <c r="AB120" s="84" t="s">
        <v>537</v>
      </c>
      <c r="AC120" s="84" t="s">
        <v>538</v>
      </c>
      <c r="AD120" s="84" t="s">
        <v>47</v>
      </c>
    </row>
    <row r="121" spans="2:30" s="66" customFormat="1" ht="174.75" customHeight="1" x14ac:dyDescent="0.25">
      <c r="B121" s="104" t="s">
        <v>656</v>
      </c>
      <c r="C121" s="115" t="s">
        <v>657</v>
      </c>
      <c r="D121" s="115" t="s">
        <v>426</v>
      </c>
      <c r="E121" s="106" t="s">
        <v>467</v>
      </c>
      <c r="F121" s="106" t="s">
        <v>427</v>
      </c>
      <c r="G121" s="106" t="s">
        <v>42</v>
      </c>
      <c r="H121" s="106"/>
      <c r="I121" s="84" t="s">
        <v>54</v>
      </c>
      <c r="J121" s="86" t="s">
        <v>535</v>
      </c>
      <c r="K121" s="87" t="s">
        <v>539</v>
      </c>
      <c r="L121" s="84" t="s">
        <v>45</v>
      </c>
      <c r="M121" s="87" t="s">
        <v>540</v>
      </c>
      <c r="N121" s="87" t="s">
        <v>45</v>
      </c>
      <c r="O121" s="88">
        <v>2</v>
      </c>
      <c r="P121" s="88">
        <v>3</v>
      </c>
      <c r="Q121" s="88">
        <f t="shared" si="20"/>
        <v>6</v>
      </c>
      <c r="R121" s="84" t="str">
        <f t="shared" si="17"/>
        <v>MEDIO</v>
      </c>
      <c r="S121" s="88">
        <v>10</v>
      </c>
      <c r="T121" s="88">
        <f t="shared" si="18"/>
        <v>60</v>
      </c>
      <c r="U121" s="88" t="str">
        <f t="shared" si="19"/>
        <v>III</v>
      </c>
      <c r="V121" s="107" t="s">
        <v>46</v>
      </c>
      <c r="W121" s="84" t="s">
        <v>422</v>
      </c>
      <c r="X121" s="88" t="s">
        <v>541</v>
      </c>
      <c r="Y121" s="84" t="s">
        <v>18</v>
      </c>
      <c r="Z121" s="84" t="s">
        <v>47</v>
      </c>
      <c r="AA121" s="84" t="s">
        <v>47</v>
      </c>
      <c r="AB121" s="84" t="s">
        <v>47</v>
      </c>
      <c r="AC121" s="84" t="s">
        <v>599</v>
      </c>
      <c r="AD121" s="84" t="s">
        <v>47</v>
      </c>
    </row>
    <row r="122" spans="2:30" s="66" customFormat="1" ht="174.75" customHeight="1" x14ac:dyDescent="0.25">
      <c r="B122" s="104" t="s">
        <v>656</v>
      </c>
      <c r="C122" s="115" t="s">
        <v>657</v>
      </c>
      <c r="D122" s="115" t="s">
        <v>426</v>
      </c>
      <c r="E122" s="106" t="s">
        <v>467</v>
      </c>
      <c r="F122" s="106" t="s">
        <v>427</v>
      </c>
      <c r="G122" s="106" t="s">
        <v>42</v>
      </c>
      <c r="H122" s="106"/>
      <c r="I122" s="84" t="s">
        <v>65</v>
      </c>
      <c r="J122" s="86" t="s">
        <v>545</v>
      </c>
      <c r="K122" s="87" t="s">
        <v>546</v>
      </c>
      <c r="L122" s="84" t="s">
        <v>66</v>
      </c>
      <c r="M122" s="87" t="s">
        <v>67</v>
      </c>
      <c r="N122" s="87" t="s">
        <v>547</v>
      </c>
      <c r="O122" s="88">
        <v>2</v>
      </c>
      <c r="P122" s="88">
        <v>3</v>
      </c>
      <c r="Q122" s="88">
        <f t="shared" si="20"/>
        <v>6</v>
      </c>
      <c r="R122" s="84" t="str">
        <f t="shared" si="17"/>
        <v>MEDIO</v>
      </c>
      <c r="S122" s="88">
        <v>10</v>
      </c>
      <c r="T122" s="88">
        <f t="shared" ref="T122:T130" si="21">Q122*S122</f>
        <v>60</v>
      </c>
      <c r="U122" s="88" t="str">
        <f t="shared" ref="U122:U130" si="22">IF(T122&lt;=20,"IV",IF(T122&lt;=120,"III",IF(T122&lt;=500,"II",IF(T122&lt;=4000,"I",FALSE))))</f>
        <v>III</v>
      </c>
      <c r="V122" s="107" t="s">
        <v>46</v>
      </c>
      <c r="W122" s="84" t="s">
        <v>422</v>
      </c>
      <c r="X122" s="84" t="s">
        <v>548</v>
      </c>
      <c r="Y122" s="88" t="s">
        <v>18</v>
      </c>
      <c r="Z122" s="84" t="s">
        <v>47</v>
      </c>
      <c r="AA122" s="84" t="s">
        <v>47</v>
      </c>
      <c r="AB122" s="84" t="s">
        <v>68</v>
      </c>
      <c r="AC122" s="84" t="s">
        <v>69</v>
      </c>
      <c r="AD122" s="84" t="s">
        <v>47</v>
      </c>
    </row>
    <row r="123" spans="2:30" s="66" customFormat="1" ht="174.75" customHeight="1" x14ac:dyDescent="0.25">
      <c r="B123" s="104" t="s">
        <v>656</v>
      </c>
      <c r="C123" s="115" t="s">
        <v>657</v>
      </c>
      <c r="D123" s="115" t="s">
        <v>426</v>
      </c>
      <c r="E123" s="106" t="s">
        <v>467</v>
      </c>
      <c r="F123" s="106" t="s">
        <v>427</v>
      </c>
      <c r="G123" s="106" t="s">
        <v>42</v>
      </c>
      <c r="H123" s="106"/>
      <c r="I123" s="84" t="s">
        <v>70</v>
      </c>
      <c r="J123" s="86" t="s">
        <v>545</v>
      </c>
      <c r="K123" s="87" t="s">
        <v>71</v>
      </c>
      <c r="L123" s="84" t="s">
        <v>66</v>
      </c>
      <c r="M123" s="87" t="s">
        <v>116</v>
      </c>
      <c r="N123" s="87" t="s">
        <v>549</v>
      </c>
      <c r="O123" s="88">
        <v>2</v>
      </c>
      <c r="P123" s="88">
        <v>3</v>
      </c>
      <c r="Q123" s="88">
        <f t="shared" si="20"/>
        <v>6</v>
      </c>
      <c r="R123" s="84" t="str">
        <f t="shared" ref="R123:R130" si="23">IF(Q123&lt;=4,"BAJO",IF(Q123&lt;=8,"MEDIO",IF(Q123&lt;=20,"ALTO","MUY ALTO")))</f>
        <v>MEDIO</v>
      </c>
      <c r="S123" s="88">
        <v>10</v>
      </c>
      <c r="T123" s="88">
        <f t="shared" si="21"/>
        <v>60</v>
      </c>
      <c r="U123" s="88" t="str">
        <f t="shared" si="22"/>
        <v>III</v>
      </c>
      <c r="V123" s="107" t="s">
        <v>46</v>
      </c>
      <c r="W123" s="84" t="s">
        <v>422</v>
      </c>
      <c r="X123" s="84" t="s">
        <v>550</v>
      </c>
      <c r="Y123" s="88" t="s">
        <v>18</v>
      </c>
      <c r="Z123" s="84" t="s">
        <v>47</v>
      </c>
      <c r="AA123" s="84" t="s">
        <v>47</v>
      </c>
      <c r="AB123" s="84" t="s">
        <v>47</v>
      </c>
      <c r="AC123" s="84" t="s">
        <v>69</v>
      </c>
      <c r="AD123" s="84" t="s">
        <v>47</v>
      </c>
    </row>
    <row r="124" spans="2:30" s="66" customFormat="1" ht="174.75" customHeight="1" x14ac:dyDescent="0.25">
      <c r="B124" s="104" t="s">
        <v>656</v>
      </c>
      <c r="C124" s="115" t="s">
        <v>657</v>
      </c>
      <c r="D124" s="115" t="s">
        <v>426</v>
      </c>
      <c r="E124" s="106" t="s">
        <v>467</v>
      </c>
      <c r="F124" s="106" t="s">
        <v>427</v>
      </c>
      <c r="G124" s="106" t="s">
        <v>42</v>
      </c>
      <c r="H124" s="106"/>
      <c r="I124" s="84" t="s">
        <v>77</v>
      </c>
      <c r="J124" s="86" t="s">
        <v>72</v>
      </c>
      <c r="K124" s="87" t="s">
        <v>492</v>
      </c>
      <c r="L124" s="84" t="s">
        <v>78</v>
      </c>
      <c r="M124" s="87" t="s">
        <v>556</v>
      </c>
      <c r="N124" s="87" t="s">
        <v>557</v>
      </c>
      <c r="O124" s="88">
        <v>1</v>
      </c>
      <c r="P124" s="88">
        <v>3</v>
      </c>
      <c r="Q124" s="88">
        <f>O124*P124</f>
        <v>3</v>
      </c>
      <c r="R124" s="84" t="str">
        <f t="shared" si="23"/>
        <v>BAJO</v>
      </c>
      <c r="S124" s="88">
        <v>25</v>
      </c>
      <c r="T124" s="88">
        <f t="shared" si="21"/>
        <v>75</v>
      </c>
      <c r="U124" s="88" t="str">
        <f t="shared" si="22"/>
        <v>III</v>
      </c>
      <c r="V124" s="107" t="s">
        <v>46</v>
      </c>
      <c r="W124" s="84" t="s">
        <v>422</v>
      </c>
      <c r="X124" s="84" t="s">
        <v>76</v>
      </c>
      <c r="Y124" s="88" t="s">
        <v>18</v>
      </c>
      <c r="Z124" s="84" t="s">
        <v>47</v>
      </c>
      <c r="AA124" s="84" t="s">
        <v>47</v>
      </c>
      <c r="AB124" s="84" t="s">
        <v>47</v>
      </c>
      <c r="AC124" s="84" t="s">
        <v>618</v>
      </c>
      <c r="AD124" s="84" t="s">
        <v>47</v>
      </c>
    </row>
    <row r="125" spans="2:30" s="66" customFormat="1" ht="174.75" customHeight="1" x14ac:dyDescent="0.25">
      <c r="B125" s="104" t="s">
        <v>656</v>
      </c>
      <c r="C125" s="115" t="s">
        <v>657</v>
      </c>
      <c r="D125" s="115" t="s">
        <v>426</v>
      </c>
      <c r="E125" s="106" t="s">
        <v>467</v>
      </c>
      <c r="F125" s="106" t="s">
        <v>427</v>
      </c>
      <c r="G125" s="106" t="s">
        <v>42</v>
      </c>
      <c r="H125" s="106"/>
      <c r="I125" s="84" t="s">
        <v>561</v>
      </c>
      <c r="J125" s="86" t="s">
        <v>72</v>
      </c>
      <c r="K125" s="87" t="s">
        <v>87</v>
      </c>
      <c r="L125" s="84" t="s">
        <v>45</v>
      </c>
      <c r="M125" s="87" t="s">
        <v>562</v>
      </c>
      <c r="N125" s="87" t="s">
        <v>45</v>
      </c>
      <c r="O125" s="88">
        <v>2</v>
      </c>
      <c r="P125" s="88">
        <v>3</v>
      </c>
      <c r="Q125" s="88">
        <f t="shared" ref="Q125:Q130" si="24">O125*P125</f>
        <v>6</v>
      </c>
      <c r="R125" s="84" t="str">
        <f t="shared" si="23"/>
        <v>MEDIO</v>
      </c>
      <c r="S125" s="88">
        <v>10</v>
      </c>
      <c r="T125" s="88">
        <f t="shared" si="21"/>
        <v>60</v>
      </c>
      <c r="U125" s="88" t="str">
        <f t="shared" si="22"/>
        <v>III</v>
      </c>
      <c r="V125" s="107" t="s">
        <v>46</v>
      </c>
      <c r="W125" s="84" t="s">
        <v>422</v>
      </c>
      <c r="X125" s="88" t="s">
        <v>86</v>
      </c>
      <c r="Y125" s="88" t="s">
        <v>18</v>
      </c>
      <c r="Z125" s="84" t="s">
        <v>47</v>
      </c>
      <c r="AA125" s="84" t="s">
        <v>47</v>
      </c>
      <c r="AB125" s="84" t="s">
        <v>47</v>
      </c>
      <c r="AC125" s="84" t="s">
        <v>563</v>
      </c>
      <c r="AD125" s="84" t="s">
        <v>47</v>
      </c>
    </row>
    <row r="126" spans="2:30" s="66" customFormat="1" ht="174.75" customHeight="1" x14ac:dyDescent="0.25">
      <c r="B126" s="104" t="s">
        <v>656</v>
      </c>
      <c r="C126" s="115" t="s">
        <v>657</v>
      </c>
      <c r="D126" s="115" t="s">
        <v>426</v>
      </c>
      <c r="E126" s="106" t="s">
        <v>467</v>
      </c>
      <c r="F126" s="106" t="s">
        <v>427</v>
      </c>
      <c r="G126" s="106" t="s">
        <v>42</v>
      </c>
      <c r="H126" s="106"/>
      <c r="I126" s="84" t="s">
        <v>88</v>
      </c>
      <c r="J126" s="86" t="s">
        <v>498</v>
      </c>
      <c r="K126" s="87" t="s">
        <v>492</v>
      </c>
      <c r="L126" s="84" t="s">
        <v>499</v>
      </c>
      <c r="M126" s="87" t="s">
        <v>500</v>
      </c>
      <c r="N126" s="87" t="s">
        <v>564</v>
      </c>
      <c r="O126" s="88">
        <v>2</v>
      </c>
      <c r="P126" s="88">
        <v>2</v>
      </c>
      <c r="Q126" s="88">
        <f t="shared" si="24"/>
        <v>4</v>
      </c>
      <c r="R126" s="84" t="str">
        <f t="shared" si="23"/>
        <v>BAJO</v>
      </c>
      <c r="S126" s="88">
        <v>25</v>
      </c>
      <c r="T126" s="88">
        <f t="shared" si="21"/>
        <v>100</v>
      </c>
      <c r="U126" s="88" t="str">
        <f t="shared" si="22"/>
        <v>III</v>
      </c>
      <c r="V126" s="107" t="s">
        <v>46</v>
      </c>
      <c r="W126" s="84" t="s">
        <v>422</v>
      </c>
      <c r="X126" s="88" t="s">
        <v>89</v>
      </c>
      <c r="Y126" s="88" t="s">
        <v>18</v>
      </c>
      <c r="Z126" s="84" t="s">
        <v>47</v>
      </c>
      <c r="AA126" s="84" t="s">
        <v>47</v>
      </c>
      <c r="AB126" s="84" t="s">
        <v>47</v>
      </c>
      <c r="AC126" s="87" t="s">
        <v>565</v>
      </c>
      <c r="AD126" s="84" t="s">
        <v>47</v>
      </c>
    </row>
    <row r="127" spans="2:30" s="66" customFormat="1" ht="174.75" customHeight="1" x14ac:dyDescent="0.25">
      <c r="B127" s="104" t="s">
        <v>656</v>
      </c>
      <c r="C127" s="115" t="s">
        <v>657</v>
      </c>
      <c r="D127" s="115" t="s">
        <v>426</v>
      </c>
      <c r="E127" s="106" t="s">
        <v>467</v>
      </c>
      <c r="F127" s="106" t="s">
        <v>427</v>
      </c>
      <c r="G127" s="106" t="s">
        <v>42</v>
      </c>
      <c r="H127" s="106"/>
      <c r="I127" s="84" t="s">
        <v>90</v>
      </c>
      <c r="J127" s="86" t="s">
        <v>498</v>
      </c>
      <c r="K127" s="87" t="s">
        <v>492</v>
      </c>
      <c r="L127" s="84" t="s">
        <v>499</v>
      </c>
      <c r="M127" s="87" t="s">
        <v>500</v>
      </c>
      <c r="N127" s="87" t="s">
        <v>564</v>
      </c>
      <c r="O127" s="88">
        <v>2</v>
      </c>
      <c r="P127" s="88">
        <v>2</v>
      </c>
      <c r="Q127" s="88">
        <f t="shared" si="24"/>
        <v>4</v>
      </c>
      <c r="R127" s="84" t="str">
        <f t="shared" si="23"/>
        <v>BAJO</v>
      </c>
      <c r="S127" s="88">
        <v>25</v>
      </c>
      <c r="T127" s="88">
        <f t="shared" si="21"/>
        <v>100</v>
      </c>
      <c r="U127" s="88" t="str">
        <f t="shared" si="22"/>
        <v>III</v>
      </c>
      <c r="V127" s="107" t="s">
        <v>46</v>
      </c>
      <c r="W127" s="84" t="s">
        <v>422</v>
      </c>
      <c r="X127" s="88" t="s">
        <v>89</v>
      </c>
      <c r="Y127" s="88" t="s">
        <v>18</v>
      </c>
      <c r="Z127" s="84" t="s">
        <v>47</v>
      </c>
      <c r="AA127" s="84" t="s">
        <v>47</v>
      </c>
      <c r="AB127" s="84" t="s">
        <v>47</v>
      </c>
      <c r="AC127" s="87" t="s">
        <v>565</v>
      </c>
      <c r="AD127" s="84" t="s">
        <v>47</v>
      </c>
    </row>
    <row r="128" spans="2:30" s="66" customFormat="1" ht="174.75" customHeight="1" x14ac:dyDescent="0.25">
      <c r="B128" s="104" t="s">
        <v>656</v>
      </c>
      <c r="C128" s="115" t="s">
        <v>657</v>
      </c>
      <c r="D128" s="115" t="s">
        <v>426</v>
      </c>
      <c r="E128" s="106" t="s">
        <v>467</v>
      </c>
      <c r="F128" s="106" t="s">
        <v>427</v>
      </c>
      <c r="G128" s="106" t="s">
        <v>42</v>
      </c>
      <c r="H128" s="106"/>
      <c r="I128" s="84" t="s">
        <v>91</v>
      </c>
      <c r="J128" s="86" t="s">
        <v>498</v>
      </c>
      <c r="K128" s="87" t="s">
        <v>503</v>
      </c>
      <c r="L128" s="84" t="s">
        <v>92</v>
      </c>
      <c r="M128" s="87" t="s">
        <v>500</v>
      </c>
      <c r="N128" s="87" t="s">
        <v>564</v>
      </c>
      <c r="O128" s="88">
        <v>2</v>
      </c>
      <c r="P128" s="88">
        <v>2</v>
      </c>
      <c r="Q128" s="88">
        <f t="shared" si="24"/>
        <v>4</v>
      </c>
      <c r="R128" s="84" t="str">
        <f t="shared" si="23"/>
        <v>BAJO</v>
      </c>
      <c r="S128" s="88">
        <v>60</v>
      </c>
      <c r="T128" s="88">
        <f t="shared" si="21"/>
        <v>240</v>
      </c>
      <c r="U128" s="88" t="str">
        <f t="shared" si="22"/>
        <v>II</v>
      </c>
      <c r="V128" s="107" t="s">
        <v>46</v>
      </c>
      <c r="W128" s="84" t="s">
        <v>422</v>
      </c>
      <c r="X128" s="88" t="s">
        <v>89</v>
      </c>
      <c r="Y128" s="88" t="s">
        <v>18</v>
      </c>
      <c r="Z128" s="84" t="s">
        <v>47</v>
      </c>
      <c r="AA128" s="84" t="s">
        <v>47</v>
      </c>
      <c r="AB128" s="84" t="s">
        <v>47</v>
      </c>
      <c r="AC128" s="87" t="s">
        <v>565</v>
      </c>
      <c r="AD128" s="84" t="s">
        <v>47</v>
      </c>
    </row>
    <row r="129" spans="2:30" s="66" customFormat="1" ht="174.75" customHeight="1" x14ac:dyDescent="0.25">
      <c r="B129" s="104" t="s">
        <v>656</v>
      </c>
      <c r="C129" s="115" t="s">
        <v>657</v>
      </c>
      <c r="D129" s="115" t="s">
        <v>426</v>
      </c>
      <c r="E129" s="106" t="s">
        <v>467</v>
      </c>
      <c r="F129" s="106" t="s">
        <v>427</v>
      </c>
      <c r="G129" s="106" t="s">
        <v>42</v>
      </c>
      <c r="H129" s="106"/>
      <c r="I129" s="84" t="s">
        <v>566</v>
      </c>
      <c r="J129" s="86" t="s">
        <v>498</v>
      </c>
      <c r="K129" s="87" t="s">
        <v>492</v>
      </c>
      <c r="L129" s="84" t="s">
        <v>499</v>
      </c>
      <c r="M129" s="87" t="s">
        <v>500</v>
      </c>
      <c r="N129" s="87" t="s">
        <v>564</v>
      </c>
      <c r="O129" s="88">
        <v>1</v>
      </c>
      <c r="P129" s="88">
        <v>1</v>
      </c>
      <c r="Q129" s="88">
        <f t="shared" si="24"/>
        <v>1</v>
      </c>
      <c r="R129" s="84" t="str">
        <f t="shared" si="23"/>
        <v>BAJO</v>
      </c>
      <c r="S129" s="88">
        <v>10</v>
      </c>
      <c r="T129" s="88">
        <f t="shared" si="21"/>
        <v>10</v>
      </c>
      <c r="U129" s="88" t="str">
        <f t="shared" si="22"/>
        <v>IV</v>
      </c>
      <c r="V129" s="107" t="s">
        <v>46</v>
      </c>
      <c r="W129" s="84" t="s">
        <v>422</v>
      </c>
      <c r="X129" s="88" t="s">
        <v>89</v>
      </c>
      <c r="Y129" s="88" t="s">
        <v>18</v>
      </c>
      <c r="Z129" s="84" t="s">
        <v>47</v>
      </c>
      <c r="AA129" s="84" t="s">
        <v>47</v>
      </c>
      <c r="AB129" s="84" t="s">
        <v>47</v>
      </c>
      <c r="AC129" s="87" t="s">
        <v>565</v>
      </c>
      <c r="AD129" s="84" t="s">
        <v>47</v>
      </c>
    </row>
    <row r="130" spans="2:30" s="66" customFormat="1" ht="217.15" customHeight="1" x14ac:dyDescent="0.25">
      <c r="B130" s="104" t="s">
        <v>132</v>
      </c>
      <c r="C130" s="105" t="s">
        <v>133</v>
      </c>
      <c r="D130" s="105" t="s">
        <v>134</v>
      </c>
      <c r="E130" s="106" t="s">
        <v>464</v>
      </c>
      <c r="F130" s="106" t="s">
        <v>663</v>
      </c>
      <c r="G130" s="106" t="s">
        <v>42</v>
      </c>
      <c r="H130" s="106"/>
      <c r="I130" s="84" t="s">
        <v>43</v>
      </c>
      <c r="J130" s="86" t="s">
        <v>432</v>
      </c>
      <c r="K130" s="87" t="s">
        <v>44</v>
      </c>
      <c r="L130" s="84" t="s">
        <v>45</v>
      </c>
      <c r="M130" s="87" t="s">
        <v>532</v>
      </c>
      <c r="N130" s="87" t="s">
        <v>533</v>
      </c>
      <c r="O130" s="88">
        <v>1</v>
      </c>
      <c r="P130" s="88">
        <v>1</v>
      </c>
      <c r="Q130" s="88">
        <f t="shared" si="24"/>
        <v>1</v>
      </c>
      <c r="R130" s="84" t="str">
        <f t="shared" si="23"/>
        <v>BAJO</v>
      </c>
      <c r="S130" s="88">
        <v>10</v>
      </c>
      <c r="T130" s="88">
        <f t="shared" si="21"/>
        <v>10</v>
      </c>
      <c r="U130" s="88" t="str">
        <f t="shared" si="22"/>
        <v>IV</v>
      </c>
      <c r="V130" s="107" t="s">
        <v>46</v>
      </c>
      <c r="W130" s="84" t="s">
        <v>422</v>
      </c>
      <c r="X130" s="87" t="s">
        <v>44</v>
      </c>
      <c r="Y130" s="84" t="s">
        <v>18</v>
      </c>
      <c r="Z130" s="84" t="s">
        <v>47</v>
      </c>
      <c r="AA130" s="84" t="s">
        <v>47</v>
      </c>
      <c r="AB130" s="84" t="s">
        <v>47</v>
      </c>
      <c r="AC130" s="84" t="s">
        <v>534</v>
      </c>
      <c r="AD130" s="84" t="s">
        <v>47</v>
      </c>
    </row>
    <row r="131" spans="2:30" s="66" customFormat="1" ht="234" customHeight="1" x14ac:dyDescent="0.25">
      <c r="B131" s="104" t="s">
        <v>132</v>
      </c>
      <c r="C131" s="105" t="s">
        <v>133</v>
      </c>
      <c r="D131" s="105" t="s">
        <v>134</v>
      </c>
      <c r="E131" s="106" t="s">
        <v>464</v>
      </c>
      <c r="F131" s="106" t="s">
        <v>663</v>
      </c>
      <c r="G131" s="85" t="s">
        <v>42</v>
      </c>
      <c r="H131" s="69"/>
      <c r="I131" s="84" t="s">
        <v>48</v>
      </c>
      <c r="J131" s="86" t="s">
        <v>535</v>
      </c>
      <c r="K131" s="87" t="s">
        <v>49</v>
      </c>
      <c r="L131" s="84" t="s">
        <v>45</v>
      </c>
      <c r="M131" s="87" t="s">
        <v>45</v>
      </c>
      <c r="N131" s="87" t="s">
        <v>536</v>
      </c>
      <c r="O131" s="88">
        <v>1</v>
      </c>
      <c r="P131" s="88">
        <v>1</v>
      </c>
      <c r="Q131" s="88">
        <f>O131*P131</f>
        <v>1</v>
      </c>
      <c r="R131" s="84" t="str">
        <f>IF(Q131&lt;=4,"BAJO",IF(Q131&lt;=8,"MEDIO",IF(Q131&lt;=20,"ALTO","MUY ALTO")))</f>
        <v>BAJO</v>
      </c>
      <c r="S131" s="88">
        <v>10</v>
      </c>
      <c r="T131" s="88">
        <f>Q131*S131</f>
        <v>10</v>
      </c>
      <c r="U131" s="88" t="str">
        <f>IF(T131&lt;=20,"IV",IF(T131&lt;=120,"III",IF(T131&lt;=500,"II",IF(T131&lt;=4000,"I",FALSE))))</f>
        <v>IV</v>
      </c>
      <c r="V131" s="107" t="s">
        <v>46</v>
      </c>
      <c r="W131" s="84" t="s">
        <v>422</v>
      </c>
      <c r="X131" s="87" t="s">
        <v>50</v>
      </c>
      <c r="Y131" s="84" t="s">
        <v>18</v>
      </c>
      <c r="Z131" s="84" t="s">
        <v>47</v>
      </c>
      <c r="AA131" s="84" t="s">
        <v>47</v>
      </c>
      <c r="AB131" s="84" t="s">
        <v>537</v>
      </c>
      <c r="AC131" s="84" t="s">
        <v>538</v>
      </c>
      <c r="AD131" s="84" t="s">
        <v>47</v>
      </c>
    </row>
    <row r="132" spans="2:30" s="66" customFormat="1" ht="174.75" customHeight="1" x14ac:dyDescent="0.25">
      <c r="B132" s="104" t="s">
        <v>132</v>
      </c>
      <c r="C132" s="105" t="s">
        <v>133</v>
      </c>
      <c r="D132" s="105" t="s">
        <v>134</v>
      </c>
      <c r="E132" s="106" t="s">
        <v>464</v>
      </c>
      <c r="F132" s="106" t="s">
        <v>663</v>
      </c>
      <c r="G132" s="85" t="s">
        <v>42</v>
      </c>
      <c r="H132" s="69"/>
      <c r="I132" s="84" t="s">
        <v>649</v>
      </c>
      <c r="J132" s="86" t="s">
        <v>535</v>
      </c>
      <c r="K132" s="87" t="s">
        <v>51</v>
      </c>
      <c r="L132" s="84" t="s">
        <v>650</v>
      </c>
      <c r="M132" s="87" t="s">
        <v>651</v>
      </c>
      <c r="N132" s="87" t="s">
        <v>536</v>
      </c>
      <c r="O132" s="88">
        <v>1</v>
      </c>
      <c r="P132" s="88">
        <v>1</v>
      </c>
      <c r="Q132" s="88">
        <f>O132*P132</f>
        <v>1</v>
      </c>
      <c r="R132" s="84" t="str">
        <f>IF(Q132&lt;=4,"BAJO",IF(Q132&lt;=8,"MEDIO",IF(Q132&lt;=20,"ALTO","MUY ALTO")))</f>
        <v>BAJO</v>
      </c>
      <c r="S132" s="88">
        <v>10</v>
      </c>
      <c r="T132" s="88">
        <f>Q132*S132</f>
        <v>10</v>
      </c>
      <c r="U132" s="88" t="str">
        <f>IF(T132&lt;=20,"IV",IF(T132&lt;=120,"III",IF(T132&lt;=500,"II",IF(T132&lt;=4000,"I",FALSE))))</f>
        <v>IV</v>
      </c>
      <c r="V132" s="107" t="s">
        <v>46</v>
      </c>
      <c r="W132" s="84" t="s">
        <v>422</v>
      </c>
      <c r="X132" s="88" t="s">
        <v>52</v>
      </c>
      <c r="Y132" s="84" t="s">
        <v>18</v>
      </c>
      <c r="Z132" s="84" t="s">
        <v>47</v>
      </c>
      <c r="AA132" s="84" t="s">
        <v>47</v>
      </c>
      <c r="AB132" s="84" t="s">
        <v>652</v>
      </c>
      <c r="AC132" s="84" t="s">
        <v>599</v>
      </c>
      <c r="AD132" s="84" t="s">
        <v>47</v>
      </c>
    </row>
    <row r="133" spans="2:30" s="66" customFormat="1" ht="174.75" customHeight="1" x14ac:dyDescent="0.25">
      <c r="B133" s="104" t="s">
        <v>132</v>
      </c>
      <c r="C133" s="105" t="s">
        <v>133</v>
      </c>
      <c r="D133" s="105" t="s">
        <v>134</v>
      </c>
      <c r="E133" s="106" t="s">
        <v>464</v>
      </c>
      <c r="F133" s="106" t="s">
        <v>663</v>
      </c>
      <c r="G133" s="85" t="s">
        <v>42</v>
      </c>
      <c r="H133" s="69"/>
      <c r="I133" s="84" t="s">
        <v>54</v>
      </c>
      <c r="J133" s="86" t="s">
        <v>535</v>
      </c>
      <c r="K133" s="87" t="s">
        <v>539</v>
      </c>
      <c r="L133" s="84" t="s">
        <v>45</v>
      </c>
      <c r="M133" s="87" t="s">
        <v>540</v>
      </c>
      <c r="N133" s="87" t="s">
        <v>45</v>
      </c>
      <c r="O133" s="88">
        <v>2</v>
      </c>
      <c r="P133" s="88">
        <v>3</v>
      </c>
      <c r="Q133" s="88">
        <f>O133*P133</f>
        <v>6</v>
      </c>
      <c r="R133" s="84" t="str">
        <f>IF(Q133&lt;=4,"BAJO",IF(Q133&lt;=8,"MEDIO",IF(Q133&lt;=20,"ALTO","MUY ALTO")))</f>
        <v>MEDIO</v>
      </c>
      <c r="S133" s="88">
        <v>10</v>
      </c>
      <c r="T133" s="88">
        <f>Q133*S133</f>
        <v>60</v>
      </c>
      <c r="U133" s="88" t="str">
        <f>IF(T133&lt;=20,"IV",IF(T133&lt;=120,"III",IF(T133&lt;=500,"II",IF(T133&lt;=4000,"I",FALSE))))</f>
        <v>III</v>
      </c>
      <c r="V133" s="107" t="s">
        <v>46</v>
      </c>
      <c r="W133" s="84" t="s">
        <v>422</v>
      </c>
      <c r="X133" s="88" t="s">
        <v>541</v>
      </c>
      <c r="Y133" s="84" t="s">
        <v>18</v>
      </c>
      <c r="Z133" s="84" t="s">
        <v>47</v>
      </c>
      <c r="AA133" s="84" t="s">
        <v>47</v>
      </c>
      <c r="AB133" s="84" t="s">
        <v>47</v>
      </c>
      <c r="AC133" s="84" t="s">
        <v>599</v>
      </c>
      <c r="AD133" s="84" t="s">
        <v>47</v>
      </c>
    </row>
    <row r="134" spans="2:30" s="66" customFormat="1" ht="174.75" customHeight="1" x14ac:dyDescent="0.25">
      <c r="B134" s="104" t="s">
        <v>132</v>
      </c>
      <c r="C134" s="105" t="s">
        <v>133</v>
      </c>
      <c r="D134" s="105" t="s">
        <v>134</v>
      </c>
      <c r="E134" s="106" t="s">
        <v>464</v>
      </c>
      <c r="F134" s="106" t="s">
        <v>663</v>
      </c>
      <c r="G134" s="85" t="s">
        <v>42</v>
      </c>
      <c r="H134" s="69"/>
      <c r="I134" s="84" t="s">
        <v>65</v>
      </c>
      <c r="J134" s="86" t="s">
        <v>545</v>
      </c>
      <c r="K134" s="87" t="s">
        <v>546</v>
      </c>
      <c r="L134" s="84" t="s">
        <v>66</v>
      </c>
      <c r="M134" s="87" t="s">
        <v>67</v>
      </c>
      <c r="N134" s="87" t="s">
        <v>547</v>
      </c>
      <c r="O134" s="88">
        <v>2</v>
      </c>
      <c r="P134" s="88">
        <v>3</v>
      </c>
      <c r="Q134" s="88">
        <f t="shared" ref="Q134:Q135" si="25">O134*P134</f>
        <v>6</v>
      </c>
      <c r="R134" s="84" t="str">
        <f t="shared" ref="R134:R168" si="26">IF(Q134&lt;=4,"BAJO",IF(Q134&lt;=8,"MEDIO",IF(Q134&lt;=20,"ALTO","MUY ALTO")))</f>
        <v>MEDIO</v>
      </c>
      <c r="S134" s="88">
        <v>10</v>
      </c>
      <c r="T134" s="88">
        <f t="shared" ref="T134:T168" si="27">Q134*S134</f>
        <v>60</v>
      </c>
      <c r="U134" s="88" t="str">
        <f t="shared" ref="U134:U168" si="28">IF(T134&lt;=20,"IV",IF(T134&lt;=120,"III",IF(T134&lt;=500,"II",IF(T134&lt;=4000,"I",FALSE))))</f>
        <v>III</v>
      </c>
      <c r="V134" s="107" t="s">
        <v>46</v>
      </c>
      <c r="W134" s="84" t="s">
        <v>422</v>
      </c>
      <c r="X134" s="84" t="s">
        <v>548</v>
      </c>
      <c r="Y134" s="88" t="s">
        <v>18</v>
      </c>
      <c r="Z134" s="84" t="s">
        <v>47</v>
      </c>
      <c r="AA134" s="84" t="s">
        <v>47</v>
      </c>
      <c r="AB134" s="84" t="s">
        <v>68</v>
      </c>
      <c r="AC134" s="84" t="s">
        <v>69</v>
      </c>
      <c r="AD134" s="84" t="s">
        <v>47</v>
      </c>
    </row>
    <row r="135" spans="2:30" s="66" customFormat="1" ht="174.75" customHeight="1" x14ac:dyDescent="0.25">
      <c r="B135" s="104" t="s">
        <v>132</v>
      </c>
      <c r="C135" s="105" t="s">
        <v>133</v>
      </c>
      <c r="D135" s="105" t="s">
        <v>134</v>
      </c>
      <c r="E135" s="106" t="s">
        <v>464</v>
      </c>
      <c r="F135" s="106" t="s">
        <v>663</v>
      </c>
      <c r="G135" s="85" t="s">
        <v>42</v>
      </c>
      <c r="H135" s="69"/>
      <c r="I135" s="84" t="s">
        <v>70</v>
      </c>
      <c r="J135" s="86" t="s">
        <v>545</v>
      </c>
      <c r="K135" s="87" t="s">
        <v>71</v>
      </c>
      <c r="L135" s="84" t="s">
        <v>66</v>
      </c>
      <c r="M135" s="87" t="s">
        <v>116</v>
      </c>
      <c r="N135" s="87" t="s">
        <v>549</v>
      </c>
      <c r="O135" s="88">
        <v>2</v>
      </c>
      <c r="P135" s="88">
        <v>3</v>
      </c>
      <c r="Q135" s="88">
        <f t="shared" si="25"/>
        <v>6</v>
      </c>
      <c r="R135" s="84" t="str">
        <f t="shared" si="26"/>
        <v>MEDIO</v>
      </c>
      <c r="S135" s="88">
        <v>10</v>
      </c>
      <c r="T135" s="88">
        <f t="shared" si="27"/>
        <v>60</v>
      </c>
      <c r="U135" s="88" t="str">
        <f t="shared" si="28"/>
        <v>III</v>
      </c>
      <c r="V135" s="107" t="s">
        <v>46</v>
      </c>
      <c r="W135" s="84" t="s">
        <v>422</v>
      </c>
      <c r="X135" s="84" t="s">
        <v>550</v>
      </c>
      <c r="Y135" s="88" t="s">
        <v>18</v>
      </c>
      <c r="Z135" s="84" t="s">
        <v>47</v>
      </c>
      <c r="AA135" s="84" t="s">
        <v>47</v>
      </c>
      <c r="AB135" s="84" t="s">
        <v>47</v>
      </c>
      <c r="AC135" s="84" t="s">
        <v>69</v>
      </c>
      <c r="AD135" s="84" t="s">
        <v>47</v>
      </c>
    </row>
    <row r="136" spans="2:30" s="66" customFormat="1" ht="174.75" customHeight="1" x14ac:dyDescent="0.25">
      <c r="B136" s="104" t="s">
        <v>132</v>
      </c>
      <c r="C136" s="105" t="s">
        <v>133</v>
      </c>
      <c r="D136" s="105" t="s">
        <v>134</v>
      </c>
      <c r="E136" s="106" t="s">
        <v>464</v>
      </c>
      <c r="F136" s="106" t="s">
        <v>663</v>
      </c>
      <c r="G136" s="85" t="s">
        <v>42</v>
      </c>
      <c r="H136" s="69"/>
      <c r="I136" s="84" t="s">
        <v>77</v>
      </c>
      <c r="J136" s="86" t="s">
        <v>72</v>
      </c>
      <c r="K136" s="87" t="s">
        <v>492</v>
      </c>
      <c r="L136" s="84" t="s">
        <v>78</v>
      </c>
      <c r="M136" s="87" t="s">
        <v>556</v>
      </c>
      <c r="N136" s="87" t="s">
        <v>557</v>
      </c>
      <c r="O136" s="88">
        <v>1</v>
      </c>
      <c r="P136" s="88">
        <v>3</v>
      </c>
      <c r="Q136" s="88">
        <f>O136*P136</f>
        <v>3</v>
      </c>
      <c r="R136" s="84" t="str">
        <f t="shared" si="26"/>
        <v>BAJO</v>
      </c>
      <c r="S136" s="88">
        <v>25</v>
      </c>
      <c r="T136" s="88">
        <f t="shared" si="27"/>
        <v>75</v>
      </c>
      <c r="U136" s="88" t="str">
        <f t="shared" si="28"/>
        <v>III</v>
      </c>
      <c r="V136" s="107" t="s">
        <v>46</v>
      </c>
      <c r="W136" s="84" t="s">
        <v>422</v>
      </c>
      <c r="X136" s="84" t="s">
        <v>76</v>
      </c>
      <c r="Y136" s="88" t="s">
        <v>18</v>
      </c>
      <c r="Z136" s="84" t="s">
        <v>47</v>
      </c>
      <c r="AA136" s="84" t="s">
        <v>47</v>
      </c>
      <c r="AB136" s="84" t="s">
        <v>47</v>
      </c>
      <c r="AC136" s="84" t="s">
        <v>618</v>
      </c>
      <c r="AD136" s="84" t="s">
        <v>47</v>
      </c>
    </row>
    <row r="137" spans="2:30" s="66" customFormat="1" ht="174.75" customHeight="1" x14ac:dyDescent="0.25">
      <c r="B137" s="104" t="s">
        <v>132</v>
      </c>
      <c r="C137" s="105" t="s">
        <v>133</v>
      </c>
      <c r="D137" s="105" t="s">
        <v>134</v>
      </c>
      <c r="E137" s="106" t="s">
        <v>464</v>
      </c>
      <c r="F137" s="106" t="s">
        <v>663</v>
      </c>
      <c r="G137" s="85" t="s">
        <v>42</v>
      </c>
      <c r="H137" s="69"/>
      <c r="I137" s="84" t="s">
        <v>561</v>
      </c>
      <c r="J137" s="86" t="s">
        <v>72</v>
      </c>
      <c r="K137" s="87" t="s">
        <v>87</v>
      </c>
      <c r="L137" s="84" t="s">
        <v>45</v>
      </c>
      <c r="M137" s="87" t="s">
        <v>562</v>
      </c>
      <c r="N137" s="87" t="s">
        <v>45</v>
      </c>
      <c r="O137" s="88">
        <v>2</v>
      </c>
      <c r="P137" s="88">
        <v>3</v>
      </c>
      <c r="Q137" s="88">
        <f t="shared" ref="Q137:Q162" si="29">O137*P137</f>
        <v>6</v>
      </c>
      <c r="R137" s="84" t="str">
        <f t="shared" si="26"/>
        <v>MEDIO</v>
      </c>
      <c r="S137" s="88">
        <v>10</v>
      </c>
      <c r="T137" s="88">
        <f t="shared" si="27"/>
        <v>60</v>
      </c>
      <c r="U137" s="88" t="str">
        <f t="shared" si="28"/>
        <v>III</v>
      </c>
      <c r="V137" s="107" t="s">
        <v>46</v>
      </c>
      <c r="W137" s="84" t="s">
        <v>422</v>
      </c>
      <c r="X137" s="88" t="s">
        <v>86</v>
      </c>
      <c r="Y137" s="88" t="s">
        <v>18</v>
      </c>
      <c r="Z137" s="84" t="s">
        <v>47</v>
      </c>
      <c r="AA137" s="84" t="s">
        <v>47</v>
      </c>
      <c r="AB137" s="84" t="s">
        <v>47</v>
      </c>
      <c r="AC137" s="84" t="s">
        <v>563</v>
      </c>
      <c r="AD137" s="84" t="s">
        <v>47</v>
      </c>
    </row>
    <row r="138" spans="2:30" s="66" customFormat="1" ht="174.75" customHeight="1" x14ac:dyDescent="0.25">
      <c r="B138" s="104" t="s">
        <v>132</v>
      </c>
      <c r="C138" s="105" t="s">
        <v>133</v>
      </c>
      <c r="D138" s="105" t="s">
        <v>134</v>
      </c>
      <c r="E138" s="106" t="s">
        <v>464</v>
      </c>
      <c r="F138" s="106" t="s">
        <v>663</v>
      </c>
      <c r="G138" s="85" t="s">
        <v>42</v>
      </c>
      <c r="H138" s="69"/>
      <c r="I138" s="84" t="s">
        <v>88</v>
      </c>
      <c r="J138" s="86" t="s">
        <v>498</v>
      </c>
      <c r="K138" s="87" t="s">
        <v>492</v>
      </c>
      <c r="L138" s="84" t="s">
        <v>499</v>
      </c>
      <c r="M138" s="87" t="s">
        <v>500</v>
      </c>
      <c r="N138" s="87" t="s">
        <v>564</v>
      </c>
      <c r="O138" s="88">
        <v>2</v>
      </c>
      <c r="P138" s="88">
        <v>2</v>
      </c>
      <c r="Q138" s="88">
        <f t="shared" si="29"/>
        <v>4</v>
      </c>
      <c r="R138" s="84" t="str">
        <f t="shared" si="26"/>
        <v>BAJO</v>
      </c>
      <c r="S138" s="88">
        <v>25</v>
      </c>
      <c r="T138" s="88">
        <f t="shared" si="27"/>
        <v>100</v>
      </c>
      <c r="U138" s="88" t="str">
        <f t="shared" si="28"/>
        <v>III</v>
      </c>
      <c r="V138" s="107" t="s">
        <v>46</v>
      </c>
      <c r="W138" s="84" t="s">
        <v>422</v>
      </c>
      <c r="X138" s="88" t="s">
        <v>89</v>
      </c>
      <c r="Y138" s="88" t="s">
        <v>18</v>
      </c>
      <c r="Z138" s="84" t="s">
        <v>47</v>
      </c>
      <c r="AA138" s="84" t="s">
        <v>47</v>
      </c>
      <c r="AB138" s="84" t="s">
        <v>47</v>
      </c>
      <c r="AC138" s="87" t="s">
        <v>565</v>
      </c>
      <c r="AD138" s="84" t="s">
        <v>47</v>
      </c>
    </row>
    <row r="139" spans="2:30" s="66" customFormat="1" ht="174.75" customHeight="1" x14ac:dyDescent="0.25">
      <c r="B139" s="104" t="s">
        <v>132</v>
      </c>
      <c r="C139" s="105" t="s">
        <v>133</v>
      </c>
      <c r="D139" s="105" t="s">
        <v>134</v>
      </c>
      <c r="E139" s="106" t="s">
        <v>464</v>
      </c>
      <c r="F139" s="106" t="s">
        <v>663</v>
      </c>
      <c r="G139" s="85" t="s">
        <v>42</v>
      </c>
      <c r="H139" s="69"/>
      <c r="I139" s="84" t="s">
        <v>90</v>
      </c>
      <c r="J139" s="86" t="s">
        <v>498</v>
      </c>
      <c r="K139" s="87" t="s">
        <v>492</v>
      </c>
      <c r="L139" s="84" t="s">
        <v>499</v>
      </c>
      <c r="M139" s="87" t="s">
        <v>500</v>
      </c>
      <c r="N139" s="87" t="s">
        <v>564</v>
      </c>
      <c r="O139" s="88">
        <v>3</v>
      </c>
      <c r="P139" s="88">
        <v>2</v>
      </c>
      <c r="Q139" s="88">
        <f t="shared" si="29"/>
        <v>6</v>
      </c>
      <c r="R139" s="84" t="str">
        <f t="shared" si="26"/>
        <v>MEDIO</v>
      </c>
      <c r="S139" s="88">
        <v>25</v>
      </c>
      <c r="T139" s="88">
        <f t="shared" si="27"/>
        <v>150</v>
      </c>
      <c r="U139" s="88" t="str">
        <f t="shared" si="28"/>
        <v>II</v>
      </c>
      <c r="V139" s="107" t="s">
        <v>46</v>
      </c>
      <c r="W139" s="84" t="s">
        <v>422</v>
      </c>
      <c r="X139" s="88" t="s">
        <v>89</v>
      </c>
      <c r="Y139" s="88" t="s">
        <v>18</v>
      </c>
      <c r="Z139" s="84" t="s">
        <v>47</v>
      </c>
      <c r="AA139" s="84" t="s">
        <v>47</v>
      </c>
      <c r="AB139" s="84" t="s">
        <v>47</v>
      </c>
      <c r="AC139" s="87" t="s">
        <v>565</v>
      </c>
      <c r="AD139" s="84" t="s">
        <v>47</v>
      </c>
    </row>
    <row r="140" spans="2:30" s="66" customFormat="1" ht="174.75" customHeight="1" x14ac:dyDescent="0.25">
      <c r="B140" s="104" t="s">
        <v>132</v>
      </c>
      <c r="C140" s="105" t="s">
        <v>133</v>
      </c>
      <c r="D140" s="105" t="s">
        <v>134</v>
      </c>
      <c r="E140" s="106" t="s">
        <v>464</v>
      </c>
      <c r="F140" s="106" t="s">
        <v>663</v>
      </c>
      <c r="G140" s="85" t="s">
        <v>42</v>
      </c>
      <c r="H140" s="69"/>
      <c r="I140" s="84" t="s">
        <v>91</v>
      </c>
      <c r="J140" s="86" t="s">
        <v>498</v>
      </c>
      <c r="K140" s="87" t="s">
        <v>503</v>
      </c>
      <c r="L140" s="84" t="s">
        <v>92</v>
      </c>
      <c r="M140" s="87" t="s">
        <v>500</v>
      </c>
      <c r="N140" s="87" t="s">
        <v>564</v>
      </c>
      <c r="O140" s="88">
        <v>2</v>
      </c>
      <c r="P140" s="88">
        <v>2</v>
      </c>
      <c r="Q140" s="88">
        <f t="shared" si="29"/>
        <v>4</v>
      </c>
      <c r="R140" s="84" t="str">
        <f t="shared" si="26"/>
        <v>BAJO</v>
      </c>
      <c r="S140" s="88">
        <v>60</v>
      </c>
      <c r="T140" s="88">
        <f t="shared" si="27"/>
        <v>240</v>
      </c>
      <c r="U140" s="88" t="str">
        <f t="shared" si="28"/>
        <v>II</v>
      </c>
      <c r="V140" s="107" t="s">
        <v>46</v>
      </c>
      <c r="W140" s="84" t="s">
        <v>422</v>
      </c>
      <c r="X140" s="88" t="s">
        <v>89</v>
      </c>
      <c r="Y140" s="88" t="s">
        <v>18</v>
      </c>
      <c r="Z140" s="84" t="s">
        <v>47</v>
      </c>
      <c r="AA140" s="84" t="s">
        <v>47</v>
      </c>
      <c r="AB140" s="84" t="s">
        <v>47</v>
      </c>
      <c r="AC140" s="87" t="s">
        <v>565</v>
      </c>
      <c r="AD140" s="84" t="s">
        <v>47</v>
      </c>
    </row>
    <row r="141" spans="2:30" s="66" customFormat="1" ht="174.75" customHeight="1" x14ac:dyDescent="0.25">
      <c r="B141" s="104" t="s">
        <v>132</v>
      </c>
      <c r="C141" s="105" t="s">
        <v>133</v>
      </c>
      <c r="D141" s="105" t="s">
        <v>134</v>
      </c>
      <c r="E141" s="106" t="s">
        <v>464</v>
      </c>
      <c r="F141" s="106" t="s">
        <v>663</v>
      </c>
      <c r="G141" s="85" t="s">
        <v>42</v>
      </c>
      <c r="H141" s="69"/>
      <c r="I141" s="84" t="s">
        <v>566</v>
      </c>
      <c r="J141" s="86" t="s">
        <v>498</v>
      </c>
      <c r="K141" s="87" t="s">
        <v>492</v>
      </c>
      <c r="L141" s="84" t="s">
        <v>499</v>
      </c>
      <c r="M141" s="87" t="s">
        <v>500</v>
      </c>
      <c r="N141" s="87" t="s">
        <v>564</v>
      </c>
      <c r="O141" s="88">
        <v>1</v>
      </c>
      <c r="P141" s="88">
        <v>1</v>
      </c>
      <c r="Q141" s="88">
        <f t="shared" si="29"/>
        <v>1</v>
      </c>
      <c r="R141" s="84" t="str">
        <f t="shared" si="26"/>
        <v>BAJO</v>
      </c>
      <c r="S141" s="88">
        <v>10</v>
      </c>
      <c r="T141" s="88">
        <f t="shared" si="27"/>
        <v>10</v>
      </c>
      <c r="U141" s="88" t="str">
        <f t="shared" si="28"/>
        <v>IV</v>
      </c>
      <c r="V141" s="107" t="s">
        <v>46</v>
      </c>
      <c r="W141" s="84" t="s">
        <v>422</v>
      </c>
      <c r="X141" s="88" t="s">
        <v>89</v>
      </c>
      <c r="Y141" s="88" t="s">
        <v>18</v>
      </c>
      <c r="Z141" s="84" t="s">
        <v>47</v>
      </c>
      <c r="AA141" s="84" t="s">
        <v>47</v>
      </c>
      <c r="AB141" s="84" t="s">
        <v>47</v>
      </c>
      <c r="AC141" s="87" t="s">
        <v>565</v>
      </c>
      <c r="AD141" s="84" t="s">
        <v>47</v>
      </c>
    </row>
    <row r="142" spans="2:30" s="66" customFormat="1" ht="174.75" customHeight="1" x14ac:dyDescent="0.25">
      <c r="B142" s="123" t="s">
        <v>132</v>
      </c>
      <c r="C142" s="124" t="s">
        <v>133</v>
      </c>
      <c r="D142" s="124" t="s">
        <v>466</v>
      </c>
      <c r="E142" s="106" t="s">
        <v>465</v>
      </c>
      <c r="F142" s="106" t="s">
        <v>664</v>
      </c>
      <c r="G142" s="85" t="s">
        <v>42</v>
      </c>
      <c r="H142" s="69"/>
      <c r="I142" s="84" t="s">
        <v>468</v>
      </c>
      <c r="J142" s="86" t="s">
        <v>432</v>
      </c>
      <c r="K142" s="84" t="s">
        <v>665</v>
      </c>
      <c r="L142" s="84" t="s">
        <v>45</v>
      </c>
      <c r="M142" s="87" t="s">
        <v>532</v>
      </c>
      <c r="N142" s="52" t="s">
        <v>108</v>
      </c>
      <c r="O142" s="111">
        <v>2</v>
      </c>
      <c r="P142" s="111">
        <v>3</v>
      </c>
      <c r="Q142" s="112">
        <f t="shared" si="29"/>
        <v>6</v>
      </c>
      <c r="R142" s="111" t="str">
        <f t="shared" si="26"/>
        <v>MEDIO</v>
      </c>
      <c r="S142" s="111">
        <v>25</v>
      </c>
      <c r="T142" s="111">
        <f t="shared" si="27"/>
        <v>150</v>
      </c>
      <c r="U142" s="84" t="str">
        <f t="shared" si="28"/>
        <v>II</v>
      </c>
      <c r="V142" s="107" t="s">
        <v>46</v>
      </c>
      <c r="W142" s="111" t="s">
        <v>422</v>
      </c>
      <c r="X142" s="113" t="s">
        <v>428</v>
      </c>
      <c r="Y142" s="111" t="s">
        <v>18</v>
      </c>
      <c r="Z142" s="111" t="s">
        <v>47</v>
      </c>
      <c r="AA142" s="111" t="s">
        <v>47</v>
      </c>
      <c r="AB142" s="111" t="s">
        <v>47</v>
      </c>
      <c r="AC142" s="84" t="s">
        <v>109</v>
      </c>
      <c r="AD142" s="84" t="s">
        <v>47</v>
      </c>
    </row>
    <row r="143" spans="2:30" s="66" customFormat="1" ht="174.75" customHeight="1" x14ac:dyDescent="0.25">
      <c r="B143" s="123" t="s">
        <v>132</v>
      </c>
      <c r="C143" s="124" t="s">
        <v>133</v>
      </c>
      <c r="D143" s="124" t="s">
        <v>466</v>
      </c>
      <c r="E143" s="106" t="s">
        <v>465</v>
      </c>
      <c r="F143" s="106" t="s">
        <v>664</v>
      </c>
      <c r="G143" s="85" t="s">
        <v>42</v>
      </c>
      <c r="H143" s="69"/>
      <c r="I143" s="84" t="s">
        <v>65</v>
      </c>
      <c r="J143" s="86" t="s">
        <v>545</v>
      </c>
      <c r="K143" s="87" t="s">
        <v>546</v>
      </c>
      <c r="L143" s="84" t="s">
        <v>63</v>
      </c>
      <c r="M143" s="87" t="s">
        <v>63</v>
      </c>
      <c r="N143" s="87" t="s">
        <v>584</v>
      </c>
      <c r="O143" s="111">
        <v>3</v>
      </c>
      <c r="P143" s="111">
        <v>4</v>
      </c>
      <c r="Q143" s="112">
        <f t="shared" si="29"/>
        <v>12</v>
      </c>
      <c r="R143" s="111" t="str">
        <f t="shared" si="26"/>
        <v>ALTO</v>
      </c>
      <c r="S143" s="111">
        <v>25</v>
      </c>
      <c r="T143" s="111">
        <f t="shared" si="27"/>
        <v>300</v>
      </c>
      <c r="U143" s="84" t="str">
        <f t="shared" si="28"/>
        <v>II</v>
      </c>
      <c r="V143" s="107" t="s">
        <v>46</v>
      </c>
      <c r="W143" s="111" t="s">
        <v>422</v>
      </c>
      <c r="X143" s="111" t="s">
        <v>548</v>
      </c>
      <c r="Y143" s="112" t="s">
        <v>18</v>
      </c>
      <c r="Z143" s="111" t="s">
        <v>47</v>
      </c>
      <c r="AA143" s="111" t="s">
        <v>47</v>
      </c>
      <c r="AB143" s="111" t="s">
        <v>47</v>
      </c>
      <c r="AC143" s="84" t="s">
        <v>585</v>
      </c>
      <c r="AD143" s="84" t="s">
        <v>47</v>
      </c>
    </row>
    <row r="144" spans="2:30" s="66" customFormat="1" ht="174.75" customHeight="1" x14ac:dyDescent="0.25">
      <c r="B144" s="123" t="s">
        <v>132</v>
      </c>
      <c r="C144" s="124" t="s">
        <v>133</v>
      </c>
      <c r="D144" s="124" t="s">
        <v>466</v>
      </c>
      <c r="E144" s="106" t="s">
        <v>465</v>
      </c>
      <c r="F144" s="106" t="s">
        <v>664</v>
      </c>
      <c r="G144" s="85" t="s">
        <v>42</v>
      </c>
      <c r="H144" s="69"/>
      <c r="I144" s="84" t="s">
        <v>70</v>
      </c>
      <c r="J144" s="86" t="s">
        <v>545</v>
      </c>
      <c r="K144" s="87" t="s">
        <v>71</v>
      </c>
      <c r="L144" s="84" t="s">
        <v>102</v>
      </c>
      <c r="M144" s="87" t="s">
        <v>116</v>
      </c>
      <c r="N144" s="87" t="s">
        <v>117</v>
      </c>
      <c r="O144" s="111">
        <v>2</v>
      </c>
      <c r="P144" s="111">
        <v>2</v>
      </c>
      <c r="Q144" s="112">
        <f t="shared" si="29"/>
        <v>4</v>
      </c>
      <c r="R144" s="111" t="str">
        <f t="shared" si="26"/>
        <v>BAJO</v>
      </c>
      <c r="S144" s="111">
        <v>25</v>
      </c>
      <c r="T144" s="111">
        <f t="shared" si="27"/>
        <v>100</v>
      </c>
      <c r="U144" s="84" t="str">
        <f t="shared" si="28"/>
        <v>III</v>
      </c>
      <c r="V144" s="107" t="s">
        <v>46</v>
      </c>
      <c r="W144" s="111" t="s">
        <v>422</v>
      </c>
      <c r="X144" s="111" t="s">
        <v>550</v>
      </c>
      <c r="Y144" s="112" t="s">
        <v>18</v>
      </c>
      <c r="Z144" s="111" t="s">
        <v>47</v>
      </c>
      <c r="AA144" s="111" t="s">
        <v>47</v>
      </c>
      <c r="AB144" s="111" t="s">
        <v>47</v>
      </c>
      <c r="AC144" s="84" t="s">
        <v>118</v>
      </c>
      <c r="AD144" s="84" t="s">
        <v>47</v>
      </c>
    </row>
    <row r="145" spans="2:30" s="66" customFormat="1" ht="174.75" customHeight="1" x14ac:dyDescent="0.25">
      <c r="B145" s="123" t="s">
        <v>132</v>
      </c>
      <c r="C145" s="124" t="s">
        <v>133</v>
      </c>
      <c r="D145" s="124" t="s">
        <v>466</v>
      </c>
      <c r="E145" s="106" t="s">
        <v>465</v>
      </c>
      <c r="F145" s="106" t="s">
        <v>664</v>
      </c>
      <c r="G145" s="85" t="s">
        <v>42</v>
      </c>
      <c r="H145" s="69"/>
      <c r="I145" s="84" t="s">
        <v>561</v>
      </c>
      <c r="J145" s="86" t="s">
        <v>72</v>
      </c>
      <c r="K145" s="87" t="s">
        <v>87</v>
      </c>
      <c r="L145" s="84" t="s">
        <v>588</v>
      </c>
      <c r="M145" s="87" t="s">
        <v>589</v>
      </c>
      <c r="N145" s="87" t="s">
        <v>590</v>
      </c>
      <c r="O145" s="111">
        <v>2</v>
      </c>
      <c r="P145" s="111">
        <v>1</v>
      </c>
      <c r="Q145" s="112">
        <f t="shared" si="29"/>
        <v>2</v>
      </c>
      <c r="R145" s="111" t="str">
        <f t="shared" si="26"/>
        <v>BAJO</v>
      </c>
      <c r="S145" s="111">
        <v>10</v>
      </c>
      <c r="T145" s="111">
        <f t="shared" si="27"/>
        <v>20</v>
      </c>
      <c r="U145" s="84" t="str">
        <f t="shared" si="28"/>
        <v>IV</v>
      </c>
      <c r="V145" s="107" t="s">
        <v>46</v>
      </c>
      <c r="W145" s="111" t="s">
        <v>422</v>
      </c>
      <c r="X145" s="112" t="s">
        <v>86</v>
      </c>
      <c r="Y145" s="112" t="s">
        <v>18</v>
      </c>
      <c r="Z145" s="111" t="s">
        <v>47</v>
      </c>
      <c r="AA145" s="111" t="s">
        <v>47</v>
      </c>
      <c r="AB145" s="111" t="s">
        <v>47</v>
      </c>
      <c r="AC145" s="84" t="s">
        <v>563</v>
      </c>
      <c r="AD145" s="84" t="s">
        <v>47</v>
      </c>
    </row>
    <row r="146" spans="2:30" s="66" customFormat="1" ht="174.75" customHeight="1" x14ac:dyDescent="0.25">
      <c r="B146" s="123" t="s">
        <v>132</v>
      </c>
      <c r="C146" s="124" t="s">
        <v>133</v>
      </c>
      <c r="D146" s="124" t="s">
        <v>466</v>
      </c>
      <c r="E146" s="106" t="s">
        <v>465</v>
      </c>
      <c r="F146" s="106" t="s">
        <v>664</v>
      </c>
      <c r="G146" s="85" t="s">
        <v>42</v>
      </c>
      <c r="H146" s="69"/>
      <c r="I146" s="84" t="s">
        <v>88</v>
      </c>
      <c r="J146" s="86" t="s">
        <v>498</v>
      </c>
      <c r="K146" s="87" t="s">
        <v>492</v>
      </c>
      <c r="L146" s="84" t="s">
        <v>499</v>
      </c>
      <c r="M146" s="87" t="s">
        <v>591</v>
      </c>
      <c r="N146" s="87" t="s">
        <v>592</v>
      </c>
      <c r="O146" s="111">
        <v>2</v>
      </c>
      <c r="P146" s="111">
        <v>2</v>
      </c>
      <c r="Q146" s="112">
        <f t="shared" si="29"/>
        <v>4</v>
      </c>
      <c r="R146" s="111" t="str">
        <f t="shared" si="26"/>
        <v>BAJO</v>
      </c>
      <c r="S146" s="111">
        <v>10</v>
      </c>
      <c r="T146" s="111">
        <f t="shared" si="27"/>
        <v>40</v>
      </c>
      <c r="U146" s="84" t="str">
        <f t="shared" si="28"/>
        <v>III</v>
      </c>
      <c r="V146" s="107" t="s">
        <v>46</v>
      </c>
      <c r="W146" s="111" t="s">
        <v>422</v>
      </c>
      <c r="X146" s="112" t="s">
        <v>89</v>
      </c>
      <c r="Y146" s="112" t="s">
        <v>18</v>
      </c>
      <c r="Z146" s="111" t="s">
        <v>47</v>
      </c>
      <c r="AA146" s="111" t="s">
        <v>47</v>
      </c>
      <c r="AB146" s="111" t="s">
        <v>47</v>
      </c>
      <c r="AC146" s="87" t="s">
        <v>122</v>
      </c>
      <c r="AD146" s="84" t="s">
        <v>47</v>
      </c>
    </row>
    <row r="147" spans="2:30" s="66" customFormat="1" ht="174.75" customHeight="1" x14ac:dyDescent="0.25">
      <c r="B147" s="123" t="s">
        <v>132</v>
      </c>
      <c r="C147" s="124" t="s">
        <v>133</v>
      </c>
      <c r="D147" s="124" t="s">
        <v>466</v>
      </c>
      <c r="E147" s="106" t="s">
        <v>465</v>
      </c>
      <c r="F147" s="106" t="s">
        <v>664</v>
      </c>
      <c r="G147" s="85" t="s">
        <v>42</v>
      </c>
      <c r="H147" s="69"/>
      <c r="I147" s="84" t="s">
        <v>90</v>
      </c>
      <c r="J147" s="86" t="s">
        <v>498</v>
      </c>
      <c r="K147" s="87" t="s">
        <v>492</v>
      </c>
      <c r="L147" s="84" t="s">
        <v>499</v>
      </c>
      <c r="M147" s="87" t="s">
        <v>123</v>
      </c>
      <c r="N147" s="87" t="s">
        <v>124</v>
      </c>
      <c r="O147" s="111">
        <v>2</v>
      </c>
      <c r="P147" s="111">
        <v>1</v>
      </c>
      <c r="Q147" s="112">
        <f t="shared" si="29"/>
        <v>2</v>
      </c>
      <c r="R147" s="111" t="str">
        <f t="shared" si="26"/>
        <v>BAJO</v>
      </c>
      <c r="S147" s="111">
        <v>10</v>
      </c>
      <c r="T147" s="111">
        <f t="shared" si="27"/>
        <v>20</v>
      </c>
      <c r="U147" s="84" t="str">
        <f t="shared" si="28"/>
        <v>IV</v>
      </c>
      <c r="V147" s="107" t="s">
        <v>46</v>
      </c>
      <c r="W147" s="111" t="s">
        <v>422</v>
      </c>
      <c r="X147" s="112" t="s">
        <v>89</v>
      </c>
      <c r="Y147" s="112" t="s">
        <v>18</v>
      </c>
      <c r="Z147" s="111" t="s">
        <v>47</v>
      </c>
      <c r="AA147" s="111" t="s">
        <v>47</v>
      </c>
      <c r="AB147" s="111" t="s">
        <v>47</v>
      </c>
      <c r="AC147" s="87" t="s">
        <v>125</v>
      </c>
      <c r="AD147" s="84" t="s">
        <v>47</v>
      </c>
    </row>
    <row r="148" spans="2:30" s="66" customFormat="1" ht="174.75" customHeight="1" x14ac:dyDescent="0.25">
      <c r="B148" s="123" t="s">
        <v>132</v>
      </c>
      <c r="C148" s="124" t="s">
        <v>133</v>
      </c>
      <c r="D148" s="124" t="s">
        <v>466</v>
      </c>
      <c r="E148" s="106" t="s">
        <v>465</v>
      </c>
      <c r="F148" s="106" t="s">
        <v>664</v>
      </c>
      <c r="G148" s="85" t="s">
        <v>42</v>
      </c>
      <c r="H148" s="69"/>
      <c r="I148" s="84" t="s">
        <v>91</v>
      </c>
      <c r="J148" s="86" t="s">
        <v>498</v>
      </c>
      <c r="K148" s="87" t="s">
        <v>503</v>
      </c>
      <c r="L148" s="84" t="s">
        <v>92</v>
      </c>
      <c r="M148" s="87" t="s">
        <v>126</v>
      </c>
      <c r="N148" s="87" t="s">
        <v>127</v>
      </c>
      <c r="O148" s="111">
        <v>2</v>
      </c>
      <c r="P148" s="111">
        <v>1</v>
      </c>
      <c r="Q148" s="112">
        <f t="shared" si="29"/>
        <v>2</v>
      </c>
      <c r="R148" s="111" t="str">
        <f t="shared" si="26"/>
        <v>BAJO</v>
      </c>
      <c r="S148" s="111">
        <v>25</v>
      </c>
      <c r="T148" s="111">
        <f t="shared" si="27"/>
        <v>50</v>
      </c>
      <c r="U148" s="84" t="str">
        <f t="shared" si="28"/>
        <v>III</v>
      </c>
      <c r="V148" s="107" t="s">
        <v>46</v>
      </c>
      <c r="W148" s="111" t="s">
        <v>422</v>
      </c>
      <c r="X148" s="112" t="s">
        <v>89</v>
      </c>
      <c r="Y148" s="112" t="s">
        <v>18</v>
      </c>
      <c r="Z148" s="111" t="s">
        <v>47</v>
      </c>
      <c r="AA148" s="111" t="s">
        <v>47</v>
      </c>
      <c r="AB148" s="111" t="s">
        <v>47</v>
      </c>
      <c r="AC148" s="87" t="s">
        <v>128</v>
      </c>
      <c r="AD148" s="84" t="s">
        <v>47</v>
      </c>
    </row>
    <row r="149" spans="2:30" s="66" customFormat="1" ht="174.75" customHeight="1" x14ac:dyDescent="0.25">
      <c r="B149" s="150" t="s">
        <v>41</v>
      </c>
      <c r="C149" s="150" t="s">
        <v>93</v>
      </c>
      <c r="D149" s="150" t="s">
        <v>476</v>
      </c>
      <c r="E149" s="106" t="s">
        <v>582</v>
      </c>
      <c r="F149" s="136" t="s">
        <v>666</v>
      </c>
      <c r="G149" s="85" t="s">
        <v>42</v>
      </c>
      <c r="H149" s="69"/>
      <c r="I149" s="84" t="s">
        <v>468</v>
      </c>
      <c r="J149" s="86" t="s">
        <v>432</v>
      </c>
      <c r="K149" s="84" t="s">
        <v>665</v>
      </c>
      <c r="L149" s="84" t="s">
        <v>45</v>
      </c>
      <c r="M149" s="87" t="s">
        <v>532</v>
      </c>
      <c r="N149" s="52" t="s">
        <v>108</v>
      </c>
      <c r="O149" s="111">
        <v>2</v>
      </c>
      <c r="P149" s="111">
        <v>3</v>
      </c>
      <c r="Q149" s="112">
        <f t="shared" ref="Q149" si="30">O149*P149</f>
        <v>6</v>
      </c>
      <c r="R149" s="111" t="str">
        <f t="shared" ref="R149" si="31">IF(Q149&lt;=4,"BAJO",IF(Q149&lt;=8,"MEDIO",IF(Q149&lt;=20,"ALTO","MUY ALTO")))</f>
        <v>MEDIO</v>
      </c>
      <c r="S149" s="111">
        <v>25</v>
      </c>
      <c r="T149" s="111">
        <f t="shared" ref="T149" si="32">Q149*S149</f>
        <v>150</v>
      </c>
      <c r="U149" s="84" t="str">
        <f t="shared" ref="U149" si="33">IF(T149&lt;=20,"IV",IF(T149&lt;=120,"III",IF(T149&lt;=500,"II",IF(T149&lt;=4000,"I",FALSE))))</f>
        <v>II</v>
      </c>
      <c r="V149" s="107" t="s">
        <v>46</v>
      </c>
      <c r="W149" s="111" t="s">
        <v>422</v>
      </c>
      <c r="X149" s="113" t="s">
        <v>428</v>
      </c>
      <c r="Y149" s="111" t="s">
        <v>18</v>
      </c>
      <c r="Z149" s="111" t="s">
        <v>47</v>
      </c>
      <c r="AA149" s="111" t="s">
        <v>47</v>
      </c>
      <c r="AB149" s="111" t="s">
        <v>47</v>
      </c>
      <c r="AC149" s="84" t="s">
        <v>109</v>
      </c>
      <c r="AD149" s="84" t="s">
        <v>47</v>
      </c>
    </row>
    <row r="150" spans="2:30" s="66" customFormat="1" ht="174.75" customHeight="1" x14ac:dyDescent="0.25">
      <c r="B150" s="150" t="s">
        <v>41</v>
      </c>
      <c r="C150" s="150" t="s">
        <v>93</v>
      </c>
      <c r="D150" s="150" t="s">
        <v>476</v>
      </c>
      <c r="E150" s="106" t="s">
        <v>582</v>
      </c>
      <c r="F150" s="136" t="s">
        <v>666</v>
      </c>
      <c r="G150" s="85" t="s">
        <v>42</v>
      </c>
      <c r="H150" s="69"/>
      <c r="I150" s="84" t="s">
        <v>48</v>
      </c>
      <c r="J150" s="86" t="s">
        <v>535</v>
      </c>
      <c r="K150" s="87" t="s">
        <v>49</v>
      </c>
      <c r="L150" s="84" t="s">
        <v>45</v>
      </c>
      <c r="M150" s="87" t="s">
        <v>45</v>
      </c>
      <c r="N150" s="87" t="s">
        <v>536</v>
      </c>
      <c r="O150" s="111">
        <v>2</v>
      </c>
      <c r="P150" s="111">
        <v>2</v>
      </c>
      <c r="Q150" s="112">
        <f t="shared" si="29"/>
        <v>4</v>
      </c>
      <c r="R150" s="111" t="str">
        <f t="shared" si="26"/>
        <v>BAJO</v>
      </c>
      <c r="S150" s="111">
        <v>10</v>
      </c>
      <c r="T150" s="111">
        <f t="shared" si="27"/>
        <v>40</v>
      </c>
      <c r="U150" s="84" t="str">
        <f t="shared" si="28"/>
        <v>III</v>
      </c>
      <c r="V150" s="107" t="s">
        <v>46</v>
      </c>
      <c r="W150" s="111" t="s">
        <v>429</v>
      </c>
      <c r="X150" s="113" t="s">
        <v>50</v>
      </c>
      <c r="Y150" s="111" t="s">
        <v>18</v>
      </c>
      <c r="Z150" s="111" t="s">
        <v>47</v>
      </c>
      <c r="AA150" s="111" t="s">
        <v>47</v>
      </c>
      <c r="AB150" s="111" t="s">
        <v>47</v>
      </c>
      <c r="AC150" s="84" t="s">
        <v>538</v>
      </c>
      <c r="AD150" s="84" t="s">
        <v>47</v>
      </c>
    </row>
    <row r="151" spans="2:30" s="66" customFormat="1" ht="174.75" customHeight="1" x14ac:dyDescent="0.25">
      <c r="B151" s="150" t="s">
        <v>41</v>
      </c>
      <c r="C151" s="150" t="s">
        <v>93</v>
      </c>
      <c r="D151" s="150" t="s">
        <v>476</v>
      </c>
      <c r="E151" s="106" t="s">
        <v>582</v>
      </c>
      <c r="F151" s="136" t="s">
        <v>666</v>
      </c>
      <c r="G151" s="85" t="s">
        <v>42</v>
      </c>
      <c r="H151" s="69"/>
      <c r="I151" s="84" t="s">
        <v>54</v>
      </c>
      <c r="J151" s="86" t="s">
        <v>535</v>
      </c>
      <c r="K151" s="87" t="s">
        <v>539</v>
      </c>
      <c r="L151" s="84" t="s">
        <v>45</v>
      </c>
      <c r="M151" s="87" t="s">
        <v>540</v>
      </c>
      <c r="N151" s="87" t="s">
        <v>583</v>
      </c>
      <c r="O151" s="111">
        <v>2</v>
      </c>
      <c r="P151" s="111">
        <v>2</v>
      </c>
      <c r="Q151" s="112">
        <f t="shared" si="29"/>
        <v>4</v>
      </c>
      <c r="R151" s="111" t="str">
        <f t="shared" si="26"/>
        <v>BAJO</v>
      </c>
      <c r="S151" s="111">
        <v>10</v>
      </c>
      <c r="T151" s="111">
        <f t="shared" si="27"/>
        <v>40</v>
      </c>
      <c r="U151" s="84" t="str">
        <f t="shared" si="28"/>
        <v>III</v>
      </c>
      <c r="V151" s="107" t="s">
        <v>46</v>
      </c>
      <c r="W151" s="111" t="s">
        <v>429</v>
      </c>
      <c r="X151" s="112" t="s">
        <v>541</v>
      </c>
      <c r="Y151" s="111" t="s">
        <v>18</v>
      </c>
      <c r="Z151" s="111" t="s">
        <v>47</v>
      </c>
      <c r="AA151" s="111" t="s">
        <v>47</v>
      </c>
      <c r="AB151" s="111" t="s">
        <v>47</v>
      </c>
      <c r="AC151" s="84" t="s">
        <v>507</v>
      </c>
      <c r="AD151" s="84" t="s">
        <v>53</v>
      </c>
    </row>
    <row r="152" spans="2:30" s="66" customFormat="1" ht="174.75" customHeight="1" x14ac:dyDescent="0.25">
      <c r="B152" s="150" t="s">
        <v>41</v>
      </c>
      <c r="C152" s="150" t="s">
        <v>93</v>
      </c>
      <c r="D152" s="150" t="s">
        <v>476</v>
      </c>
      <c r="E152" s="106" t="s">
        <v>582</v>
      </c>
      <c r="F152" s="136" t="s">
        <v>666</v>
      </c>
      <c r="G152" s="85" t="s">
        <v>42</v>
      </c>
      <c r="H152" s="69"/>
      <c r="I152" s="84" t="s">
        <v>65</v>
      </c>
      <c r="J152" s="86" t="s">
        <v>545</v>
      </c>
      <c r="K152" s="87" t="s">
        <v>546</v>
      </c>
      <c r="L152" s="84" t="s">
        <v>63</v>
      </c>
      <c r="M152" s="87" t="s">
        <v>63</v>
      </c>
      <c r="N152" s="87" t="s">
        <v>584</v>
      </c>
      <c r="O152" s="111">
        <v>3</v>
      </c>
      <c r="P152" s="111">
        <v>4</v>
      </c>
      <c r="Q152" s="112">
        <f t="shared" si="29"/>
        <v>12</v>
      </c>
      <c r="R152" s="111" t="str">
        <f t="shared" si="26"/>
        <v>ALTO</v>
      </c>
      <c r="S152" s="111">
        <v>25</v>
      </c>
      <c r="T152" s="111">
        <f t="shared" si="27"/>
        <v>300</v>
      </c>
      <c r="U152" s="84" t="str">
        <f t="shared" si="28"/>
        <v>II</v>
      </c>
      <c r="V152" s="107" t="s">
        <v>46</v>
      </c>
      <c r="W152" s="111" t="s">
        <v>429</v>
      </c>
      <c r="X152" s="111" t="s">
        <v>548</v>
      </c>
      <c r="Y152" s="112" t="s">
        <v>18</v>
      </c>
      <c r="Z152" s="111" t="s">
        <v>47</v>
      </c>
      <c r="AA152" s="111" t="s">
        <v>47</v>
      </c>
      <c r="AB152" s="111" t="s">
        <v>47</v>
      </c>
      <c r="AC152" s="84" t="s">
        <v>585</v>
      </c>
      <c r="AD152" s="84" t="s">
        <v>47</v>
      </c>
    </row>
    <row r="153" spans="2:30" s="66" customFormat="1" ht="174.75" customHeight="1" x14ac:dyDescent="0.25">
      <c r="B153" s="150" t="s">
        <v>41</v>
      </c>
      <c r="C153" s="150" t="s">
        <v>93</v>
      </c>
      <c r="D153" s="150" t="s">
        <v>476</v>
      </c>
      <c r="E153" s="106" t="s">
        <v>582</v>
      </c>
      <c r="F153" s="136" t="s">
        <v>666</v>
      </c>
      <c r="G153" s="85" t="s">
        <v>42</v>
      </c>
      <c r="H153" s="69"/>
      <c r="I153" s="84" t="s">
        <v>70</v>
      </c>
      <c r="J153" s="86" t="s">
        <v>545</v>
      </c>
      <c r="K153" s="87" t="s">
        <v>71</v>
      </c>
      <c r="L153" s="84" t="s">
        <v>102</v>
      </c>
      <c r="M153" s="87" t="s">
        <v>116</v>
      </c>
      <c r="N153" s="87" t="s">
        <v>117</v>
      </c>
      <c r="O153" s="111">
        <v>2</v>
      </c>
      <c r="P153" s="111">
        <v>2</v>
      </c>
      <c r="Q153" s="112">
        <f t="shared" si="29"/>
        <v>4</v>
      </c>
      <c r="R153" s="111" t="str">
        <f t="shared" si="26"/>
        <v>BAJO</v>
      </c>
      <c r="S153" s="111">
        <v>25</v>
      </c>
      <c r="T153" s="111">
        <f t="shared" si="27"/>
        <v>100</v>
      </c>
      <c r="U153" s="84" t="str">
        <f t="shared" si="28"/>
        <v>III</v>
      </c>
      <c r="V153" s="107" t="s">
        <v>46</v>
      </c>
      <c r="W153" s="111" t="s">
        <v>429</v>
      </c>
      <c r="X153" s="111" t="s">
        <v>550</v>
      </c>
      <c r="Y153" s="112" t="s">
        <v>18</v>
      </c>
      <c r="Z153" s="111" t="s">
        <v>47</v>
      </c>
      <c r="AA153" s="111" t="s">
        <v>47</v>
      </c>
      <c r="AB153" s="111" t="s">
        <v>47</v>
      </c>
      <c r="AC153" s="84" t="s">
        <v>118</v>
      </c>
      <c r="AD153" s="84" t="s">
        <v>47</v>
      </c>
    </row>
    <row r="154" spans="2:30" s="66" customFormat="1" ht="174.75" customHeight="1" x14ac:dyDescent="0.25">
      <c r="B154" s="150" t="s">
        <v>41</v>
      </c>
      <c r="C154" s="150" t="s">
        <v>93</v>
      </c>
      <c r="D154" s="150" t="s">
        <v>476</v>
      </c>
      <c r="E154" s="106" t="s">
        <v>582</v>
      </c>
      <c r="F154" s="136" t="s">
        <v>666</v>
      </c>
      <c r="G154" s="85" t="s">
        <v>42</v>
      </c>
      <c r="H154" s="69"/>
      <c r="I154" s="84" t="s">
        <v>77</v>
      </c>
      <c r="J154" s="86" t="s">
        <v>72</v>
      </c>
      <c r="K154" s="87" t="s">
        <v>492</v>
      </c>
      <c r="L154" s="84" t="s">
        <v>78</v>
      </c>
      <c r="M154" s="87" t="s">
        <v>556</v>
      </c>
      <c r="N154" s="87" t="s">
        <v>557</v>
      </c>
      <c r="O154" s="111">
        <v>1</v>
      </c>
      <c r="P154" s="111">
        <v>3</v>
      </c>
      <c r="Q154" s="112">
        <f t="shared" si="29"/>
        <v>3</v>
      </c>
      <c r="R154" s="111" t="str">
        <f t="shared" si="26"/>
        <v>BAJO</v>
      </c>
      <c r="S154" s="111">
        <v>10</v>
      </c>
      <c r="T154" s="111">
        <f t="shared" si="27"/>
        <v>30</v>
      </c>
      <c r="U154" s="84" t="str">
        <f t="shared" si="28"/>
        <v>III</v>
      </c>
      <c r="V154" s="107" t="s">
        <v>46</v>
      </c>
      <c r="W154" s="111" t="s">
        <v>429</v>
      </c>
      <c r="X154" s="111" t="s">
        <v>76</v>
      </c>
      <c r="Y154" s="112" t="s">
        <v>18</v>
      </c>
      <c r="Z154" s="111" t="s">
        <v>47</v>
      </c>
      <c r="AA154" s="111" t="s">
        <v>47</v>
      </c>
      <c r="AB154" s="111" t="s">
        <v>47</v>
      </c>
      <c r="AC154" s="84" t="s">
        <v>587</v>
      </c>
      <c r="AD154" s="84" t="s">
        <v>47</v>
      </c>
    </row>
    <row r="155" spans="2:30" s="66" customFormat="1" ht="174.75" customHeight="1" x14ac:dyDescent="0.25">
      <c r="B155" s="150" t="s">
        <v>41</v>
      </c>
      <c r="C155" s="150" t="s">
        <v>93</v>
      </c>
      <c r="D155" s="150" t="s">
        <v>476</v>
      </c>
      <c r="E155" s="106" t="s">
        <v>582</v>
      </c>
      <c r="F155" s="136" t="s">
        <v>666</v>
      </c>
      <c r="G155" s="85" t="s">
        <v>42</v>
      </c>
      <c r="H155" s="69"/>
      <c r="I155" s="84" t="s">
        <v>561</v>
      </c>
      <c r="J155" s="86" t="s">
        <v>72</v>
      </c>
      <c r="K155" s="87" t="s">
        <v>87</v>
      </c>
      <c r="L155" s="84" t="s">
        <v>588</v>
      </c>
      <c r="M155" s="87" t="s">
        <v>589</v>
      </c>
      <c r="N155" s="87" t="s">
        <v>590</v>
      </c>
      <c r="O155" s="111">
        <v>2</v>
      </c>
      <c r="P155" s="111">
        <v>1</v>
      </c>
      <c r="Q155" s="112">
        <f t="shared" si="29"/>
        <v>2</v>
      </c>
      <c r="R155" s="111" t="str">
        <f t="shared" si="26"/>
        <v>BAJO</v>
      </c>
      <c r="S155" s="111">
        <v>10</v>
      </c>
      <c r="T155" s="111">
        <f t="shared" si="27"/>
        <v>20</v>
      </c>
      <c r="U155" s="84" t="str">
        <f t="shared" si="28"/>
        <v>IV</v>
      </c>
      <c r="V155" s="107" t="s">
        <v>46</v>
      </c>
      <c r="W155" s="111" t="s">
        <v>429</v>
      </c>
      <c r="X155" s="112" t="s">
        <v>86</v>
      </c>
      <c r="Y155" s="112" t="s">
        <v>18</v>
      </c>
      <c r="Z155" s="111" t="s">
        <v>47</v>
      </c>
      <c r="AA155" s="111" t="s">
        <v>47</v>
      </c>
      <c r="AB155" s="111" t="s">
        <v>47</v>
      </c>
      <c r="AC155" s="84" t="s">
        <v>563</v>
      </c>
      <c r="AD155" s="84" t="s">
        <v>47</v>
      </c>
    </row>
    <row r="156" spans="2:30" s="66" customFormat="1" ht="174.75" customHeight="1" x14ac:dyDescent="0.25">
      <c r="B156" s="150" t="s">
        <v>41</v>
      </c>
      <c r="C156" s="150" t="s">
        <v>93</v>
      </c>
      <c r="D156" s="150" t="s">
        <v>476</v>
      </c>
      <c r="E156" s="106" t="s">
        <v>582</v>
      </c>
      <c r="F156" s="136" t="s">
        <v>666</v>
      </c>
      <c r="G156" s="85" t="s">
        <v>42</v>
      </c>
      <c r="H156" s="69"/>
      <c r="I156" s="84" t="s">
        <v>88</v>
      </c>
      <c r="J156" s="86" t="s">
        <v>498</v>
      </c>
      <c r="K156" s="87" t="s">
        <v>492</v>
      </c>
      <c r="L156" s="84" t="s">
        <v>499</v>
      </c>
      <c r="M156" s="87" t="s">
        <v>591</v>
      </c>
      <c r="N156" s="87" t="s">
        <v>592</v>
      </c>
      <c r="O156" s="111">
        <v>2</v>
      </c>
      <c r="P156" s="111">
        <v>2</v>
      </c>
      <c r="Q156" s="112">
        <f t="shared" si="29"/>
        <v>4</v>
      </c>
      <c r="R156" s="111" t="str">
        <f t="shared" si="26"/>
        <v>BAJO</v>
      </c>
      <c r="S156" s="111">
        <v>10</v>
      </c>
      <c r="T156" s="111">
        <f t="shared" si="27"/>
        <v>40</v>
      </c>
      <c r="U156" s="84" t="str">
        <f t="shared" si="28"/>
        <v>III</v>
      </c>
      <c r="V156" s="107" t="s">
        <v>46</v>
      </c>
      <c r="W156" s="111" t="s">
        <v>429</v>
      </c>
      <c r="X156" s="112" t="s">
        <v>89</v>
      </c>
      <c r="Y156" s="112" t="s">
        <v>18</v>
      </c>
      <c r="Z156" s="111" t="s">
        <v>47</v>
      </c>
      <c r="AA156" s="111" t="s">
        <v>47</v>
      </c>
      <c r="AB156" s="111" t="s">
        <v>47</v>
      </c>
      <c r="AC156" s="87" t="s">
        <v>122</v>
      </c>
      <c r="AD156" s="84" t="s">
        <v>47</v>
      </c>
    </row>
    <row r="157" spans="2:30" s="66" customFormat="1" ht="174.75" customHeight="1" x14ac:dyDescent="0.25">
      <c r="B157" s="150" t="s">
        <v>41</v>
      </c>
      <c r="C157" s="150" t="s">
        <v>93</v>
      </c>
      <c r="D157" s="150" t="s">
        <v>476</v>
      </c>
      <c r="E157" s="106" t="s">
        <v>582</v>
      </c>
      <c r="F157" s="136" t="s">
        <v>666</v>
      </c>
      <c r="G157" s="85" t="s">
        <v>42</v>
      </c>
      <c r="H157" s="69"/>
      <c r="I157" s="84" t="s">
        <v>90</v>
      </c>
      <c r="J157" s="86" t="s">
        <v>498</v>
      </c>
      <c r="K157" s="87" t="s">
        <v>492</v>
      </c>
      <c r="L157" s="84" t="s">
        <v>499</v>
      </c>
      <c r="M157" s="87" t="s">
        <v>123</v>
      </c>
      <c r="N157" s="87" t="s">
        <v>124</v>
      </c>
      <c r="O157" s="111">
        <v>2</v>
      </c>
      <c r="P157" s="111">
        <v>1</v>
      </c>
      <c r="Q157" s="112">
        <f t="shared" si="29"/>
        <v>2</v>
      </c>
      <c r="R157" s="111" t="str">
        <f t="shared" si="26"/>
        <v>BAJO</v>
      </c>
      <c r="S157" s="111">
        <v>10</v>
      </c>
      <c r="T157" s="111">
        <f t="shared" si="27"/>
        <v>20</v>
      </c>
      <c r="U157" s="84" t="str">
        <f t="shared" si="28"/>
        <v>IV</v>
      </c>
      <c r="V157" s="107" t="s">
        <v>46</v>
      </c>
      <c r="W157" s="111" t="s">
        <v>429</v>
      </c>
      <c r="X157" s="112" t="s">
        <v>89</v>
      </c>
      <c r="Y157" s="112" t="s">
        <v>18</v>
      </c>
      <c r="Z157" s="111" t="s">
        <v>47</v>
      </c>
      <c r="AA157" s="111" t="s">
        <v>47</v>
      </c>
      <c r="AB157" s="111" t="s">
        <v>47</v>
      </c>
      <c r="AC157" s="87" t="s">
        <v>125</v>
      </c>
      <c r="AD157" s="84" t="s">
        <v>47</v>
      </c>
    </row>
    <row r="158" spans="2:30" s="66" customFormat="1" ht="174.75" customHeight="1" x14ac:dyDescent="0.25">
      <c r="B158" s="150" t="s">
        <v>41</v>
      </c>
      <c r="C158" s="150" t="s">
        <v>93</v>
      </c>
      <c r="D158" s="150" t="s">
        <v>476</v>
      </c>
      <c r="E158" s="106" t="s">
        <v>582</v>
      </c>
      <c r="F158" s="136" t="s">
        <v>666</v>
      </c>
      <c r="G158" s="85" t="s">
        <v>42</v>
      </c>
      <c r="H158" s="69"/>
      <c r="I158" s="84" t="s">
        <v>91</v>
      </c>
      <c r="J158" s="86" t="s">
        <v>498</v>
      </c>
      <c r="K158" s="87" t="s">
        <v>503</v>
      </c>
      <c r="L158" s="84" t="s">
        <v>92</v>
      </c>
      <c r="M158" s="87" t="s">
        <v>126</v>
      </c>
      <c r="N158" s="87" t="s">
        <v>127</v>
      </c>
      <c r="O158" s="111">
        <v>2</v>
      </c>
      <c r="P158" s="111">
        <v>1</v>
      </c>
      <c r="Q158" s="112">
        <f t="shared" si="29"/>
        <v>2</v>
      </c>
      <c r="R158" s="111" t="str">
        <f t="shared" si="26"/>
        <v>BAJO</v>
      </c>
      <c r="S158" s="111">
        <v>25</v>
      </c>
      <c r="T158" s="111">
        <f t="shared" si="27"/>
        <v>50</v>
      </c>
      <c r="U158" s="84" t="str">
        <f t="shared" si="28"/>
        <v>III</v>
      </c>
      <c r="V158" s="107" t="s">
        <v>46</v>
      </c>
      <c r="W158" s="111" t="s">
        <v>429</v>
      </c>
      <c r="X158" s="112" t="s">
        <v>89</v>
      </c>
      <c r="Y158" s="112" t="s">
        <v>18</v>
      </c>
      <c r="Z158" s="111" t="s">
        <v>47</v>
      </c>
      <c r="AA158" s="111" t="s">
        <v>47</v>
      </c>
      <c r="AB158" s="111" t="s">
        <v>47</v>
      </c>
      <c r="AC158" s="87" t="s">
        <v>128</v>
      </c>
      <c r="AD158" s="84" t="s">
        <v>47</v>
      </c>
    </row>
    <row r="159" spans="2:30" s="66" customFormat="1" ht="222.6" customHeight="1" x14ac:dyDescent="0.25">
      <c r="B159" s="150" t="s">
        <v>41</v>
      </c>
      <c r="C159" s="150" t="s">
        <v>93</v>
      </c>
      <c r="D159" s="150" t="s">
        <v>476</v>
      </c>
      <c r="E159" s="106" t="s">
        <v>582</v>
      </c>
      <c r="F159" s="136" t="s">
        <v>666</v>
      </c>
      <c r="G159" s="85" t="s">
        <v>42</v>
      </c>
      <c r="H159" s="69"/>
      <c r="I159" s="84" t="s">
        <v>566</v>
      </c>
      <c r="J159" s="86" t="s">
        <v>498</v>
      </c>
      <c r="K159" s="87" t="s">
        <v>492</v>
      </c>
      <c r="L159" s="84" t="s">
        <v>499</v>
      </c>
      <c r="M159" s="87" t="s">
        <v>593</v>
      </c>
      <c r="N159" s="87" t="s">
        <v>594</v>
      </c>
      <c r="O159" s="111">
        <v>1</v>
      </c>
      <c r="P159" s="111">
        <v>1</v>
      </c>
      <c r="Q159" s="112">
        <f t="shared" si="29"/>
        <v>1</v>
      </c>
      <c r="R159" s="111" t="str">
        <f t="shared" si="26"/>
        <v>BAJO</v>
      </c>
      <c r="S159" s="111">
        <v>10</v>
      </c>
      <c r="T159" s="111">
        <f t="shared" si="27"/>
        <v>10</v>
      </c>
      <c r="U159" s="84" t="str">
        <f t="shared" si="28"/>
        <v>IV</v>
      </c>
      <c r="V159" s="107" t="s">
        <v>46</v>
      </c>
      <c r="W159" s="111" t="s">
        <v>429</v>
      </c>
      <c r="X159" s="112" t="s">
        <v>89</v>
      </c>
      <c r="Y159" s="112" t="s">
        <v>18</v>
      </c>
      <c r="Z159" s="111" t="s">
        <v>47</v>
      </c>
      <c r="AA159" s="111" t="s">
        <v>47</v>
      </c>
      <c r="AB159" s="111" t="s">
        <v>47</v>
      </c>
      <c r="AC159" s="87" t="s">
        <v>129</v>
      </c>
      <c r="AD159" s="84" t="s">
        <v>47</v>
      </c>
    </row>
    <row r="160" spans="2:30" s="66" customFormat="1" ht="222.6" customHeight="1" x14ac:dyDescent="0.25">
      <c r="B160" s="104" t="s">
        <v>41</v>
      </c>
      <c r="C160" s="110" t="s">
        <v>93</v>
      </c>
      <c r="D160" s="110" t="s">
        <v>471</v>
      </c>
      <c r="E160" s="116" t="s">
        <v>667</v>
      </c>
      <c r="F160" s="116" t="s">
        <v>668</v>
      </c>
      <c r="G160" s="85" t="s">
        <v>42</v>
      </c>
      <c r="H160" s="69"/>
      <c r="I160" s="84" t="s">
        <v>468</v>
      </c>
      <c r="J160" s="86" t="s">
        <v>432</v>
      </c>
      <c r="K160" s="84" t="s">
        <v>665</v>
      </c>
      <c r="L160" s="84" t="s">
        <v>45</v>
      </c>
      <c r="M160" s="87" t="s">
        <v>532</v>
      </c>
      <c r="N160" s="52" t="s">
        <v>108</v>
      </c>
      <c r="O160" s="111">
        <v>2</v>
      </c>
      <c r="P160" s="111">
        <v>3</v>
      </c>
      <c r="Q160" s="112">
        <f t="shared" si="29"/>
        <v>6</v>
      </c>
      <c r="R160" s="111" t="str">
        <f t="shared" si="26"/>
        <v>MEDIO</v>
      </c>
      <c r="S160" s="111">
        <v>25</v>
      </c>
      <c r="T160" s="111">
        <f t="shared" si="27"/>
        <v>150</v>
      </c>
      <c r="U160" s="84" t="str">
        <f t="shared" si="28"/>
        <v>II</v>
      </c>
      <c r="V160" s="107" t="s">
        <v>46</v>
      </c>
      <c r="W160" s="111" t="s">
        <v>422</v>
      </c>
      <c r="X160" s="113" t="s">
        <v>428</v>
      </c>
      <c r="Y160" s="111" t="s">
        <v>18</v>
      </c>
      <c r="Z160" s="111" t="s">
        <v>47</v>
      </c>
      <c r="AA160" s="111" t="s">
        <v>47</v>
      </c>
      <c r="AB160" s="111" t="s">
        <v>47</v>
      </c>
      <c r="AC160" s="84" t="s">
        <v>109</v>
      </c>
      <c r="AD160" s="84" t="s">
        <v>47</v>
      </c>
    </row>
    <row r="161" spans="2:30" s="66" customFormat="1" ht="174.75" customHeight="1" x14ac:dyDescent="0.25">
      <c r="B161" s="104" t="s">
        <v>41</v>
      </c>
      <c r="C161" s="110" t="s">
        <v>93</v>
      </c>
      <c r="D161" s="110" t="s">
        <v>471</v>
      </c>
      <c r="E161" s="116" t="s">
        <v>667</v>
      </c>
      <c r="F161" s="116" t="s">
        <v>668</v>
      </c>
      <c r="G161" s="85" t="s">
        <v>42</v>
      </c>
      <c r="H161" s="69"/>
      <c r="I161" s="84" t="s">
        <v>65</v>
      </c>
      <c r="J161" s="86" t="s">
        <v>545</v>
      </c>
      <c r="K161" s="87" t="s">
        <v>546</v>
      </c>
      <c r="L161" s="84" t="s">
        <v>66</v>
      </c>
      <c r="M161" s="87" t="s">
        <v>67</v>
      </c>
      <c r="N161" s="87" t="s">
        <v>547</v>
      </c>
      <c r="O161" s="88">
        <v>2</v>
      </c>
      <c r="P161" s="88">
        <v>3</v>
      </c>
      <c r="Q161" s="88">
        <f t="shared" si="29"/>
        <v>6</v>
      </c>
      <c r="R161" s="84" t="str">
        <f t="shared" si="26"/>
        <v>MEDIO</v>
      </c>
      <c r="S161" s="88">
        <v>10</v>
      </c>
      <c r="T161" s="88">
        <f t="shared" si="27"/>
        <v>60</v>
      </c>
      <c r="U161" s="88" t="str">
        <f t="shared" si="28"/>
        <v>III</v>
      </c>
      <c r="V161" s="107" t="s">
        <v>46</v>
      </c>
      <c r="W161" s="84" t="s">
        <v>422</v>
      </c>
      <c r="X161" s="84" t="s">
        <v>548</v>
      </c>
      <c r="Y161" s="88" t="s">
        <v>18</v>
      </c>
      <c r="Z161" s="84" t="s">
        <v>47</v>
      </c>
      <c r="AA161" s="84" t="s">
        <v>47</v>
      </c>
      <c r="AB161" s="84" t="s">
        <v>68</v>
      </c>
      <c r="AC161" s="84" t="s">
        <v>69</v>
      </c>
      <c r="AD161" s="84" t="s">
        <v>47</v>
      </c>
    </row>
    <row r="162" spans="2:30" s="66" customFormat="1" ht="174.75" customHeight="1" x14ac:dyDescent="0.25">
      <c r="B162" s="104" t="s">
        <v>41</v>
      </c>
      <c r="C162" s="110" t="s">
        <v>93</v>
      </c>
      <c r="D162" s="110" t="s">
        <v>471</v>
      </c>
      <c r="E162" s="116" t="s">
        <v>667</v>
      </c>
      <c r="F162" s="116" t="s">
        <v>668</v>
      </c>
      <c r="G162" s="85" t="s">
        <v>42</v>
      </c>
      <c r="H162" s="69"/>
      <c r="I162" s="84" t="s">
        <v>70</v>
      </c>
      <c r="J162" s="86" t="s">
        <v>545</v>
      </c>
      <c r="K162" s="87" t="s">
        <v>71</v>
      </c>
      <c r="L162" s="84" t="s">
        <v>66</v>
      </c>
      <c r="M162" s="87" t="s">
        <v>116</v>
      </c>
      <c r="N162" s="87" t="s">
        <v>549</v>
      </c>
      <c r="O162" s="88">
        <v>2</v>
      </c>
      <c r="P162" s="88">
        <v>3</v>
      </c>
      <c r="Q162" s="88">
        <f t="shared" si="29"/>
        <v>6</v>
      </c>
      <c r="R162" s="84" t="str">
        <f t="shared" si="26"/>
        <v>MEDIO</v>
      </c>
      <c r="S162" s="88">
        <v>10</v>
      </c>
      <c r="T162" s="88">
        <f t="shared" si="27"/>
        <v>60</v>
      </c>
      <c r="U162" s="88" t="str">
        <f t="shared" si="28"/>
        <v>III</v>
      </c>
      <c r="V162" s="107" t="s">
        <v>46</v>
      </c>
      <c r="W162" s="84" t="s">
        <v>422</v>
      </c>
      <c r="X162" s="84" t="s">
        <v>550</v>
      </c>
      <c r="Y162" s="88" t="s">
        <v>18</v>
      </c>
      <c r="Z162" s="84" t="s">
        <v>47</v>
      </c>
      <c r="AA162" s="84" t="s">
        <v>47</v>
      </c>
      <c r="AB162" s="84" t="s">
        <v>47</v>
      </c>
      <c r="AC162" s="84" t="s">
        <v>69</v>
      </c>
      <c r="AD162" s="84" t="s">
        <v>47</v>
      </c>
    </row>
    <row r="163" spans="2:30" s="66" customFormat="1" ht="218.25" customHeight="1" x14ac:dyDescent="0.25">
      <c r="B163" s="104" t="s">
        <v>41</v>
      </c>
      <c r="C163" s="110" t="s">
        <v>93</v>
      </c>
      <c r="D163" s="110" t="s">
        <v>471</v>
      </c>
      <c r="E163" s="116" t="s">
        <v>667</v>
      </c>
      <c r="F163" s="116" t="s">
        <v>668</v>
      </c>
      <c r="G163" s="85" t="s">
        <v>42</v>
      </c>
      <c r="H163" s="69"/>
      <c r="I163" s="84" t="s">
        <v>77</v>
      </c>
      <c r="J163" s="86" t="s">
        <v>72</v>
      </c>
      <c r="K163" s="87" t="s">
        <v>492</v>
      </c>
      <c r="L163" s="84" t="s">
        <v>78</v>
      </c>
      <c r="M163" s="87" t="s">
        <v>556</v>
      </c>
      <c r="N163" s="87" t="s">
        <v>557</v>
      </c>
      <c r="O163" s="88">
        <v>1</v>
      </c>
      <c r="P163" s="88">
        <v>3</v>
      </c>
      <c r="Q163" s="88">
        <f>O163*P163</f>
        <v>3</v>
      </c>
      <c r="R163" s="84" t="str">
        <f t="shared" si="26"/>
        <v>BAJO</v>
      </c>
      <c r="S163" s="88">
        <v>25</v>
      </c>
      <c r="T163" s="88">
        <f t="shared" si="27"/>
        <v>75</v>
      </c>
      <c r="U163" s="88" t="str">
        <f t="shared" si="28"/>
        <v>III</v>
      </c>
      <c r="V163" s="107" t="s">
        <v>46</v>
      </c>
      <c r="W163" s="84" t="s">
        <v>422</v>
      </c>
      <c r="X163" s="84" t="s">
        <v>76</v>
      </c>
      <c r="Y163" s="88" t="s">
        <v>18</v>
      </c>
      <c r="Z163" s="84" t="s">
        <v>47</v>
      </c>
      <c r="AA163" s="84" t="s">
        <v>47</v>
      </c>
      <c r="AB163" s="84" t="s">
        <v>47</v>
      </c>
      <c r="AC163" s="84" t="s">
        <v>618</v>
      </c>
      <c r="AD163" s="84" t="s">
        <v>47</v>
      </c>
    </row>
    <row r="164" spans="2:30" s="66" customFormat="1" ht="174.75" customHeight="1" x14ac:dyDescent="0.25">
      <c r="B164" s="104" t="s">
        <v>41</v>
      </c>
      <c r="C164" s="110" t="s">
        <v>93</v>
      </c>
      <c r="D164" s="110" t="s">
        <v>471</v>
      </c>
      <c r="E164" s="116" t="s">
        <v>667</v>
      </c>
      <c r="F164" s="116" t="s">
        <v>668</v>
      </c>
      <c r="G164" s="85" t="s">
        <v>42</v>
      </c>
      <c r="H164" s="69"/>
      <c r="I164" s="84" t="s">
        <v>561</v>
      </c>
      <c r="J164" s="86" t="s">
        <v>72</v>
      </c>
      <c r="K164" s="87" t="s">
        <v>87</v>
      </c>
      <c r="L164" s="84" t="s">
        <v>45</v>
      </c>
      <c r="M164" s="87" t="s">
        <v>578</v>
      </c>
      <c r="N164" s="87" t="s">
        <v>45</v>
      </c>
      <c r="O164" s="88">
        <v>2</v>
      </c>
      <c r="P164" s="88">
        <v>3</v>
      </c>
      <c r="Q164" s="88">
        <f t="shared" ref="Q164:Q171" si="34">O164*P164</f>
        <v>6</v>
      </c>
      <c r="R164" s="84" t="str">
        <f t="shared" si="26"/>
        <v>MEDIO</v>
      </c>
      <c r="S164" s="88">
        <v>10</v>
      </c>
      <c r="T164" s="88">
        <f t="shared" si="27"/>
        <v>60</v>
      </c>
      <c r="U164" s="88" t="str">
        <f t="shared" si="28"/>
        <v>III</v>
      </c>
      <c r="V164" s="107" t="s">
        <v>46</v>
      </c>
      <c r="W164" s="84" t="s">
        <v>422</v>
      </c>
      <c r="X164" s="88" t="s">
        <v>86</v>
      </c>
      <c r="Y164" s="88" t="s">
        <v>18</v>
      </c>
      <c r="Z164" s="84" t="s">
        <v>47</v>
      </c>
      <c r="AA164" s="84" t="s">
        <v>47</v>
      </c>
      <c r="AB164" s="84" t="s">
        <v>47</v>
      </c>
      <c r="AC164" s="84" t="s">
        <v>563</v>
      </c>
      <c r="AD164" s="84" t="s">
        <v>47</v>
      </c>
    </row>
    <row r="165" spans="2:30" s="66" customFormat="1" ht="174.75" customHeight="1" x14ac:dyDescent="0.25">
      <c r="B165" s="104" t="s">
        <v>41</v>
      </c>
      <c r="C165" s="110" t="s">
        <v>93</v>
      </c>
      <c r="D165" s="110" t="s">
        <v>471</v>
      </c>
      <c r="E165" s="116" t="s">
        <v>667</v>
      </c>
      <c r="F165" s="116" t="s">
        <v>668</v>
      </c>
      <c r="G165" s="85" t="s">
        <v>42</v>
      </c>
      <c r="H165" s="69"/>
      <c r="I165" s="84" t="s">
        <v>88</v>
      </c>
      <c r="J165" s="86" t="s">
        <v>498</v>
      </c>
      <c r="K165" s="87" t="s">
        <v>492</v>
      </c>
      <c r="L165" s="84" t="s">
        <v>499</v>
      </c>
      <c r="M165" s="87" t="s">
        <v>500</v>
      </c>
      <c r="N165" s="87" t="s">
        <v>564</v>
      </c>
      <c r="O165" s="88">
        <v>2</v>
      </c>
      <c r="P165" s="88">
        <v>2</v>
      </c>
      <c r="Q165" s="88">
        <f t="shared" si="34"/>
        <v>4</v>
      </c>
      <c r="R165" s="84" t="str">
        <f t="shared" si="26"/>
        <v>BAJO</v>
      </c>
      <c r="S165" s="88">
        <v>25</v>
      </c>
      <c r="T165" s="88">
        <f t="shared" si="27"/>
        <v>100</v>
      </c>
      <c r="U165" s="88" t="str">
        <f t="shared" si="28"/>
        <v>III</v>
      </c>
      <c r="V165" s="107" t="s">
        <v>46</v>
      </c>
      <c r="W165" s="84" t="s">
        <v>422</v>
      </c>
      <c r="X165" s="88" t="s">
        <v>89</v>
      </c>
      <c r="Y165" s="88" t="s">
        <v>18</v>
      </c>
      <c r="Z165" s="84" t="s">
        <v>47</v>
      </c>
      <c r="AA165" s="84" t="s">
        <v>47</v>
      </c>
      <c r="AB165" s="84" t="s">
        <v>47</v>
      </c>
      <c r="AC165" s="87" t="s">
        <v>565</v>
      </c>
      <c r="AD165" s="84" t="s">
        <v>47</v>
      </c>
    </row>
    <row r="166" spans="2:30" s="66" customFormat="1" ht="174.75" customHeight="1" x14ac:dyDescent="0.25">
      <c r="B166" s="104" t="s">
        <v>41</v>
      </c>
      <c r="C166" s="110" t="s">
        <v>93</v>
      </c>
      <c r="D166" s="110" t="s">
        <v>471</v>
      </c>
      <c r="E166" s="116" t="s">
        <v>667</v>
      </c>
      <c r="F166" s="116" t="s">
        <v>668</v>
      </c>
      <c r="G166" s="85" t="s">
        <v>42</v>
      </c>
      <c r="H166" s="69"/>
      <c r="I166" s="84" t="s">
        <v>90</v>
      </c>
      <c r="J166" s="86" t="s">
        <v>498</v>
      </c>
      <c r="K166" s="87" t="s">
        <v>492</v>
      </c>
      <c r="L166" s="84" t="s">
        <v>499</v>
      </c>
      <c r="M166" s="87" t="s">
        <v>500</v>
      </c>
      <c r="N166" s="87" t="s">
        <v>564</v>
      </c>
      <c r="O166" s="88">
        <v>2</v>
      </c>
      <c r="P166" s="88">
        <v>2</v>
      </c>
      <c r="Q166" s="88">
        <f t="shared" si="34"/>
        <v>4</v>
      </c>
      <c r="R166" s="84" t="str">
        <f t="shared" si="26"/>
        <v>BAJO</v>
      </c>
      <c r="S166" s="88">
        <v>25</v>
      </c>
      <c r="T166" s="88">
        <f t="shared" si="27"/>
        <v>100</v>
      </c>
      <c r="U166" s="88" t="str">
        <f t="shared" si="28"/>
        <v>III</v>
      </c>
      <c r="V166" s="107" t="s">
        <v>46</v>
      </c>
      <c r="W166" s="84" t="s">
        <v>422</v>
      </c>
      <c r="X166" s="88" t="s">
        <v>89</v>
      </c>
      <c r="Y166" s="88" t="s">
        <v>18</v>
      </c>
      <c r="Z166" s="84" t="s">
        <v>47</v>
      </c>
      <c r="AA166" s="84" t="s">
        <v>47</v>
      </c>
      <c r="AB166" s="84" t="s">
        <v>47</v>
      </c>
      <c r="AC166" s="87" t="s">
        <v>565</v>
      </c>
      <c r="AD166" s="84" t="s">
        <v>47</v>
      </c>
    </row>
    <row r="167" spans="2:30" s="66" customFormat="1" ht="174.75" customHeight="1" x14ac:dyDescent="0.25">
      <c r="B167" s="104" t="s">
        <v>41</v>
      </c>
      <c r="C167" s="110" t="s">
        <v>93</v>
      </c>
      <c r="D167" s="110" t="s">
        <v>471</v>
      </c>
      <c r="E167" s="116" t="s">
        <v>667</v>
      </c>
      <c r="F167" s="116" t="s">
        <v>668</v>
      </c>
      <c r="G167" s="85" t="s">
        <v>42</v>
      </c>
      <c r="H167" s="69"/>
      <c r="I167" s="84" t="s">
        <v>91</v>
      </c>
      <c r="J167" s="86" t="s">
        <v>498</v>
      </c>
      <c r="K167" s="87" t="s">
        <v>503</v>
      </c>
      <c r="L167" s="84" t="s">
        <v>92</v>
      </c>
      <c r="M167" s="87" t="s">
        <v>500</v>
      </c>
      <c r="N167" s="87" t="s">
        <v>564</v>
      </c>
      <c r="O167" s="88">
        <v>2</v>
      </c>
      <c r="P167" s="88">
        <v>2</v>
      </c>
      <c r="Q167" s="88">
        <f t="shared" si="34"/>
        <v>4</v>
      </c>
      <c r="R167" s="84" t="str">
        <f t="shared" si="26"/>
        <v>BAJO</v>
      </c>
      <c r="S167" s="88">
        <v>60</v>
      </c>
      <c r="T167" s="88">
        <f t="shared" si="27"/>
        <v>240</v>
      </c>
      <c r="U167" s="88" t="str">
        <f t="shared" si="28"/>
        <v>II</v>
      </c>
      <c r="V167" s="107" t="s">
        <v>46</v>
      </c>
      <c r="W167" s="84" t="s">
        <v>422</v>
      </c>
      <c r="X167" s="88" t="s">
        <v>89</v>
      </c>
      <c r="Y167" s="88" t="s">
        <v>18</v>
      </c>
      <c r="Z167" s="84" t="s">
        <v>47</v>
      </c>
      <c r="AA167" s="84" t="s">
        <v>47</v>
      </c>
      <c r="AB167" s="84" t="s">
        <v>47</v>
      </c>
      <c r="AC167" s="87" t="s">
        <v>565</v>
      </c>
      <c r="AD167" s="84" t="s">
        <v>47</v>
      </c>
    </row>
    <row r="168" spans="2:30" s="66" customFormat="1" ht="174.75" customHeight="1" x14ac:dyDescent="0.25">
      <c r="B168" s="104" t="s">
        <v>41</v>
      </c>
      <c r="C168" s="110" t="s">
        <v>93</v>
      </c>
      <c r="D168" s="110" t="s">
        <v>471</v>
      </c>
      <c r="E168" s="116" t="s">
        <v>667</v>
      </c>
      <c r="F168" s="116" t="s">
        <v>668</v>
      </c>
      <c r="G168" s="85" t="s">
        <v>42</v>
      </c>
      <c r="H168" s="69"/>
      <c r="I168" s="84" t="s">
        <v>566</v>
      </c>
      <c r="J168" s="86" t="s">
        <v>498</v>
      </c>
      <c r="K168" s="87" t="s">
        <v>492</v>
      </c>
      <c r="L168" s="84" t="s">
        <v>499</v>
      </c>
      <c r="M168" s="87" t="s">
        <v>500</v>
      </c>
      <c r="N168" s="87" t="s">
        <v>564</v>
      </c>
      <c r="O168" s="88">
        <v>1</v>
      </c>
      <c r="P168" s="88">
        <v>1</v>
      </c>
      <c r="Q168" s="88">
        <f t="shared" si="34"/>
        <v>1</v>
      </c>
      <c r="R168" s="84" t="str">
        <f t="shared" si="26"/>
        <v>BAJO</v>
      </c>
      <c r="S168" s="88">
        <v>10</v>
      </c>
      <c r="T168" s="88">
        <f t="shared" si="27"/>
        <v>10</v>
      </c>
      <c r="U168" s="88" t="str">
        <f t="shared" si="28"/>
        <v>IV</v>
      </c>
      <c r="V168" s="107" t="s">
        <v>46</v>
      </c>
      <c r="W168" s="84" t="s">
        <v>422</v>
      </c>
      <c r="X168" s="88" t="s">
        <v>89</v>
      </c>
      <c r="Y168" s="88" t="s">
        <v>18</v>
      </c>
      <c r="Z168" s="84" t="s">
        <v>47</v>
      </c>
      <c r="AA168" s="84" t="s">
        <v>47</v>
      </c>
      <c r="AB168" s="84" t="s">
        <v>47</v>
      </c>
      <c r="AC168" s="87" t="s">
        <v>565</v>
      </c>
      <c r="AD168" s="84" t="s">
        <v>47</v>
      </c>
    </row>
    <row r="169" spans="2:30" s="66" customFormat="1" ht="174.75" customHeight="1" x14ac:dyDescent="0.25">
      <c r="B169" s="104" t="s">
        <v>132</v>
      </c>
      <c r="C169" s="105" t="s">
        <v>669</v>
      </c>
      <c r="D169" s="110" t="s">
        <v>670</v>
      </c>
      <c r="E169" s="116" t="s">
        <v>475</v>
      </c>
      <c r="F169" s="78" t="s">
        <v>477</v>
      </c>
      <c r="G169" s="85" t="s">
        <v>42</v>
      </c>
      <c r="H169" s="69"/>
      <c r="I169" s="84" t="s">
        <v>468</v>
      </c>
      <c r="J169" s="86" t="s">
        <v>432</v>
      </c>
      <c r="K169" s="84" t="s">
        <v>665</v>
      </c>
      <c r="L169" s="84" t="s">
        <v>45</v>
      </c>
      <c r="M169" s="87" t="s">
        <v>532</v>
      </c>
      <c r="N169" s="52" t="s">
        <v>108</v>
      </c>
      <c r="O169" s="111">
        <v>2</v>
      </c>
      <c r="P169" s="111">
        <v>3</v>
      </c>
      <c r="Q169" s="112">
        <f t="shared" si="34"/>
        <v>6</v>
      </c>
      <c r="R169" s="111" t="str">
        <f t="shared" ref="R169:R177" si="35">IF(Q169&lt;=4,"BAJO",IF(Q169&lt;=8,"MEDIO",IF(Q169&lt;=20,"ALTO","MUY ALTO")))</f>
        <v>MEDIO</v>
      </c>
      <c r="S169" s="111">
        <v>25</v>
      </c>
      <c r="T169" s="111">
        <f t="shared" ref="T169:T177" si="36">Q169*S169</f>
        <v>150</v>
      </c>
      <c r="U169" s="84" t="str">
        <f t="shared" ref="U169:U177" si="37">IF(T169&lt;=20,"IV",IF(T169&lt;=120,"III",IF(T169&lt;=500,"II",IF(T169&lt;=4000,"I",FALSE))))</f>
        <v>II</v>
      </c>
      <c r="V169" s="107" t="s">
        <v>46</v>
      </c>
      <c r="W169" s="111" t="s">
        <v>422</v>
      </c>
      <c r="X169" s="113" t="s">
        <v>428</v>
      </c>
      <c r="Y169" s="111" t="s">
        <v>18</v>
      </c>
      <c r="Z169" s="111" t="s">
        <v>47</v>
      </c>
      <c r="AA169" s="111" t="s">
        <v>47</v>
      </c>
      <c r="AB169" s="111" t="s">
        <v>47</v>
      </c>
      <c r="AC169" s="84" t="s">
        <v>109</v>
      </c>
      <c r="AD169" s="84" t="s">
        <v>47</v>
      </c>
    </row>
    <row r="170" spans="2:30" s="66" customFormat="1" ht="174.75" customHeight="1" x14ac:dyDescent="0.25">
      <c r="B170" s="104" t="s">
        <v>132</v>
      </c>
      <c r="C170" s="105" t="s">
        <v>669</v>
      </c>
      <c r="D170" s="110" t="s">
        <v>670</v>
      </c>
      <c r="E170" s="116" t="s">
        <v>475</v>
      </c>
      <c r="F170" s="78" t="s">
        <v>477</v>
      </c>
      <c r="G170" s="85" t="s">
        <v>42</v>
      </c>
      <c r="H170" s="69"/>
      <c r="I170" s="84" t="s">
        <v>65</v>
      </c>
      <c r="J170" s="86" t="s">
        <v>545</v>
      </c>
      <c r="K170" s="87" t="s">
        <v>546</v>
      </c>
      <c r="L170" s="84" t="s">
        <v>66</v>
      </c>
      <c r="M170" s="87" t="s">
        <v>67</v>
      </c>
      <c r="N170" s="87" t="s">
        <v>547</v>
      </c>
      <c r="O170" s="88">
        <v>2</v>
      </c>
      <c r="P170" s="88">
        <v>3</v>
      </c>
      <c r="Q170" s="88">
        <f t="shared" si="34"/>
        <v>6</v>
      </c>
      <c r="R170" s="84" t="str">
        <f t="shared" si="35"/>
        <v>MEDIO</v>
      </c>
      <c r="S170" s="88">
        <v>10</v>
      </c>
      <c r="T170" s="88">
        <f t="shared" si="36"/>
        <v>60</v>
      </c>
      <c r="U170" s="88" t="str">
        <f t="shared" si="37"/>
        <v>III</v>
      </c>
      <c r="V170" s="107" t="s">
        <v>46</v>
      </c>
      <c r="W170" s="84" t="s">
        <v>422</v>
      </c>
      <c r="X170" s="84" t="s">
        <v>548</v>
      </c>
      <c r="Y170" s="88" t="s">
        <v>18</v>
      </c>
      <c r="Z170" s="84" t="s">
        <v>47</v>
      </c>
      <c r="AA170" s="84" t="s">
        <v>47</v>
      </c>
      <c r="AB170" s="84" t="s">
        <v>68</v>
      </c>
      <c r="AC170" s="84" t="s">
        <v>69</v>
      </c>
      <c r="AD170" s="84" t="s">
        <v>47</v>
      </c>
    </row>
    <row r="171" spans="2:30" s="66" customFormat="1" ht="174.75" customHeight="1" x14ac:dyDescent="0.25">
      <c r="B171" s="104" t="s">
        <v>132</v>
      </c>
      <c r="C171" s="105" t="s">
        <v>669</v>
      </c>
      <c r="D171" s="110" t="s">
        <v>670</v>
      </c>
      <c r="E171" s="116" t="s">
        <v>475</v>
      </c>
      <c r="F171" s="136" t="s">
        <v>477</v>
      </c>
      <c r="G171" s="85" t="s">
        <v>42</v>
      </c>
      <c r="H171" s="69"/>
      <c r="I171" s="84" t="s">
        <v>70</v>
      </c>
      <c r="J171" s="86" t="s">
        <v>545</v>
      </c>
      <c r="K171" s="87" t="s">
        <v>71</v>
      </c>
      <c r="L171" s="84" t="s">
        <v>66</v>
      </c>
      <c r="M171" s="87" t="s">
        <v>116</v>
      </c>
      <c r="N171" s="87" t="s">
        <v>549</v>
      </c>
      <c r="O171" s="88">
        <v>2</v>
      </c>
      <c r="P171" s="88">
        <v>3</v>
      </c>
      <c r="Q171" s="88">
        <f t="shared" si="34"/>
        <v>6</v>
      </c>
      <c r="R171" s="84" t="str">
        <f t="shared" si="35"/>
        <v>MEDIO</v>
      </c>
      <c r="S171" s="88">
        <v>10</v>
      </c>
      <c r="T171" s="88">
        <f t="shared" si="36"/>
        <v>60</v>
      </c>
      <c r="U171" s="88" t="str">
        <f t="shared" si="37"/>
        <v>III</v>
      </c>
      <c r="V171" s="107" t="s">
        <v>46</v>
      </c>
      <c r="W171" s="84" t="s">
        <v>422</v>
      </c>
      <c r="X171" s="84" t="s">
        <v>550</v>
      </c>
      <c r="Y171" s="88" t="s">
        <v>18</v>
      </c>
      <c r="Z171" s="84" t="s">
        <v>47</v>
      </c>
      <c r="AA171" s="84" t="s">
        <v>47</v>
      </c>
      <c r="AB171" s="84" t="s">
        <v>47</v>
      </c>
      <c r="AC171" s="84" t="s">
        <v>69</v>
      </c>
      <c r="AD171" s="84" t="s">
        <v>47</v>
      </c>
    </row>
    <row r="172" spans="2:30" s="66" customFormat="1" ht="174.75" customHeight="1" x14ac:dyDescent="0.25">
      <c r="B172" s="104" t="s">
        <v>132</v>
      </c>
      <c r="C172" s="105" t="s">
        <v>669</v>
      </c>
      <c r="D172" s="110" t="s">
        <v>670</v>
      </c>
      <c r="E172" s="116" t="s">
        <v>475</v>
      </c>
      <c r="F172" s="136" t="s">
        <v>477</v>
      </c>
      <c r="G172" s="85" t="s">
        <v>42</v>
      </c>
      <c r="H172" s="69"/>
      <c r="I172" s="84" t="s">
        <v>77</v>
      </c>
      <c r="J172" s="86" t="s">
        <v>72</v>
      </c>
      <c r="K172" s="87" t="s">
        <v>492</v>
      </c>
      <c r="L172" s="84" t="s">
        <v>78</v>
      </c>
      <c r="M172" s="87" t="s">
        <v>556</v>
      </c>
      <c r="N172" s="87" t="s">
        <v>557</v>
      </c>
      <c r="O172" s="88">
        <v>1</v>
      </c>
      <c r="P172" s="88">
        <v>3</v>
      </c>
      <c r="Q172" s="88">
        <f>O172*P172</f>
        <v>3</v>
      </c>
      <c r="R172" s="84" t="str">
        <f t="shared" si="35"/>
        <v>BAJO</v>
      </c>
      <c r="S172" s="88">
        <v>25</v>
      </c>
      <c r="T172" s="88">
        <f t="shared" si="36"/>
        <v>75</v>
      </c>
      <c r="U172" s="88" t="str">
        <f t="shared" si="37"/>
        <v>III</v>
      </c>
      <c r="V172" s="107" t="s">
        <v>46</v>
      </c>
      <c r="W172" s="84" t="s">
        <v>422</v>
      </c>
      <c r="X172" s="84" t="s">
        <v>76</v>
      </c>
      <c r="Y172" s="88" t="s">
        <v>18</v>
      </c>
      <c r="Z172" s="84" t="s">
        <v>47</v>
      </c>
      <c r="AA172" s="84" t="s">
        <v>47</v>
      </c>
      <c r="AB172" s="84" t="s">
        <v>47</v>
      </c>
      <c r="AC172" s="84" t="s">
        <v>618</v>
      </c>
      <c r="AD172" s="84" t="s">
        <v>47</v>
      </c>
    </row>
    <row r="173" spans="2:30" s="66" customFormat="1" ht="174.75" customHeight="1" x14ac:dyDescent="0.25">
      <c r="B173" s="104" t="s">
        <v>132</v>
      </c>
      <c r="C173" s="105" t="s">
        <v>669</v>
      </c>
      <c r="D173" s="110" t="s">
        <v>670</v>
      </c>
      <c r="E173" s="116" t="s">
        <v>475</v>
      </c>
      <c r="F173" s="136" t="s">
        <v>477</v>
      </c>
      <c r="G173" s="85" t="s">
        <v>42</v>
      </c>
      <c r="H173" s="69"/>
      <c r="I173" s="84" t="s">
        <v>561</v>
      </c>
      <c r="J173" s="86" t="s">
        <v>72</v>
      </c>
      <c r="K173" s="87" t="s">
        <v>87</v>
      </c>
      <c r="L173" s="84" t="s">
        <v>45</v>
      </c>
      <c r="M173" s="87" t="s">
        <v>578</v>
      </c>
      <c r="N173" s="87" t="s">
        <v>45</v>
      </c>
      <c r="O173" s="88">
        <v>2</v>
      </c>
      <c r="P173" s="88">
        <v>3</v>
      </c>
      <c r="Q173" s="88">
        <f t="shared" ref="Q173:Q177" si="38">O173*P173</f>
        <v>6</v>
      </c>
      <c r="R173" s="84" t="str">
        <f t="shared" si="35"/>
        <v>MEDIO</v>
      </c>
      <c r="S173" s="88">
        <v>10</v>
      </c>
      <c r="T173" s="88">
        <f t="shared" si="36"/>
        <v>60</v>
      </c>
      <c r="U173" s="88" t="str">
        <f t="shared" si="37"/>
        <v>III</v>
      </c>
      <c r="V173" s="107" t="s">
        <v>46</v>
      </c>
      <c r="W173" s="84" t="s">
        <v>422</v>
      </c>
      <c r="X173" s="88" t="s">
        <v>86</v>
      </c>
      <c r="Y173" s="88" t="s">
        <v>18</v>
      </c>
      <c r="Z173" s="84" t="s">
        <v>47</v>
      </c>
      <c r="AA173" s="84" t="s">
        <v>47</v>
      </c>
      <c r="AB173" s="84" t="s">
        <v>47</v>
      </c>
      <c r="AC173" s="84" t="s">
        <v>563</v>
      </c>
      <c r="AD173" s="84" t="s">
        <v>47</v>
      </c>
    </row>
    <row r="174" spans="2:30" s="66" customFormat="1" ht="174.75" customHeight="1" x14ac:dyDescent="0.25">
      <c r="B174" s="104" t="s">
        <v>132</v>
      </c>
      <c r="C174" s="105" t="s">
        <v>669</v>
      </c>
      <c r="D174" s="110" t="s">
        <v>670</v>
      </c>
      <c r="E174" s="116" t="s">
        <v>475</v>
      </c>
      <c r="F174" s="136" t="s">
        <v>477</v>
      </c>
      <c r="G174" s="85" t="s">
        <v>42</v>
      </c>
      <c r="H174" s="69"/>
      <c r="I174" s="84" t="s">
        <v>88</v>
      </c>
      <c r="J174" s="86" t="s">
        <v>498</v>
      </c>
      <c r="K174" s="87" t="s">
        <v>492</v>
      </c>
      <c r="L174" s="84" t="s">
        <v>499</v>
      </c>
      <c r="M174" s="87" t="s">
        <v>500</v>
      </c>
      <c r="N174" s="87" t="s">
        <v>564</v>
      </c>
      <c r="O174" s="88">
        <v>2</v>
      </c>
      <c r="P174" s="88">
        <v>2</v>
      </c>
      <c r="Q174" s="88">
        <f t="shared" si="38"/>
        <v>4</v>
      </c>
      <c r="R174" s="84" t="str">
        <f t="shared" si="35"/>
        <v>BAJO</v>
      </c>
      <c r="S174" s="88">
        <v>25</v>
      </c>
      <c r="T174" s="88">
        <f t="shared" si="36"/>
        <v>100</v>
      </c>
      <c r="U174" s="88" t="str">
        <f t="shared" si="37"/>
        <v>III</v>
      </c>
      <c r="V174" s="107" t="s">
        <v>46</v>
      </c>
      <c r="W174" s="84" t="s">
        <v>422</v>
      </c>
      <c r="X174" s="88" t="s">
        <v>89</v>
      </c>
      <c r="Y174" s="88" t="s">
        <v>18</v>
      </c>
      <c r="Z174" s="84" t="s">
        <v>47</v>
      </c>
      <c r="AA174" s="84" t="s">
        <v>47</v>
      </c>
      <c r="AB174" s="84" t="s">
        <v>47</v>
      </c>
      <c r="AC174" s="87" t="s">
        <v>565</v>
      </c>
      <c r="AD174" s="84" t="s">
        <v>47</v>
      </c>
    </row>
    <row r="175" spans="2:30" s="66" customFormat="1" ht="174.75" customHeight="1" x14ac:dyDescent="0.25">
      <c r="B175" s="104" t="s">
        <v>132</v>
      </c>
      <c r="C175" s="105" t="s">
        <v>669</v>
      </c>
      <c r="D175" s="110" t="s">
        <v>670</v>
      </c>
      <c r="E175" s="116" t="s">
        <v>475</v>
      </c>
      <c r="F175" s="136" t="s">
        <v>477</v>
      </c>
      <c r="G175" s="85" t="s">
        <v>42</v>
      </c>
      <c r="H175" s="69"/>
      <c r="I175" s="84" t="s">
        <v>90</v>
      </c>
      <c r="J175" s="86" t="s">
        <v>498</v>
      </c>
      <c r="K175" s="87" t="s">
        <v>492</v>
      </c>
      <c r="L175" s="84" t="s">
        <v>499</v>
      </c>
      <c r="M175" s="87" t="s">
        <v>500</v>
      </c>
      <c r="N175" s="87" t="s">
        <v>564</v>
      </c>
      <c r="O175" s="88">
        <v>2</v>
      </c>
      <c r="P175" s="88">
        <v>2</v>
      </c>
      <c r="Q175" s="88">
        <f t="shared" si="38"/>
        <v>4</v>
      </c>
      <c r="R175" s="84" t="str">
        <f t="shared" si="35"/>
        <v>BAJO</v>
      </c>
      <c r="S175" s="88">
        <v>25</v>
      </c>
      <c r="T175" s="88">
        <f t="shared" si="36"/>
        <v>100</v>
      </c>
      <c r="U175" s="88" t="str">
        <f t="shared" si="37"/>
        <v>III</v>
      </c>
      <c r="V175" s="107" t="s">
        <v>46</v>
      </c>
      <c r="W175" s="84" t="s">
        <v>422</v>
      </c>
      <c r="X175" s="88" t="s">
        <v>89</v>
      </c>
      <c r="Y175" s="88" t="s">
        <v>18</v>
      </c>
      <c r="Z175" s="84" t="s">
        <v>47</v>
      </c>
      <c r="AA175" s="84" t="s">
        <v>47</v>
      </c>
      <c r="AB175" s="84" t="s">
        <v>47</v>
      </c>
      <c r="AC175" s="87" t="s">
        <v>565</v>
      </c>
      <c r="AD175" s="84" t="s">
        <v>47</v>
      </c>
    </row>
    <row r="176" spans="2:30" s="66" customFormat="1" ht="174.75" customHeight="1" x14ac:dyDescent="0.25">
      <c r="B176" s="104" t="s">
        <v>132</v>
      </c>
      <c r="C176" s="105" t="s">
        <v>669</v>
      </c>
      <c r="D176" s="110" t="s">
        <v>670</v>
      </c>
      <c r="E176" s="116" t="s">
        <v>475</v>
      </c>
      <c r="F176" s="136" t="s">
        <v>477</v>
      </c>
      <c r="G176" s="85" t="s">
        <v>42</v>
      </c>
      <c r="H176" s="69"/>
      <c r="I176" s="84" t="s">
        <v>91</v>
      </c>
      <c r="J176" s="86" t="s">
        <v>498</v>
      </c>
      <c r="K176" s="87" t="s">
        <v>503</v>
      </c>
      <c r="L176" s="84" t="s">
        <v>92</v>
      </c>
      <c r="M176" s="87" t="s">
        <v>500</v>
      </c>
      <c r="N176" s="87" t="s">
        <v>564</v>
      </c>
      <c r="O176" s="88">
        <v>2</v>
      </c>
      <c r="P176" s="88">
        <v>2</v>
      </c>
      <c r="Q176" s="88">
        <f t="shared" si="38"/>
        <v>4</v>
      </c>
      <c r="R176" s="84" t="str">
        <f t="shared" si="35"/>
        <v>BAJO</v>
      </c>
      <c r="S176" s="88">
        <v>60</v>
      </c>
      <c r="T176" s="88">
        <f t="shared" si="36"/>
        <v>240</v>
      </c>
      <c r="U176" s="88" t="str">
        <f t="shared" si="37"/>
        <v>II</v>
      </c>
      <c r="V176" s="107" t="s">
        <v>46</v>
      </c>
      <c r="W176" s="84" t="s">
        <v>422</v>
      </c>
      <c r="X176" s="88" t="s">
        <v>89</v>
      </c>
      <c r="Y176" s="88" t="s">
        <v>18</v>
      </c>
      <c r="Z176" s="84" t="s">
        <v>47</v>
      </c>
      <c r="AA176" s="84" t="s">
        <v>47</v>
      </c>
      <c r="AB176" s="84" t="s">
        <v>47</v>
      </c>
      <c r="AC176" s="87" t="s">
        <v>565</v>
      </c>
      <c r="AD176" s="84" t="s">
        <v>47</v>
      </c>
    </row>
    <row r="177" spans="1:30" s="66" customFormat="1" ht="174.75" customHeight="1" x14ac:dyDescent="0.25">
      <c r="B177" s="104" t="s">
        <v>132</v>
      </c>
      <c r="C177" s="105" t="s">
        <v>669</v>
      </c>
      <c r="D177" s="110" t="s">
        <v>670</v>
      </c>
      <c r="E177" s="116" t="s">
        <v>475</v>
      </c>
      <c r="F177" s="136" t="s">
        <v>477</v>
      </c>
      <c r="G177" s="85" t="s">
        <v>42</v>
      </c>
      <c r="H177" s="69"/>
      <c r="I177" s="84" t="s">
        <v>566</v>
      </c>
      <c r="J177" s="86" t="s">
        <v>498</v>
      </c>
      <c r="K177" s="87" t="s">
        <v>492</v>
      </c>
      <c r="L177" s="84" t="s">
        <v>499</v>
      </c>
      <c r="M177" s="87" t="s">
        <v>500</v>
      </c>
      <c r="N177" s="87" t="s">
        <v>564</v>
      </c>
      <c r="O177" s="88">
        <v>1</v>
      </c>
      <c r="P177" s="88">
        <v>1</v>
      </c>
      <c r="Q177" s="88">
        <f t="shared" si="38"/>
        <v>1</v>
      </c>
      <c r="R177" s="84" t="str">
        <f t="shared" si="35"/>
        <v>BAJO</v>
      </c>
      <c r="S177" s="88">
        <v>10</v>
      </c>
      <c r="T177" s="88">
        <f t="shared" si="36"/>
        <v>10</v>
      </c>
      <c r="U177" s="88" t="str">
        <f t="shared" si="37"/>
        <v>IV</v>
      </c>
      <c r="V177" s="107" t="s">
        <v>46</v>
      </c>
      <c r="W177" s="84" t="s">
        <v>422</v>
      </c>
      <c r="X177" s="88" t="s">
        <v>89</v>
      </c>
      <c r="Y177" s="88" t="s">
        <v>18</v>
      </c>
      <c r="Z177" s="84" t="s">
        <v>47</v>
      </c>
      <c r="AA177" s="84" t="s">
        <v>47</v>
      </c>
      <c r="AB177" s="84" t="s">
        <v>47</v>
      </c>
      <c r="AC177" s="87" t="s">
        <v>565</v>
      </c>
      <c r="AD177" s="84" t="s">
        <v>47</v>
      </c>
    </row>
    <row r="178" spans="1:30" s="66" customFormat="1" ht="174.75" customHeight="1" x14ac:dyDescent="0.25">
      <c r="B178" s="104" t="s">
        <v>132</v>
      </c>
      <c r="C178" s="105" t="s">
        <v>669</v>
      </c>
      <c r="D178" s="105" t="s">
        <v>472</v>
      </c>
      <c r="E178" s="106" t="s">
        <v>470</v>
      </c>
      <c r="F178" s="106" t="s">
        <v>671</v>
      </c>
      <c r="G178" s="85" t="s">
        <v>42</v>
      </c>
      <c r="H178" s="69"/>
      <c r="I178" s="84" t="s">
        <v>43</v>
      </c>
      <c r="J178" s="86" t="s">
        <v>432</v>
      </c>
      <c r="K178" s="87" t="s">
        <v>44</v>
      </c>
      <c r="L178" s="84" t="s">
        <v>45</v>
      </c>
      <c r="M178" s="87" t="s">
        <v>532</v>
      </c>
      <c r="N178" s="87" t="s">
        <v>533</v>
      </c>
      <c r="O178" s="88">
        <v>1</v>
      </c>
      <c r="P178" s="88">
        <v>1</v>
      </c>
      <c r="Q178" s="88">
        <f t="shared" ref="Q178:Q194" si="39">O178*P178</f>
        <v>1</v>
      </c>
      <c r="R178" s="84" t="str">
        <f t="shared" ref="R178:R204" si="40">IF(Q178&lt;=4,"BAJO",IF(Q178&lt;=8,"MEDIO",IF(Q178&lt;=20,"ALTO","MUY ALTO")))</f>
        <v>BAJO</v>
      </c>
      <c r="S178" s="88">
        <v>10</v>
      </c>
      <c r="T178" s="88">
        <f t="shared" ref="T178:T204" si="41">Q178*S178</f>
        <v>10</v>
      </c>
      <c r="U178" s="88" t="str">
        <f t="shared" ref="U178:U211" si="42">IF(T178&lt;=20,"IV",IF(T178&lt;=120,"III",IF(T178&lt;=500,"II",IF(T178&lt;=4000,"I",FALSE))))</f>
        <v>IV</v>
      </c>
      <c r="V178" s="107" t="s">
        <v>46</v>
      </c>
      <c r="W178" s="84" t="s">
        <v>473</v>
      </c>
      <c r="X178" s="87" t="s">
        <v>44</v>
      </c>
      <c r="Y178" s="84" t="s">
        <v>18</v>
      </c>
      <c r="Z178" s="84" t="s">
        <v>47</v>
      </c>
      <c r="AA178" s="84" t="s">
        <v>47</v>
      </c>
      <c r="AB178" s="84" t="s">
        <v>47</v>
      </c>
      <c r="AC178" s="84" t="s">
        <v>534</v>
      </c>
      <c r="AD178" s="84" t="s">
        <v>47</v>
      </c>
    </row>
    <row r="179" spans="1:30" s="66" customFormat="1" ht="174.75" customHeight="1" x14ac:dyDescent="0.25">
      <c r="B179" s="104" t="s">
        <v>132</v>
      </c>
      <c r="C179" s="105" t="s">
        <v>669</v>
      </c>
      <c r="D179" s="105" t="s">
        <v>472</v>
      </c>
      <c r="E179" s="106" t="s">
        <v>470</v>
      </c>
      <c r="F179" s="106" t="s">
        <v>671</v>
      </c>
      <c r="G179" s="85" t="s">
        <v>42</v>
      </c>
      <c r="H179" s="69"/>
      <c r="I179" s="84" t="s">
        <v>48</v>
      </c>
      <c r="J179" s="86" t="s">
        <v>535</v>
      </c>
      <c r="K179" s="87" t="s">
        <v>49</v>
      </c>
      <c r="L179" s="84" t="s">
        <v>45</v>
      </c>
      <c r="M179" s="87" t="s">
        <v>45</v>
      </c>
      <c r="N179" s="87" t="s">
        <v>536</v>
      </c>
      <c r="O179" s="88">
        <v>1</v>
      </c>
      <c r="P179" s="88">
        <v>1</v>
      </c>
      <c r="Q179" s="88">
        <f t="shared" si="39"/>
        <v>1</v>
      </c>
      <c r="R179" s="84" t="str">
        <f t="shared" si="40"/>
        <v>BAJO</v>
      </c>
      <c r="S179" s="88">
        <v>10</v>
      </c>
      <c r="T179" s="88">
        <f t="shared" si="41"/>
        <v>10</v>
      </c>
      <c r="U179" s="88" t="str">
        <f t="shared" si="42"/>
        <v>IV</v>
      </c>
      <c r="V179" s="107" t="s">
        <v>46</v>
      </c>
      <c r="W179" s="84" t="s">
        <v>473</v>
      </c>
      <c r="X179" s="87" t="s">
        <v>50</v>
      </c>
      <c r="Y179" s="84" t="s">
        <v>18</v>
      </c>
      <c r="Z179" s="84" t="s">
        <v>47</v>
      </c>
      <c r="AA179" s="84" t="s">
        <v>47</v>
      </c>
      <c r="AB179" s="84" t="s">
        <v>537</v>
      </c>
      <c r="AC179" s="84" t="s">
        <v>538</v>
      </c>
      <c r="AD179" s="84" t="s">
        <v>47</v>
      </c>
    </row>
    <row r="180" spans="1:30" s="66" customFormat="1" ht="174.75" customHeight="1" x14ac:dyDescent="0.25">
      <c r="B180" s="104" t="s">
        <v>132</v>
      </c>
      <c r="C180" s="105" t="s">
        <v>669</v>
      </c>
      <c r="D180" s="105" t="s">
        <v>472</v>
      </c>
      <c r="E180" s="106" t="s">
        <v>470</v>
      </c>
      <c r="F180" s="106" t="s">
        <v>671</v>
      </c>
      <c r="G180" s="85" t="s">
        <v>42</v>
      </c>
      <c r="H180" s="69"/>
      <c r="I180" s="84" t="s">
        <v>649</v>
      </c>
      <c r="J180" s="86" t="s">
        <v>535</v>
      </c>
      <c r="K180" s="87" t="s">
        <v>51</v>
      </c>
      <c r="L180" s="84" t="s">
        <v>650</v>
      </c>
      <c r="M180" s="87" t="s">
        <v>651</v>
      </c>
      <c r="N180" s="87" t="s">
        <v>536</v>
      </c>
      <c r="O180" s="88">
        <v>1</v>
      </c>
      <c r="P180" s="88">
        <v>1</v>
      </c>
      <c r="Q180" s="88">
        <f t="shared" si="39"/>
        <v>1</v>
      </c>
      <c r="R180" s="84" t="str">
        <f t="shared" si="40"/>
        <v>BAJO</v>
      </c>
      <c r="S180" s="88">
        <v>10</v>
      </c>
      <c r="T180" s="88">
        <f t="shared" si="41"/>
        <v>10</v>
      </c>
      <c r="U180" s="88" t="str">
        <f t="shared" si="42"/>
        <v>IV</v>
      </c>
      <c r="V180" s="107" t="s">
        <v>46</v>
      </c>
      <c r="W180" s="84" t="s">
        <v>473</v>
      </c>
      <c r="X180" s="88" t="s">
        <v>52</v>
      </c>
      <c r="Y180" s="84" t="s">
        <v>18</v>
      </c>
      <c r="Z180" s="84" t="s">
        <v>47</v>
      </c>
      <c r="AA180" s="84" t="s">
        <v>47</v>
      </c>
      <c r="AB180" s="84" t="s">
        <v>652</v>
      </c>
      <c r="AC180" s="84" t="s">
        <v>599</v>
      </c>
      <c r="AD180" s="84" t="s">
        <v>47</v>
      </c>
    </row>
    <row r="181" spans="1:30" s="66" customFormat="1" ht="174.75" customHeight="1" x14ac:dyDescent="0.25">
      <c r="B181" s="104" t="s">
        <v>132</v>
      </c>
      <c r="C181" s="105" t="s">
        <v>669</v>
      </c>
      <c r="D181" s="105" t="s">
        <v>472</v>
      </c>
      <c r="E181" s="106" t="s">
        <v>470</v>
      </c>
      <c r="F181" s="106" t="s">
        <v>671</v>
      </c>
      <c r="G181" s="85" t="s">
        <v>42</v>
      </c>
      <c r="H181" s="69"/>
      <c r="I181" s="84" t="s">
        <v>60</v>
      </c>
      <c r="J181" s="86" t="s">
        <v>61</v>
      </c>
      <c r="K181" s="87" t="s">
        <v>62</v>
      </c>
      <c r="L181" s="84" t="s">
        <v>63</v>
      </c>
      <c r="M181" s="87" t="s">
        <v>63</v>
      </c>
      <c r="N181" s="87" t="s">
        <v>64</v>
      </c>
      <c r="O181" s="88">
        <v>2</v>
      </c>
      <c r="P181" s="88">
        <v>3</v>
      </c>
      <c r="Q181" s="88">
        <f t="shared" si="39"/>
        <v>6</v>
      </c>
      <c r="R181" s="84" t="str">
        <f t="shared" si="40"/>
        <v>MEDIO</v>
      </c>
      <c r="S181" s="88">
        <v>10</v>
      </c>
      <c r="T181" s="88">
        <f t="shared" si="41"/>
        <v>60</v>
      </c>
      <c r="U181" s="88" t="str">
        <f t="shared" si="42"/>
        <v>III</v>
      </c>
      <c r="V181" s="107" t="s">
        <v>46</v>
      </c>
      <c r="W181" s="84" t="s">
        <v>473</v>
      </c>
      <c r="X181" s="84" t="s">
        <v>577</v>
      </c>
      <c r="Y181" s="88" t="s">
        <v>18</v>
      </c>
      <c r="Z181" s="84" t="s">
        <v>47</v>
      </c>
      <c r="AA181" s="84" t="s">
        <v>47</v>
      </c>
      <c r="AB181" s="84" t="s">
        <v>47</v>
      </c>
      <c r="AC181" s="84" t="s">
        <v>661</v>
      </c>
      <c r="AD181" s="84" t="s">
        <v>47</v>
      </c>
    </row>
    <row r="182" spans="1:30" s="66" customFormat="1" ht="174.75" customHeight="1" x14ac:dyDescent="0.25">
      <c r="B182" s="104" t="s">
        <v>132</v>
      </c>
      <c r="C182" s="105" t="s">
        <v>669</v>
      </c>
      <c r="D182" s="105" t="s">
        <v>472</v>
      </c>
      <c r="E182" s="106" t="s">
        <v>470</v>
      </c>
      <c r="F182" s="106" t="s">
        <v>671</v>
      </c>
      <c r="G182" s="85"/>
      <c r="H182" s="117" t="s">
        <v>42</v>
      </c>
      <c r="I182" s="84" t="s">
        <v>135</v>
      </c>
      <c r="J182" s="86" t="s">
        <v>545</v>
      </c>
      <c r="K182" s="87" t="s">
        <v>672</v>
      </c>
      <c r="L182" s="84" t="s">
        <v>47</v>
      </c>
      <c r="M182" s="87" t="s">
        <v>136</v>
      </c>
      <c r="N182" s="87" t="s">
        <v>613</v>
      </c>
      <c r="O182" s="88">
        <v>2</v>
      </c>
      <c r="P182" s="88">
        <v>3</v>
      </c>
      <c r="Q182" s="88">
        <v>6</v>
      </c>
      <c r="R182" s="84" t="s">
        <v>23</v>
      </c>
      <c r="S182" s="88">
        <v>10</v>
      </c>
      <c r="T182" s="88">
        <v>60</v>
      </c>
      <c r="U182" s="88" t="s">
        <v>137</v>
      </c>
      <c r="V182" s="108" t="s">
        <v>55</v>
      </c>
      <c r="W182" s="84" t="s">
        <v>473</v>
      </c>
      <c r="X182" s="84" t="s">
        <v>474</v>
      </c>
      <c r="Y182" s="88" t="s">
        <v>18</v>
      </c>
      <c r="Z182" s="84" t="s">
        <v>47</v>
      </c>
      <c r="AA182" s="84" t="s">
        <v>47</v>
      </c>
      <c r="AB182" s="84" t="s">
        <v>47</v>
      </c>
      <c r="AC182" s="84" t="s">
        <v>673</v>
      </c>
      <c r="AD182" s="84" t="s">
        <v>47</v>
      </c>
    </row>
    <row r="183" spans="1:30" s="66" customFormat="1" ht="174.75" customHeight="1" x14ac:dyDescent="0.25">
      <c r="B183" s="104" t="s">
        <v>132</v>
      </c>
      <c r="C183" s="105" t="s">
        <v>669</v>
      </c>
      <c r="D183" s="105" t="s">
        <v>472</v>
      </c>
      <c r="E183" s="106" t="s">
        <v>470</v>
      </c>
      <c r="F183" s="106" t="s">
        <v>671</v>
      </c>
      <c r="G183" s="85" t="s">
        <v>42</v>
      </c>
      <c r="H183" s="69"/>
      <c r="I183" s="84" t="s">
        <v>65</v>
      </c>
      <c r="J183" s="86" t="s">
        <v>545</v>
      </c>
      <c r="K183" s="87" t="s">
        <v>546</v>
      </c>
      <c r="L183" s="84" t="s">
        <v>66</v>
      </c>
      <c r="M183" s="87" t="s">
        <v>67</v>
      </c>
      <c r="N183" s="87" t="s">
        <v>547</v>
      </c>
      <c r="O183" s="88">
        <v>2</v>
      </c>
      <c r="P183" s="88">
        <v>3</v>
      </c>
      <c r="Q183" s="88">
        <f t="shared" si="39"/>
        <v>6</v>
      </c>
      <c r="R183" s="84" t="str">
        <f t="shared" si="40"/>
        <v>MEDIO</v>
      </c>
      <c r="S183" s="88">
        <v>10</v>
      </c>
      <c r="T183" s="88">
        <f t="shared" si="41"/>
        <v>60</v>
      </c>
      <c r="U183" s="88" t="str">
        <f t="shared" si="42"/>
        <v>III</v>
      </c>
      <c r="V183" s="108" t="s">
        <v>55</v>
      </c>
      <c r="W183" s="84" t="s">
        <v>473</v>
      </c>
      <c r="X183" s="84" t="s">
        <v>548</v>
      </c>
      <c r="Y183" s="88" t="s">
        <v>18</v>
      </c>
      <c r="Z183" s="84" t="s">
        <v>47</v>
      </c>
      <c r="AA183" s="84" t="s">
        <v>47</v>
      </c>
      <c r="AB183" s="84" t="s">
        <v>68</v>
      </c>
      <c r="AC183" s="84" t="s">
        <v>506</v>
      </c>
      <c r="AD183" s="84" t="s">
        <v>47</v>
      </c>
    </row>
    <row r="184" spans="1:30" s="66" customFormat="1" ht="174.75" customHeight="1" x14ac:dyDescent="0.25">
      <c r="B184" s="104" t="s">
        <v>132</v>
      </c>
      <c r="C184" s="105" t="s">
        <v>669</v>
      </c>
      <c r="D184" s="105" t="s">
        <v>472</v>
      </c>
      <c r="E184" s="106" t="s">
        <v>470</v>
      </c>
      <c r="F184" s="106" t="s">
        <v>671</v>
      </c>
      <c r="G184" s="85" t="s">
        <v>42</v>
      </c>
      <c r="H184" s="69"/>
      <c r="I184" s="84" t="s">
        <v>70</v>
      </c>
      <c r="J184" s="86" t="s">
        <v>545</v>
      </c>
      <c r="K184" s="87" t="s">
        <v>71</v>
      </c>
      <c r="L184" s="84" t="s">
        <v>66</v>
      </c>
      <c r="M184" s="87" t="s">
        <v>116</v>
      </c>
      <c r="N184" s="87" t="s">
        <v>549</v>
      </c>
      <c r="O184" s="88">
        <v>2</v>
      </c>
      <c r="P184" s="88">
        <v>3</v>
      </c>
      <c r="Q184" s="88">
        <f t="shared" si="39"/>
        <v>6</v>
      </c>
      <c r="R184" s="84" t="str">
        <f t="shared" si="40"/>
        <v>MEDIO</v>
      </c>
      <c r="S184" s="88">
        <v>10</v>
      </c>
      <c r="T184" s="88">
        <f t="shared" si="41"/>
        <v>60</v>
      </c>
      <c r="U184" s="88" t="str">
        <f t="shared" si="42"/>
        <v>III</v>
      </c>
      <c r="V184" s="108" t="s">
        <v>55</v>
      </c>
      <c r="W184" s="84" t="s">
        <v>473</v>
      </c>
      <c r="X184" s="84" t="s">
        <v>550</v>
      </c>
      <c r="Y184" s="88" t="s">
        <v>18</v>
      </c>
      <c r="Z184" s="84" t="s">
        <v>47</v>
      </c>
      <c r="AA184" s="84" t="s">
        <v>47</v>
      </c>
      <c r="AB184" s="84" t="s">
        <v>47</v>
      </c>
      <c r="AC184" s="84" t="s">
        <v>506</v>
      </c>
      <c r="AD184" s="84" t="s">
        <v>47</v>
      </c>
    </row>
    <row r="185" spans="1:30" s="66" customFormat="1" ht="174.75" customHeight="1" x14ac:dyDescent="0.25">
      <c r="B185" s="104" t="s">
        <v>132</v>
      </c>
      <c r="C185" s="105" t="s">
        <v>669</v>
      </c>
      <c r="D185" s="105" t="s">
        <v>472</v>
      </c>
      <c r="E185" s="106" t="s">
        <v>470</v>
      </c>
      <c r="F185" s="106" t="s">
        <v>671</v>
      </c>
      <c r="G185" s="85" t="s">
        <v>42</v>
      </c>
      <c r="H185" s="69"/>
      <c r="I185" s="84" t="s">
        <v>138</v>
      </c>
      <c r="J185" s="86" t="s">
        <v>545</v>
      </c>
      <c r="K185" s="84" t="s">
        <v>674</v>
      </c>
      <c r="L185" s="84" t="s">
        <v>102</v>
      </c>
      <c r="M185" s="87" t="s">
        <v>67</v>
      </c>
      <c r="N185" s="87" t="s">
        <v>613</v>
      </c>
      <c r="O185" s="88">
        <v>2</v>
      </c>
      <c r="P185" s="88">
        <v>3</v>
      </c>
      <c r="Q185" s="88">
        <f t="shared" si="39"/>
        <v>6</v>
      </c>
      <c r="R185" s="84" t="str">
        <f t="shared" si="40"/>
        <v>MEDIO</v>
      </c>
      <c r="S185" s="88">
        <v>10</v>
      </c>
      <c r="T185" s="88">
        <f t="shared" si="41"/>
        <v>60</v>
      </c>
      <c r="U185" s="88" t="str">
        <f t="shared" si="42"/>
        <v>III</v>
      </c>
      <c r="V185" s="108" t="s">
        <v>55</v>
      </c>
      <c r="W185" s="84" t="s">
        <v>473</v>
      </c>
      <c r="X185" s="84" t="s">
        <v>139</v>
      </c>
      <c r="Y185" s="88" t="s">
        <v>18</v>
      </c>
      <c r="Z185" s="84" t="s">
        <v>47</v>
      </c>
      <c r="AA185" s="84" t="s">
        <v>47</v>
      </c>
      <c r="AB185" s="84" t="s">
        <v>47</v>
      </c>
      <c r="AC185" s="84" t="s">
        <v>506</v>
      </c>
      <c r="AD185" s="84" t="s">
        <v>47</v>
      </c>
    </row>
    <row r="186" spans="1:30" s="66" customFormat="1" ht="105" customHeight="1" x14ac:dyDescent="0.25">
      <c r="A186" s="65"/>
      <c r="B186" s="104" t="s">
        <v>132</v>
      </c>
      <c r="C186" s="105" t="s">
        <v>669</v>
      </c>
      <c r="D186" s="105" t="s">
        <v>472</v>
      </c>
      <c r="E186" s="106" t="s">
        <v>470</v>
      </c>
      <c r="F186" s="106" t="s">
        <v>671</v>
      </c>
      <c r="G186" s="85" t="s">
        <v>42</v>
      </c>
      <c r="H186" s="69"/>
      <c r="I186" s="84" t="s">
        <v>77</v>
      </c>
      <c r="J186" s="86" t="s">
        <v>72</v>
      </c>
      <c r="K186" s="87" t="s">
        <v>492</v>
      </c>
      <c r="L186" s="84" t="s">
        <v>78</v>
      </c>
      <c r="M186" s="87" t="s">
        <v>556</v>
      </c>
      <c r="N186" s="87" t="s">
        <v>557</v>
      </c>
      <c r="O186" s="88">
        <v>1</v>
      </c>
      <c r="P186" s="88">
        <v>3</v>
      </c>
      <c r="Q186" s="88">
        <f>O186*P186</f>
        <v>3</v>
      </c>
      <c r="R186" s="84" t="str">
        <f t="shared" si="40"/>
        <v>BAJO</v>
      </c>
      <c r="S186" s="88">
        <v>25</v>
      </c>
      <c r="T186" s="88">
        <f t="shared" si="41"/>
        <v>75</v>
      </c>
      <c r="U186" s="88" t="str">
        <f t="shared" si="42"/>
        <v>III</v>
      </c>
      <c r="V186" s="108" t="s">
        <v>55</v>
      </c>
      <c r="W186" s="84" t="s">
        <v>473</v>
      </c>
      <c r="X186" s="84" t="s">
        <v>76</v>
      </c>
      <c r="Y186" s="88" t="s">
        <v>18</v>
      </c>
      <c r="Z186" s="84" t="s">
        <v>47</v>
      </c>
      <c r="AA186" s="84" t="s">
        <v>47</v>
      </c>
      <c r="AB186" s="84" t="s">
        <v>47</v>
      </c>
      <c r="AC186" s="84" t="s">
        <v>618</v>
      </c>
      <c r="AD186" s="84" t="s">
        <v>47</v>
      </c>
    </row>
    <row r="187" spans="1:30" ht="165.75" x14ac:dyDescent="0.25">
      <c r="A187" s="62"/>
      <c r="B187" s="104" t="s">
        <v>132</v>
      </c>
      <c r="C187" s="105" t="s">
        <v>669</v>
      </c>
      <c r="D187" s="105" t="s">
        <v>472</v>
      </c>
      <c r="E187" s="106" t="s">
        <v>470</v>
      </c>
      <c r="F187" s="106" t="s">
        <v>671</v>
      </c>
      <c r="G187" s="85" t="s">
        <v>42</v>
      </c>
      <c r="H187" s="69"/>
      <c r="I187" s="84" t="s">
        <v>85</v>
      </c>
      <c r="J187" s="86" t="s">
        <v>72</v>
      </c>
      <c r="K187" s="87" t="s">
        <v>558</v>
      </c>
      <c r="L187" s="84" t="s">
        <v>559</v>
      </c>
      <c r="M187" s="87" t="s">
        <v>560</v>
      </c>
      <c r="N187" s="87" t="s">
        <v>45</v>
      </c>
      <c r="O187" s="88">
        <v>2</v>
      </c>
      <c r="P187" s="88">
        <v>2</v>
      </c>
      <c r="Q187" s="88">
        <f t="shared" ref="Q187:Q192" si="43">O187*P187</f>
        <v>4</v>
      </c>
      <c r="R187" s="84" t="str">
        <f t="shared" si="40"/>
        <v>BAJO</v>
      </c>
      <c r="S187" s="88">
        <v>25</v>
      </c>
      <c r="T187" s="88">
        <f t="shared" si="41"/>
        <v>100</v>
      </c>
      <c r="U187" s="88" t="str">
        <f t="shared" si="42"/>
        <v>III</v>
      </c>
      <c r="V187" s="108" t="s">
        <v>55</v>
      </c>
      <c r="W187" s="84" t="s">
        <v>473</v>
      </c>
      <c r="X187" s="88" t="s">
        <v>86</v>
      </c>
      <c r="Y187" s="88" t="s">
        <v>18</v>
      </c>
      <c r="Z187" s="84" t="s">
        <v>47</v>
      </c>
      <c r="AA187" s="84" t="s">
        <v>47</v>
      </c>
      <c r="AB187" s="84" t="s">
        <v>47</v>
      </c>
      <c r="AC187" s="87" t="s">
        <v>662</v>
      </c>
      <c r="AD187" s="84" t="s">
        <v>47</v>
      </c>
    </row>
    <row r="188" spans="1:30" ht="140.25" x14ac:dyDescent="0.25">
      <c r="A188" s="62"/>
      <c r="B188" s="104" t="s">
        <v>132</v>
      </c>
      <c r="C188" s="105" t="s">
        <v>669</v>
      </c>
      <c r="D188" s="105" t="s">
        <v>472</v>
      </c>
      <c r="E188" s="106" t="s">
        <v>470</v>
      </c>
      <c r="F188" s="106" t="s">
        <v>671</v>
      </c>
      <c r="G188" s="85" t="s">
        <v>42</v>
      </c>
      <c r="H188" s="69"/>
      <c r="I188" s="84" t="s">
        <v>561</v>
      </c>
      <c r="J188" s="86" t="s">
        <v>72</v>
      </c>
      <c r="K188" s="87" t="s">
        <v>87</v>
      </c>
      <c r="L188" s="84" t="s">
        <v>45</v>
      </c>
      <c r="M188" s="87" t="s">
        <v>562</v>
      </c>
      <c r="N188" s="87" t="s">
        <v>45</v>
      </c>
      <c r="O188" s="88">
        <v>2</v>
      </c>
      <c r="P188" s="88">
        <v>3</v>
      </c>
      <c r="Q188" s="88">
        <f t="shared" si="43"/>
        <v>6</v>
      </c>
      <c r="R188" s="84" t="str">
        <f t="shared" si="40"/>
        <v>MEDIO</v>
      </c>
      <c r="S188" s="88">
        <v>10</v>
      </c>
      <c r="T188" s="88">
        <f t="shared" si="41"/>
        <v>60</v>
      </c>
      <c r="U188" s="88" t="str">
        <f t="shared" si="42"/>
        <v>III</v>
      </c>
      <c r="V188" s="108" t="s">
        <v>55</v>
      </c>
      <c r="W188" s="84" t="s">
        <v>473</v>
      </c>
      <c r="X188" s="88" t="s">
        <v>86</v>
      </c>
      <c r="Y188" s="88" t="s">
        <v>18</v>
      </c>
      <c r="Z188" s="84" t="s">
        <v>47</v>
      </c>
      <c r="AA188" s="84" t="s">
        <v>47</v>
      </c>
      <c r="AB188" s="84" t="s">
        <v>47</v>
      </c>
      <c r="AC188" s="84" t="s">
        <v>563</v>
      </c>
      <c r="AD188" s="84" t="s">
        <v>47</v>
      </c>
    </row>
    <row r="189" spans="1:30" ht="102" x14ac:dyDescent="0.25">
      <c r="A189" s="62"/>
      <c r="B189" s="104" t="s">
        <v>132</v>
      </c>
      <c r="C189" s="105" t="s">
        <v>669</v>
      </c>
      <c r="D189" s="105" t="s">
        <v>472</v>
      </c>
      <c r="E189" s="106" t="s">
        <v>470</v>
      </c>
      <c r="F189" s="106" t="s">
        <v>671</v>
      </c>
      <c r="G189" s="85" t="s">
        <v>42</v>
      </c>
      <c r="H189" s="69"/>
      <c r="I189" s="84" t="s">
        <v>88</v>
      </c>
      <c r="J189" s="86" t="s">
        <v>498</v>
      </c>
      <c r="K189" s="87" t="s">
        <v>492</v>
      </c>
      <c r="L189" s="84" t="s">
        <v>499</v>
      </c>
      <c r="M189" s="87" t="s">
        <v>500</v>
      </c>
      <c r="N189" s="87" t="s">
        <v>564</v>
      </c>
      <c r="O189" s="88">
        <v>2</v>
      </c>
      <c r="P189" s="88">
        <v>2</v>
      </c>
      <c r="Q189" s="88">
        <f t="shared" si="43"/>
        <v>4</v>
      </c>
      <c r="R189" s="84" t="str">
        <f t="shared" si="40"/>
        <v>BAJO</v>
      </c>
      <c r="S189" s="88">
        <v>25</v>
      </c>
      <c r="T189" s="88">
        <f t="shared" si="41"/>
        <v>100</v>
      </c>
      <c r="U189" s="88" t="str">
        <f t="shared" si="42"/>
        <v>III</v>
      </c>
      <c r="V189" s="108" t="s">
        <v>55</v>
      </c>
      <c r="W189" s="84" t="s">
        <v>473</v>
      </c>
      <c r="X189" s="88" t="s">
        <v>89</v>
      </c>
      <c r="Y189" s="88" t="s">
        <v>18</v>
      </c>
      <c r="Z189" s="84" t="s">
        <v>47</v>
      </c>
      <c r="AA189" s="84" t="s">
        <v>47</v>
      </c>
      <c r="AB189" s="84" t="s">
        <v>47</v>
      </c>
      <c r="AC189" s="87" t="s">
        <v>565</v>
      </c>
      <c r="AD189" s="84" t="s">
        <v>47</v>
      </c>
    </row>
    <row r="190" spans="1:30" ht="102" x14ac:dyDescent="0.25">
      <c r="A190" s="62"/>
      <c r="B190" s="104" t="s">
        <v>132</v>
      </c>
      <c r="C190" s="105" t="s">
        <v>669</v>
      </c>
      <c r="D190" s="105" t="s">
        <v>472</v>
      </c>
      <c r="E190" s="106" t="s">
        <v>470</v>
      </c>
      <c r="F190" s="106" t="s">
        <v>671</v>
      </c>
      <c r="G190" s="85" t="s">
        <v>42</v>
      </c>
      <c r="H190" s="69"/>
      <c r="I190" s="84" t="s">
        <v>90</v>
      </c>
      <c r="J190" s="86" t="s">
        <v>498</v>
      </c>
      <c r="K190" s="87" t="s">
        <v>492</v>
      </c>
      <c r="L190" s="84" t="s">
        <v>499</v>
      </c>
      <c r="M190" s="87" t="s">
        <v>500</v>
      </c>
      <c r="N190" s="87" t="s">
        <v>564</v>
      </c>
      <c r="O190" s="88">
        <v>3</v>
      </c>
      <c r="P190" s="88">
        <v>2</v>
      </c>
      <c r="Q190" s="88">
        <f t="shared" si="43"/>
        <v>6</v>
      </c>
      <c r="R190" s="84" t="str">
        <f t="shared" si="40"/>
        <v>MEDIO</v>
      </c>
      <c r="S190" s="88">
        <v>25</v>
      </c>
      <c r="T190" s="88">
        <f t="shared" si="41"/>
        <v>150</v>
      </c>
      <c r="U190" s="88" t="str">
        <f t="shared" si="42"/>
        <v>II</v>
      </c>
      <c r="V190" s="88" t="str">
        <f t="shared" ref="V190:V192" si="44">IF(U190="IV","Aceptable",IF(U190="III","Aceptable con control existente",IF(U190="II","Aceptable con control especifico", IF(U190="I","No Aceptable",FALSE))))</f>
        <v>Aceptable con control especifico</v>
      </c>
      <c r="W190" s="84" t="s">
        <v>473</v>
      </c>
      <c r="X190" s="88" t="s">
        <v>89</v>
      </c>
      <c r="Y190" s="88" t="s">
        <v>18</v>
      </c>
      <c r="Z190" s="84" t="s">
        <v>47</v>
      </c>
      <c r="AA190" s="84" t="s">
        <v>47</v>
      </c>
      <c r="AB190" s="84" t="s">
        <v>47</v>
      </c>
      <c r="AC190" s="87" t="s">
        <v>565</v>
      </c>
      <c r="AD190" s="84" t="s">
        <v>47</v>
      </c>
    </row>
    <row r="191" spans="1:30" ht="102" x14ac:dyDescent="0.25">
      <c r="A191" s="62"/>
      <c r="B191" s="104" t="s">
        <v>132</v>
      </c>
      <c r="C191" s="105" t="s">
        <v>669</v>
      </c>
      <c r="D191" s="105" t="s">
        <v>472</v>
      </c>
      <c r="E191" s="106" t="s">
        <v>470</v>
      </c>
      <c r="F191" s="106" t="s">
        <v>671</v>
      </c>
      <c r="G191" s="85" t="s">
        <v>42</v>
      </c>
      <c r="H191" s="69"/>
      <c r="I191" s="84" t="s">
        <v>91</v>
      </c>
      <c r="J191" s="86" t="s">
        <v>498</v>
      </c>
      <c r="K191" s="87" t="s">
        <v>503</v>
      </c>
      <c r="L191" s="84" t="s">
        <v>92</v>
      </c>
      <c r="M191" s="87" t="s">
        <v>500</v>
      </c>
      <c r="N191" s="87" t="s">
        <v>564</v>
      </c>
      <c r="O191" s="88">
        <v>2</v>
      </c>
      <c r="P191" s="88">
        <v>2</v>
      </c>
      <c r="Q191" s="88">
        <f t="shared" si="43"/>
        <v>4</v>
      </c>
      <c r="R191" s="84" t="str">
        <f t="shared" si="40"/>
        <v>BAJO</v>
      </c>
      <c r="S191" s="88">
        <v>60</v>
      </c>
      <c r="T191" s="88">
        <f t="shared" si="41"/>
        <v>240</v>
      </c>
      <c r="U191" s="88" t="str">
        <f t="shared" si="42"/>
        <v>II</v>
      </c>
      <c r="V191" s="88" t="str">
        <f t="shared" si="44"/>
        <v>Aceptable con control especifico</v>
      </c>
      <c r="W191" s="84" t="s">
        <v>473</v>
      </c>
      <c r="X191" s="88" t="s">
        <v>89</v>
      </c>
      <c r="Y191" s="88" t="s">
        <v>18</v>
      </c>
      <c r="Z191" s="84" t="s">
        <v>47</v>
      </c>
      <c r="AA191" s="84" t="s">
        <v>47</v>
      </c>
      <c r="AB191" s="84" t="s">
        <v>47</v>
      </c>
      <c r="AC191" s="87" t="s">
        <v>565</v>
      </c>
      <c r="AD191" s="84" t="s">
        <v>47</v>
      </c>
    </row>
    <row r="192" spans="1:30" ht="102" x14ac:dyDescent="0.25">
      <c r="B192" s="104" t="s">
        <v>132</v>
      </c>
      <c r="C192" s="105" t="s">
        <v>669</v>
      </c>
      <c r="D192" s="105" t="s">
        <v>472</v>
      </c>
      <c r="E192" s="106" t="s">
        <v>470</v>
      </c>
      <c r="F192" s="106" t="s">
        <v>671</v>
      </c>
      <c r="G192" s="85" t="s">
        <v>42</v>
      </c>
      <c r="H192" s="69"/>
      <c r="I192" s="84" t="s">
        <v>566</v>
      </c>
      <c r="J192" s="86" t="s">
        <v>498</v>
      </c>
      <c r="K192" s="87" t="s">
        <v>492</v>
      </c>
      <c r="L192" s="84" t="s">
        <v>499</v>
      </c>
      <c r="M192" s="87" t="s">
        <v>500</v>
      </c>
      <c r="N192" s="87" t="s">
        <v>564</v>
      </c>
      <c r="O192" s="88">
        <v>1</v>
      </c>
      <c r="P192" s="88">
        <v>1</v>
      </c>
      <c r="Q192" s="88">
        <f t="shared" si="43"/>
        <v>1</v>
      </c>
      <c r="R192" s="84" t="str">
        <f t="shared" si="40"/>
        <v>BAJO</v>
      </c>
      <c r="S192" s="88">
        <v>10</v>
      </c>
      <c r="T192" s="88">
        <f t="shared" si="41"/>
        <v>10</v>
      </c>
      <c r="U192" s="88" t="str">
        <f t="shared" si="42"/>
        <v>IV</v>
      </c>
      <c r="V192" s="109" t="str">
        <f t="shared" si="44"/>
        <v>Aceptable</v>
      </c>
      <c r="W192" s="84" t="s">
        <v>473</v>
      </c>
      <c r="X192" s="88" t="s">
        <v>89</v>
      </c>
      <c r="Y192" s="88" t="s">
        <v>18</v>
      </c>
      <c r="Z192" s="84" t="s">
        <v>47</v>
      </c>
      <c r="AA192" s="84" t="s">
        <v>47</v>
      </c>
      <c r="AB192" s="84" t="s">
        <v>47</v>
      </c>
      <c r="AC192" s="87" t="s">
        <v>565</v>
      </c>
      <c r="AD192" s="84" t="s">
        <v>47</v>
      </c>
    </row>
    <row r="193" spans="2:30" ht="203.45" customHeight="1" x14ac:dyDescent="0.25">
      <c r="B193" s="104" t="s">
        <v>132</v>
      </c>
      <c r="C193" s="105" t="s">
        <v>669</v>
      </c>
      <c r="D193" s="105" t="s">
        <v>472</v>
      </c>
      <c r="E193" s="84" t="s">
        <v>675</v>
      </c>
      <c r="F193" s="116" t="s">
        <v>676</v>
      </c>
      <c r="G193" s="85" t="s">
        <v>42</v>
      </c>
      <c r="H193" s="69"/>
      <c r="I193" s="84" t="s">
        <v>43</v>
      </c>
      <c r="J193" s="86" t="s">
        <v>432</v>
      </c>
      <c r="K193" s="87" t="s">
        <v>44</v>
      </c>
      <c r="L193" s="87" t="s">
        <v>47</v>
      </c>
      <c r="M193" s="87" t="s">
        <v>532</v>
      </c>
      <c r="N193" s="87" t="s">
        <v>140</v>
      </c>
      <c r="O193" s="88">
        <v>1</v>
      </c>
      <c r="P193" s="88">
        <v>2</v>
      </c>
      <c r="Q193" s="88">
        <f t="shared" si="39"/>
        <v>2</v>
      </c>
      <c r="R193" s="84" t="str">
        <f t="shared" si="40"/>
        <v>BAJO</v>
      </c>
      <c r="S193" s="88">
        <v>10</v>
      </c>
      <c r="T193" s="88">
        <f t="shared" si="41"/>
        <v>20</v>
      </c>
      <c r="U193" s="88" t="str">
        <f t="shared" si="42"/>
        <v>IV</v>
      </c>
      <c r="V193" s="114" t="s">
        <v>46</v>
      </c>
      <c r="W193" s="84" t="s">
        <v>422</v>
      </c>
      <c r="X193" s="87" t="s">
        <v>44</v>
      </c>
      <c r="Y193" s="84" t="s">
        <v>18</v>
      </c>
      <c r="Z193" s="84" t="s">
        <v>47</v>
      </c>
      <c r="AA193" s="84" t="s">
        <v>47</v>
      </c>
      <c r="AB193" s="84" t="s">
        <v>47</v>
      </c>
      <c r="AC193" s="84" t="s">
        <v>677</v>
      </c>
      <c r="AD193" s="84" t="s">
        <v>47</v>
      </c>
    </row>
    <row r="194" spans="2:30" ht="165.75" x14ac:dyDescent="0.25">
      <c r="B194" s="104" t="s">
        <v>132</v>
      </c>
      <c r="C194" s="105" t="s">
        <v>669</v>
      </c>
      <c r="D194" s="105" t="s">
        <v>472</v>
      </c>
      <c r="E194" s="84" t="s">
        <v>675</v>
      </c>
      <c r="F194" s="116" t="s">
        <v>676</v>
      </c>
      <c r="G194" s="85" t="s">
        <v>42</v>
      </c>
      <c r="H194" s="69"/>
      <c r="I194" s="84" t="s">
        <v>48</v>
      </c>
      <c r="J194" s="84" t="s">
        <v>535</v>
      </c>
      <c r="K194" s="87" t="s">
        <v>49</v>
      </c>
      <c r="L194" s="87" t="s">
        <v>47</v>
      </c>
      <c r="M194" s="87" t="s">
        <v>47</v>
      </c>
      <c r="N194" s="87" t="s">
        <v>536</v>
      </c>
      <c r="O194" s="88">
        <v>1</v>
      </c>
      <c r="P194" s="88">
        <v>2</v>
      </c>
      <c r="Q194" s="88">
        <f t="shared" si="39"/>
        <v>2</v>
      </c>
      <c r="R194" s="84" t="str">
        <f t="shared" si="40"/>
        <v>BAJO</v>
      </c>
      <c r="S194" s="88">
        <v>10</v>
      </c>
      <c r="T194" s="88">
        <f t="shared" si="41"/>
        <v>20</v>
      </c>
      <c r="U194" s="88" t="str">
        <f t="shared" si="42"/>
        <v>IV</v>
      </c>
      <c r="V194" s="114" t="s">
        <v>46</v>
      </c>
      <c r="W194" s="84" t="s">
        <v>422</v>
      </c>
      <c r="X194" s="87" t="s">
        <v>50</v>
      </c>
      <c r="Y194" s="84" t="s">
        <v>18</v>
      </c>
      <c r="Z194" s="84" t="s">
        <v>47</v>
      </c>
      <c r="AA194" s="84" t="s">
        <v>47</v>
      </c>
      <c r="AB194" s="84" t="s">
        <v>537</v>
      </c>
      <c r="AC194" s="84" t="s">
        <v>538</v>
      </c>
      <c r="AD194" s="84" t="s">
        <v>47</v>
      </c>
    </row>
    <row r="195" spans="2:30" ht="165.75" x14ac:dyDescent="0.25">
      <c r="B195" s="104" t="s">
        <v>132</v>
      </c>
      <c r="C195" s="105" t="s">
        <v>669</v>
      </c>
      <c r="D195" s="105" t="s">
        <v>472</v>
      </c>
      <c r="E195" s="84" t="s">
        <v>675</v>
      </c>
      <c r="F195" s="116" t="s">
        <v>676</v>
      </c>
      <c r="G195" s="85" t="s">
        <v>42</v>
      </c>
      <c r="H195" s="69"/>
      <c r="I195" s="84" t="s">
        <v>54</v>
      </c>
      <c r="J195" s="84" t="s">
        <v>535</v>
      </c>
      <c r="K195" s="87" t="s">
        <v>539</v>
      </c>
      <c r="L195" s="87" t="s">
        <v>47</v>
      </c>
      <c r="M195" s="87" t="s">
        <v>540</v>
      </c>
      <c r="N195" s="87" t="s">
        <v>47</v>
      </c>
      <c r="O195" s="88">
        <v>1</v>
      </c>
      <c r="P195" s="88">
        <v>2</v>
      </c>
      <c r="Q195" s="88">
        <v>6</v>
      </c>
      <c r="R195" s="84" t="str">
        <f t="shared" si="40"/>
        <v>MEDIO</v>
      </c>
      <c r="S195" s="88">
        <v>10</v>
      </c>
      <c r="T195" s="88">
        <f t="shared" si="41"/>
        <v>60</v>
      </c>
      <c r="U195" s="88" t="str">
        <f t="shared" si="42"/>
        <v>III</v>
      </c>
      <c r="V195" s="108" t="s">
        <v>55</v>
      </c>
      <c r="W195" s="84" t="s">
        <v>422</v>
      </c>
      <c r="X195" s="88" t="s">
        <v>541</v>
      </c>
      <c r="Y195" s="84" t="s">
        <v>18</v>
      </c>
      <c r="Z195" s="84" t="s">
        <v>47</v>
      </c>
      <c r="AA195" s="84" t="s">
        <v>47</v>
      </c>
      <c r="AB195" s="84" t="s">
        <v>47</v>
      </c>
      <c r="AC195" s="84" t="s">
        <v>599</v>
      </c>
      <c r="AD195" s="84" t="s">
        <v>47</v>
      </c>
    </row>
    <row r="196" spans="2:30" ht="235.9" customHeight="1" x14ac:dyDescent="0.25">
      <c r="B196" s="104" t="s">
        <v>132</v>
      </c>
      <c r="C196" s="105" t="s">
        <v>669</v>
      </c>
      <c r="D196" s="105" t="s">
        <v>472</v>
      </c>
      <c r="E196" s="84" t="s">
        <v>675</v>
      </c>
      <c r="F196" s="140" t="s">
        <v>676</v>
      </c>
      <c r="G196" s="141" t="s">
        <v>42</v>
      </c>
      <c r="H196" s="142"/>
      <c r="I196" s="143" t="s">
        <v>65</v>
      </c>
      <c r="J196" s="145" t="s">
        <v>545</v>
      </c>
      <c r="K196" s="144" t="s">
        <v>546</v>
      </c>
      <c r="L196" s="143" t="s">
        <v>66</v>
      </c>
      <c r="M196" s="144" t="s">
        <v>141</v>
      </c>
      <c r="N196" s="144" t="s">
        <v>678</v>
      </c>
      <c r="O196" s="134">
        <v>1</v>
      </c>
      <c r="P196" s="134">
        <v>2</v>
      </c>
      <c r="Q196" s="134">
        <v>6</v>
      </c>
      <c r="R196" s="143" t="str">
        <f t="shared" si="40"/>
        <v>MEDIO</v>
      </c>
      <c r="S196" s="134">
        <v>10</v>
      </c>
      <c r="T196" s="134">
        <f t="shared" si="41"/>
        <v>60</v>
      </c>
      <c r="U196" s="134" t="str">
        <f t="shared" si="42"/>
        <v>III</v>
      </c>
      <c r="V196" s="143" t="s">
        <v>55</v>
      </c>
      <c r="W196" s="143" t="s">
        <v>422</v>
      </c>
      <c r="X196" s="143" t="s">
        <v>548</v>
      </c>
      <c r="Y196" s="134" t="s">
        <v>18</v>
      </c>
      <c r="Z196" s="143" t="s">
        <v>47</v>
      </c>
      <c r="AA196" s="143" t="s">
        <v>47</v>
      </c>
      <c r="AB196" s="143" t="s">
        <v>68</v>
      </c>
      <c r="AC196" s="84" t="s">
        <v>506</v>
      </c>
      <c r="AD196" s="84" t="s">
        <v>47</v>
      </c>
    </row>
    <row r="197" spans="2:30" ht="178.5" x14ac:dyDescent="0.25">
      <c r="B197" s="104" t="s">
        <v>132</v>
      </c>
      <c r="C197" s="105" t="s">
        <v>669</v>
      </c>
      <c r="D197" s="105" t="s">
        <v>472</v>
      </c>
      <c r="E197" s="84" t="s">
        <v>675</v>
      </c>
      <c r="F197" s="140" t="s">
        <v>676</v>
      </c>
      <c r="G197" s="141" t="s">
        <v>42</v>
      </c>
      <c r="H197" s="142"/>
      <c r="I197" s="143" t="s">
        <v>70</v>
      </c>
      <c r="J197" s="145" t="s">
        <v>545</v>
      </c>
      <c r="K197" s="144" t="s">
        <v>71</v>
      </c>
      <c r="L197" s="143" t="s">
        <v>679</v>
      </c>
      <c r="M197" s="144" t="s">
        <v>116</v>
      </c>
      <c r="N197" s="144" t="s">
        <v>680</v>
      </c>
      <c r="O197" s="134">
        <v>1</v>
      </c>
      <c r="P197" s="134">
        <v>2</v>
      </c>
      <c r="Q197" s="134">
        <v>6</v>
      </c>
      <c r="R197" s="143" t="str">
        <f t="shared" si="40"/>
        <v>MEDIO</v>
      </c>
      <c r="S197" s="134">
        <v>10</v>
      </c>
      <c r="T197" s="134">
        <f t="shared" si="41"/>
        <v>60</v>
      </c>
      <c r="U197" s="134" t="str">
        <f t="shared" si="42"/>
        <v>III</v>
      </c>
      <c r="V197" s="143" t="s">
        <v>55</v>
      </c>
      <c r="W197" s="143" t="s">
        <v>422</v>
      </c>
      <c r="X197" s="143" t="s">
        <v>550</v>
      </c>
      <c r="Y197" s="134" t="s">
        <v>18</v>
      </c>
      <c r="Z197" s="143" t="s">
        <v>47</v>
      </c>
      <c r="AA197" s="143" t="s">
        <v>47</v>
      </c>
      <c r="AB197" s="143" t="s">
        <v>47</v>
      </c>
      <c r="AC197" s="84" t="s">
        <v>506</v>
      </c>
      <c r="AD197" s="84" t="s">
        <v>47</v>
      </c>
    </row>
    <row r="198" spans="2:30" ht="165.75" x14ac:dyDescent="0.25">
      <c r="B198" s="104" t="s">
        <v>132</v>
      </c>
      <c r="C198" s="105" t="s">
        <v>669</v>
      </c>
      <c r="D198" s="105" t="s">
        <v>472</v>
      </c>
      <c r="E198" s="84" t="s">
        <v>675</v>
      </c>
      <c r="F198" s="140" t="s">
        <v>676</v>
      </c>
      <c r="G198" s="141" t="s">
        <v>42</v>
      </c>
      <c r="H198" s="142"/>
      <c r="I198" s="143" t="s">
        <v>77</v>
      </c>
      <c r="J198" s="145" t="s">
        <v>72</v>
      </c>
      <c r="K198" s="144" t="s">
        <v>492</v>
      </c>
      <c r="L198" s="144" t="s">
        <v>142</v>
      </c>
      <c r="M198" s="144" t="s">
        <v>681</v>
      </c>
      <c r="N198" s="144" t="s">
        <v>557</v>
      </c>
      <c r="O198" s="134">
        <v>2</v>
      </c>
      <c r="P198" s="134">
        <v>3</v>
      </c>
      <c r="Q198" s="134">
        <f>O198*P198</f>
        <v>6</v>
      </c>
      <c r="R198" s="143" t="str">
        <f t="shared" si="40"/>
        <v>MEDIO</v>
      </c>
      <c r="S198" s="134">
        <v>25</v>
      </c>
      <c r="T198" s="134">
        <f t="shared" si="41"/>
        <v>150</v>
      </c>
      <c r="U198" s="134" t="str">
        <f t="shared" si="42"/>
        <v>II</v>
      </c>
      <c r="V198" s="143" t="s">
        <v>55</v>
      </c>
      <c r="W198" s="143" t="s">
        <v>422</v>
      </c>
      <c r="X198" s="143" t="s">
        <v>76</v>
      </c>
      <c r="Y198" s="134" t="s">
        <v>18</v>
      </c>
      <c r="Z198" s="143" t="s">
        <v>47</v>
      </c>
      <c r="AA198" s="143" t="s">
        <v>47</v>
      </c>
      <c r="AB198" s="143" t="s">
        <v>47</v>
      </c>
      <c r="AC198" s="143" t="s">
        <v>618</v>
      </c>
      <c r="AD198" s="84" t="s">
        <v>47</v>
      </c>
    </row>
    <row r="199" spans="2:30" ht="165.75" x14ac:dyDescent="0.25">
      <c r="B199" s="104" t="s">
        <v>132</v>
      </c>
      <c r="C199" s="105" t="s">
        <v>669</v>
      </c>
      <c r="D199" s="105" t="s">
        <v>472</v>
      </c>
      <c r="E199" s="84" t="s">
        <v>675</v>
      </c>
      <c r="F199" s="140" t="s">
        <v>676</v>
      </c>
      <c r="G199" s="141" t="s">
        <v>42</v>
      </c>
      <c r="H199" s="142"/>
      <c r="I199" s="143" t="s">
        <v>85</v>
      </c>
      <c r="J199" s="145" t="s">
        <v>72</v>
      </c>
      <c r="K199" s="144" t="s">
        <v>558</v>
      </c>
      <c r="L199" s="143" t="s">
        <v>559</v>
      </c>
      <c r="M199" s="144" t="s">
        <v>682</v>
      </c>
      <c r="N199" s="144" t="s">
        <v>683</v>
      </c>
      <c r="O199" s="134">
        <v>2</v>
      </c>
      <c r="P199" s="134">
        <v>2</v>
      </c>
      <c r="Q199" s="134">
        <f t="shared" ref="Q199:Q204" si="45">O199*P199</f>
        <v>4</v>
      </c>
      <c r="R199" s="143" t="str">
        <f t="shared" si="40"/>
        <v>BAJO</v>
      </c>
      <c r="S199" s="134">
        <v>100</v>
      </c>
      <c r="T199" s="134">
        <f t="shared" si="41"/>
        <v>400</v>
      </c>
      <c r="U199" s="134" t="str">
        <f t="shared" si="42"/>
        <v>II</v>
      </c>
      <c r="V199" s="143" t="s">
        <v>55</v>
      </c>
      <c r="W199" s="143" t="s">
        <v>422</v>
      </c>
      <c r="X199" s="134" t="s">
        <v>86</v>
      </c>
      <c r="Y199" s="134" t="s">
        <v>18</v>
      </c>
      <c r="Z199" s="143" t="s">
        <v>47</v>
      </c>
      <c r="AA199" s="143" t="s">
        <v>47</v>
      </c>
      <c r="AB199" s="143" t="s">
        <v>47</v>
      </c>
      <c r="AC199" s="144" t="s">
        <v>143</v>
      </c>
      <c r="AD199" s="84" t="s">
        <v>47</v>
      </c>
    </row>
    <row r="200" spans="2:30" ht="165.75" x14ac:dyDescent="0.25">
      <c r="B200" s="104" t="s">
        <v>132</v>
      </c>
      <c r="C200" s="105" t="s">
        <v>669</v>
      </c>
      <c r="D200" s="105" t="s">
        <v>472</v>
      </c>
      <c r="E200" s="84" t="s">
        <v>675</v>
      </c>
      <c r="F200" s="140" t="s">
        <v>676</v>
      </c>
      <c r="G200" s="141" t="s">
        <v>42</v>
      </c>
      <c r="H200" s="142"/>
      <c r="I200" s="143" t="s">
        <v>561</v>
      </c>
      <c r="J200" s="145" t="s">
        <v>72</v>
      </c>
      <c r="K200" s="144" t="s">
        <v>87</v>
      </c>
      <c r="L200" s="143" t="s">
        <v>684</v>
      </c>
      <c r="M200" s="144" t="s">
        <v>578</v>
      </c>
      <c r="N200" s="144" t="s">
        <v>144</v>
      </c>
      <c r="O200" s="134">
        <v>2</v>
      </c>
      <c r="P200" s="134">
        <v>3</v>
      </c>
      <c r="Q200" s="134">
        <f t="shared" si="45"/>
        <v>6</v>
      </c>
      <c r="R200" s="143" t="str">
        <f t="shared" si="40"/>
        <v>MEDIO</v>
      </c>
      <c r="S200" s="134">
        <v>10</v>
      </c>
      <c r="T200" s="134">
        <f t="shared" si="41"/>
        <v>60</v>
      </c>
      <c r="U200" s="134" t="str">
        <f t="shared" si="42"/>
        <v>III</v>
      </c>
      <c r="V200" s="143" t="s">
        <v>55</v>
      </c>
      <c r="W200" s="143" t="s">
        <v>422</v>
      </c>
      <c r="X200" s="134" t="s">
        <v>86</v>
      </c>
      <c r="Y200" s="134" t="s">
        <v>18</v>
      </c>
      <c r="Z200" s="143" t="s">
        <v>47</v>
      </c>
      <c r="AA200" s="143" t="s">
        <v>47</v>
      </c>
      <c r="AB200" s="143" t="s">
        <v>47</v>
      </c>
      <c r="AC200" s="143" t="s">
        <v>563</v>
      </c>
      <c r="AD200" s="84" t="s">
        <v>47</v>
      </c>
    </row>
    <row r="201" spans="2:30" ht="165.75" x14ac:dyDescent="0.25">
      <c r="B201" s="104" t="s">
        <v>132</v>
      </c>
      <c r="C201" s="105" t="s">
        <v>669</v>
      </c>
      <c r="D201" s="105" t="s">
        <v>472</v>
      </c>
      <c r="E201" s="84" t="s">
        <v>675</v>
      </c>
      <c r="F201" s="140" t="s">
        <v>676</v>
      </c>
      <c r="G201" s="141" t="s">
        <v>42</v>
      </c>
      <c r="H201" s="142"/>
      <c r="I201" s="143" t="s">
        <v>88</v>
      </c>
      <c r="J201" s="143" t="s">
        <v>498</v>
      </c>
      <c r="K201" s="144" t="s">
        <v>492</v>
      </c>
      <c r="L201" s="143" t="s">
        <v>499</v>
      </c>
      <c r="M201" s="144" t="s">
        <v>500</v>
      </c>
      <c r="N201" s="144" t="s">
        <v>564</v>
      </c>
      <c r="O201" s="134">
        <v>3</v>
      </c>
      <c r="P201" s="134">
        <v>3</v>
      </c>
      <c r="Q201" s="134">
        <f t="shared" si="45"/>
        <v>9</v>
      </c>
      <c r="R201" s="143" t="str">
        <f t="shared" si="40"/>
        <v>ALTO</v>
      </c>
      <c r="S201" s="134">
        <v>25</v>
      </c>
      <c r="T201" s="134">
        <f t="shared" si="41"/>
        <v>225</v>
      </c>
      <c r="U201" s="134" t="str">
        <f t="shared" si="42"/>
        <v>II</v>
      </c>
      <c r="V201" s="143" t="s">
        <v>55</v>
      </c>
      <c r="W201" s="143" t="s">
        <v>422</v>
      </c>
      <c r="X201" s="134" t="s">
        <v>89</v>
      </c>
      <c r="Y201" s="134" t="s">
        <v>18</v>
      </c>
      <c r="Z201" s="143" t="s">
        <v>47</v>
      </c>
      <c r="AA201" s="143" t="s">
        <v>47</v>
      </c>
      <c r="AB201" s="143" t="s">
        <v>47</v>
      </c>
      <c r="AC201" s="144" t="s">
        <v>565</v>
      </c>
      <c r="AD201" s="84" t="s">
        <v>47</v>
      </c>
    </row>
    <row r="202" spans="2:30" ht="165.75" x14ac:dyDescent="0.25">
      <c r="B202" s="104" t="s">
        <v>132</v>
      </c>
      <c r="C202" s="105" t="s">
        <v>669</v>
      </c>
      <c r="D202" s="105" t="s">
        <v>472</v>
      </c>
      <c r="E202" s="84" t="s">
        <v>675</v>
      </c>
      <c r="F202" s="140" t="s">
        <v>676</v>
      </c>
      <c r="G202" s="141" t="s">
        <v>42</v>
      </c>
      <c r="H202" s="142"/>
      <c r="I202" s="143" t="s">
        <v>90</v>
      </c>
      <c r="J202" s="143" t="s">
        <v>498</v>
      </c>
      <c r="K202" s="144" t="s">
        <v>492</v>
      </c>
      <c r="L202" s="143" t="s">
        <v>499</v>
      </c>
      <c r="M202" s="144" t="s">
        <v>500</v>
      </c>
      <c r="N202" s="144" t="s">
        <v>564</v>
      </c>
      <c r="O202" s="134">
        <v>3</v>
      </c>
      <c r="P202" s="134">
        <v>3</v>
      </c>
      <c r="Q202" s="134">
        <f t="shared" si="45"/>
        <v>9</v>
      </c>
      <c r="R202" s="143" t="str">
        <f t="shared" si="40"/>
        <v>ALTO</v>
      </c>
      <c r="S202" s="134">
        <v>25</v>
      </c>
      <c r="T202" s="134">
        <f t="shared" si="41"/>
        <v>225</v>
      </c>
      <c r="U202" s="134" t="str">
        <f t="shared" si="42"/>
        <v>II</v>
      </c>
      <c r="V202" s="143" t="s">
        <v>55</v>
      </c>
      <c r="W202" s="143" t="s">
        <v>422</v>
      </c>
      <c r="X202" s="134" t="s">
        <v>89</v>
      </c>
      <c r="Y202" s="134" t="s">
        <v>18</v>
      </c>
      <c r="Z202" s="143" t="s">
        <v>47</v>
      </c>
      <c r="AA202" s="143" t="s">
        <v>47</v>
      </c>
      <c r="AB202" s="143" t="s">
        <v>47</v>
      </c>
      <c r="AC202" s="144" t="s">
        <v>565</v>
      </c>
      <c r="AD202" s="84" t="s">
        <v>47</v>
      </c>
    </row>
    <row r="203" spans="2:30" ht="256.14999999999998" customHeight="1" x14ac:dyDescent="0.25">
      <c r="B203" s="104" t="s">
        <v>132</v>
      </c>
      <c r="C203" s="105" t="s">
        <v>669</v>
      </c>
      <c r="D203" s="105" t="s">
        <v>472</v>
      </c>
      <c r="E203" s="84" t="s">
        <v>675</v>
      </c>
      <c r="F203" s="140" t="s">
        <v>676</v>
      </c>
      <c r="G203" s="141" t="s">
        <v>42</v>
      </c>
      <c r="H203" s="142"/>
      <c r="I203" s="143" t="s">
        <v>91</v>
      </c>
      <c r="J203" s="143" t="s">
        <v>498</v>
      </c>
      <c r="K203" s="144" t="s">
        <v>503</v>
      </c>
      <c r="L203" s="143" t="s">
        <v>92</v>
      </c>
      <c r="M203" s="144" t="s">
        <v>500</v>
      </c>
      <c r="N203" s="144" t="s">
        <v>564</v>
      </c>
      <c r="O203" s="134">
        <v>4</v>
      </c>
      <c r="P203" s="134">
        <v>2</v>
      </c>
      <c r="Q203" s="134">
        <f t="shared" si="45"/>
        <v>8</v>
      </c>
      <c r="R203" s="143" t="str">
        <f t="shared" si="40"/>
        <v>MEDIO</v>
      </c>
      <c r="S203" s="134">
        <v>60</v>
      </c>
      <c r="T203" s="134">
        <f t="shared" si="41"/>
        <v>480</v>
      </c>
      <c r="U203" s="134" t="str">
        <f t="shared" si="42"/>
        <v>II</v>
      </c>
      <c r="V203" s="143" t="s">
        <v>55</v>
      </c>
      <c r="W203" s="143" t="s">
        <v>422</v>
      </c>
      <c r="X203" s="134" t="s">
        <v>89</v>
      </c>
      <c r="Y203" s="134" t="s">
        <v>18</v>
      </c>
      <c r="Z203" s="143" t="s">
        <v>47</v>
      </c>
      <c r="AA203" s="143" t="s">
        <v>47</v>
      </c>
      <c r="AB203" s="143" t="s">
        <v>47</v>
      </c>
      <c r="AC203" s="144" t="s">
        <v>565</v>
      </c>
      <c r="AD203" s="84" t="s">
        <v>47</v>
      </c>
    </row>
    <row r="204" spans="2:30" ht="277.89999999999998" customHeight="1" x14ac:dyDescent="0.25">
      <c r="B204" s="104" t="s">
        <v>132</v>
      </c>
      <c r="C204" s="105" t="s">
        <v>669</v>
      </c>
      <c r="D204" s="105" t="s">
        <v>472</v>
      </c>
      <c r="E204" s="84" t="s">
        <v>675</v>
      </c>
      <c r="F204" s="140" t="s">
        <v>676</v>
      </c>
      <c r="G204" s="141" t="s">
        <v>42</v>
      </c>
      <c r="H204" s="142"/>
      <c r="I204" s="143" t="s">
        <v>566</v>
      </c>
      <c r="J204" s="143" t="s">
        <v>498</v>
      </c>
      <c r="K204" s="144" t="s">
        <v>492</v>
      </c>
      <c r="L204" s="143" t="s">
        <v>499</v>
      </c>
      <c r="M204" s="144" t="s">
        <v>500</v>
      </c>
      <c r="N204" s="144" t="s">
        <v>564</v>
      </c>
      <c r="O204" s="134">
        <v>1</v>
      </c>
      <c r="P204" s="134">
        <v>1</v>
      </c>
      <c r="Q204" s="134">
        <f t="shared" si="45"/>
        <v>1</v>
      </c>
      <c r="R204" s="143" t="str">
        <f t="shared" si="40"/>
        <v>BAJO</v>
      </c>
      <c r="S204" s="134">
        <v>10</v>
      </c>
      <c r="T204" s="134">
        <f t="shared" si="41"/>
        <v>10</v>
      </c>
      <c r="U204" s="134" t="str">
        <f t="shared" si="42"/>
        <v>IV</v>
      </c>
      <c r="V204" s="143" t="s">
        <v>55</v>
      </c>
      <c r="W204" s="143" t="s">
        <v>422</v>
      </c>
      <c r="X204" s="134" t="s">
        <v>89</v>
      </c>
      <c r="Y204" s="134" t="s">
        <v>18</v>
      </c>
      <c r="Z204" s="143" t="s">
        <v>47</v>
      </c>
      <c r="AA204" s="143" t="s">
        <v>47</v>
      </c>
      <c r="AB204" s="143" t="s">
        <v>47</v>
      </c>
      <c r="AC204" s="144" t="s">
        <v>565</v>
      </c>
      <c r="AD204" s="144" t="s">
        <v>47</v>
      </c>
    </row>
    <row r="205" spans="2:30" ht="261.60000000000002" customHeight="1" x14ac:dyDescent="0.25">
      <c r="B205" s="147" t="s">
        <v>478</v>
      </c>
      <c r="C205" s="148" t="s">
        <v>685</v>
      </c>
      <c r="D205" s="148" t="s">
        <v>686</v>
      </c>
      <c r="E205" s="149" t="s">
        <v>687</v>
      </c>
      <c r="F205" s="89" t="s">
        <v>483</v>
      </c>
      <c r="G205" s="143" t="s">
        <v>42</v>
      </c>
      <c r="H205" s="143"/>
      <c r="I205" s="143" t="s">
        <v>688</v>
      </c>
      <c r="J205" s="84" t="s">
        <v>61</v>
      </c>
      <c r="K205" s="144" t="s">
        <v>479</v>
      </c>
      <c r="L205" s="143" t="s">
        <v>45</v>
      </c>
      <c r="M205" s="143" t="s">
        <v>45</v>
      </c>
      <c r="N205" s="144" t="s">
        <v>480</v>
      </c>
      <c r="O205" s="88">
        <v>2</v>
      </c>
      <c r="P205" s="88">
        <v>2</v>
      </c>
      <c r="Q205" s="88">
        <v>4</v>
      </c>
      <c r="R205" s="84" t="s">
        <v>435</v>
      </c>
      <c r="S205" s="88">
        <v>25</v>
      </c>
      <c r="T205" s="88">
        <v>100</v>
      </c>
      <c r="U205" s="84" t="str">
        <f t="shared" si="42"/>
        <v>III</v>
      </c>
      <c r="V205" s="88" t="str">
        <f t="shared" ref="V205:V211" si="46">IF(U205="IV","Aceptable",IF(U205="III","Mejorable",IF(U205="II","Aceptable con control especifico", IF(U205="I","No Aceptable",FALSE))))</f>
        <v>Mejorable</v>
      </c>
      <c r="W205" s="84">
        <v>78</v>
      </c>
      <c r="X205" s="143" t="s">
        <v>481</v>
      </c>
      <c r="Y205" s="134" t="s">
        <v>482</v>
      </c>
      <c r="Z205" s="129" t="s">
        <v>47</v>
      </c>
      <c r="AA205" s="129" t="s">
        <v>47</v>
      </c>
      <c r="AB205" s="129" t="s">
        <v>47</v>
      </c>
      <c r="AC205" s="143" t="s">
        <v>689</v>
      </c>
      <c r="AD205" s="129" t="s">
        <v>47</v>
      </c>
    </row>
    <row r="206" spans="2:30" ht="94.9" customHeight="1" x14ac:dyDescent="0.25">
      <c r="B206" s="147" t="s">
        <v>478</v>
      </c>
      <c r="C206" s="148" t="s">
        <v>685</v>
      </c>
      <c r="D206" s="148" t="s">
        <v>686</v>
      </c>
      <c r="E206" s="149" t="s">
        <v>687</v>
      </c>
      <c r="F206" s="89" t="s">
        <v>483</v>
      </c>
      <c r="G206" s="143" t="s">
        <v>42</v>
      </c>
      <c r="H206" s="143"/>
      <c r="I206" s="143" t="s">
        <v>484</v>
      </c>
      <c r="J206" s="84" t="s">
        <v>485</v>
      </c>
      <c r="K206" s="144" t="s">
        <v>486</v>
      </c>
      <c r="L206" s="143" t="s">
        <v>45</v>
      </c>
      <c r="M206" s="144" t="s">
        <v>487</v>
      </c>
      <c r="N206" s="144" t="s">
        <v>488</v>
      </c>
      <c r="O206" s="88">
        <v>6</v>
      </c>
      <c r="P206" s="88">
        <v>2</v>
      </c>
      <c r="Q206" s="88">
        <v>12</v>
      </c>
      <c r="R206" s="84" t="s">
        <v>442</v>
      </c>
      <c r="S206" s="88">
        <v>25</v>
      </c>
      <c r="T206" s="88">
        <v>300</v>
      </c>
      <c r="U206" s="84" t="str">
        <f t="shared" si="42"/>
        <v>II</v>
      </c>
      <c r="V206" s="88" t="str">
        <f t="shared" si="46"/>
        <v>Aceptable con control especifico</v>
      </c>
      <c r="W206" s="84">
        <v>78</v>
      </c>
      <c r="X206" s="143" t="s">
        <v>489</v>
      </c>
      <c r="Y206" s="134" t="s">
        <v>490</v>
      </c>
      <c r="Z206" s="129" t="s">
        <v>47</v>
      </c>
      <c r="AA206" s="129" t="s">
        <v>47</v>
      </c>
      <c r="AB206" s="129" t="s">
        <v>47</v>
      </c>
      <c r="AC206" s="143" t="s">
        <v>491</v>
      </c>
      <c r="AD206" s="129" t="s">
        <v>47</v>
      </c>
    </row>
    <row r="207" spans="2:30" ht="183.6" customHeight="1" x14ac:dyDescent="0.25">
      <c r="B207" s="147" t="s">
        <v>478</v>
      </c>
      <c r="C207" s="148" t="s">
        <v>685</v>
      </c>
      <c r="D207" s="148" t="s">
        <v>686</v>
      </c>
      <c r="E207" s="149" t="s">
        <v>709</v>
      </c>
      <c r="F207" s="89" t="s">
        <v>483</v>
      </c>
      <c r="G207" s="85" t="s">
        <v>42</v>
      </c>
      <c r="H207" s="85"/>
      <c r="I207" s="84" t="s">
        <v>495</v>
      </c>
      <c r="J207" s="84" t="s">
        <v>72</v>
      </c>
      <c r="K207" s="87" t="s">
        <v>492</v>
      </c>
      <c r="L207" s="84" t="s">
        <v>690</v>
      </c>
      <c r="M207" s="87" t="s">
        <v>493</v>
      </c>
      <c r="N207" s="87" t="s">
        <v>47</v>
      </c>
      <c r="O207" s="88">
        <v>2</v>
      </c>
      <c r="P207" s="88">
        <v>2</v>
      </c>
      <c r="Q207" s="88">
        <v>4</v>
      </c>
      <c r="R207" s="84" t="s">
        <v>435</v>
      </c>
      <c r="S207" s="88">
        <v>60</v>
      </c>
      <c r="T207" s="88">
        <v>240</v>
      </c>
      <c r="U207" s="84" t="str">
        <f t="shared" si="42"/>
        <v>II</v>
      </c>
      <c r="V207" s="88" t="str">
        <f t="shared" si="46"/>
        <v>Aceptable con control especifico</v>
      </c>
      <c r="W207" s="84">
        <v>578</v>
      </c>
      <c r="X207" s="84" t="s">
        <v>494</v>
      </c>
      <c r="Y207" s="88" t="s">
        <v>18</v>
      </c>
      <c r="Z207" s="129" t="s">
        <v>47</v>
      </c>
      <c r="AA207" s="129" t="s">
        <v>47</v>
      </c>
      <c r="AB207" s="129" t="s">
        <v>47</v>
      </c>
      <c r="AC207" s="84" t="s">
        <v>691</v>
      </c>
      <c r="AD207" s="84" t="s">
        <v>47</v>
      </c>
    </row>
    <row r="208" spans="2:30" ht="157.15" customHeight="1" x14ac:dyDescent="0.25">
      <c r="B208" s="147" t="s">
        <v>478</v>
      </c>
      <c r="C208" s="148" t="s">
        <v>685</v>
      </c>
      <c r="D208" s="148" t="s">
        <v>686</v>
      </c>
      <c r="E208" s="149" t="s">
        <v>709</v>
      </c>
      <c r="F208" s="89" t="s">
        <v>483</v>
      </c>
      <c r="G208" s="85" t="s">
        <v>42</v>
      </c>
      <c r="H208" s="69"/>
      <c r="I208" s="52" t="s">
        <v>54</v>
      </c>
      <c r="J208" s="55" t="s">
        <v>535</v>
      </c>
      <c r="K208" s="53" t="s">
        <v>539</v>
      </c>
      <c r="L208" s="52" t="s">
        <v>45</v>
      </c>
      <c r="M208" s="53" t="s">
        <v>692</v>
      </c>
      <c r="N208" s="53" t="s">
        <v>693</v>
      </c>
      <c r="O208" s="54">
        <v>2</v>
      </c>
      <c r="P208" s="54">
        <v>2</v>
      </c>
      <c r="Q208" s="52">
        <f t="shared" ref="Q208" si="47">O208*P208</f>
        <v>4</v>
      </c>
      <c r="R208" s="52" t="str">
        <f t="shared" ref="R208" si="48">IF(Q208&lt;=4,"BAJO",IF(Q208&lt;=8,"MEDIO",IF(Q208&lt;=20,"ALTO","MUY ALTO")))</f>
        <v>BAJO</v>
      </c>
      <c r="S208" s="54">
        <v>10</v>
      </c>
      <c r="T208" s="52">
        <f t="shared" ref="T208" si="49">Q208*S208</f>
        <v>40</v>
      </c>
      <c r="U208" s="84" t="str">
        <f t="shared" si="42"/>
        <v>III</v>
      </c>
      <c r="V208" s="88" t="str">
        <f t="shared" si="46"/>
        <v>Mejorable</v>
      </c>
      <c r="W208" s="52">
        <v>578</v>
      </c>
      <c r="X208" s="54" t="s">
        <v>694</v>
      </c>
      <c r="Y208" s="139" t="s">
        <v>18</v>
      </c>
      <c r="Z208" s="52" t="s">
        <v>47</v>
      </c>
      <c r="AA208" s="52" t="s">
        <v>47</v>
      </c>
      <c r="AB208" s="52" t="s">
        <v>47</v>
      </c>
      <c r="AC208" s="52" t="s">
        <v>695</v>
      </c>
      <c r="AD208" s="52" t="s">
        <v>53</v>
      </c>
    </row>
    <row r="209" spans="1:30" ht="94.9" customHeight="1" x14ac:dyDescent="0.25">
      <c r="B209" s="147" t="s">
        <v>478</v>
      </c>
      <c r="C209" s="148" t="s">
        <v>685</v>
      </c>
      <c r="D209" s="148" t="s">
        <v>686</v>
      </c>
      <c r="E209" s="89" t="s">
        <v>496</v>
      </c>
      <c r="F209" s="89" t="s">
        <v>497</v>
      </c>
      <c r="G209" s="85"/>
      <c r="H209" s="85" t="s">
        <v>42</v>
      </c>
      <c r="I209" s="84" t="s">
        <v>88</v>
      </c>
      <c r="J209" s="84" t="s">
        <v>498</v>
      </c>
      <c r="K209" s="87" t="s">
        <v>492</v>
      </c>
      <c r="L209" s="84" t="s">
        <v>499</v>
      </c>
      <c r="M209" s="87" t="s">
        <v>500</v>
      </c>
      <c r="N209" s="87" t="s">
        <v>501</v>
      </c>
      <c r="O209" s="88">
        <v>3</v>
      </c>
      <c r="P209" s="88">
        <v>3</v>
      </c>
      <c r="Q209" s="88">
        <v>9</v>
      </c>
      <c r="R209" s="84" t="s">
        <v>442</v>
      </c>
      <c r="S209" s="88">
        <v>25</v>
      </c>
      <c r="T209" s="88">
        <v>225</v>
      </c>
      <c r="U209" s="84" t="str">
        <f t="shared" si="42"/>
        <v>II</v>
      </c>
      <c r="V209" s="88" t="str">
        <f t="shared" si="46"/>
        <v>Aceptable con control especifico</v>
      </c>
      <c r="W209" s="84">
        <v>500</v>
      </c>
      <c r="X209" s="88" t="s">
        <v>89</v>
      </c>
      <c r="Y209" s="88" t="s">
        <v>18</v>
      </c>
      <c r="Z209" s="129" t="s">
        <v>47</v>
      </c>
      <c r="AA209" s="129" t="s">
        <v>47</v>
      </c>
      <c r="AB209" s="151" t="s">
        <v>47</v>
      </c>
      <c r="AC209" s="87" t="s">
        <v>696</v>
      </c>
      <c r="AD209" s="87" t="s">
        <v>47</v>
      </c>
    </row>
    <row r="210" spans="1:30" ht="94.9" customHeight="1" x14ac:dyDescent="0.25">
      <c r="B210" s="147" t="s">
        <v>478</v>
      </c>
      <c r="C210" s="148" t="s">
        <v>685</v>
      </c>
      <c r="D210" s="148" t="s">
        <v>686</v>
      </c>
      <c r="E210" s="89" t="s">
        <v>496</v>
      </c>
      <c r="F210" s="89" t="s">
        <v>497</v>
      </c>
      <c r="G210" s="85"/>
      <c r="H210" s="85" t="s">
        <v>42</v>
      </c>
      <c r="I210" s="84" t="s">
        <v>502</v>
      </c>
      <c r="J210" s="84" t="s">
        <v>498</v>
      </c>
      <c r="K210" s="87" t="s">
        <v>503</v>
      </c>
      <c r="L210" s="84" t="s">
        <v>452</v>
      </c>
      <c r="M210" s="87" t="s">
        <v>500</v>
      </c>
      <c r="N210" s="87" t="s">
        <v>501</v>
      </c>
      <c r="O210" s="88">
        <v>4</v>
      </c>
      <c r="P210" s="88">
        <v>2</v>
      </c>
      <c r="Q210" s="88">
        <v>8</v>
      </c>
      <c r="R210" s="84" t="s">
        <v>23</v>
      </c>
      <c r="S210" s="88">
        <v>25</v>
      </c>
      <c r="T210" s="88">
        <v>200</v>
      </c>
      <c r="U210" s="84" t="str">
        <f t="shared" si="42"/>
        <v>II</v>
      </c>
      <c r="V210" s="88" t="str">
        <f t="shared" si="46"/>
        <v>Aceptable con control especifico</v>
      </c>
      <c r="W210" s="84">
        <v>500</v>
      </c>
      <c r="X210" s="88" t="s">
        <v>453</v>
      </c>
      <c r="Y210" s="88" t="s">
        <v>18</v>
      </c>
      <c r="Z210" s="129" t="s">
        <v>47</v>
      </c>
      <c r="AA210" s="129" t="s">
        <v>47</v>
      </c>
      <c r="AB210" s="151" t="s">
        <v>47</v>
      </c>
      <c r="AC210" s="87" t="s">
        <v>696</v>
      </c>
      <c r="AD210" s="87" t="s">
        <v>47</v>
      </c>
    </row>
    <row r="211" spans="1:30" ht="94.9" customHeight="1" x14ac:dyDescent="0.25">
      <c r="B211" s="104" t="s">
        <v>478</v>
      </c>
      <c r="C211" s="105" t="s">
        <v>685</v>
      </c>
      <c r="D211" s="105" t="s">
        <v>686</v>
      </c>
      <c r="E211" s="89" t="s">
        <v>496</v>
      </c>
      <c r="F211" s="89" t="s">
        <v>497</v>
      </c>
      <c r="G211" s="52"/>
      <c r="H211" s="52" t="s">
        <v>42</v>
      </c>
      <c r="I211" s="84" t="s">
        <v>504</v>
      </c>
      <c r="J211" s="84" t="s">
        <v>498</v>
      </c>
      <c r="K211" s="136" t="s">
        <v>505</v>
      </c>
      <c r="L211" s="87" t="s">
        <v>47</v>
      </c>
      <c r="M211" s="87" t="s">
        <v>500</v>
      </c>
      <c r="N211" s="87" t="s">
        <v>501</v>
      </c>
      <c r="O211" s="84">
        <v>2</v>
      </c>
      <c r="P211" s="84">
        <v>1</v>
      </c>
      <c r="Q211" s="84">
        <v>2</v>
      </c>
      <c r="R211" s="84" t="s">
        <v>435</v>
      </c>
      <c r="S211" s="84">
        <v>10</v>
      </c>
      <c r="T211" s="84">
        <v>20</v>
      </c>
      <c r="U211" s="84" t="str">
        <f t="shared" si="42"/>
        <v>IV</v>
      </c>
      <c r="V211" s="88" t="str">
        <f t="shared" si="46"/>
        <v>Aceptable</v>
      </c>
      <c r="W211" s="84">
        <v>500</v>
      </c>
      <c r="X211" s="84" t="s">
        <v>89</v>
      </c>
      <c r="Y211" s="84" t="s">
        <v>18</v>
      </c>
      <c r="Z211" s="129" t="s">
        <v>47</v>
      </c>
      <c r="AA211" s="129" t="s">
        <v>47</v>
      </c>
      <c r="AB211" s="151" t="s">
        <v>47</v>
      </c>
      <c r="AC211" s="87" t="s">
        <v>696</v>
      </c>
      <c r="AD211" s="87" t="s">
        <v>47</v>
      </c>
    </row>
    <row r="212" spans="1:30" x14ac:dyDescent="0.25">
      <c r="B212" s="73"/>
      <c r="C212" s="74"/>
      <c r="D212" s="74"/>
      <c r="E212" s="75"/>
      <c r="F212" s="75"/>
      <c r="G212" s="75"/>
      <c r="H212" s="75"/>
      <c r="I212" s="75"/>
      <c r="J212" s="76"/>
      <c r="K212" s="77"/>
      <c r="L212" s="75"/>
      <c r="M212" s="77"/>
      <c r="N212" s="77"/>
      <c r="O212" s="78"/>
      <c r="P212" s="78"/>
      <c r="Q212" s="75"/>
      <c r="R212" s="75"/>
      <c r="S212" s="78"/>
      <c r="T212" s="75"/>
      <c r="U212" s="75"/>
      <c r="V212" s="75"/>
      <c r="W212" s="75"/>
      <c r="X212" s="75"/>
      <c r="Y212" s="78"/>
      <c r="Z212" s="75"/>
      <c r="AA212" s="75"/>
      <c r="AB212" s="75"/>
      <c r="AC212" s="75"/>
      <c r="AD212" s="75"/>
    </row>
    <row r="213" spans="1:30" x14ac:dyDescent="0.25">
      <c r="B213" s="194" t="s">
        <v>145</v>
      </c>
      <c r="C213" s="194"/>
      <c r="D213" s="194"/>
      <c r="E213" s="194"/>
      <c r="F213" s="194"/>
      <c r="G213" s="75"/>
      <c r="H213" s="75"/>
      <c r="I213" s="75"/>
      <c r="J213" s="76"/>
      <c r="K213" s="77"/>
      <c r="L213" s="75"/>
      <c r="M213" s="77"/>
      <c r="N213" s="77"/>
      <c r="O213" s="78"/>
      <c r="P213" s="78"/>
      <c r="Q213" s="75"/>
      <c r="R213" s="75"/>
      <c r="S213" s="78"/>
      <c r="T213" s="75"/>
      <c r="U213" s="75"/>
      <c r="V213" s="75"/>
      <c r="W213" s="75"/>
      <c r="X213" s="75"/>
      <c r="Y213" s="78"/>
      <c r="Z213" s="75"/>
      <c r="AA213" s="75"/>
      <c r="AB213" s="75"/>
      <c r="AC213" s="75"/>
      <c r="AD213" s="75"/>
    </row>
    <row r="214" spans="1:30" x14ac:dyDescent="0.25">
      <c r="B214" s="198" t="s">
        <v>146</v>
      </c>
      <c r="C214" s="198"/>
      <c r="D214" s="198"/>
      <c r="E214" s="198"/>
      <c r="F214" s="198"/>
      <c r="G214" s="198"/>
      <c r="H214" s="198"/>
      <c r="I214" s="198"/>
      <c r="J214" s="198"/>
      <c r="K214" s="198"/>
      <c r="L214" s="198"/>
      <c r="M214" s="198"/>
      <c r="N214" s="198"/>
      <c r="O214" s="198"/>
      <c r="P214" s="198"/>
      <c r="Q214" s="198"/>
      <c r="R214" s="198"/>
      <c r="S214" s="198"/>
      <c r="T214" s="198"/>
      <c r="U214" s="198"/>
      <c r="V214" s="198"/>
      <c r="W214" s="198"/>
      <c r="X214" s="198"/>
      <c r="Y214" s="198"/>
      <c r="Z214" s="198"/>
      <c r="AA214" s="198"/>
      <c r="AB214" s="198"/>
      <c r="AC214" s="198"/>
      <c r="AD214" s="198"/>
    </row>
    <row r="215" spans="1:30" x14ac:dyDescent="0.25">
      <c r="B215" s="198" t="s">
        <v>147</v>
      </c>
      <c r="C215" s="198"/>
      <c r="D215" s="198"/>
      <c r="E215" s="198"/>
      <c r="F215" s="198"/>
      <c r="G215" s="198"/>
      <c r="H215" s="198"/>
      <c r="I215" s="198"/>
      <c r="J215" s="198"/>
      <c r="K215" s="198"/>
      <c r="L215" s="198"/>
      <c r="M215" s="198"/>
      <c r="N215" s="198"/>
      <c r="O215" s="198"/>
      <c r="P215" s="198"/>
      <c r="Q215" s="198"/>
      <c r="R215" s="198"/>
      <c r="S215" s="198"/>
      <c r="T215" s="198"/>
      <c r="U215" s="198"/>
      <c r="V215" s="198"/>
      <c r="W215" s="198"/>
      <c r="X215" s="198"/>
      <c r="Y215" s="198"/>
      <c r="Z215" s="198"/>
      <c r="AA215" s="198"/>
      <c r="AB215" s="198"/>
      <c r="AC215" s="198"/>
      <c r="AD215" s="198"/>
    </row>
    <row r="216" spans="1:30" x14ac:dyDescent="0.25">
      <c r="B216" s="198" t="s">
        <v>148</v>
      </c>
      <c r="C216" s="198"/>
      <c r="D216" s="198"/>
      <c r="E216" s="198"/>
      <c r="F216" s="198"/>
      <c r="G216" s="198"/>
      <c r="H216" s="198"/>
      <c r="I216" s="198"/>
      <c r="J216" s="198"/>
      <c r="K216" s="198"/>
      <c r="L216" s="198"/>
      <c r="M216" s="198"/>
      <c r="N216" s="198"/>
      <c r="O216" s="198"/>
      <c r="P216" s="198"/>
      <c r="Q216" s="198"/>
      <c r="R216" s="198"/>
      <c r="S216" s="198"/>
      <c r="T216" s="198"/>
      <c r="U216" s="198"/>
      <c r="V216" s="198"/>
      <c r="W216" s="198"/>
      <c r="X216" s="198"/>
      <c r="Y216" s="198"/>
      <c r="Z216" s="198"/>
      <c r="AA216" s="198"/>
      <c r="AB216" s="198"/>
      <c r="AC216" s="198"/>
      <c r="AD216" s="198"/>
    </row>
    <row r="217" spans="1:30" x14ac:dyDescent="0.25">
      <c r="B217" s="198" t="s">
        <v>149</v>
      </c>
      <c r="C217" s="198"/>
      <c r="D217" s="198"/>
      <c r="E217" s="198"/>
      <c r="F217" s="198"/>
      <c r="G217" s="198"/>
      <c r="H217" s="198"/>
      <c r="I217" s="198"/>
      <c r="J217" s="198"/>
      <c r="K217" s="198"/>
      <c r="L217" s="198"/>
      <c r="M217" s="198"/>
      <c r="N217" s="198"/>
      <c r="O217" s="198"/>
      <c r="P217" s="198"/>
      <c r="Q217" s="198"/>
      <c r="R217" s="198"/>
      <c r="S217" s="198"/>
      <c r="T217" s="198"/>
      <c r="U217" s="198"/>
      <c r="V217" s="198"/>
      <c r="W217" s="198"/>
      <c r="X217" s="198"/>
      <c r="Y217" s="198"/>
      <c r="Z217" s="198"/>
      <c r="AA217" s="198"/>
      <c r="AB217" s="198"/>
      <c r="AC217" s="198"/>
      <c r="AD217" s="198"/>
    </row>
    <row r="218" spans="1:30" x14ac:dyDescent="0.25">
      <c r="A218" s="199" t="s">
        <v>150</v>
      </c>
      <c r="B218" s="200"/>
      <c r="C218" s="200"/>
      <c r="D218" s="200"/>
      <c r="E218" s="200"/>
      <c r="F218" s="200"/>
      <c r="G218" s="200"/>
      <c r="H218" s="200"/>
      <c r="I218" s="200"/>
      <c r="J218" s="200"/>
      <c r="K218" s="200"/>
      <c r="L218" s="200"/>
      <c r="M218" s="200"/>
      <c r="N218" s="200"/>
      <c r="O218" s="200"/>
      <c r="P218" s="200"/>
      <c r="Q218" s="200"/>
      <c r="R218" s="200"/>
      <c r="S218" s="200"/>
      <c r="T218" s="200"/>
      <c r="U218" s="200"/>
      <c r="V218" s="200"/>
      <c r="W218" s="200"/>
      <c r="X218" s="200"/>
      <c r="Y218" s="200"/>
      <c r="Z218" s="200"/>
      <c r="AA218" s="200"/>
      <c r="AB218" s="200"/>
      <c r="AC218" s="200"/>
      <c r="AD218" s="200"/>
    </row>
    <row r="219" spans="1:30" x14ac:dyDescent="0.25">
      <c r="A219" s="199" t="s">
        <v>151</v>
      </c>
      <c r="B219" s="200"/>
      <c r="C219" s="200"/>
      <c r="D219" s="200"/>
      <c r="E219" s="200"/>
      <c r="F219" s="200"/>
      <c r="G219" s="200"/>
      <c r="H219" s="200"/>
      <c r="I219" s="200"/>
      <c r="J219" s="200"/>
      <c r="K219" s="200"/>
      <c r="L219" s="200"/>
      <c r="M219" s="200"/>
      <c r="N219" s="200"/>
      <c r="O219" s="200"/>
      <c r="P219" s="200"/>
      <c r="Q219" s="200"/>
      <c r="R219" s="200"/>
      <c r="S219" s="200"/>
      <c r="T219" s="200"/>
      <c r="U219" s="200"/>
      <c r="V219" s="200"/>
      <c r="W219" s="200"/>
      <c r="X219" s="200"/>
      <c r="Y219" s="200"/>
      <c r="Z219" s="200"/>
      <c r="AA219" s="200"/>
      <c r="AB219" s="200"/>
      <c r="AC219" s="200"/>
      <c r="AD219" s="200"/>
    </row>
    <row r="220" spans="1:30" x14ac:dyDescent="0.25">
      <c r="B220" s="198"/>
      <c r="C220" s="198"/>
      <c r="D220" s="198"/>
      <c r="E220" s="198"/>
      <c r="F220" s="198"/>
      <c r="G220" s="198"/>
      <c r="H220" s="198"/>
      <c r="I220" s="198"/>
      <c r="J220" s="198"/>
      <c r="K220" s="198"/>
      <c r="L220" s="198"/>
      <c r="M220" s="198"/>
      <c r="N220" s="198"/>
      <c r="O220" s="198"/>
      <c r="P220" s="198"/>
      <c r="Q220" s="198"/>
      <c r="R220" s="198"/>
      <c r="S220" s="198"/>
      <c r="T220" s="198"/>
      <c r="U220" s="198"/>
      <c r="V220" s="61"/>
      <c r="W220" s="61"/>
      <c r="X220" s="61"/>
      <c r="Y220" s="61"/>
      <c r="Z220" s="61"/>
      <c r="AA220" s="61"/>
      <c r="AB220" s="61"/>
      <c r="AC220" s="61"/>
      <c r="AD220" s="61"/>
    </row>
  </sheetData>
  <sheetProtection algorithmName="SHA-512" hashValue="51auXSNB+1Co+sn0CcHqi6/L6ToePbVvo0h/1uOlp8aPr1YICsT+1A0dic+9KFVtrx68xhActT5FOraDwtV4wg==" saltValue="GjbuLib7BEHXwytLweYcHA==" spinCount="100000" sheet="1" objects="1" scenarios="1" formatCells="0" formatColumns="0" formatRows="0"/>
  <protectedRanges>
    <protectedRange sqref="K119 X119 K91 X91 K105 X105 X11 K11 K130 X130" name="Rango1"/>
    <protectedRange sqref="M130 M11 M91 M105 M119" name="Rango1_1"/>
    <protectedRange sqref="K120 X120 K131 X131 K106 X106 K12 X12 K92 X92" name="Rango1_2_2"/>
    <protectedRange sqref="K93 K132" name="Rango1_2_1_1"/>
    <protectedRange sqref="K121 K133 K13 K107 K94" name="Rango1_3_1"/>
    <protectedRange sqref="K109 I109" name="Rango1_22"/>
    <protectedRange sqref="N95:N96 K134 N134 N161 K122 K15 N15 K110 K95:K96 N52 N122 N110 N170" name="Rango1_4_2"/>
    <protectedRange sqref="N16 N162 N54 N135 N123 N97 N111 N171" name="Rango1_4_2_1"/>
    <protectedRange sqref="I123 K123 I135 K135 I16 K16 I111 K111 I97 K97" name="Rango1_22_1_1"/>
    <protectedRange sqref="K98:L98" name="Rango1_22_5"/>
    <protectedRange sqref="L19:M19 L113:M113" name="Rango1_37_1_1"/>
    <protectedRange sqref="M100 M114 M62 M20 M137 M125" name="Rango1_34_2_2"/>
    <protectedRange sqref="K101:K104 K126:K129 K115:K118 K138:K141 K21:K24" name="Rango1_22_4"/>
    <protectedRange sqref="K48" name="Rango1_3_2"/>
    <protectedRange sqref="K51 X51" name="Rango1_9_4_1"/>
    <protectedRange sqref="K52 N53 N55" name="Rango1_4_2_2"/>
    <protectedRange sqref="K53" name="Rango1_29_2"/>
    <protectedRange sqref="I54 K54" name="Rango1_22_1_1_1"/>
    <protectedRange sqref="K55" name="Rango1_30"/>
    <protectedRange sqref="K56:L56" name="Rango1_22_1_2"/>
    <protectedRange sqref="M56" name="Rango1_22_2"/>
    <protectedRange sqref="N56" name="Rango1_22_3_1"/>
    <protectedRange sqref="K59:L59" name="Rango1_24_1_1_1_1"/>
    <protectedRange sqref="M60:N60" name="Rango1_46_2_1"/>
    <protectedRange sqref="K63:K90" name="Rango1_22_4_1"/>
    <protectedRange sqref="K161 K170" name="Rango1_4_2_9"/>
    <protectedRange sqref="I162 K162 I171 K171" name="Rango1_22_1_1_6"/>
    <protectedRange sqref="M164 M173" name="Rango1_34_2_2_4"/>
    <protectedRange sqref="K165:K168 K174:K177" name="Rango1_22_4_7"/>
    <protectedRange sqref="K178 X178" name="Rango1_4"/>
    <protectedRange sqref="M178" name="Rango1_1_2"/>
    <protectedRange sqref="K179 X179" name="Rango1_2_2_4"/>
    <protectedRange sqref="K180" name="Rango1_2_1_1_2"/>
    <protectedRange sqref="I181 K181:K182" name="Rango1_22_7"/>
    <protectedRange sqref="K183 N183" name="Rango1_4_2_4"/>
    <protectedRange sqref="N184" name="Rango1_4_2_1_2"/>
    <protectedRange sqref="I184 K184" name="Rango1_22_1_1_3"/>
    <protectedRange sqref="L187:M187" name="Rango1_37_1_1_4"/>
    <protectedRange sqref="M188" name="Rango1_34_2_2_5"/>
    <protectedRange sqref="K189:K192" name="Rango1_22_4_4"/>
    <protectedRange sqref="N185" name="Rango1_4_2_2_2"/>
    <protectedRange sqref="K185 X185" name="Rango1_30_2_1"/>
    <protectedRange sqref="K193 X193" name="Rango1_8_1_1"/>
    <protectedRange sqref="M193" name="Rango1_1_1_1"/>
    <protectedRange sqref="K194 X194" name="Rango1_2_2_3_1_1"/>
    <protectedRange sqref="K195" name="Rango1_3_1_3_1_1"/>
    <protectedRange sqref="K196 N196" name="Rango1_4_2_5_1_1"/>
    <protectedRange sqref="N197" name="Rango1_4_2_1_1_1"/>
    <protectedRange sqref="I197 K197" name="Rango1_22_1_1_6_1_1"/>
    <protectedRange sqref="L199" name="Rango1_37_1_1_1_1_1"/>
    <protectedRange sqref="M200" name="Rango1_34_2_2_1_1"/>
    <protectedRange sqref="K201:K207" name="Rango1_22_4_6_1_1"/>
  </protectedRanges>
  <autoFilter ref="A10:AD211" xr:uid="{00000000-0009-0000-0000-000001000000}"/>
  <mergeCells count="28">
    <mergeCell ref="B220:U220"/>
    <mergeCell ref="B214:AD214"/>
    <mergeCell ref="B217:AD217"/>
    <mergeCell ref="B215:AD215"/>
    <mergeCell ref="B216:AD216"/>
    <mergeCell ref="A218:AD218"/>
    <mergeCell ref="A219:AD219"/>
    <mergeCell ref="B213:F213"/>
    <mergeCell ref="F9:F10"/>
    <mergeCell ref="O9:U9"/>
    <mergeCell ref="G9:H9"/>
    <mergeCell ref="I9:J9"/>
    <mergeCell ref="K9:K10"/>
    <mergeCell ref="L9:N9"/>
    <mergeCell ref="W9:Y9"/>
    <mergeCell ref="Z9:AD9"/>
    <mergeCell ref="B2:B5"/>
    <mergeCell ref="AC2:AD2"/>
    <mergeCell ref="AC3:AD3"/>
    <mergeCell ref="AC4:AD4"/>
    <mergeCell ref="AC5:AD5"/>
    <mergeCell ref="C2:AB2"/>
    <mergeCell ref="C3:AB3"/>
    <mergeCell ref="C4:AB5"/>
    <mergeCell ref="B9:B10"/>
    <mergeCell ref="C9:C10"/>
    <mergeCell ref="D9:D10"/>
    <mergeCell ref="E9:E10"/>
  </mergeCells>
  <conditionalFormatting sqref="V11:V192 V195:V204">
    <cfRule type="expression" dxfId="13" priority="77" stopIfTrue="1">
      <formula>U11="I"</formula>
    </cfRule>
    <cfRule type="expression" dxfId="12" priority="78" stopIfTrue="1">
      <formula>U11="III"</formula>
    </cfRule>
    <cfRule type="expression" dxfId="11" priority="79" stopIfTrue="1">
      <formula>U11="II"</formula>
    </cfRule>
  </conditionalFormatting>
  <conditionalFormatting sqref="V11:V197">
    <cfRule type="expression" priority="80" stopIfTrue="1">
      <formula>U11="IV"</formula>
    </cfRule>
  </conditionalFormatting>
  <conditionalFormatting sqref="V193:V194">
    <cfRule type="expression" dxfId="10" priority="738" stopIfTrue="1">
      <formula>U193="III"</formula>
    </cfRule>
    <cfRule type="expression" dxfId="9" priority="739" stopIfTrue="1">
      <formula>U193="II"</formula>
    </cfRule>
    <cfRule type="expression" dxfId="8" priority="740" stopIfTrue="1">
      <formula>U193="I"</formula>
    </cfRule>
  </conditionalFormatting>
  <conditionalFormatting sqref="V198:V204">
    <cfRule type="expression" dxfId="7" priority="600" stopIfTrue="1">
      <formula>U198="IV"</formula>
    </cfRule>
  </conditionalFormatting>
  <conditionalFormatting sqref="V205:V211">
    <cfRule type="expression" dxfId="6" priority="1" stopIfTrue="1">
      <formula>U205="IV"</formula>
    </cfRule>
    <cfRule type="expression" dxfId="5" priority="2" stopIfTrue="1">
      <formula>U205="III"</formula>
    </cfRule>
    <cfRule type="expression" dxfId="4" priority="3" stopIfTrue="1">
      <formula>U205="II"</formula>
    </cfRule>
    <cfRule type="expression" dxfId="3" priority="4" stopIfTrue="1">
      <formula>U205="I"</formula>
    </cfRule>
  </conditionalFormatting>
  <conditionalFormatting sqref="V212:V213">
    <cfRule type="expression" priority="1605" stopIfTrue="1">
      <formula>#REF!="IV"</formula>
    </cfRule>
    <cfRule type="expression" dxfId="2" priority="1606" stopIfTrue="1">
      <formula>#REF!="III"</formula>
    </cfRule>
    <cfRule type="expression" dxfId="1" priority="1607" stopIfTrue="1">
      <formula>#REF!="II"</formula>
    </cfRule>
    <cfRule type="expression" dxfId="0" priority="1608" stopIfTrue="1">
      <formula>#REF!="I"</formula>
    </cfRule>
  </conditionalFormatting>
  <hyperlinks>
    <hyperlink ref="U113" location="Aceptabilidad!A1" display="Aceptabilidad!A1" xr:uid="{00000000-0004-0000-0100-000000000000}"/>
    <hyperlink ref="R113" location="NP!A1" display="NP!A1" xr:uid="{00000000-0004-0000-0100-000001000000}"/>
  </hyperlinks>
  <printOptions horizontalCentered="1"/>
  <pageMargins left="0" right="0" top="0.74803149606299213" bottom="0.74803149606299213" header="0.31496062992125984" footer="0.31496062992125984"/>
  <pageSetup scale="16"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U55"/>
  <sheetViews>
    <sheetView showGridLines="0" view="pageBreakPreview" zoomScaleNormal="73" zoomScaleSheetLayoutView="100" workbookViewId="0">
      <pane xSplit="3" ySplit="11" topLeftCell="D12" activePane="bottomRight" state="frozen"/>
      <selection pane="topRight" activeCell="D1" sqref="D1"/>
      <selection pane="bottomLeft" activeCell="A11" sqref="A11"/>
      <selection pane="bottomRight" activeCell="C6" sqref="C6"/>
    </sheetView>
  </sheetViews>
  <sheetFormatPr baseColWidth="10" defaultColWidth="11.42578125" defaultRowHeight="15" x14ac:dyDescent="0.25"/>
  <cols>
    <col min="1" max="1" width="10.85546875" customWidth="1"/>
    <col min="2" max="2" width="13.42578125" customWidth="1"/>
    <col min="3" max="3" width="12.5703125" customWidth="1"/>
    <col min="4" max="4" width="67.28515625" customWidth="1"/>
    <col min="6" max="11" width="13.28515625" customWidth="1"/>
    <col min="12" max="12" width="4" customWidth="1"/>
  </cols>
  <sheetData>
    <row r="1" spans="2:13" s="1" customFormat="1" x14ac:dyDescent="0.25">
      <c r="B1" s="2"/>
      <c r="C1" s="2"/>
      <c r="D1" s="2"/>
      <c r="E1" s="2"/>
      <c r="F1" s="2"/>
      <c r="G1" s="2"/>
      <c r="H1" s="2"/>
      <c r="I1" s="2"/>
      <c r="J1" s="2"/>
      <c r="K1" s="2"/>
      <c r="L1" s="2"/>
      <c r="M1" s="2"/>
    </row>
    <row r="2" spans="2:13" s="1" customFormat="1" x14ac:dyDescent="0.25">
      <c r="B2" s="201"/>
      <c r="C2" s="202" t="s">
        <v>3</v>
      </c>
      <c r="D2" s="202"/>
      <c r="E2" s="202"/>
      <c r="F2" s="202"/>
      <c r="G2" s="202"/>
      <c r="H2" s="202"/>
      <c r="I2" s="202"/>
      <c r="J2" s="202" t="s">
        <v>4</v>
      </c>
      <c r="K2" s="202"/>
      <c r="L2" s="2"/>
      <c r="M2" s="2"/>
    </row>
    <row r="3" spans="2:13" s="1" customFormat="1" x14ac:dyDescent="0.25">
      <c r="B3" s="201"/>
      <c r="C3" s="202" t="s">
        <v>508</v>
      </c>
      <c r="D3" s="202"/>
      <c r="E3" s="202"/>
      <c r="F3" s="202"/>
      <c r="G3" s="202"/>
      <c r="H3" s="202"/>
      <c r="I3" s="202"/>
      <c r="J3" s="202" t="s">
        <v>509</v>
      </c>
      <c r="K3" s="202"/>
      <c r="L3" s="2"/>
      <c r="M3" s="2"/>
    </row>
    <row r="4" spans="2:13" s="1" customFormat="1" x14ac:dyDescent="0.25">
      <c r="B4" s="201"/>
      <c r="C4" s="202" t="s">
        <v>510</v>
      </c>
      <c r="D4" s="202"/>
      <c r="E4" s="202"/>
      <c r="F4" s="202"/>
      <c r="G4" s="202"/>
      <c r="H4" s="202"/>
      <c r="I4" s="202"/>
      <c r="J4" s="202" t="s">
        <v>511</v>
      </c>
      <c r="K4" s="202"/>
      <c r="L4" s="2"/>
      <c r="M4" s="2"/>
    </row>
    <row r="5" spans="2:13" s="1" customFormat="1" x14ac:dyDescent="0.25">
      <c r="B5" s="201"/>
      <c r="C5" s="202"/>
      <c r="D5" s="202"/>
      <c r="E5" s="202"/>
      <c r="F5" s="202"/>
      <c r="G5" s="202"/>
      <c r="H5" s="202"/>
      <c r="I5" s="202"/>
      <c r="J5" s="202" t="s">
        <v>255</v>
      </c>
      <c r="K5" s="202"/>
      <c r="L5" s="2"/>
      <c r="M5" s="2"/>
    </row>
    <row r="6" spans="2:13" ht="18.75" customHeight="1" x14ac:dyDescent="0.25">
      <c r="B6">
        <v>33</v>
      </c>
    </row>
    <row r="7" spans="2:13" ht="18.75" customHeight="1" x14ac:dyDescent="0.25">
      <c r="B7" s="293" t="s">
        <v>697</v>
      </c>
      <c r="C7" s="293"/>
      <c r="D7" s="293"/>
      <c r="E7" s="293"/>
      <c r="F7" s="293"/>
      <c r="G7" s="293"/>
      <c r="H7" s="293"/>
      <c r="I7" s="293"/>
      <c r="J7" s="293"/>
      <c r="K7" s="293"/>
    </row>
    <row r="8" spans="2:13" ht="15.75" thickBot="1" x14ac:dyDescent="0.3"/>
    <row r="9" spans="2:13" ht="19.5" thickBot="1" x14ac:dyDescent="0.35">
      <c r="B9" s="203" t="s">
        <v>153</v>
      </c>
      <c r="C9" s="204"/>
      <c r="D9" s="205"/>
    </row>
    <row r="10" spans="2:13" ht="19.5" customHeight="1" thickBot="1" x14ac:dyDescent="0.35">
      <c r="B10" s="206" t="s">
        <v>154</v>
      </c>
      <c r="C10" s="3" t="s">
        <v>155</v>
      </c>
      <c r="D10" s="208" t="s">
        <v>156</v>
      </c>
      <c r="F10" s="203" t="s">
        <v>698</v>
      </c>
      <c r="G10" s="204"/>
      <c r="H10" s="204"/>
      <c r="I10" s="204"/>
      <c r="J10" s="204"/>
      <c r="K10" s="205"/>
    </row>
    <row r="11" spans="2:13" ht="15.75" customHeight="1" thickBot="1" x14ac:dyDescent="0.3">
      <c r="B11" s="207"/>
      <c r="C11" s="4" t="s">
        <v>157</v>
      </c>
      <c r="D11" s="209"/>
      <c r="F11" s="210" t="s">
        <v>158</v>
      </c>
      <c r="G11" s="211"/>
      <c r="H11" s="214" t="s">
        <v>159</v>
      </c>
      <c r="I11" s="215"/>
      <c r="J11" s="215"/>
      <c r="K11" s="216"/>
    </row>
    <row r="12" spans="2:13" ht="66.75" customHeight="1" thickBot="1" x14ac:dyDescent="0.3">
      <c r="B12" s="96" t="s">
        <v>160</v>
      </c>
      <c r="C12" s="5">
        <v>10</v>
      </c>
      <c r="D12" s="101" t="s">
        <v>161</v>
      </c>
      <c r="F12" s="212"/>
      <c r="G12" s="213"/>
      <c r="H12" s="6">
        <v>4</v>
      </c>
      <c r="I12" s="6">
        <v>3</v>
      </c>
      <c r="J12" s="6">
        <v>2</v>
      </c>
      <c r="K12" s="7">
        <v>1</v>
      </c>
    </row>
    <row r="13" spans="2:13" ht="51.75" customHeight="1" thickBot="1" x14ac:dyDescent="0.3">
      <c r="B13" s="96" t="s">
        <v>162</v>
      </c>
      <c r="C13" s="5">
        <v>6</v>
      </c>
      <c r="D13" s="101" t="s">
        <v>163</v>
      </c>
      <c r="F13" s="97" t="s">
        <v>154</v>
      </c>
      <c r="G13" s="8">
        <v>10</v>
      </c>
      <c r="H13" s="9" t="s">
        <v>164</v>
      </c>
      <c r="I13" s="10" t="s">
        <v>165</v>
      </c>
      <c r="J13" s="11" t="s">
        <v>166</v>
      </c>
      <c r="K13" s="11" t="s">
        <v>167</v>
      </c>
    </row>
    <row r="14" spans="2:13" ht="69.75" customHeight="1" thickBot="1" x14ac:dyDescent="0.3">
      <c r="B14" s="96" t="s">
        <v>168</v>
      </c>
      <c r="C14" s="5">
        <v>2</v>
      </c>
      <c r="D14" s="101" t="s">
        <v>169</v>
      </c>
      <c r="F14" s="97" t="s">
        <v>170</v>
      </c>
      <c r="G14" s="8">
        <v>6</v>
      </c>
      <c r="H14" s="11" t="s">
        <v>171</v>
      </c>
      <c r="I14" s="11" t="s">
        <v>172</v>
      </c>
      <c r="J14" s="11" t="s">
        <v>173</v>
      </c>
      <c r="K14" s="12" t="s">
        <v>174</v>
      </c>
    </row>
    <row r="15" spans="2:13" ht="15.75" customHeight="1" thickBot="1" x14ac:dyDescent="0.3">
      <c r="B15" s="217" t="s">
        <v>175</v>
      </c>
      <c r="C15" s="13" t="s">
        <v>176</v>
      </c>
      <c r="D15" s="219" t="s">
        <v>177</v>
      </c>
      <c r="F15" s="14"/>
      <c r="G15" s="8">
        <v>2</v>
      </c>
      <c r="H15" s="12" t="s">
        <v>178</v>
      </c>
      <c r="I15" s="12" t="s">
        <v>174</v>
      </c>
      <c r="J15" s="8" t="s">
        <v>179</v>
      </c>
      <c r="K15" s="8" t="s">
        <v>180</v>
      </c>
    </row>
    <row r="16" spans="2:13" ht="47.25" customHeight="1" thickBot="1" x14ac:dyDescent="0.3">
      <c r="B16" s="218"/>
      <c r="C16" s="15" t="s">
        <v>181</v>
      </c>
      <c r="D16" s="220"/>
    </row>
    <row r="17" spans="2:11" ht="15.75" thickBot="1" x14ac:dyDescent="0.3"/>
    <row r="18" spans="2:11" ht="19.5" thickBot="1" x14ac:dyDescent="0.35">
      <c r="B18" s="203" t="s">
        <v>182</v>
      </c>
      <c r="C18" s="204"/>
      <c r="D18" s="205"/>
      <c r="F18" s="203" t="s">
        <v>183</v>
      </c>
      <c r="G18" s="204"/>
      <c r="H18" s="204"/>
      <c r="I18" s="204"/>
      <c r="J18" s="204"/>
      <c r="K18" s="205"/>
    </row>
    <row r="19" spans="2:11" ht="30.75" customHeight="1" thickBot="1" x14ac:dyDescent="0.3">
      <c r="B19" s="16" t="s">
        <v>184</v>
      </c>
      <c r="C19" s="17" t="s">
        <v>185</v>
      </c>
      <c r="D19" s="18" t="s">
        <v>156</v>
      </c>
      <c r="F19" s="221" t="s">
        <v>186</v>
      </c>
      <c r="G19" s="222"/>
      <c r="H19" s="214" t="s">
        <v>187</v>
      </c>
      <c r="I19" s="215"/>
      <c r="J19" s="215"/>
      <c r="K19" s="216"/>
    </row>
    <row r="20" spans="2:11" ht="29.25" thickBot="1" x14ac:dyDescent="0.3">
      <c r="B20" s="96" t="s">
        <v>188</v>
      </c>
      <c r="C20" s="5">
        <v>4</v>
      </c>
      <c r="D20" s="101" t="s">
        <v>189</v>
      </c>
      <c r="F20" s="223" t="s">
        <v>190</v>
      </c>
      <c r="G20" s="224"/>
      <c r="H20" s="5" t="s">
        <v>191</v>
      </c>
      <c r="I20" s="146" t="s">
        <v>457</v>
      </c>
      <c r="J20" s="146" t="s">
        <v>458</v>
      </c>
      <c r="K20" s="146" t="s">
        <v>459</v>
      </c>
    </row>
    <row r="21" spans="2:11" ht="29.25" customHeight="1" thickBot="1" x14ac:dyDescent="0.3">
      <c r="B21" s="96" t="s">
        <v>192</v>
      </c>
      <c r="C21" s="5">
        <v>3</v>
      </c>
      <c r="D21" s="101" t="s">
        <v>193</v>
      </c>
      <c r="F21" s="225" t="s">
        <v>194</v>
      </c>
      <c r="G21" s="228">
        <v>100</v>
      </c>
      <c r="H21" s="19" t="s">
        <v>195</v>
      </c>
      <c r="I21" s="19" t="s">
        <v>195</v>
      </c>
      <c r="J21" s="19" t="s">
        <v>195</v>
      </c>
      <c r="K21" s="20" t="s">
        <v>131</v>
      </c>
    </row>
    <row r="22" spans="2:11" ht="29.25" thickBot="1" x14ac:dyDescent="0.3">
      <c r="B22" s="96" t="s">
        <v>196</v>
      </c>
      <c r="C22" s="5">
        <v>2</v>
      </c>
      <c r="D22" s="101" t="s">
        <v>197</v>
      </c>
      <c r="F22" s="226"/>
      <c r="G22" s="229"/>
      <c r="H22" s="21" t="s">
        <v>198</v>
      </c>
      <c r="I22" s="21" t="s">
        <v>199</v>
      </c>
      <c r="J22" s="21" t="s">
        <v>200</v>
      </c>
      <c r="K22" s="22" t="s">
        <v>201</v>
      </c>
    </row>
    <row r="23" spans="2:11" ht="29.25" thickBot="1" x14ac:dyDescent="0.3">
      <c r="B23" s="98" t="s">
        <v>202</v>
      </c>
      <c r="C23" s="15">
        <v>1</v>
      </c>
      <c r="D23" s="101" t="s">
        <v>203</v>
      </c>
      <c r="F23" s="226"/>
      <c r="G23" s="228">
        <v>60</v>
      </c>
      <c r="H23" s="19" t="s">
        <v>195</v>
      </c>
      <c r="I23" s="19" t="s">
        <v>195</v>
      </c>
      <c r="J23" s="20" t="s">
        <v>131</v>
      </c>
      <c r="K23" s="20" t="s">
        <v>204</v>
      </c>
    </row>
    <row r="24" spans="2:11" ht="15.75" thickBot="1" x14ac:dyDescent="0.3">
      <c r="F24" s="226"/>
      <c r="G24" s="230"/>
      <c r="H24" s="19"/>
      <c r="I24" s="19"/>
      <c r="J24" s="20"/>
      <c r="K24" s="23"/>
    </row>
    <row r="25" spans="2:11" ht="19.5" thickBot="1" x14ac:dyDescent="0.35">
      <c r="B25" s="203" t="s">
        <v>205</v>
      </c>
      <c r="C25" s="204"/>
      <c r="D25" s="205"/>
      <c r="F25" s="226"/>
      <c r="G25" s="229"/>
      <c r="H25" s="21" t="s">
        <v>206</v>
      </c>
      <c r="I25" s="21" t="s">
        <v>207</v>
      </c>
      <c r="J25" s="22" t="s">
        <v>208</v>
      </c>
      <c r="K25" s="24" t="s">
        <v>209</v>
      </c>
    </row>
    <row r="26" spans="2:11" ht="45.75" thickBot="1" x14ac:dyDescent="0.3">
      <c r="B26" s="25" t="s">
        <v>205</v>
      </c>
      <c r="C26" s="26" t="s">
        <v>210</v>
      </c>
      <c r="D26" s="27" t="s">
        <v>156</v>
      </c>
      <c r="F26" s="226"/>
      <c r="G26" s="228">
        <v>25</v>
      </c>
      <c r="H26" s="19" t="s">
        <v>195</v>
      </c>
      <c r="I26" s="20" t="s">
        <v>131</v>
      </c>
      <c r="J26" s="20" t="s">
        <v>131</v>
      </c>
      <c r="K26" s="28" t="s">
        <v>137</v>
      </c>
    </row>
    <row r="27" spans="2:11" ht="43.5" thickBot="1" x14ac:dyDescent="0.3">
      <c r="B27" s="96" t="s">
        <v>160</v>
      </c>
      <c r="C27" s="5" t="s">
        <v>211</v>
      </c>
      <c r="D27" s="101" t="s">
        <v>212</v>
      </c>
      <c r="F27" s="226"/>
      <c r="G27" s="229"/>
      <c r="H27" s="21" t="s">
        <v>213</v>
      </c>
      <c r="I27" s="22" t="s">
        <v>214</v>
      </c>
      <c r="J27" s="22" t="s">
        <v>215</v>
      </c>
      <c r="K27" s="29" t="s">
        <v>216</v>
      </c>
    </row>
    <row r="28" spans="2:11" ht="57.75" thickBot="1" x14ac:dyDescent="0.3">
      <c r="B28" s="96" t="s">
        <v>162</v>
      </c>
      <c r="C28" s="5" t="s">
        <v>217</v>
      </c>
      <c r="D28" s="101" t="s">
        <v>218</v>
      </c>
      <c r="F28" s="226"/>
      <c r="G28" s="228">
        <v>10</v>
      </c>
      <c r="H28" s="20" t="s">
        <v>131</v>
      </c>
      <c r="I28" s="20" t="s">
        <v>204</v>
      </c>
      <c r="J28" s="29" t="s">
        <v>137</v>
      </c>
      <c r="K28" s="28" t="s">
        <v>219</v>
      </c>
    </row>
    <row r="29" spans="2:11" ht="43.5" thickBot="1" x14ac:dyDescent="0.3">
      <c r="B29" s="96" t="s">
        <v>168</v>
      </c>
      <c r="C29" s="5" t="s">
        <v>220</v>
      </c>
      <c r="D29" s="101" t="s">
        <v>221</v>
      </c>
      <c r="F29" s="226"/>
      <c r="G29" s="230"/>
      <c r="H29" s="20"/>
      <c r="I29" s="23"/>
      <c r="J29" s="30"/>
      <c r="K29" s="31"/>
    </row>
    <row r="30" spans="2:11" ht="57.75" thickBot="1" x14ac:dyDescent="0.3">
      <c r="B30" s="98" t="s">
        <v>175</v>
      </c>
      <c r="C30" s="15" t="s">
        <v>222</v>
      </c>
      <c r="D30" s="101" t="s">
        <v>223</v>
      </c>
      <c r="F30" s="227"/>
      <c r="G30" s="231"/>
      <c r="H30" s="22" t="s">
        <v>201</v>
      </c>
      <c r="I30" s="24" t="s">
        <v>224</v>
      </c>
      <c r="J30" s="29" t="s">
        <v>225</v>
      </c>
      <c r="K30" s="32" t="s">
        <v>226</v>
      </c>
    </row>
    <row r="31" spans="2:11" ht="15.75" thickBot="1" x14ac:dyDescent="0.3"/>
    <row r="32" spans="2:11" ht="19.5" thickBot="1" x14ac:dyDescent="0.35">
      <c r="B32" s="203" t="s">
        <v>227</v>
      </c>
      <c r="C32" s="204"/>
      <c r="D32" s="205"/>
      <c r="F32" s="232" t="s">
        <v>228</v>
      </c>
      <c r="G32" s="233"/>
    </row>
    <row r="33" spans="2:7" ht="30.75" thickBot="1" x14ac:dyDescent="0.3">
      <c r="B33" s="99" t="s">
        <v>229</v>
      </c>
      <c r="C33" s="234" t="s">
        <v>230</v>
      </c>
      <c r="D33" s="18" t="s">
        <v>156</v>
      </c>
      <c r="F33" s="16" t="s">
        <v>186</v>
      </c>
      <c r="G33" s="33" t="s">
        <v>156</v>
      </c>
    </row>
    <row r="34" spans="2:7" ht="30.75" thickBot="1" x14ac:dyDescent="0.3">
      <c r="B34" s="100" t="s">
        <v>231</v>
      </c>
      <c r="C34" s="235"/>
      <c r="D34" s="34" t="s">
        <v>232</v>
      </c>
      <c r="F34" s="35" t="s">
        <v>195</v>
      </c>
      <c r="G34" s="36" t="s">
        <v>233</v>
      </c>
    </row>
    <row r="35" spans="2:7" ht="43.5" thickBot="1" x14ac:dyDescent="0.3">
      <c r="B35" s="96" t="s">
        <v>234</v>
      </c>
      <c r="C35" s="5">
        <v>100</v>
      </c>
      <c r="D35" s="101" t="s">
        <v>235</v>
      </c>
      <c r="F35" s="35" t="s">
        <v>131</v>
      </c>
      <c r="G35" s="37" t="s">
        <v>236</v>
      </c>
    </row>
    <row r="36" spans="2:7" ht="29.25" thickBot="1" x14ac:dyDescent="0.3">
      <c r="B36" s="96" t="s">
        <v>237</v>
      </c>
      <c r="C36" s="5">
        <v>60</v>
      </c>
      <c r="D36" s="101" t="s">
        <v>238</v>
      </c>
      <c r="F36" s="35" t="s">
        <v>137</v>
      </c>
      <c r="G36" s="38" t="s">
        <v>55</v>
      </c>
    </row>
    <row r="37" spans="2:7" ht="15.75" thickBot="1" x14ac:dyDescent="0.3">
      <c r="B37" s="96" t="s">
        <v>239</v>
      </c>
      <c r="C37" s="5">
        <v>25</v>
      </c>
      <c r="D37" s="101" t="s">
        <v>240</v>
      </c>
      <c r="F37" s="39" t="s">
        <v>241</v>
      </c>
      <c r="G37" s="40" t="s">
        <v>46</v>
      </c>
    </row>
    <row r="38" spans="2:7" ht="15.75" thickBot="1" x14ac:dyDescent="0.3">
      <c r="B38" s="98" t="s">
        <v>242</v>
      </c>
      <c r="C38" s="15">
        <v>10</v>
      </c>
      <c r="D38" s="101" t="s">
        <v>243</v>
      </c>
    </row>
    <row r="39" spans="2:7" ht="15.75" thickBot="1" x14ac:dyDescent="0.3"/>
    <row r="40" spans="2:7" ht="19.5" thickBot="1" x14ac:dyDescent="0.35">
      <c r="B40" s="203" t="s">
        <v>244</v>
      </c>
      <c r="C40" s="204"/>
      <c r="D40" s="205"/>
    </row>
    <row r="41" spans="2:7" ht="30.75" thickBot="1" x14ac:dyDescent="0.3">
      <c r="B41" s="16" t="s">
        <v>245</v>
      </c>
      <c r="C41" s="17" t="s">
        <v>246</v>
      </c>
      <c r="D41" s="18" t="s">
        <v>156</v>
      </c>
    </row>
    <row r="42" spans="2:7" ht="15" customHeight="1" x14ac:dyDescent="0.25">
      <c r="B42" s="217" t="s">
        <v>195</v>
      </c>
      <c r="C42" s="228" t="s">
        <v>247</v>
      </c>
      <c r="D42" s="237" t="s">
        <v>248</v>
      </c>
    </row>
    <row r="43" spans="2:7" ht="15.75" thickBot="1" x14ac:dyDescent="0.3">
      <c r="B43" s="236"/>
      <c r="C43" s="229"/>
      <c r="D43" s="238"/>
    </row>
    <row r="44" spans="2:7" ht="43.5" thickBot="1" x14ac:dyDescent="0.3">
      <c r="B44" s="96" t="s">
        <v>131</v>
      </c>
      <c r="C44" s="5" t="s">
        <v>249</v>
      </c>
      <c r="D44" s="41" t="s">
        <v>250</v>
      </c>
    </row>
    <row r="45" spans="2:7" ht="29.25" thickBot="1" x14ac:dyDescent="0.3">
      <c r="B45" s="96" t="s">
        <v>137</v>
      </c>
      <c r="C45" s="5" t="s">
        <v>251</v>
      </c>
      <c r="D45" s="42" t="s">
        <v>252</v>
      </c>
    </row>
    <row r="46" spans="2:7" ht="43.5" thickBot="1" x14ac:dyDescent="0.3">
      <c r="B46" s="98" t="s">
        <v>241</v>
      </c>
      <c r="C46" s="15">
        <v>20</v>
      </c>
      <c r="D46" s="101" t="s">
        <v>253</v>
      </c>
    </row>
    <row r="48" spans="2:7" x14ac:dyDescent="0.25">
      <c r="B48" s="240" t="s">
        <v>145</v>
      </c>
      <c r="C48" s="240"/>
      <c r="D48" s="240"/>
      <c r="E48" s="240"/>
    </row>
    <row r="50" spans="2:21" x14ac:dyDescent="0.25">
      <c r="B50" s="241" t="s">
        <v>146</v>
      </c>
      <c r="C50" s="241"/>
      <c r="D50" s="241"/>
      <c r="E50" s="241"/>
      <c r="F50" s="241"/>
      <c r="G50" s="241"/>
      <c r="H50" s="241"/>
      <c r="I50" s="241"/>
      <c r="J50" s="241"/>
      <c r="K50" s="241"/>
      <c r="L50" s="241"/>
      <c r="M50" s="80"/>
      <c r="N50" s="80"/>
      <c r="O50" s="80"/>
      <c r="P50" s="80"/>
      <c r="Q50" s="80"/>
      <c r="R50" s="80"/>
      <c r="S50" s="80"/>
      <c r="T50" s="80"/>
      <c r="U50" s="80"/>
    </row>
    <row r="51" spans="2:21" x14ac:dyDescent="0.25">
      <c r="B51" s="241" t="s">
        <v>147</v>
      </c>
      <c r="C51" s="241"/>
      <c r="D51" s="241"/>
      <c r="E51" s="241"/>
      <c r="F51" s="241"/>
      <c r="G51" s="241"/>
      <c r="H51" s="241"/>
      <c r="I51" s="241"/>
      <c r="J51" s="241"/>
      <c r="K51" s="241"/>
      <c r="L51" s="241"/>
      <c r="M51" s="80"/>
      <c r="N51" s="80"/>
      <c r="O51" s="80"/>
      <c r="P51" s="80"/>
      <c r="Q51" s="80"/>
      <c r="R51" s="80"/>
      <c r="S51" s="80"/>
      <c r="T51" s="80"/>
      <c r="U51" s="80"/>
    </row>
    <row r="52" spans="2:21" x14ac:dyDescent="0.25">
      <c r="B52" s="241" t="s">
        <v>148</v>
      </c>
      <c r="C52" s="241"/>
      <c r="D52" s="241"/>
      <c r="E52" s="241"/>
      <c r="F52" s="241"/>
      <c r="G52" s="241"/>
      <c r="H52" s="241"/>
      <c r="I52" s="241"/>
      <c r="J52" s="241"/>
      <c r="K52" s="241"/>
      <c r="L52" s="241"/>
      <c r="M52" s="80"/>
      <c r="N52" s="80"/>
      <c r="O52" s="80"/>
      <c r="P52" s="80"/>
      <c r="Q52" s="80"/>
      <c r="R52" s="80"/>
      <c r="S52" s="80"/>
      <c r="T52" s="80"/>
      <c r="U52" s="80"/>
    </row>
    <row r="53" spans="2:21" x14ac:dyDescent="0.25">
      <c r="B53" s="241" t="s">
        <v>149</v>
      </c>
      <c r="C53" s="241"/>
      <c r="D53" s="241"/>
      <c r="E53" s="241"/>
      <c r="F53" s="241"/>
      <c r="G53" s="241"/>
      <c r="H53" s="241"/>
      <c r="I53" s="241"/>
      <c r="J53" s="241"/>
      <c r="K53" s="241"/>
      <c r="L53" s="241"/>
      <c r="M53" s="80"/>
      <c r="N53" s="80"/>
      <c r="O53" s="80"/>
      <c r="P53" s="80"/>
      <c r="Q53" s="80"/>
      <c r="R53" s="80"/>
      <c r="S53" s="80"/>
      <c r="T53" s="80"/>
      <c r="U53" s="80"/>
    </row>
    <row r="54" spans="2:21" x14ac:dyDescent="0.25">
      <c r="B54" s="239" t="s">
        <v>150</v>
      </c>
      <c r="C54" s="239"/>
      <c r="D54" s="239"/>
      <c r="E54" s="239"/>
      <c r="F54" s="239"/>
      <c r="G54" s="239"/>
      <c r="H54" s="239"/>
      <c r="I54" s="239"/>
      <c r="J54" s="239"/>
      <c r="K54" s="239"/>
      <c r="L54" s="239"/>
      <c r="M54" s="80"/>
      <c r="N54" s="80"/>
      <c r="O54" s="80"/>
      <c r="P54" s="80"/>
      <c r="Q54" s="80"/>
      <c r="R54" s="80"/>
      <c r="S54" s="80"/>
      <c r="T54" s="80"/>
      <c r="U54" s="80"/>
    </row>
    <row r="55" spans="2:21" x14ac:dyDescent="0.25">
      <c r="B55" s="239" t="s">
        <v>151</v>
      </c>
      <c r="C55" s="239"/>
      <c r="D55" s="239"/>
      <c r="E55" s="239"/>
      <c r="F55" s="239"/>
      <c r="G55" s="239"/>
      <c r="H55" s="239"/>
      <c r="I55" s="239"/>
      <c r="J55" s="239"/>
      <c r="K55" s="239"/>
      <c r="L55" s="239"/>
      <c r="M55" s="80"/>
      <c r="N55" s="80"/>
      <c r="O55" s="80"/>
      <c r="P55" s="80"/>
      <c r="Q55" s="80"/>
      <c r="R55" s="80"/>
      <c r="S55" s="80"/>
      <c r="T55" s="80"/>
      <c r="U55" s="80"/>
    </row>
  </sheetData>
  <sheetProtection algorithmName="SHA-512" hashValue="BdjpU5FkOsVdMykCreg4vjgm+SfwhprySOKUC7/0camPq30H7v+TStvos4JgyY4LRTPC7s3/Et4VtpMl8rkXqA==" saltValue="C7qymWiEzacgBVBw/+cNQw==" spinCount="100000" sheet="1" objects="1" scenarios="1" formatCells="0" formatColumns="0" formatRows="0"/>
  <mergeCells count="42">
    <mergeCell ref="B7:K7"/>
    <mergeCell ref="B55:L55"/>
    <mergeCell ref="B48:E48"/>
    <mergeCell ref="B50:L50"/>
    <mergeCell ref="B51:L51"/>
    <mergeCell ref="B52:L52"/>
    <mergeCell ref="B53:L53"/>
    <mergeCell ref="B54:L54"/>
    <mergeCell ref="B32:D32"/>
    <mergeCell ref="F32:G32"/>
    <mergeCell ref="C33:C34"/>
    <mergeCell ref="B40:D40"/>
    <mergeCell ref="B42:B43"/>
    <mergeCell ref="C42:C43"/>
    <mergeCell ref="D42:D43"/>
    <mergeCell ref="F20:G20"/>
    <mergeCell ref="F21:F30"/>
    <mergeCell ref="G21:G22"/>
    <mergeCell ref="G23:G25"/>
    <mergeCell ref="B25:D25"/>
    <mergeCell ref="G26:G27"/>
    <mergeCell ref="G28:G30"/>
    <mergeCell ref="B15:B16"/>
    <mergeCell ref="D15:D16"/>
    <mergeCell ref="B18:D18"/>
    <mergeCell ref="F18:K18"/>
    <mergeCell ref="F19:G19"/>
    <mergeCell ref="H19:K19"/>
    <mergeCell ref="B9:D9"/>
    <mergeCell ref="B10:B11"/>
    <mergeCell ref="D10:D11"/>
    <mergeCell ref="F10:K10"/>
    <mergeCell ref="F11:G12"/>
    <mergeCell ref="H11:K11"/>
    <mergeCell ref="B2:B5"/>
    <mergeCell ref="C2:I2"/>
    <mergeCell ref="J2:K2"/>
    <mergeCell ref="C3:I3"/>
    <mergeCell ref="J3:K3"/>
    <mergeCell ref="C4:I5"/>
    <mergeCell ref="J4:K4"/>
    <mergeCell ref="J5:K5"/>
  </mergeCells>
  <pageMargins left="0.7" right="0.7" top="0.75" bottom="0.75" header="0.3" footer="0.3"/>
  <pageSetup scale="57" orientation="landscape" r:id="rId1"/>
  <rowBreaks count="1" manualBreakCount="1">
    <brk id="30" max="11" man="1"/>
  </rowBreaks>
  <colBreaks count="1" manualBreakCount="1">
    <brk id="12"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L43"/>
  <sheetViews>
    <sheetView showGridLines="0" view="pageBreakPreview" zoomScaleNormal="100" zoomScaleSheetLayoutView="100" workbookViewId="0">
      <pane xSplit="2" ySplit="11" topLeftCell="C12" activePane="bottomRight" state="frozen"/>
      <selection pane="topRight" activeCell="C1" sqref="C1"/>
      <selection pane="bottomLeft" activeCell="A11" sqref="A11"/>
      <selection pane="bottomRight" activeCell="E14" sqref="E14"/>
    </sheetView>
  </sheetViews>
  <sheetFormatPr baseColWidth="10" defaultColWidth="11.42578125" defaultRowHeight="15" x14ac:dyDescent="0.25"/>
  <cols>
    <col min="1" max="1" width="11.7109375" customWidth="1"/>
    <col min="2" max="2" width="9.5703125" customWidth="1"/>
    <col min="3" max="3" width="21.85546875" customWidth="1"/>
    <col min="4" max="4" width="34.42578125" customWidth="1"/>
    <col min="5" max="5" width="21.85546875" customWidth="1"/>
    <col min="6" max="6" width="37.7109375" customWidth="1"/>
    <col min="7" max="7" width="21.85546875" customWidth="1"/>
    <col min="8" max="8" width="27.28515625" customWidth="1"/>
    <col min="9" max="9" width="21.85546875" customWidth="1"/>
    <col min="10" max="10" width="5.28515625" customWidth="1"/>
  </cols>
  <sheetData>
    <row r="2" spans="2:11" s="1" customFormat="1" x14ac:dyDescent="0.25">
      <c r="B2" s="201"/>
      <c r="C2" s="202" t="s">
        <v>3</v>
      </c>
      <c r="D2" s="202"/>
      <c r="E2" s="202"/>
      <c r="F2" s="202"/>
      <c r="G2" s="202"/>
      <c r="H2" s="202" t="s">
        <v>4</v>
      </c>
      <c r="I2" s="202"/>
      <c r="J2" s="2"/>
      <c r="K2" s="2"/>
    </row>
    <row r="3" spans="2:11" s="1" customFormat="1" x14ac:dyDescent="0.25">
      <c r="B3" s="201"/>
      <c r="C3" s="202" t="s">
        <v>508</v>
      </c>
      <c r="D3" s="202"/>
      <c r="E3" s="202"/>
      <c r="F3" s="202"/>
      <c r="G3" s="202"/>
      <c r="H3" s="202" t="s">
        <v>509</v>
      </c>
      <c r="I3" s="202"/>
      <c r="J3" s="2"/>
      <c r="K3" s="2"/>
    </row>
    <row r="4" spans="2:11" s="1" customFormat="1" x14ac:dyDescent="0.25">
      <c r="B4" s="201"/>
      <c r="C4" s="202" t="s">
        <v>254</v>
      </c>
      <c r="D4" s="202"/>
      <c r="E4" s="202"/>
      <c r="F4" s="202"/>
      <c r="G4" s="202"/>
      <c r="H4" s="202" t="s">
        <v>511</v>
      </c>
      <c r="I4" s="202"/>
      <c r="J4" s="2"/>
      <c r="K4" s="2"/>
    </row>
    <row r="5" spans="2:11" s="1" customFormat="1" x14ac:dyDescent="0.25">
      <c r="B5" s="201"/>
      <c r="C5" s="202"/>
      <c r="D5" s="202"/>
      <c r="E5" s="202"/>
      <c r="F5" s="202"/>
      <c r="G5" s="202"/>
      <c r="H5" s="202" t="s">
        <v>340</v>
      </c>
      <c r="I5" s="202"/>
      <c r="J5" s="2"/>
      <c r="K5" s="2"/>
    </row>
    <row r="6" spans="2:11" x14ac:dyDescent="0.25">
      <c r="B6">
        <v>33</v>
      </c>
    </row>
    <row r="7" spans="2:11" x14ac:dyDescent="0.25">
      <c r="B7" s="297" t="s">
        <v>254</v>
      </c>
      <c r="C7" s="297"/>
      <c r="D7" s="297"/>
      <c r="E7" s="297"/>
      <c r="F7" s="297"/>
      <c r="G7" s="297"/>
      <c r="H7" s="297"/>
      <c r="I7" s="297"/>
    </row>
    <row r="8" spans="2:11" ht="15.75" thickBot="1" x14ac:dyDescent="0.3"/>
    <row r="9" spans="2:11" ht="18.75" customHeight="1" thickBot="1" x14ac:dyDescent="0.3">
      <c r="B9" s="256" t="s">
        <v>20</v>
      </c>
      <c r="C9" s="294" t="s">
        <v>699</v>
      </c>
      <c r="D9" s="295"/>
      <c r="E9" s="295"/>
      <c r="F9" s="295"/>
      <c r="G9" s="295"/>
      <c r="H9" s="295"/>
      <c r="I9" s="296"/>
    </row>
    <row r="10" spans="2:11" ht="15.75" customHeight="1" x14ac:dyDescent="0.25">
      <c r="B10" s="257"/>
      <c r="C10" s="259" t="s">
        <v>256</v>
      </c>
      <c r="D10" s="259" t="s">
        <v>257</v>
      </c>
      <c r="E10" s="259" t="s">
        <v>258</v>
      </c>
      <c r="F10" s="259" t="s">
        <v>259</v>
      </c>
      <c r="G10" s="259" t="s">
        <v>260</v>
      </c>
      <c r="H10" s="261" t="s">
        <v>261</v>
      </c>
      <c r="I10" s="43" t="s">
        <v>262</v>
      </c>
    </row>
    <row r="11" spans="2:11" ht="16.5" customHeight="1" thickBot="1" x14ac:dyDescent="0.3">
      <c r="B11" s="257"/>
      <c r="C11" s="260"/>
      <c r="D11" s="260"/>
      <c r="E11" s="260"/>
      <c r="F11" s="260"/>
      <c r="G11" s="260"/>
      <c r="H11" s="262"/>
      <c r="I11" s="44" t="s">
        <v>263</v>
      </c>
    </row>
    <row r="12" spans="2:11" ht="75" x14ac:dyDescent="0.25">
      <c r="B12" s="257"/>
      <c r="C12" s="118"/>
      <c r="D12" s="90" t="s">
        <v>264</v>
      </c>
      <c r="E12" s="91" t="s">
        <v>265</v>
      </c>
      <c r="F12" s="91" t="s">
        <v>266</v>
      </c>
      <c r="G12" s="91" t="s">
        <v>267</v>
      </c>
      <c r="H12" s="91" t="s">
        <v>268</v>
      </c>
      <c r="I12" s="242" t="s">
        <v>269</v>
      </c>
    </row>
    <row r="13" spans="2:11" ht="60" x14ac:dyDescent="0.25">
      <c r="B13" s="257"/>
      <c r="C13" s="119" t="s">
        <v>270</v>
      </c>
      <c r="D13" s="90" t="s">
        <v>271</v>
      </c>
      <c r="E13" s="91" t="s">
        <v>272</v>
      </c>
      <c r="F13" s="91" t="s">
        <v>273</v>
      </c>
      <c r="G13" s="91" t="s">
        <v>274</v>
      </c>
      <c r="H13" s="91" t="s">
        <v>275</v>
      </c>
      <c r="I13" s="243"/>
    </row>
    <row r="14" spans="2:11" ht="19.5" thickBot="1" x14ac:dyDescent="0.3">
      <c r="B14" s="257"/>
      <c r="C14" s="120"/>
      <c r="D14" s="92" t="s">
        <v>276</v>
      </c>
      <c r="E14" s="93"/>
      <c r="F14" s="93"/>
      <c r="G14" s="93"/>
      <c r="H14" s="93"/>
      <c r="I14" s="244"/>
    </row>
    <row r="15" spans="2:11" ht="30" customHeight="1" x14ac:dyDescent="0.25">
      <c r="B15" s="257"/>
      <c r="C15" s="118"/>
      <c r="D15" s="90" t="s">
        <v>277</v>
      </c>
      <c r="E15" s="242" t="s">
        <v>278</v>
      </c>
      <c r="F15" s="242" t="s">
        <v>279</v>
      </c>
      <c r="G15" s="242" t="s">
        <v>280</v>
      </c>
      <c r="H15" s="91" t="s">
        <v>281</v>
      </c>
      <c r="I15" s="242" t="s">
        <v>282</v>
      </c>
    </row>
    <row r="16" spans="2:11" ht="71.25" customHeight="1" thickBot="1" x14ac:dyDescent="0.3">
      <c r="B16" s="257"/>
      <c r="C16" s="121" t="s">
        <v>283</v>
      </c>
      <c r="D16" s="92" t="s">
        <v>284</v>
      </c>
      <c r="E16" s="244"/>
      <c r="F16" s="244"/>
      <c r="G16" s="244"/>
      <c r="H16" s="94" t="s">
        <v>285</v>
      </c>
      <c r="I16" s="244"/>
    </row>
    <row r="17" spans="2:9" ht="30" x14ac:dyDescent="0.25">
      <c r="B17" s="257"/>
      <c r="C17" s="118"/>
      <c r="D17" s="90" t="s">
        <v>286</v>
      </c>
      <c r="E17" s="242" t="s">
        <v>287</v>
      </c>
      <c r="F17" s="91" t="s">
        <v>288</v>
      </c>
      <c r="G17" s="91" t="s">
        <v>289</v>
      </c>
      <c r="H17" s="91" t="s">
        <v>290</v>
      </c>
      <c r="I17" s="242" t="s">
        <v>291</v>
      </c>
    </row>
    <row r="18" spans="2:9" ht="45" x14ac:dyDescent="0.25">
      <c r="B18" s="257"/>
      <c r="C18" s="118"/>
      <c r="D18" s="90" t="s">
        <v>292</v>
      </c>
      <c r="E18" s="243"/>
      <c r="F18" s="91" t="s">
        <v>293</v>
      </c>
      <c r="G18" s="91" t="s">
        <v>294</v>
      </c>
      <c r="H18" s="91" t="s">
        <v>295</v>
      </c>
      <c r="I18" s="243"/>
    </row>
    <row r="19" spans="2:9" ht="45.75" thickBot="1" x14ac:dyDescent="0.3">
      <c r="B19" s="257"/>
      <c r="C19" s="121" t="s">
        <v>296</v>
      </c>
      <c r="D19" s="95"/>
      <c r="E19" s="244"/>
      <c r="F19" s="93"/>
      <c r="G19" s="93"/>
      <c r="H19" s="94" t="s">
        <v>297</v>
      </c>
      <c r="I19" s="244"/>
    </row>
    <row r="20" spans="2:9" ht="30" x14ac:dyDescent="0.25">
      <c r="B20" s="257"/>
      <c r="C20" s="118"/>
      <c r="D20" s="90" t="s">
        <v>298</v>
      </c>
      <c r="E20" s="242" t="s">
        <v>299</v>
      </c>
      <c r="F20" s="91" t="s">
        <v>300</v>
      </c>
      <c r="G20" s="91" t="s">
        <v>301</v>
      </c>
      <c r="H20" s="91" t="s">
        <v>302</v>
      </c>
      <c r="I20" s="242" t="s">
        <v>303</v>
      </c>
    </row>
    <row r="21" spans="2:9" ht="30" x14ac:dyDescent="0.25">
      <c r="B21" s="257"/>
      <c r="C21" s="122" t="s">
        <v>304</v>
      </c>
      <c r="D21" s="90" t="s">
        <v>305</v>
      </c>
      <c r="E21" s="243"/>
      <c r="F21" s="91" t="s">
        <v>306</v>
      </c>
      <c r="G21" s="91" t="s">
        <v>307</v>
      </c>
      <c r="H21" s="91" t="s">
        <v>308</v>
      </c>
      <c r="I21" s="243"/>
    </row>
    <row r="22" spans="2:9" ht="19.5" thickBot="1" x14ac:dyDescent="0.3">
      <c r="B22" s="257"/>
      <c r="C22" s="120"/>
      <c r="D22" s="95"/>
      <c r="E22" s="244"/>
      <c r="F22" s="94" t="s">
        <v>309</v>
      </c>
      <c r="G22" s="93"/>
      <c r="H22" s="93"/>
      <c r="I22" s="244"/>
    </row>
    <row r="23" spans="2:9" ht="30" x14ac:dyDescent="0.25">
      <c r="B23" s="257"/>
      <c r="C23" s="118"/>
      <c r="D23" s="90" t="s">
        <v>310</v>
      </c>
      <c r="E23" s="91" t="s">
        <v>311</v>
      </c>
      <c r="F23" s="91" t="s">
        <v>312</v>
      </c>
      <c r="G23" s="245"/>
      <c r="H23" s="242" t="s">
        <v>313</v>
      </c>
      <c r="I23" s="242" t="s">
        <v>314</v>
      </c>
    </row>
    <row r="24" spans="2:9" ht="45" x14ac:dyDescent="0.25">
      <c r="B24" s="257"/>
      <c r="C24" s="118"/>
      <c r="D24" s="90" t="s">
        <v>315</v>
      </c>
      <c r="E24" s="91" t="s">
        <v>316</v>
      </c>
      <c r="F24" s="91" t="s">
        <v>317</v>
      </c>
      <c r="G24" s="246"/>
      <c r="H24" s="243"/>
      <c r="I24" s="243"/>
    </row>
    <row r="25" spans="2:9" ht="30.75" thickBot="1" x14ac:dyDescent="0.3">
      <c r="B25" s="257"/>
      <c r="C25" s="121" t="s">
        <v>318</v>
      </c>
      <c r="D25" s="92" t="s">
        <v>319</v>
      </c>
      <c r="E25" s="93"/>
      <c r="F25" s="94" t="s">
        <v>320</v>
      </c>
      <c r="G25" s="247"/>
      <c r="H25" s="244"/>
      <c r="I25" s="244"/>
    </row>
    <row r="26" spans="2:9" ht="30" x14ac:dyDescent="0.25">
      <c r="B26" s="257"/>
      <c r="C26" s="118"/>
      <c r="D26" s="90" t="s">
        <v>321</v>
      </c>
      <c r="E26" s="242" t="s">
        <v>322</v>
      </c>
      <c r="F26" s="91" t="s">
        <v>323</v>
      </c>
      <c r="G26" s="245"/>
      <c r="H26" s="91" t="s">
        <v>324</v>
      </c>
      <c r="I26" s="91" t="s">
        <v>325</v>
      </c>
    </row>
    <row r="27" spans="2:9" ht="31.5" thickBot="1" x14ac:dyDescent="0.3">
      <c r="B27" s="257"/>
      <c r="C27" s="121" t="s">
        <v>326</v>
      </c>
      <c r="D27" s="92" t="s">
        <v>327</v>
      </c>
      <c r="E27" s="244"/>
      <c r="F27" s="94" t="s">
        <v>328</v>
      </c>
      <c r="G27" s="247"/>
      <c r="H27" s="94" t="s">
        <v>329</v>
      </c>
      <c r="I27" s="94" t="s">
        <v>330</v>
      </c>
    </row>
    <row r="28" spans="2:9" ht="18.75" x14ac:dyDescent="0.25">
      <c r="B28" s="257"/>
      <c r="C28" s="118"/>
      <c r="D28" s="90" t="s">
        <v>331</v>
      </c>
      <c r="E28" s="245"/>
      <c r="F28" s="245"/>
      <c r="G28" s="245"/>
      <c r="H28" s="242" t="s">
        <v>332</v>
      </c>
      <c r="I28" s="245"/>
    </row>
    <row r="29" spans="2:9" ht="45.75" x14ac:dyDescent="0.25">
      <c r="B29" s="257"/>
      <c r="C29" s="118"/>
      <c r="D29" s="90" t="s">
        <v>333</v>
      </c>
      <c r="E29" s="246"/>
      <c r="F29" s="246"/>
      <c r="G29" s="246"/>
      <c r="H29" s="243"/>
      <c r="I29" s="246"/>
    </row>
    <row r="30" spans="2:9" ht="18.75" thickBot="1" x14ac:dyDescent="0.3">
      <c r="B30" s="257"/>
      <c r="C30" s="121" t="s">
        <v>334</v>
      </c>
      <c r="D30" s="95"/>
      <c r="E30" s="247"/>
      <c r="F30" s="247"/>
      <c r="G30" s="247"/>
      <c r="H30" s="244"/>
      <c r="I30" s="247"/>
    </row>
    <row r="31" spans="2:9" ht="18" x14ac:dyDescent="0.25">
      <c r="B31" s="257"/>
      <c r="C31" s="119" t="s">
        <v>335</v>
      </c>
      <c r="D31" s="254"/>
      <c r="E31" s="245"/>
      <c r="F31" s="245"/>
      <c r="G31" s="245"/>
      <c r="H31" s="242" t="s">
        <v>336</v>
      </c>
      <c r="I31" s="245"/>
    </row>
    <row r="32" spans="2:9" ht="18.75" thickBot="1" x14ac:dyDescent="0.3">
      <c r="B32" s="258"/>
      <c r="C32" s="121" t="s">
        <v>337</v>
      </c>
      <c r="D32" s="255"/>
      <c r="E32" s="247"/>
      <c r="F32" s="247"/>
      <c r="G32" s="247"/>
      <c r="H32" s="244"/>
      <c r="I32" s="247"/>
    </row>
    <row r="33" spans="2:12" ht="15" customHeight="1" x14ac:dyDescent="0.25">
      <c r="B33" s="248" t="s">
        <v>338</v>
      </c>
      <c r="C33" s="249"/>
      <c r="D33" s="249"/>
      <c r="E33" s="249"/>
      <c r="F33" s="249"/>
      <c r="G33" s="249"/>
      <c r="H33" s="249"/>
      <c r="I33" s="250"/>
    </row>
    <row r="34" spans="2:12" ht="15.75" customHeight="1" thickBot="1" x14ac:dyDescent="0.3">
      <c r="B34" s="251" t="s">
        <v>339</v>
      </c>
      <c r="C34" s="252"/>
      <c r="D34" s="252"/>
      <c r="E34" s="252"/>
      <c r="F34" s="252"/>
      <c r="G34" s="252"/>
      <c r="H34" s="252"/>
      <c r="I34" s="253"/>
    </row>
    <row r="36" spans="2:12" x14ac:dyDescent="0.25">
      <c r="B36" t="s">
        <v>145</v>
      </c>
    </row>
    <row r="38" spans="2:12" x14ac:dyDescent="0.25">
      <c r="B38" s="241" t="s">
        <v>146</v>
      </c>
      <c r="C38" s="241"/>
      <c r="D38" s="241"/>
      <c r="E38" s="241"/>
      <c r="F38" s="241"/>
      <c r="G38" s="241"/>
      <c r="H38" s="241"/>
      <c r="I38" s="241"/>
      <c r="J38" s="80"/>
      <c r="K38" s="80"/>
      <c r="L38" s="80"/>
    </row>
    <row r="39" spans="2:12" x14ac:dyDescent="0.25">
      <c r="B39" s="241" t="s">
        <v>147</v>
      </c>
      <c r="C39" s="241"/>
      <c r="D39" s="241"/>
      <c r="E39" s="241"/>
      <c r="F39" s="241"/>
      <c r="G39" s="241"/>
      <c r="H39" s="241"/>
      <c r="I39" s="241"/>
      <c r="J39" s="80"/>
      <c r="K39" s="80"/>
      <c r="L39" s="80"/>
    </row>
    <row r="40" spans="2:12" x14ac:dyDescent="0.25">
      <c r="B40" s="241" t="s">
        <v>148</v>
      </c>
      <c r="C40" s="241"/>
      <c r="D40" s="241"/>
      <c r="E40" s="241"/>
      <c r="F40" s="241"/>
      <c r="G40" s="241"/>
      <c r="H40" s="241"/>
      <c r="I40" s="241"/>
      <c r="J40" s="80"/>
      <c r="K40" s="80"/>
      <c r="L40" s="80"/>
    </row>
    <row r="41" spans="2:12" x14ac:dyDescent="0.25">
      <c r="B41" s="241" t="s">
        <v>149</v>
      </c>
      <c r="C41" s="241"/>
      <c r="D41" s="241"/>
      <c r="E41" s="241"/>
      <c r="F41" s="241"/>
      <c r="G41" s="241"/>
      <c r="H41" s="241"/>
      <c r="I41" s="241"/>
      <c r="J41" s="80"/>
      <c r="K41" s="80"/>
      <c r="L41" s="80"/>
    </row>
    <row r="42" spans="2:12" x14ac:dyDescent="0.25">
      <c r="B42" s="239" t="s">
        <v>150</v>
      </c>
      <c r="C42" s="239"/>
      <c r="D42" s="239"/>
      <c r="E42" s="239"/>
      <c r="F42" s="239"/>
      <c r="G42" s="239"/>
      <c r="H42" s="239"/>
      <c r="I42" s="239"/>
      <c r="J42" s="80"/>
      <c r="K42" s="80"/>
      <c r="L42" s="80"/>
    </row>
    <row r="43" spans="2:12" x14ac:dyDescent="0.25">
      <c r="B43" s="239" t="s">
        <v>151</v>
      </c>
      <c r="C43" s="239"/>
      <c r="D43" s="239"/>
      <c r="E43" s="239"/>
      <c r="F43" s="239"/>
      <c r="G43" s="239"/>
      <c r="H43" s="239"/>
      <c r="I43" s="239"/>
      <c r="J43" s="80"/>
      <c r="K43" s="80"/>
      <c r="L43" s="80"/>
    </row>
  </sheetData>
  <sheetProtection algorithmName="SHA-512" hashValue="sAUY4CUxxKJRB0A3QI+jCGM2gzH5Uz96hjk+k2GVv138ZuSVz6L3E0dQGLqXFmjlsI7t1TrPNog9U+7AFCRwlA==" saltValue="8W9FPV/ySfDIIcu6eb/1Og==" spinCount="100000" sheet="1" objects="1" scenarios="1" formatCells="0" formatColumns="0" formatRows="0"/>
  <mergeCells count="50">
    <mergeCell ref="B7:I7"/>
    <mergeCell ref="B43:I43"/>
    <mergeCell ref="B38:I38"/>
    <mergeCell ref="B39:I39"/>
    <mergeCell ref="B40:I40"/>
    <mergeCell ref="B41:I41"/>
    <mergeCell ref="B42:I42"/>
    <mergeCell ref="B33:I33"/>
    <mergeCell ref="B34:I34"/>
    <mergeCell ref="D31:D32"/>
    <mergeCell ref="E31:E32"/>
    <mergeCell ref="F31:F32"/>
    <mergeCell ref="G31:G32"/>
    <mergeCell ref="H31:H32"/>
    <mergeCell ref="I31:I32"/>
    <mergeCell ref="B9:B32"/>
    <mergeCell ref="C9:I9"/>
    <mergeCell ref="C10:C11"/>
    <mergeCell ref="D10:D11"/>
    <mergeCell ref="E10:E11"/>
    <mergeCell ref="F10:F11"/>
    <mergeCell ref="G10:G11"/>
    <mergeCell ref="H10:H11"/>
    <mergeCell ref="I17:I19"/>
    <mergeCell ref="E28:E30"/>
    <mergeCell ref="F28:F30"/>
    <mergeCell ref="G28:G30"/>
    <mergeCell ref="H28:H30"/>
    <mergeCell ref="I28:I30"/>
    <mergeCell ref="G23:G25"/>
    <mergeCell ref="H23:H25"/>
    <mergeCell ref="I23:I25"/>
    <mergeCell ref="E26:E27"/>
    <mergeCell ref="G26:G27"/>
    <mergeCell ref="E20:E22"/>
    <mergeCell ref="I20:I22"/>
    <mergeCell ref="E17:E19"/>
    <mergeCell ref="I12:I14"/>
    <mergeCell ref="E15:E16"/>
    <mergeCell ref="F15:F16"/>
    <mergeCell ref="G15:G16"/>
    <mergeCell ref="I15:I16"/>
    <mergeCell ref="B2:B5"/>
    <mergeCell ref="C2:G2"/>
    <mergeCell ref="H2:I2"/>
    <mergeCell ref="C3:G3"/>
    <mergeCell ref="H3:I3"/>
    <mergeCell ref="C4:G5"/>
    <mergeCell ref="H4:I4"/>
    <mergeCell ref="H5:I5"/>
  </mergeCells>
  <pageMargins left="0.70866141732283472" right="0.70866141732283472" top="0.74803149606299213" bottom="0.74803149606299213" header="0.31496062992125984" footer="0.31496062992125984"/>
  <pageSetup scale="46"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L83"/>
  <sheetViews>
    <sheetView showGridLines="0" view="pageBreakPreview" zoomScale="96" zoomScaleNormal="66" zoomScaleSheetLayoutView="96" workbookViewId="0">
      <pane xSplit="2" ySplit="15" topLeftCell="C16" activePane="bottomRight" state="frozen"/>
      <selection pane="topRight" activeCell="C1" sqref="C1"/>
      <selection pane="bottomLeft" activeCell="A14" sqref="A14"/>
      <selection pane="bottomRight" activeCell="G25" sqref="G25"/>
    </sheetView>
  </sheetViews>
  <sheetFormatPr baseColWidth="10" defaultColWidth="11.42578125" defaultRowHeight="15" x14ac:dyDescent="0.25"/>
  <cols>
    <col min="1" max="1" width="11" customWidth="1"/>
    <col min="2" max="2" width="28.28515625" bestFit="1" customWidth="1"/>
    <col min="3" max="3" width="69.85546875" customWidth="1"/>
    <col min="4" max="4" width="78.5703125" customWidth="1"/>
    <col min="5" max="5" width="58" customWidth="1"/>
    <col min="6" max="6" width="10.5703125" customWidth="1"/>
  </cols>
  <sheetData>
    <row r="2" spans="2:6" s="1" customFormat="1" x14ac:dyDescent="0.25">
      <c r="B2" s="201"/>
      <c r="C2" s="51" t="s">
        <v>3</v>
      </c>
      <c r="D2" s="51" t="s">
        <v>4</v>
      </c>
      <c r="E2" s="2"/>
      <c r="F2" s="2"/>
    </row>
    <row r="3" spans="2:6" s="1" customFormat="1" ht="25.5" x14ac:dyDescent="0.25">
      <c r="B3" s="201"/>
      <c r="C3" s="51" t="s">
        <v>508</v>
      </c>
      <c r="D3" s="51" t="s">
        <v>509</v>
      </c>
      <c r="E3" s="2"/>
      <c r="F3" s="2"/>
    </row>
    <row r="4" spans="2:6" s="1" customFormat="1" x14ac:dyDescent="0.25">
      <c r="B4" s="201"/>
      <c r="C4" s="183" t="s">
        <v>700</v>
      </c>
      <c r="D4" s="51" t="s">
        <v>511</v>
      </c>
      <c r="E4" s="2"/>
      <c r="F4" s="2"/>
    </row>
    <row r="5" spans="2:6" s="1" customFormat="1" x14ac:dyDescent="0.25">
      <c r="B5" s="201"/>
      <c r="C5" s="183"/>
      <c r="D5" s="51" t="s">
        <v>710</v>
      </c>
      <c r="E5" s="2"/>
      <c r="F5" s="2"/>
    </row>
    <row r="6" spans="2:6" s="1" customFormat="1" x14ac:dyDescent="0.25">
      <c r="B6" s="63">
        <v>33</v>
      </c>
      <c r="C6" s="289"/>
      <c r="D6" s="289"/>
      <c r="E6" s="2"/>
      <c r="F6" s="2"/>
    </row>
    <row r="7" spans="2:6" s="1" customFormat="1" x14ac:dyDescent="0.25">
      <c r="B7" s="290" t="s">
        <v>700</v>
      </c>
      <c r="C7" s="290"/>
      <c r="D7" s="290"/>
      <c r="E7" s="2"/>
      <c r="F7" s="2"/>
    </row>
    <row r="8" spans="2:6" x14ac:dyDescent="0.25">
      <c r="B8" s="291"/>
      <c r="C8" s="291"/>
      <c r="D8" s="291"/>
    </row>
    <row r="9" spans="2:6" ht="15.75" customHeight="1" x14ac:dyDescent="0.25">
      <c r="B9" s="292" t="s">
        <v>341</v>
      </c>
      <c r="C9" s="292"/>
      <c r="D9" s="292"/>
    </row>
    <row r="10" spans="2:6" x14ac:dyDescent="0.25">
      <c r="B10" s="264" t="s">
        <v>25</v>
      </c>
      <c r="C10" s="264"/>
      <c r="D10" s="103" t="s">
        <v>157</v>
      </c>
    </row>
    <row r="11" spans="2:6" x14ac:dyDescent="0.25">
      <c r="B11" s="265" t="s">
        <v>160</v>
      </c>
      <c r="C11" s="265"/>
      <c r="D11" s="45">
        <v>10</v>
      </c>
    </row>
    <row r="12" spans="2:6" x14ac:dyDescent="0.25">
      <c r="B12" s="265" t="s">
        <v>162</v>
      </c>
      <c r="C12" s="265"/>
      <c r="D12" s="46">
        <v>6</v>
      </c>
    </row>
    <row r="13" spans="2:6" x14ac:dyDescent="0.25">
      <c r="B13" s="265" t="s">
        <v>168</v>
      </c>
      <c r="C13" s="265"/>
      <c r="D13" s="47">
        <v>2</v>
      </c>
    </row>
    <row r="14" spans="2:6" x14ac:dyDescent="0.25">
      <c r="B14" s="265" t="s">
        <v>175</v>
      </c>
      <c r="C14" s="265"/>
      <c r="D14" s="48" t="s">
        <v>342</v>
      </c>
    </row>
    <row r="15" spans="2:6" x14ac:dyDescent="0.25">
      <c r="B15" s="50" t="s">
        <v>21</v>
      </c>
      <c r="C15" s="50" t="s">
        <v>25</v>
      </c>
      <c r="D15" s="50" t="s">
        <v>20</v>
      </c>
    </row>
    <row r="16" spans="2:6" x14ac:dyDescent="0.25">
      <c r="B16" s="263" t="s">
        <v>343</v>
      </c>
      <c r="C16" s="102" t="s">
        <v>344</v>
      </c>
      <c r="D16" s="49" t="s">
        <v>345</v>
      </c>
    </row>
    <row r="17" spans="2:4" x14ac:dyDescent="0.25">
      <c r="B17" s="263"/>
      <c r="C17" s="102" t="s">
        <v>346</v>
      </c>
      <c r="D17" s="49" t="s">
        <v>347</v>
      </c>
    </row>
    <row r="18" spans="2:4" x14ac:dyDescent="0.25">
      <c r="B18" s="263"/>
      <c r="C18" s="102" t="s">
        <v>348</v>
      </c>
      <c r="D18" s="49" t="s">
        <v>349</v>
      </c>
    </row>
    <row r="19" spans="2:4" x14ac:dyDescent="0.25">
      <c r="B19" s="263"/>
      <c r="C19" s="102" t="s">
        <v>350</v>
      </c>
      <c r="D19" s="49" t="s">
        <v>351</v>
      </c>
    </row>
    <row r="20" spans="2:4" x14ac:dyDescent="0.25">
      <c r="B20" s="263" t="s">
        <v>352</v>
      </c>
      <c r="C20" s="102" t="s">
        <v>344</v>
      </c>
      <c r="D20" s="49" t="s">
        <v>353</v>
      </c>
    </row>
    <row r="21" spans="2:4" x14ac:dyDescent="0.25">
      <c r="B21" s="263"/>
      <c r="C21" s="102" t="s">
        <v>346</v>
      </c>
      <c r="D21" s="49" t="s">
        <v>354</v>
      </c>
    </row>
    <row r="22" spans="2:4" x14ac:dyDescent="0.25">
      <c r="B22" s="263"/>
      <c r="C22" s="102" t="s">
        <v>348</v>
      </c>
      <c r="D22" s="49" t="s">
        <v>355</v>
      </c>
    </row>
    <row r="23" spans="2:4" x14ac:dyDescent="0.25">
      <c r="B23" s="263"/>
      <c r="C23" s="102" t="s">
        <v>350</v>
      </c>
      <c r="D23" s="49" t="s">
        <v>356</v>
      </c>
    </row>
    <row r="24" spans="2:4" x14ac:dyDescent="0.25">
      <c r="B24" s="263" t="s">
        <v>357</v>
      </c>
      <c r="C24" s="102" t="s">
        <v>344</v>
      </c>
      <c r="D24" s="49" t="s">
        <v>358</v>
      </c>
    </row>
    <row r="25" spans="2:4" x14ac:dyDescent="0.25">
      <c r="B25" s="263"/>
      <c r="C25" s="102" t="s">
        <v>346</v>
      </c>
      <c r="D25" s="49" t="s">
        <v>359</v>
      </c>
    </row>
    <row r="26" spans="2:4" x14ac:dyDescent="0.25">
      <c r="B26" s="263"/>
      <c r="C26" s="102" t="s">
        <v>348</v>
      </c>
      <c r="D26" s="49" t="s">
        <v>360</v>
      </c>
    </row>
    <row r="27" spans="2:4" x14ac:dyDescent="0.25">
      <c r="B27" s="263"/>
      <c r="C27" s="102" t="s">
        <v>350</v>
      </c>
      <c r="D27" s="49" t="s">
        <v>361</v>
      </c>
    </row>
    <row r="28" spans="2:4" x14ac:dyDescent="0.25">
      <c r="B28" s="263" t="s">
        <v>362</v>
      </c>
      <c r="C28" s="102" t="s">
        <v>344</v>
      </c>
      <c r="D28" s="49" t="s">
        <v>363</v>
      </c>
    </row>
    <row r="29" spans="2:4" x14ac:dyDescent="0.25">
      <c r="B29" s="263"/>
      <c r="C29" s="102" t="s">
        <v>346</v>
      </c>
      <c r="D29" s="49" t="s">
        <v>364</v>
      </c>
    </row>
    <row r="30" spans="2:4" x14ac:dyDescent="0.25">
      <c r="B30" s="263"/>
      <c r="C30" s="102" t="s">
        <v>348</v>
      </c>
      <c r="D30" s="49" t="s">
        <v>365</v>
      </c>
    </row>
    <row r="31" spans="2:4" x14ac:dyDescent="0.25">
      <c r="B31" s="263"/>
      <c r="C31" s="102" t="s">
        <v>350</v>
      </c>
      <c r="D31" s="49" t="s">
        <v>366</v>
      </c>
    </row>
    <row r="32" spans="2:4" x14ac:dyDescent="0.25">
      <c r="B32" s="263" t="s">
        <v>367</v>
      </c>
      <c r="C32" s="102" t="s">
        <v>344</v>
      </c>
      <c r="D32" s="49" t="s">
        <v>368</v>
      </c>
    </row>
    <row r="33" spans="2:4" x14ac:dyDescent="0.25">
      <c r="B33" s="263"/>
      <c r="C33" s="102" t="s">
        <v>346</v>
      </c>
      <c r="D33" s="49" t="s">
        <v>369</v>
      </c>
    </row>
    <row r="34" spans="2:4" ht="28.5" x14ac:dyDescent="0.25">
      <c r="B34" s="263"/>
      <c r="C34" s="102" t="s">
        <v>348</v>
      </c>
      <c r="D34" s="49" t="s">
        <v>370</v>
      </c>
    </row>
    <row r="35" spans="2:4" x14ac:dyDescent="0.25">
      <c r="B35" s="263"/>
      <c r="C35" s="102" t="s">
        <v>350</v>
      </c>
      <c r="D35" s="49" t="s">
        <v>371</v>
      </c>
    </row>
    <row r="36" spans="2:4" x14ac:dyDescent="0.25">
      <c r="B36" s="263" t="s">
        <v>372</v>
      </c>
      <c r="C36" s="102" t="s">
        <v>344</v>
      </c>
      <c r="D36" s="49" t="s">
        <v>373</v>
      </c>
    </row>
    <row r="37" spans="2:4" x14ac:dyDescent="0.25">
      <c r="B37" s="263"/>
      <c r="C37" s="102" t="s">
        <v>346</v>
      </c>
      <c r="D37" s="49" t="s">
        <v>374</v>
      </c>
    </row>
    <row r="38" spans="2:4" x14ac:dyDescent="0.25">
      <c r="B38" s="263"/>
      <c r="C38" s="102" t="s">
        <v>348</v>
      </c>
      <c r="D38" s="49" t="s">
        <v>375</v>
      </c>
    </row>
    <row r="39" spans="2:4" x14ac:dyDescent="0.25">
      <c r="B39" s="263"/>
      <c r="C39" s="102" t="s">
        <v>350</v>
      </c>
      <c r="D39" s="49" t="s">
        <v>376</v>
      </c>
    </row>
    <row r="40" spans="2:4" ht="42.75" x14ac:dyDescent="0.25">
      <c r="B40" s="263" t="s">
        <v>377</v>
      </c>
      <c r="C40" s="102" t="s">
        <v>344</v>
      </c>
      <c r="D40" s="49" t="s">
        <v>378</v>
      </c>
    </row>
    <row r="41" spans="2:4" ht="42.75" x14ac:dyDescent="0.25">
      <c r="B41" s="263"/>
      <c r="C41" s="102" t="s">
        <v>346</v>
      </c>
      <c r="D41" s="49" t="s">
        <v>379</v>
      </c>
    </row>
    <row r="42" spans="2:4" ht="28.5" x14ac:dyDescent="0.25">
      <c r="B42" s="263"/>
      <c r="C42" s="102" t="s">
        <v>348</v>
      </c>
      <c r="D42" s="49" t="s">
        <v>380</v>
      </c>
    </row>
    <row r="43" spans="2:4" ht="28.5" x14ac:dyDescent="0.25">
      <c r="B43" s="263"/>
      <c r="C43" s="102" t="s">
        <v>350</v>
      </c>
      <c r="D43" s="49" t="s">
        <v>381</v>
      </c>
    </row>
    <row r="44" spans="2:4" ht="28.5" x14ac:dyDescent="0.25">
      <c r="B44" s="263" t="s">
        <v>382</v>
      </c>
      <c r="C44" s="102" t="s">
        <v>344</v>
      </c>
      <c r="D44" s="49" t="s">
        <v>383</v>
      </c>
    </row>
    <row r="45" spans="2:4" ht="28.5" x14ac:dyDescent="0.25">
      <c r="B45" s="263"/>
      <c r="C45" s="102" t="s">
        <v>346</v>
      </c>
      <c r="D45" s="49" t="s">
        <v>384</v>
      </c>
    </row>
    <row r="46" spans="2:4" ht="39" customHeight="1" x14ac:dyDescent="0.25">
      <c r="B46" s="263"/>
      <c r="C46" s="102" t="s">
        <v>348</v>
      </c>
      <c r="D46" s="49" t="s">
        <v>701</v>
      </c>
    </row>
    <row r="47" spans="2:4" ht="44.25" customHeight="1" x14ac:dyDescent="0.25">
      <c r="B47" s="263"/>
      <c r="C47" s="102" t="s">
        <v>350</v>
      </c>
      <c r="D47" s="49" t="s">
        <v>385</v>
      </c>
    </row>
    <row r="48" spans="2:4" ht="74.25" customHeight="1" x14ac:dyDescent="0.25">
      <c r="B48" s="263" t="s">
        <v>386</v>
      </c>
      <c r="C48" s="102" t="s">
        <v>344</v>
      </c>
      <c r="D48" s="49" t="s">
        <v>387</v>
      </c>
    </row>
    <row r="49" spans="2:4" ht="57" x14ac:dyDescent="0.25">
      <c r="B49" s="263"/>
      <c r="C49" s="102" t="s">
        <v>346</v>
      </c>
      <c r="D49" s="49" t="s">
        <v>713</v>
      </c>
    </row>
    <row r="50" spans="2:4" ht="28.5" x14ac:dyDescent="0.25">
      <c r="B50" s="263"/>
      <c r="C50" s="102" t="s">
        <v>348</v>
      </c>
      <c r="D50" s="49" t="s">
        <v>388</v>
      </c>
    </row>
    <row r="51" spans="2:4" ht="28.5" x14ac:dyDescent="0.25">
      <c r="B51" s="263"/>
      <c r="C51" s="102" t="s">
        <v>350</v>
      </c>
      <c r="D51" s="49" t="s">
        <v>389</v>
      </c>
    </row>
    <row r="52" spans="2:4" ht="28.5" x14ac:dyDescent="0.25">
      <c r="B52" s="263" t="s">
        <v>390</v>
      </c>
      <c r="C52" s="102" t="s">
        <v>344</v>
      </c>
      <c r="D52" s="49" t="s">
        <v>391</v>
      </c>
    </row>
    <row r="53" spans="2:4" x14ac:dyDescent="0.25">
      <c r="B53" s="263"/>
      <c r="C53" s="102" t="s">
        <v>346</v>
      </c>
      <c r="D53" s="49" t="s">
        <v>392</v>
      </c>
    </row>
    <row r="54" spans="2:4" x14ac:dyDescent="0.25">
      <c r="B54" s="263"/>
      <c r="C54" s="102" t="s">
        <v>348</v>
      </c>
      <c r="D54" s="49" t="s">
        <v>393</v>
      </c>
    </row>
    <row r="55" spans="2:4" x14ac:dyDescent="0.25">
      <c r="B55" s="263"/>
      <c r="C55" s="102" t="s">
        <v>350</v>
      </c>
      <c r="D55" s="49" t="s">
        <v>394</v>
      </c>
    </row>
    <row r="56" spans="2:4" ht="28.5" x14ac:dyDescent="0.25">
      <c r="B56" s="263" t="s">
        <v>395</v>
      </c>
      <c r="C56" s="102" t="s">
        <v>344</v>
      </c>
      <c r="D56" s="49" t="s">
        <v>396</v>
      </c>
    </row>
    <row r="57" spans="2:4" ht="28.5" x14ac:dyDescent="0.25">
      <c r="B57" s="263"/>
      <c r="C57" s="102" t="s">
        <v>346</v>
      </c>
      <c r="D57" s="49" t="s">
        <v>397</v>
      </c>
    </row>
    <row r="58" spans="2:4" ht="28.5" x14ac:dyDescent="0.25">
      <c r="B58" s="263"/>
      <c r="C58" s="102" t="s">
        <v>348</v>
      </c>
      <c r="D58" s="49" t="s">
        <v>398</v>
      </c>
    </row>
    <row r="59" spans="2:4" ht="28.5" x14ac:dyDescent="0.25">
      <c r="B59" s="263"/>
      <c r="C59" s="102" t="s">
        <v>350</v>
      </c>
      <c r="D59" s="49" t="s">
        <v>399</v>
      </c>
    </row>
    <row r="60" spans="2:4" ht="78.75" customHeight="1" x14ac:dyDescent="0.25">
      <c r="B60" s="263" t="s">
        <v>400</v>
      </c>
      <c r="C60" s="102" t="s">
        <v>344</v>
      </c>
      <c r="D60" s="49" t="s">
        <v>702</v>
      </c>
    </row>
    <row r="61" spans="2:4" ht="57" x14ac:dyDescent="0.25">
      <c r="B61" s="263"/>
      <c r="C61" s="102" t="s">
        <v>346</v>
      </c>
      <c r="D61" s="49" t="s">
        <v>703</v>
      </c>
    </row>
    <row r="62" spans="2:4" ht="57" x14ac:dyDescent="0.25">
      <c r="B62" s="263"/>
      <c r="C62" s="102" t="s">
        <v>348</v>
      </c>
      <c r="D62" s="49" t="s">
        <v>704</v>
      </c>
    </row>
    <row r="63" spans="2:4" ht="96" customHeight="1" x14ac:dyDescent="0.25">
      <c r="B63" s="263"/>
      <c r="C63" s="102" t="s">
        <v>350</v>
      </c>
      <c r="D63" s="49" t="s">
        <v>705</v>
      </c>
    </row>
    <row r="64" spans="2:4" ht="28.5" x14ac:dyDescent="0.25">
      <c r="B64" s="263" t="s">
        <v>401</v>
      </c>
      <c r="C64" s="102" t="s">
        <v>344</v>
      </c>
      <c r="D64" s="49" t="s">
        <v>402</v>
      </c>
    </row>
    <row r="65" spans="2:12" ht="28.5" x14ac:dyDescent="0.25">
      <c r="B65" s="263"/>
      <c r="C65" s="102" t="s">
        <v>346</v>
      </c>
      <c r="D65" s="49" t="s">
        <v>403</v>
      </c>
    </row>
    <row r="66" spans="2:12" ht="28.5" x14ac:dyDescent="0.25">
      <c r="B66" s="263"/>
      <c r="C66" s="102" t="s">
        <v>348</v>
      </c>
      <c r="D66" s="49" t="s">
        <v>404</v>
      </c>
    </row>
    <row r="67" spans="2:12" x14ac:dyDescent="0.25">
      <c r="B67" s="263"/>
      <c r="C67" s="102" t="s">
        <v>350</v>
      </c>
      <c r="D67" s="49" t="s">
        <v>405</v>
      </c>
    </row>
    <row r="68" spans="2:12" ht="28.5" x14ac:dyDescent="0.25">
      <c r="B68" s="263" t="s">
        <v>406</v>
      </c>
      <c r="C68" s="102" t="s">
        <v>344</v>
      </c>
      <c r="D68" s="49" t="s">
        <v>407</v>
      </c>
    </row>
    <row r="69" spans="2:12" ht="28.5" x14ac:dyDescent="0.25">
      <c r="B69" s="263"/>
      <c r="C69" s="102" t="s">
        <v>346</v>
      </c>
      <c r="D69" s="49" t="s">
        <v>408</v>
      </c>
    </row>
    <row r="70" spans="2:12" ht="28.5" x14ac:dyDescent="0.25">
      <c r="B70" s="263"/>
      <c r="C70" s="102" t="s">
        <v>348</v>
      </c>
      <c r="D70" s="49" t="s">
        <v>409</v>
      </c>
    </row>
    <row r="71" spans="2:12" x14ac:dyDescent="0.25">
      <c r="B71" s="263"/>
      <c r="C71" s="102" t="s">
        <v>350</v>
      </c>
      <c r="D71" s="49" t="s">
        <v>410</v>
      </c>
    </row>
    <row r="72" spans="2:12" ht="28.5" x14ac:dyDescent="0.25">
      <c r="B72" s="263" t="s">
        <v>411</v>
      </c>
      <c r="C72" s="102" t="s">
        <v>344</v>
      </c>
      <c r="D72" s="49" t="s">
        <v>412</v>
      </c>
    </row>
    <row r="73" spans="2:12" ht="28.5" x14ac:dyDescent="0.25">
      <c r="B73" s="263"/>
      <c r="C73" s="102" t="s">
        <v>346</v>
      </c>
      <c r="D73" s="49" t="s">
        <v>413</v>
      </c>
    </row>
    <row r="74" spans="2:12" ht="28.5" x14ac:dyDescent="0.25">
      <c r="B74" s="263"/>
      <c r="C74" s="102" t="s">
        <v>348</v>
      </c>
      <c r="D74" s="49" t="s">
        <v>414</v>
      </c>
    </row>
    <row r="75" spans="2:12" ht="28.5" x14ac:dyDescent="0.25">
      <c r="B75" s="263"/>
      <c r="C75" s="102" t="s">
        <v>350</v>
      </c>
      <c r="D75" s="49" t="s">
        <v>415</v>
      </c>
    </row>
    <row r="77" spans="2:12" x14ac:dyDescent="0.25">
      <c r="B77" s="82" t="s">
        <v>145</v>
      </c>
      <c r="C77" s="81"/>
      <c r="D77" s="81"/>
      <c r="E77" s="81"/>
      <c r="F77" s="81"/>
      <c r="G77" s="81"/>
      <c r="H77" s="81"/>
      <c r="I77" s="81"/>
      <c r="J77" s="81"/>
      <c r="K77" s="81"/>
      <c r="L77" s="81"/>
    </row>
    <row r="78" spans="2:12" x14ac:dyDescent="0.25">
      <c r="B78" s="241" t="s">
        <v>146</v>
      </c>
      <c r="C78" s="241"/>
      <c r="D78" s="241"/>
      <c r="E78" s="80"/>
      <c r="F78" s="80"/>
      <c r="G78" s="80"/>
      <c r="H78" s="80"/>
      <c r="I78" s="80"/>
      <c r="J78" s="80"/>
      <c r="K78" s="80"/>
      <c r="L78" s="80"/>
    </row>
    <row r="79" spans="2:12" x14ac:dyDescent="0.25">
      <c r="B79" s="241" t="s">
        <v>147</v>
      </c>
      <c r="C79" s="241"/>
      <c r="D79" s="241"/>
      <c r="E79" s="80"/>
      <c r="F79" s="80"/>
      <c r="G79" s="80"/>
      <c r="H79" s="80"/>
      <c r="I79" s="80"/>
      <c r="J79" s="80"/>
      <c r="K79" s="80"/>
      <c r="L79" s="80"/>
    </row>
    <row r="80" spans="2:12" x14ac:dyDescent="0.25">
      <c r="B80" s="241" t="s">
        <v>148</v>
      </c>
      <c r="C80" s="241"/>
      <c r="D80" s="241"/>
      <c r="E80" s="80"/>
      <c r="F80" s="80"/>
      <c r="G80" s="80"/>
      <c r="H80" s="80"/>
      <c r="I80" s="80"/>
      <c r="J80" s="80"/>
      <c r="K80" s="80"/>
      <c r="L80" s="80"/>
    </row>
    <row r="81" spans="2:12" x14ac:dyDescent="0.25">
      <c r="B81" s="241" t="s">
        <v>149</v>
      </c>
      <c r="C81" s="241"/>
      <c r="D81" s="241"/>
      <c r="E81" s="80"/>
      <c r="F81" s="80"/>
      <c r="G81" s="80"/>
      <c r="H81" s="80"/>
      <c r="I81" s="80"/>
      <c r="J81" s="80"/>
      <c r="K81" s="80"/>
      <c r="L81" s="80"/>
    </row>
    <row r="82" spans="2:12" x14ac:dyDescent="0.25">
      <c r="B82" s="239" t="s">
        <v>150</v>
      </c>
      <c r="C82" s="239"/>
      <c r="D82" s="239"/>
      <c r="E82" s="80"/>
      <c r="F82" s="80"/>
      <c r="G82" s="80"/>
      <c r="H82" s="80"/>
      <c r="I82" s="80"/>
      <c r="J82" s="80"/>
      <c r="K82" s="80"/>
      <c r="L82" s="80"/>
    </row>
    <row r="83" spans="2:12" x14ac:dyDescent="0.25">
      <c r="B83" s="239" t="s">
        <v>151</v>
      </c>
      <c r="C83" s="239"/>
      <c r="D83" s="239"/>
      <c r="E83" s="80"/>
      <c r="F83" s="80"/>
      <c r="G83" s="80"/>
      <c r="H83" s="80"/>
      <c r="I83" s="80"/>
      <c r="J83" s="80"/>
      <c r="K83" s="80"/>
      <c r="L83" s="80"/>
    </row>
  </sheetData>
  <mergeCells count="30">
    <mergeCell ref="B83:D83"/>
    <mergeCell ref="B78:D78"/>
    <mergeCell ref="B79:D79"/>
    <mergeCell ref="B80:D80"/>
    <mergeCell ref="B81:D81"/>
    <mergeCell ref="B82:D82"/>
    <mergeCell ref="B64:B67"/>
    <mergeCell ref="B68:B71"/>
    <mergeCell ref="B72:B75"/>
    <mergeCell ref="B40:B43"/>
    <mergeCell ref="B44:B47"/>
    <mergeCell ref="B48:B51"/>
    <mergeCell ref="B52:B55"/>
    <mergeCell ref="B56:B59"/>
    <mergeCell ref="B60:B63"/>
    <mergeCell ref="B2:B5"/>
    <mergeCell ref="C4:C5"/>
    <mergeCell ref="B36:B39"/>
    <mergeCell ref="B9:D9"/>
    <mergeCell ref="B10:C10"/>
    <mergeCell ref="B11:C11"/>
    <mergeCell ref="B12:C12"/>
    <mergeCell ref="B13:C13"/>
    <mergeCell ref="B14:C14"/>
    <mergeCell ref="B16:B19"/>
    <mergeCell ref="B20:B23"/>
    <mergeCell ref="B24:B27"/>
    <mergeCell ref="B28:B31"/>
    <mergeCell ref="B32:B35"/>
    <mergeCell ref="B7:D7"/>
  </mergeCells>
  <pageMargins left="0.70866141732283472" right="0.70866141732283472" top="0.74803149606299213" bottom="0.74803149606299213" header="0.31496062992125984" footer="0.31496062992125984"/>
  <pageSetup scale="24" orientation="landscape" r:id="rId1"/>
  <colBreaks count="1" manualBreakCount="1">
    <brk id="5"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K36"/>
  <sheetViews>
    <sheetView showGridLines="0" workbookViewId="0">
      <pane xSplit="1" ySplit="10" topLeftCell="B11" activePane="bottomRight" state="frozen"/>
      <selection pane="topRight" activeCell="B1" sqref="B1"/>
      <selection pane="bottomLeft" activeCell="A8" sqref="A8"/>
      <selection pane="bottomRight" activeCell="C4" sqref="C4:C5"/>
    </sheetView>
  </sheetViews>
  <sheetFormatPr baseColWidth="10" defaultColWidth="11.42578125" defaultRowHeight="15" x14ac:dyDescent="0.25"/>
  <cols>
    <col min="1" max="1" width="11.42578125" style="276" customWidth="1"/>
    <col min="2" max="2" width="13.5703125" style="284" customWidth="1"/>
    <col min="3" max="3" width="78.140625" style="284" customWidth="1"/>
    <col min="4" max="4" width="17.42578125" style="284" customWidth="1"/>
    <col min="5" max="5" width="15.42578125" style="284" customWidth="1"/>
    <col min="6" max="16384" width="11.42578125" style="276"/>
  </cols>
  <sheetData>
    <row r="2" spans="2:6" ht="15" customHeight="1" x14ac:dyDescent="0.25">
      <c r="B2" s="274"/>
      <c r="C2" s="72" t="s">
        <v>3</v>
      </c>
      <c r="D2" s="266" t="s">
        <v>4</v>
      </c>
      <c r="E2" s="266"/>
      <c r="F2" s="275"/>
    </row>
    <row r="3" spans="2:6" ht="15" customHeight="1" x14ac:dyDescent="0.25">
      <c r="B3" s="274"/>
      <c r="C3" s="72" t="s">
        <v>508</v>
      </c>
      <c r="D3" s="266" t="s">
        <v>509</v>
      </c>
      <c r="E3" s="266"/>
      <c r="F3" s="275"/>
    </row>
    <row r="4" spans="2:6" ht="15" customHeight="1" x14ac:dyDescent="0.25">
      <c r="B4" s="274"/>
      <c r="C4" s="266" t="s">
        <v>510</v>
      </c>
      <c r="D4" s="266" t="s">
        <v>511</v>
      </c>
      <c r="E4" s="266"/>
      <c r="F4" s="275"/>
    </row>
    <row r="5" spans="2:6" ht="15" customHeight="1" x14ac:dyDescent="0.25">
      <c r="B5" s="274"/>
      <c r="C5" s="266"/>
      <c r="D5" s="266" t="s">
        <v>711</v>
      </c>
      <c r="E5" s="266"/>
      <c r="F5" s="275"/>
    </row>
    <row r="6" spans="2:6" ht="15" customHeight="1" x14ac:dyDescent="0.25">
      <c r="B6" s="277">
        <v>33</v>
      </c>
      <c r="C6" s="267"/>
      <c r="D6" s="267"/>
      <c r="E6" s="267"/>
      <c r="F6" s="275"/>
    </row>
    <row r="7" spans="2:6" ht="9" customHeight="1" x14ac:dyDescent="0.25">
      <c r="B7" s="276"/>
      <c r="C7" s="267"/>
      <c r="D7" s="267"/>
      <c r="E7" s="267"/>
      <c r="F7" s="275"/>
    </row>
    <row r="8" spans="2:6" ht="15" customHeight="1" x14ac:dyDescent="0.25">
      <c r="B8" s="268" t="s">
        <v>712</v>
      </c>
      <c r="C8" s="269"/>
      <c r="D8" s="269"/>
      <c r="E8" s="270"/>
      <c r="F8" s="275"/>
    </row>
    <row r="9" spans="2:6" x14ac:dyDescent="0.25">
      <c r="B9" s="271"/>
      <c r="C9" s="272"/>
      <c r="D9" s="272"/>
      <c r="E9" s="273"/>
    </row>
    <row r="10" spans="2:6" x14ac:dyDescent="0.25">
      <c r="B10" s="70" t="s">
        <v>416</v>
      </c>
      <c r="C10" s="71" t="s">
        <v>417</v>
      </c>
      <c r="D10" s="71" t="s">
        <v>418</v>
      </c>
      <c r="E10" s="71" t="s">
        <v>419</v>
      </c>
    </row>
    <row r="11" spans="2:6" ht="36" customHeight="1" x14ac:dyDescent="0.25">
      <c r="B11" s="278">
        <v>44250</v>
      </c>
      <c r="C11" s="279" t="s">
        <v>706</v>
      </c>
      <c r="D11" s="279" t="s">
        <v>420</v>
      </c>
      <c r="E11" s="279" t="s">
        <v>421</v>
      </c>
    </row>
    <row r="12" spans="2:6" ht="25.5" x14ac:dyDescent="0.25">
      <c r="B12" s="280">
        <v>44816</v>
      </c>
      <c r="C12" s="281" t="s">
        <v>707</v>
      </c>
      <c r="D12" s="281" t="s">
        <v>420</v>
      </c>
      <c r="E12" s="281" t="s">
        <v>421</v>
      </c>
    </row>
    <row r="13" spans="2:6" ht="25.5" x14ac:dyDescent="0.25">
      <c r="B13" s="280">
        <v>44971</v>
      </c>
      <c r="C13" s="281" t="s">
        <v>708</v>
      </c>
      <c r="D13" s="281" t="s">
        <v>420</v>
      </c>
      <c r="E13" s="281" t="s">
        <v>421</v>
      </c>
    </row>
    <row r="14" spans="2:6" x14ac:dyDescent="0.25">
      <c r="B14" s="282"/>
      <c r="C14" s="282"/>
      <c r="D14" s="282"/>
      <c r="E14" s="282"/>
    </row>
    <row r="15" spans="2:6" x14ac:dyDescent="0.25">
      <c r="B15" s="282"/>
      <c r="C15" s="282"/>
      <c r="D15" s="282"/>
      <c r="E15" s="282"/>
    </row>
    <row r="16" spans="2:6" x14ac:dyDescent="0.25">
      <c r="B16" s="283"/>
      <c r="C16" s="283"/>
      <c r="D16" s="283"/>
      <c r="E16" s="283"/>
    </row>
    <row r="17" spans="1:11" x14ac:dyDescent="0.25">
      <c r="B17" s="283"/>
      <c r="C17" s="283"/>
      <c r="D17" s="283"/>
      <c r="E17" s="283"/>
    </row>
    <row r="18" spans="1:11" x14ac:dyDescent="0.25">
      <c r="B18" s="283"/>
      <c r="C18" s="283"/>
      <c r="D18" s="283"/>
      <c r="E18" s="283"/>
    </row>
    <row r="19" spans="1:11" x14ac:dyDescent="0.25">
      <c r="B19" s="283"/>
      <c r="C19" s="283"/>
      <c r="D19" s="283"/>
      <c r="E19" s="283"/>
    </row>
    <row r="20" spans="1:11" x14ac:dyDescent="0.25">
      <c r="B20" s="283"/>
      <c r="C20" s="283"/>
      <c r="D20" s="283"/>
      <c r="E20" s="283"/>
    </row>
    <row r="21" spans="1:11" x14ac:dyDescent="0.25">
      <c r="B21" s="283"/>
      <c r="C21" s="283"/>
      <c r="D21" s="283"/>
      <c r="E21" s="283"/>
    </row>
    <row r="22" spans="1:11" x14ac:dyDescent="0.25">
      <c r="B22" s="283"/>
      <c r="C22" s="283"/>
      <c r="D22" s="283"/>
      <c r="E22" s="283"/>
    </row>
    <row r="23" spans="1:11" x14ac:dyDescent="0.25">
      <c r="B23" s="283"/>
      <c r="C23" s="283"/>
      <c r="D23" s="283"/>
      <c r="E23" s="283"/>
    </row>
    <row r="24" spans="1:11" x14ac:dyDescent="0.25">
      <c r="B24" s="283"/>
      <c r="C24" s="283"/>
      <c r="D24" s="283"/>
      <c r="E24" s="283"/>
    </row>
    <row r="25" spans="1:11" x14ac:dyDescent="0.25">
      <c r="B25" s="283"/>
      <c r="C25" s="283"/>
      <c r="D25" s="283"/>
      <c r="E25" s="283"/>
    </row>
    <row r="26" spans="1:11" x14ac:dyDescent="0.25">
      <c r="B26" s="283"/>
      <c r="C26" s="283"/>
      <c r="D26" s="283"/>
      <c r="E26" s="283"/>
    </row>
    <row r="27" spans="1:11" x14ac:dyDescent="0.25">
      <c r="B27" s="283"/>
      <c r="C27" s="283"/>
      <c r="D27" s="283"/>
      <c r="E27" s="283"/>
    </row>
    <row r="29" spans="1:11" s="285" customFormat="1" x14ac:dyDescent="0.25">
      <c r="A29" s="284"/>
      <c r="B29" s="284" t="s">
        <v>145</v>
      </c>
      <c r="C29" s="284"/>
      <c r="D29" s="284"/>
      <c r="E29" s="284"/>
      <c r="F29" s="284"/>
      <c r="G29" s="284"/>
      <c r="H29" s="284"/>
      <c r="I29" s="284"/>
      <c r="J29" s="284"/>
      <c r="K29" s="284"/>
    </row>
    <row r="30" spans="1:11" s="284" customFormat="1" x14ac:dyDescent="0.25"/>
    <row r="31" spans="1:11" s="284" customFormat="1" x14ac:dyDescent="0.25">
      <c r="A31" s="286"/>
      <c r="B31" s="287" t="s">
        <v>146</v>
      </c>
      <c r="C31" s="287"/>
      <c r="D31" s="287"/>
      <c r="E31" s="287"/>
      <c r="F31" s="286"/>
      <c r="G31" s="286"/>
      <c r="H31" s="286"/>
      <c r="I31" s="286"/>
      <c r="J31" s="286"/>
      <c r="K31" s="286"/>
    </row>
    <row r="32" spans="1:11" s="284" customFormat="1" x14ac:dyDescent="0.25">
      <c r="A32" s="286"/>
      <c r="B32" s="287" t="s">
        <v>147</v>
      </c>
      <c r="C32" s="287"/>
      <c r="D32" s="287"/>
      <c r="E32" s="287"/>
      <c r="F32" s="286"/>
      <c r="G32" s="286"/>
      <c r="H32" s="286"/>
      <c r="I32" s="286"/>
      <c r="J32" s="286"/>
      <c r="K32" s="286"/>
    </row>
    <row r="33" spans="1:11" s="284" customFormat="1" x14ac:dyDescent="0.25">
      <c r="A33" s="286"/>
      <c r="B33" s="287" t="s">
        <v>148</v>
      </c>
      <c r="C33" s="287"/>
      <c r="D33" s="287"/>
      <c r="E33" s="287"/>
      <c r="F33" s="286"/>
      <c r="G33" s="286"/>
      <c r="H33" s="286"/>
      <c r="I33" s="286"/>
      <c r="J33" s="286"/>
      <c r="K33" s="286"/>
    </row>
    <row r="34" spans="1:11" s="284" customFormat="1" x14ac:dyDescent="0.25">
      <c r="A34" s="286"/>
      <c r="B34" s="287" t="s">
        <v>149</v>
      </c>
      <c r="C34" s="287"/>
      <c r="D34" s="287"/>
      <c r="E34" s="287"/>
      <c r="F34" s="286"/>
      <c r="G34" s="286"/>
      <c r="H34" s="286"/>
      <c r="I34" s="286"/>
      <c r="J34" s="286"/>
      <c r="K34" s="286"/>
    </row>
    <row r="35" spans="1:11" s="284" customFormat="1" x14ac:dyDescent="0.25">
      <c r="A35" s="286"/>
      <c r="B35" s="288" t="s">
        <v>150</v>
      </c>
      <c r="C35" s="288"/>
      <c r="D35" s="288"/>
      <c r="E35" s="288"/>
      <c r="F35" s="286"/>
      <c r="G35" s="286"/>
      <c r="H35" s="286"/>
      <c r="I35" s="286"/>
      <c r="J35" s="286"/>
      <c r="K35" s="286"/>
    </row>
    <row r="36" spans="1:11" s="284" customFormat="1" x14ac:dyDescent="0.25">
      <c r="A36" s="286"/>
      <c r="B36" s="288" t="s">
        <v>151</v>
      </c>
      <c r="C36" s="288"/>
      <c r="D36" s="288"/>
      <c r="E36" s="288"/>
      <c r="F36" s="286"/>
      <c r="G36" s="286"/>
      <c r="H36" s="286"/>
      <c r="I36" s="286"/>
      <c r="J36" s="286"/>
      <c r="K36" s="286"/>
    </row>
  </sheetData>
  <mergeCells count="13">
    <mergeCell ref="B36:E36"/>
    <mergeCell ref="B2:B5"/>
    <mergeCell ref="D2:E2"/>
    <mergeCell ref="D3:E3"/>
    <mergeCell ref="D4:E4"/>
    <mergeCell ref="D5:E5"/>
    <mergeCell ref="C4:C5"/>
    <mergeCell ref="B31:E31"/>
    <mergeCell ref="B32:E32"/>
    <mergeCell ref="B33:E33"/>
    <mergeCell ref="B34:E34"/>
    <mergeCell ref="B35:E35"/>
    <mergeCell ref="B8:E9"/>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7</vt:i4>
      </vt:variant>
    </vt:vector>
  </HeadingPairs>
  <TitlesOfParts>
    <vt:vector size="13" baseType="lpstr">
      <vt:lpstr>MENÚ</vt:lpstr>
      <vt:lpstr>MATRIZ</vt:lpstr>
      <vt:lpstr>Valoracion del riesgo</vt:lpstr>
      <vt:lpstr>Tabla de peligros</vt:lpstr>
      <vt:lpstr>PELIGROS HIGIENICOS</vt:lpstr>
      <vt:lpstr>Control Cambios Registro </vt:lpstr>
      <vt:lpstr>MATRIZ!Área_de_impresión</vt:lpstr>
      <vt:lpstr>'PELIGROS HIGIENICOS'!Área_de_impresión</vt:lpstr>
      <vt:lpstr>'Tabla de peligros'!Área_de_impresión</vt:lpstr>
      <vt:lpstr>'Valoracion del riesgo'!Área_de_impresión</vt:lpstr>
      <vt:lpstr>MATRIZ!Títulos_a_imprimir</vt:lpstr>
      <vt:lpstr>'PELIGROS HIGIENICOS'!Títulos_a_imprimir</vt:lpstr>
      <vt:lpstr>'Tabla de peligros'!Títulos_a_imprimir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ANAY PINTO VALENCIA-Analista de procesos</dc:creator>
  <cp:keywords/>
  <dc:description/>
  <cp:lastModifiedBy>DORIS FERNANDEZ PARRA</cp:lastModifiedBy>
  <cp:revision/>
  <dcterms:created xsi:type="dcterms:W3CDTF">2017-04-28T13:22:52Z</dcterms:created>
  <dcterms:modified xsi:type="dcterms:W3CDTF">2024-11-15T21:15:29Z</dcterms:modified>
  <cp:category/>
  <cp:contentStatus/>
</cp:coreProperties>
</file>