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https://mailunicundiedu-my.sharepoint.com/personal/doris_ucundinamarca_edu_co/Documents/CALIDAD 2024/MATRIZ PELIGRO/"/>
    </mc:Choice>
  </mc:AlternateContent>
  <xr:revisionPtr revIDLastSave="83" documentId="13_ncr:1_{9979D0F9-E2F8-41D6-9D1C-1D2929203DFF}" xr6:coauthVersionLast="47" xr6:coauthVersionMax="47" xr10:uidLastSave="{6BD2FF7B-30DC-496E-8507-239381B70ED9}"/>
  <bookViews>
    <workbookView showSheetTabs="0" xWindow="-120" yWindow="-120" windowWidth="29040" windowHeight="15720" tabRatio="873" xr2:uid="{00000000-000D-0000-FFFF-FFFF00000000}"/>
  </bookViews>
  <sheets>
    <sheet name="MENÚ" sheetId="9" r:id="rId1"/>
    <sheet name="MATRIZ" sheetId="1" r:id="rId2"/>
    <sheet name="Valoracion del riesgo" sheetId="2" r:id="rId3"/>
    <sheet name="Tabla de peligros" sheetId="3" r:id="rId4"/>
    <sheet name="PELIGROS HIGIENICOS" sheetId="4" r:id="rId5"/>
    <sheet name="Control Cambios Registro " sheetId="7" r:id="rId6"/>
  </sheets>
  <externalReferences>
    <externalReference r:id="rId7"/>
  </externalReferences>
  <definedNames>
    <definedName name="_xlnm._FilterDatabase" localSheetId="1" hidden="1">MATRIZ!$A$10:$AD$390</definedName>
    <definedName name="_xlnm.Print_Area" localSheetId="1">MATRIZ!$A$1:$AE$405</definedName>
    <definedName name="_xlnm.Print_Area" localSheetId="4">'PELIGROS HIGIENICOS'!$A$1:$D$84</definedName>
    <definedName name="_xlnm.Print_Area" localSheetId="3">'Tabla de peligros'!$A$1:$J$44</definedName>
    <definedName name="_xlnm.Print_Area" localSheetId="2">'Valoracion del riesgo'!$A$1:$L$55</definedName>
    <definedName name="Naturales">[1]Parametros!$A$2:$A$8</definedName>
    <definedName name="Sociales">[1]Parametros!$C$2:$C$8</definedName>
    <definedName name="Tecnologicos">[1]Parametros!$B$2:$B$13</definedName>
    <definedName name="_xlnm.Print_Titles" localSheetId="1">MATRIZ!$2:$5</definedName>
    <definedName name="_xlnm.Print_Titles" localSheetId="4">'PELIGROS HIGIENICOS'!$2:$5</definedName>
    <definedName name="_xlnm.Print_Titles" localSheetId="3">'Tabla de peligros'!$2:$5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390" i="1" l="1"/>
  <c r="V390" i="1" s="1"/>
  <c r="U389" i="1"/>
  <c r="V389" i="1" s="1"/>
  <c r="U388" i="1"/>
  <c r="V388" i="1" s="1"/>
  <c r="U387" i="1"/>
  <c r="V387" i="1" s="1"/>
  <c r="U386" i="1"/>
  <c r="V386" i="1" s="1"/>
  <c r="U385" i="1"/>
  <c r="V385" i="1" s="1"/>
  <c r="U384" i="1"/>
  <c r="V384" i="1" s="1"/>
  <c r="U383" i="1"/>
  <c r="V383" i="1" s="1"/>
  <c r="U382" i="1"/>
  <c r="V382" i="1" s="1"/>
  <c r="U381" i="1"/>
  <c r="V381" i="1" s="1"/>
  <c r="U380" i="1"/>
  <c r="V380" i="1" s="1"/>
  <c r="U379" i="1"/>
  <c r="V379" i="1" s="1"/>
  <c r="Q49" i="1"/>
  <c r="R49" i="1" s="1"/>
  <c r="Q306" i="1"/>
  <c r="T306" i="1" s="1"/>
  <c r="U306" i="1" s="1"/>
  <c r="V306" i="1" s="1"/>
  <c r="Q305" i="1"/>
  <c r="R305" i="1" s="1"/>
  <c r="Q304" i="1"/>
  <c r="R304" i="1" s="1"/>
  <c r="Q368" i="1"/>
  <c r="R368" i="1" s="1"/>
  <c r="Q378" i="1"/>
  <c r="R378" i="1" s="1"/>
  <c r="Q377" i="1"/>
  <c r="Q376" i="1"/>
  <c r="R376" i="1" s="1"/>
  <c r="Q375" i="1"/>
  <c r="T375" i="1" s="1"/>
  <c r="U375" i="1" s="1"/>
  <c r="V375" i="1" s="1"/>
  <c r="Q374" i="1"/>
  <c r="R374" i="1" s="1"/>
  <c r="Q372" i="1"/>
  <c r="Q371" i="1"/>
  <c r="T371" i="1" s="1"/>
  <c r="U371" i="1" s="1"/>
  <c r="V371" i="1" s="1"/>
  <c r="T370" i="1"/>
  <c r="U370" i="1" s="1"/>
  <c r="V370" i="1" s="1"/>
  <c r="R370" i="1"/>
  <c r="T369" i="1"/>
  <c r="U369" i="1" s="1"/>
  <c r="V369" i="1" s="1"/>
  <c r="R369" i="1"/>
  <c r="T367" i="1"/>
  <c r="U367" i="1" s="1"/>
  <c r="V367" i="1" s="1"/>
  <c r="R367" i="1"/>
  <c r="T366" i="1"/>
  <c r="U366" i="1" s="1"/>
  <c r="V366" i="1" s="1"/>
  <c r="R366" i="1"/>
  <c r="T365" i="1"/>
  <c r="U365" i="1" s="1"/>
  <c r="V365" i="1" s="1"/>
  <c r="R365" i="1"/>
  <c r="Q187" i="1"/>
  <c r="R187" i="1" s="1"/>
  <c r="T368" i="1"/>
  <c r="U368" i="1" s="1"/>
  <c r="V368" i="1" s="1"/>
  <c r="R375" i="1"/>
  <c r="R371" i="1"/>
  <c r="Q186" i="1"/>
  <c r="R186" i="1" s="1"/>
  <c r="Q185" i="1"/>
  <c r="T185" i="1" s="1"/>
  <c r="U185" i="1" s="1"/>
  <c r="V185" i="1" s="1"/>
  <c r="Q184" i="1"/>
  <c r="T184" i="1" s="1"/>
  <c r="U184" i="1" s="1"/>
  <c r="V184" i="1" s="1"/>
  <c r="Q183" i="1"/>
  <c r="R183" i="1" s="1"/>
  <c r="Q182" i="1"/>
  <c r="T182" i="1" s="1"/>
  <c r="U182" i="1" s="1"/>
  <c r="V182" i="1" s="1"/>
  <c r="Q181" i="1"/>
  <c r="R181" i="1" s="1"/>
  <c r="Q180" i="1"/>
  <c r="R180" i="1" s="1"/>
  <c r="Q179" i="1"/>
  <c r="T179" i="1" s="1"/>
  <c r="U179" i="1" s="1"/>
  <c r="V179" i="1" s="1"/>
  <c r="Q178" i="1"/>
  <c r="T178" i="1" s="1"/>
  <c r="U178" i="1" s="1"/>
  <c r="V178" i="1" s="1"/>
  <c r="Q177" i="1"/>
  <c r="T177" i="1" s="1"/>
  <c r="U177" i="1" s="1"/>
  <c r="V177" i="1" s="1"/>
  <c r="Q32" i="1"/>
  <c r="T32" i="1" s="1"/>
  <c r="U32" i="1" s="1"/>
  <c r="V32" i="1" s="1"/>
  <c r="Q31" i="1"/>
  <c r="T31" i="1"/>
  <c r="U31" i="1" s="1"/>
  <c r="V31" i="1" s="1"/>
  <c r="Q30" i="1"/>
  <c r="R30" i="1" s="1"/>
  <c r="Q29" i="1"/>
  <c r="T29" i="1" s="1"/>
  <c r="U29" i="1" s="1"/>
  <c r="V29" i="1" s="1"/>
  <c r="Q27" i="1"/>
  <c r="T27" i="1" s="1"/>
  <c r="U27" i="1" s="1"/>
  <c r="V27" i="1" s="1"/>
  <c r="Q26" i="1"/>
  <c r="T26" i="1" s="1"/>
  <c r="U26" i="1" s="1"/>
  <c r="V26" i="1" s="1"/>
  <c r="R26" i="1"/>
  <c r="Q25" i="1"/>
  <c r="R25" i="1" s="1"/>
  <c r="Q24" i="1"/>
  <c r="R24" i="1" s="1"/>
  <c r="T24" i="1"/>
  <c r="U24" i="1" s="1"/>
  <c r="V24" i="1" s="1"/>
  <c r="Q23" i="1"/>
  <c r="T23" i="1" s="1"/>
  <c r="U23" i="1" s="1"/>
  <c r="V23" i="1" s="1"/>
  <c r="R23" i="1"/>
  <c r="R32" i="1"/>
  <c r="T25" i="1"/>
  <c r="U25" i="1" s="1"/>
  <c r="V25" i="1" s="1"/>
  <c r="R31" i="1"/>
  <c r="R27" i="1"/>
  <c r="V11" i="1"/>
  <c r="Q364" i="1"/>
  <c r="R364" i="1" s="1"/>
  <c r="Q363" i="1"/>
  <c r="R363" i="1"/>
  <c r="Q362" i="1"/>
  <c r="R362" i="1" s="1"/>
  <c r="Q361" i="1"/>
  <c r="R361" i="1" s="1"/>
  <c r="Q360" i="1"/>
  <c r="T360" i="1" s="1"/>
  <c r="U360" i="1" s="1"/>
  <c r="V360" i="1" s="1"/>
  <c r="Q359" i="1"/>
  <c r="R359" i="1" s="1"/>
  <c r="Q358" i="1"/>
  <c r="R358" i="1"/>
  <c r="T356" i="1"/>
  <c r="U356" i="1" s="1"/>
  <c r="V356" i="1" s="1"/>
  <c r="R356" i="1"/>
  <c r="Q355" i="1"/>
  <c r="R355" i="1" s="1"/>
  <c r="Q354" i="1"/>
  <c r="T354" i="1" s="1"/>
  <c r="U354" i="1" s="1"/>
  <c r="V354" i="1" s="1"/>
  <c r="T353" i="1"/>
  <c r="U353" i="1" s="1"/>
  <c r="V353" i="1" s="1"/>
  <c r="R353" i="1"/>
  <c r="T352" i="1"/>
  <c r="U352" i="1" s="1"/>
  <c r="V352" i="1" s="1"/>
  <c r="R352" i="1"/>
  <c r="T351" i="1"/>
  <c r="U351" i="1" s="1"/>
  <c r="V351" i="1" s="1"/>
  <c r="R351" i="1"/>
  <c r="T350" i="1"/>
  <c r="U350" i="1" s="1"/>
  <c r="V350" i="1" s="1"/>
  <c r="R350" i="1"/>
  <c r="T349" i="1"/>
  <c r="U349" i="1" s="1"/>
  <c r="V349" i="1" s="1"/>
  <c r="R349" i="1"/>
  <c r="Q348" i="1"/>
  <c r="R348" i="1" s="1"/>
  <c r="Q347" i="1"/>
  <c r="R347" i="1" s="1"/>
  <c r="T347" i="1"/>
  <c r="U347" i="1" s="1"/>
  <c r="V347" i="1" s="1"/>
  <c r="Q346" i="1"/>
  <c r="R346" i="1" s="1"/>
  <c r="Q345" i="1"/>
  <c r="T345" i="1" s="1"/>
  <c r="U345" i="1" s="1"/>
  <c r="V345" i="1" s="1"/>
  <c r="Q344" i="1"/>
  <c r="T344" i="1"/>
  <c r="U344" i="1" s="1"/>
  <c r="V344" i="1" s="1"/>
  <c r="Q343" i="1"/>
  <c r="T343" i="1" s="1"/>
  <c r="U343" i="1" s="1"/>
  <c r="V343" i="1" s="1"/>
  <c r="Q341" i="1"/>
  <c r="T341" i="1" s="1"/>
  <c r="U341" i="1" s="1"/>
  <c r="V341" i="1" s="1"/>
  <c r="Q340" i="1"/>
  <c r="T340" i="1" s="1"/>
  <c r="U340" i="1" s="1"/>
  <c r="V340" i="1" s="1"/>
  <c r="Q339" i="1"/>
  <c r="R339" i="1" s="1"/>
  <c r="Q338" i="1"/>
  <c r="R338" i="1" s="1"/>
  <c r="Q337" i="1"/>
  <c r="T337" i="1"/>
  <c r="U337" i="1" s="1"/>
  <c r="V337" i="1" s="1"/>
  <c r="Q336" i="1"/>
  <c r="R336" i="1"/>
  <c r="Q335" i="1"/>
  <c r="T335" i="1" s="1"/>
  <c r="U335" i="1" s="1"/>
  <c r="V335" i="1" s="1"/>
  <c r="Q334" i="1"/>
  <c r="T334" i="1" s="1"/>
  <c r="U334" i="1" s="1"/>
  <c r="V334" i="1" s="1"/>
  <c r="Q333" i="1"/>
  <c r="T333" i="1" s="1"/>
  <c r="U333" i="1" s="1"/>
  <c r="V333" i="1" s="1"/>
  <c r="Q332" i="1"/>
  <c r="T332" i="1" s="1"/>
  <c r="U332" i="1" s="1"/>
  <c r="V332" i="1" s="1"/>
  <c r="Q331" i="1"/>
  <c r="T331" i="1" s="1"/>
  <c r="U331" i="1" s="1"/>
  <c r="V331" i="1" s="1"/>
  <c r="Q330" i="1"/>
  <c r="T330" i="1"/>
  <c r="U330" i="1" s="1"/>
  <c r="V330" i="1" s="1"/>
  <c r="Q329" i="1"/>
  <c r="T329" i="1"/>
  <c r="U329" i="1" s="1"/>
  <c r="V329" i="1" s="1"/>
  <c r="Q328" i="1"/>
  <c r="T328" i="1" s="1"/>
  <c r="U328" i="1" s="1"/>
  <c r="V328" i="1" s="1"/>
  <c r="Q327" i="1"/>
  <c r="T327" i="1" s="1"/>
  <c r="U327" i="1" s="1"/>
  <c r="V327" i="1" s="1"/>
  <c r="Q326" i="1"/>
  <c r="R326" i="1"/>
  <c r="Q325" i="1"/>
  <c r="T325" i="1" s="1"/>
  <c r="U325" i="1" s="1"/>
  <c r="V325" i="1" s="1"/>
  <c r="Q324" i="1"/>
  <c r="R324" i="1" s="1"/>
  <c r="Q323" i="1"/>
  <c r="R323" i="1" s="1"/>
  <c r="Q321" i="1"/>
  <c r="T321" i="1" s="1"/>
  <c r="U321" i="1" s="1"/>
  <c r="V321" i="1" s="1"/>
  <c r="Q320" i="1"/>
  <c r="R320" i="1" s="1"/>
  <c r="T320" i="1"/>
  <c r="U320" i="1" s="1"/>
  <c r="V320" i="1" s="1"/>
  <c r="Q319" i="1"/>
  <c r="T319" i="1" s="1"/>
  <c r="U319" i="1" s="1"/>
  <c r="V319" i="1" s="1"/>
  <c r="Q318" i="1"/>
  <c r="R318" i="1" s="1"/>
  <c r="Q317" i="1"/>
  <c r="R317" i="1" s="1"/>
  <c r="Q316" i="1"/>
  <c r="R316" i="1" s="1"/>
  <c r="Q315" i="1"/>
  <c r="T315" i="1" s="1"/>
  <c r="U315" i="1" s="1"/>
  <c r="V315" i="1" s="1"/>
  <c r="Q314" i="1"/>
  <c r="R314" i="1" s="1"/>
  <c r="Q313" i="1"/>
  <c r="T313" i="1" s="1"/>
  <c r="U313" i="1" s="1"/>
  <c r="V313" i="1" s="1"/>
  <c r="Q312" i="1"/>
  <c r="T312" i="1" s="1"/>
  <c r="U312" i="1" s="1"/>
  <c r="V312" i="1" s="1"/>
  <c r="Q311" i="1"/>
  <c r="T311" i="1" s="1"/>
  <c r="U311" i="1" s="1"/>
  <c r="V311" i="1" s="1"/>
  <c r="Q310" i="1"/>
  <c r="R310" i="1" s="1"/>
  <c r="Q309" i="1"/>
  <c r="R309" i="1" s="1"/>
  <c r="Q308" i="1"/>
  <c r="R308" i="1" s="1"/>
  <c r="Q303" i="1"/>
  <c r="T303" i="1" s="1"/>
  <c r="U303" i="1" s="1"/>
  <c r="V303" i="1" s="1"/>
  <c r="Q302" i="1"/>
  <c r="T302" i="1" s="1"/>
  <c r="U302" i="1" s="1"/>
  <c r="V302" i="1" s="1"/>
  <c r="Q301" i="1"/>
  <c r="T301" i="1" s="1"/>
  <c r="U301" i="1" s="1"/>
  <c r="V301" i="1" s="1"/>
  <c r="Q300" i="1"/>
  <c r="R300" i="1" s="1"/>
  <c r="Q298" i="1"/>
  <c r="T298" i="1"/>
  <c r="U298" i="1" s="1"/>
  <c r="V298" i="1" s="1"/>
  <c r="Q297" i="1"/>
  <c r="R297" i="1" s="1"/>
  <c r="Q296" i="1"/>
  <c r="T296" i="1" s="1"/>
  <c r="U296" i="1" s="1"/>
  <c r="V296" i="1" s="1"/>
  <c r="Q295" i="1"/>
  <c r="T295" i="1"/>
  <c r="U295" i="1" s="1"/>
  <c r="V295" i="1" s="1"/>
  <c r="Q294" i="1"/>
  <c r="R294" i="1" s="1"/>
  <c r="Q293" i="1"/>
  <c r="T293" i="1" s="1"/>
  <c r="U293" i="1" s="1"/>
  <c r="V293" i="1" s="1"/>
  <c r="Q292" i="1"/>
  <c r="T292" i="1" s="1"/>
  <c r="U292" i="1" s="1"/>
  <c r="V292" i="1" s="1"/>
  <c r="Q291" i="1"/>
  <c r="R291" i="1" s="1"/>
  <c r="Q290" i="1"/>
  <c r="R290" i="1"/>
  <c r="Q289" i="1"/>
  <c r="T289" i="1" s="1"/>
  <c r="U289" i="1" s="1"/>
  <c r="V289" i="1" s="1"/>
  <c r="Q288" i="1"/>
  <c r="T288" i="1" s="1"/>
  <c r="U288" i="1" s="1"/>
  <c r="V288" i="1" s="1"/>
  <c r="Q287" i="1"/>
  <c r="T287" i="1" s="1"/>
  <c r="U287" i="1" s="1"/>
  <c r="V287" i="1" s="1"/>
  <c r="Q286" i="1"/>
  <c r="R286" i="1" s="1"/>
  <c r="Q285" i="1"/>
  <c r="T285" i="1" s="1"/>
  <c r="U285" i="1" s="1"/>
  <c r="V285" i="1" s="1"/>
  <c r="Q283" i="1"/>
  <c r="T283" i="1" s="1"/>
  <c r="U283" i="1" s="1"/>
  <c r="V283" i="1" s="1"/>
  <c r="Q282" i="1"/>
  <c r="T282" i="1" s="1"/>
  <c r="U282" i="1" s="1"/>
  <c r="V282" i="1" s="1"/>
  <c r="Q281" i="1"/>
  <c r="R281" i="1" s="1"/>
  <c r="Q280" i="1"/>
  <c r="R280" i="1" s="1"/>
  <c r="Q279" i="1"/>
  <c r="R279" i="1" s="1"/>
  <c r="Q278" i="1"/>
  <c r="R278" i="1" s="1"/>
  <c r="Q277" i="1"/>
  <c r="T277" i="1"/>
  <c r="U277" i="1" s="1"/>
  <c r="V277" i="1" s="1"/>
  <c r="Q276" i="1"/>
  <c r="T276" i="1" s="1"/>
  <c r="U276" i="1" s="1"/>
  <c r="V276" i="1" s="1"/>
  <c r="Q275" i="1"/>
  <c r="T275" i="1" s="1"/>
  <c r="U275" i="1" s="1"/>
  <c r="V275" i="1" s="1"/>
  <c r="Q274" i="1"/>
  <c r="T274" i="1" s="1"/>
  <c r="U274" i="1" s="1"/>
  <c r="V274" i="1" s="1"/>
  <c r="Q273" i="1"/>
  <c r="T273" i="1" s="1"/>
  <c r="U273" i="1" s="1"/>
  <c r="V273" i="1" s="1"/>
  <c r="Q272" i="1"/>
  <c r="T272" i="1" s="1"/>
  <c r="U272" i="1" s="1"/>
  <c r="V272" i="1" s="1"/>
  <c r="T270" i="1"/>
  <c r="U270" i="1" s="1"/>
  <c r="V270" i="1" s="1"/>
  <c r="R270" i="1"/>
  <c r="Q269" i="1"/>
  <c r="T269" i="1" s="1"/>
  <c r="U269" i="1" s="1"/>
  <c r="V269" i="1" s="1"/>
  <c r="Q268" i="1"/>
  <c r="R268" i="1" s="1"/>
  <c r="Q267" i="1"/>
  <c r="R267" i="1"/>
  <c r="Q266" i="1"/>
  <c r="R266" i="1"/>
  <c r="Q265" i="1"/>
  <c r="R265" i="1" s="1"/>
  <c r="Q264" i="1"/>
  <c r="R264" i="1" s="1"/>
  <c r="Q263" i="1"/>
  <c r="R263" i="1" s="1"/>
  <c r="Q262" i="1"/>
  <c r="R262" i="1" s="1"/>
  <c r="Q261" i="1"/>
  <c r="T261" i="1" s="1"/>
  <c r="U261" i="1" s="1"/>
  <c r="V261" i="1" s="1"/>
  <c r="R261" i="1"/>
  <c r="Q260" i="1"/>
  <c r="R260" i="1" s="1"/>
  <c r="Q259" i="1"/>
  <c r="R259" i="1" s="1"/>
  <c r="Q258" i="1"/>
  <c r="R258" i="1" s="1"/>
  <c r="Q257" i="1"/>
  <c r="R257" i="1" s="1"/>
  <c r="Q256" i="1"/>
  <c r="T256" i="1" s="1"/>
  <c r="U256" i="1" s="1"/>
  <c r="V256" i="1" s="1"/>
  <c r="Q255" i="1"/>
  <c r="R255" i="1" s="1"/>
  <c r="Q254" i="1"/>
  <c r="R254" i="1" s="1"/>
  <c r="Q253" i="1"/>
  <c r="R253" i="1" s="1"/>
  <c r="Q252" i="1"/>
  <c r="T252" i="1" s="1"/>
  <c r="U252" i="1" s="1"/>
  <c r="V252" i="1" s="1"/>
  <c r="Q251" i="1"/>
  <c r="T251" i="1" s="1"/>
  <c r="U251" i="1" s="1"/>
  <c r="V251" i="1" s="1"/>
  <c r="Q250" i="1"/>
  <c r="R250" i="1" s="1"/>
  <c r="Q249" i="1"/>
  <c r="R249" i="1" s="1"/>
  <c r="Q248" i="1"/>
  <c r="T248" i="1" s="1"/>
  <c r="U248" i="1" s="1"/>
  <c r="V248" i="1" s="1"/>
  <c r="Q247" i="1"/>
  <c r="R247" i="1"/>
  <c r="Q246" i="1"/>
  <c r="R246" i="1" s="1"/>
  <c r="Q245" i="1"/>
  <c r="T245" i="1" s="1"/>
  <c r="U245" i="1" s="1"/>
  <c r="V245" i="1" s="1"/>
  <c r="Q244" i="1"/>
  <c r="R244" i="1" s="1"/>
  <c r="Q243" i="1"/>
  <c r="R243" i="1"/>
  <c r="Q242" i="1"/>
  <c r="R242" i="1" s="1"/>
  <c r="Q241" i="1"/>
  <c r="T241" i="1" s="1"/>
  <c r="U241" i="1" s="1"/>
  <c r="V241" i="1" s="1"/>
  <c r="Q240" i="1"/>
  <c r="T240" i="1"/>
  <c r="U240" i="1" s="1"/>
  <c r="V240" i="1" s="1"/>
  <c r="T238" i="1"/>
  <c r="U238" i="1" s="1"/>
  <c r="V238" i="1" s="1"/>
  <c r="R238" i="1"/>
  <c r="Q237" i="1"/>
  <c r="T237" i="1" s="1"/>
  <c r="U237" i="1" s="1"/>
  <c r="V237" i="1" s="1"/>
  <c r="Q236" i="1"/>
  <c r="R236" i="1" s="1"/>
  <c r="Q235" i="1"/>
  <c r="T235" i="1" s="1"/>
  <c r="U235" i="1" s="1"/>
  <c r="V235" i="1" s="1"/>
  <c r="Q234" i="1"/>
  <c r="R234" i="1"/>
  <c r="Q233" i="1"/>
  <c r="R233" i="1" s="1"/>
  <c r="Q232" i="1"/>
  <c r="T232" i="1" s="1"/>
  <c r="U232" i="1" s="1"/>
  <c r="V232" i="1" s="1"/>
  <c r="Q231" i="1"/>
  <c r="R231" i="1" s="1"/>
  <c r="Q230" i="1"/>
  <c r="T230" i="1" s="1"/>
  <c r="U230" i="1" s="1"/>
  <c r="V230" i="1" s="1"/>
  <c r="Q229" i="1"/>
  <c r="R229" i="1" s="1"/>
  <c r="Q228" i="1"/>
  <c r="T228" i="1" s="1"/>
  <c r="U228" i="1" s="1"/>
  <c r="V228" i="1" s="1"/>
  <c r="Q227" i="1"/>
  <c r="T227" i="1" s="1"/>
  <c r="U227" i="1" s="1"/>
  <c r="V227" i="1" s="1"/>
  <c r="Q226" i="1"/>
  <c r="R226" i="1" s="1"/>
  <c r="Q225" i="1"/>
  <c r="R225" i="1" s="1"/>
  <c r="Q223" i="1"/>
  <c r="T223" i="1" s="1"/>
  <c r="U223" i="1" s="1"/>
  <c r="V223" i="1" s="1"/>
  <c r="Q222" i="1"/>
  <c r="T222" i="1" s="1"/>
  <c r="U222" i="1" s="1"/>
  <c r="V222" i="1" s="1"/>
  <c r="Q221" i="1"/>
  <c r="R221" i="1" s="1"/>
  <c r="T221" i="1"/>
  <c r="U221" i="1" s="1"/>
  <c r="V221" i="1" s="1"/>
  <c r="Q220" i="1"/>
  <c r="T220" i="1" s="1"/>
  <c r="U220" i="1" s="1"/>
  <c r="V220" i="1" s="1"/>
  <c r="Q219" i="1"/>
  <c r="T219" i="1"/>
  <c r="U219" i="1" s="1"/>
  <c r="V219" i="1" s="1"/>
  <c r="Q218" i="1"/>
  <c r="T218" i="1" s="1"/>
  <c r="U218" i="1" s="1"/>
  <c r="V218" i="1" s="1"/>
  <c r="Q217" i="1"/>
  <c r="T217" i="1" s="1"/>
  <c r="U217" i="1" s="1"/>
  <c r="V217" i="1" s="1"/>
  <c r="Q216" i="1"/>
  <c r="T216" i="1" s="1"/>
  <c r="U216" i="1" s="1"/>
  <c r="V216" i="1" s="1"/>
  <c r="Q215" i="1"/>
  <c r="R215" i="1" s="1"/>
  <c r="T215" i="1"/>
  <c r="U215" i="1" s="1"/>
  <c r="V215" i="1" s="1"/>
  <c r="Q214" i="1"/>
  <c r="T214" i="1" s="1"/>
  <c r="U214" i="1" s="1"/>
  <c r="V214" i="1" s="1"/>
  <c r="Q213" i="1"/>
  <c r="T213" i="1"/>
  <c r="U213" i="1" s="1"/>
  <c r="V213" i="1" s="1"/>
  <c r="Q212" i="1"/>
  <c r="R212" i="1" s="1"/>
  <c r="Q211" i="1"/>
  <c r="R211" i="1" s="1"/>
  <c r="Q210" i="1"/>
  <c r="R210" i="1" s="1"/>
  <c r="Q209" i="1"/>
  <c r="R209" i="1" s="1"/>
  <c r="Q208" i="1"/>
  <c r="T208" i="1" s="1"/>
  <c r="U208" i="1" s="1"/>
  <c r="V208" i="1" s="1"/>
  <c r="Q206" i="1"/>
  <c r="T206" i="1" s="1"/>
  <c r="U206" i="1" s="1"/>
  <c r="V206" i="1" s="1"/>
  <c r="Q205" i="1"/>
  <c r="R205" i="1" s="1"/>
  <c r="Q204" i="1"/>
  <c r="T204" i="1" s="1"/>
  <c r="U204" i="1" s="1"/>
  <c r="V204" i="1" s="1"/>
  <c r="Q203" i="1"/>
  <c r="T203" i="1"/>
  <c r="U203" i="1" s="1"/>
  <c r="V203" i="1" s="1"/>
  <c r="Q202" i="1"/>
  <c r="T202" i="1" s="1"/>
  <c r="U202" i="1" s="1"/>
  <c r="V202" i="1" s="1"/>
  <c r="Q201" i="1"/>
  <c r="T201" i="1" s="1"/>
  <c r="U201" i="1" s="1"/>
  <c r="V201" i="1" s="1"/>
  <c r="Q200" i="1"/>
  <c r="R200" i="1" s="1"/>
  <c r="Q199" i="1"/>
  <c r="T199" i="1" s="1"/>
  <c r="U199" i="1" s="1"/>
  <c r="V199" i="1" s="1"/>
  <c r="Q198" i="1"/>
  <c r="T198" i="1"/>
  <c r="U198" i="1" s="1"/>
  <c r="V198" i="1" s="1"/>
  <c r="Q197" i="1"/>
  <c r="R197" i="1" s="1"/>
  <c r="T196" i="1"/>
  <c r="U196" i="1"/>
  <c r="V196" i="1" s="1"/>
  <c r="R196" i="1"/>
  <c r="Q195" i="1"/>
  <c r="T195" i="1" s="1"/>
  <c r="U195" i="1" s="1"/>
  <c r="V195" i="1" s="1"/>
  <c r="Q194" i="1"/>
  <c r="R194" i="1" s="1"/>
  <c r="Q193" i="1"/>
  <c r="T193" i="1" s="1"/>
  <c r="U193" i="1" s="1"/>
  <c r="V193" i="1" s="1"/>
  <c r="Q192" i="1"/>
  <c r="T192" i="1" s="1"/>
  <c r="U192" i="1" s="1"/>
  <c r="V192" i="1" s="1"/>
  <c r="Q191" i="1"/>
  <c r="R191" i="1" s="1"/>
  <c r="Q190" i="1"/>
  <c r="T190" i="1" s="1"/>
  <c r="U190" i="1" s="1"/>
  <c r="V190" i="1" s="1"/>
  <c r="Q189" i="1"/>
  <c r="R189" i="1" s="1"/>
  <c r="T189" i="1"/>
  <c r="U189" i="1" s="1"/>
  <c r="V189" i="1" s="1"/>
  <c r="Q188" i="1"/>
  <c r="T188" i="1" s="1"/>
  <c r="U188" i="1" s="1"/>
  <c r="V188" i="1" s="1"/>
  <c r="Q176" i="1"/>
  <c r="T176" i="1" s="1"/>
  <c r="U176" i="1" s="1"/>
  <c r="V176" i="1" s="1"/>
  <c r="Q175" i="1"/>
  <c r="R175" i="1" s="1"/>
  <c r="T175" i="1"/>
  <c r="U175" i="1" s="1"/>
  <c r="V175" i="1" s="1"/>
  <c r="Q174" i="1"/>
  <c r="R174" i="1" s="1"/>
  <c r="Q173" i="1"/>
  <c r="R173" i="1"/>
  <c r="Q172" i="1"/>
  <c r="R172" i="1" s="1"/>
  <c r="Q171" i="1"/>
  <c r="R171" i="1" s="1"/>
  <c r="Q170" i="1"/>
  <c r="R170" i="1" s="1"/>
  <c r="T169" i="1"/>
  <c r="U169" i="1" s="1"/>
  <c r="V169" i="1" s="1"/>
  <c r="R169" i="1"/>
  <c r="Q168" i="1"/>
  <c r="T168" i="1" s="1"/>
  <c r="U168" i="1" s="1"/>
  <c r="V168" i="1" s="1"/>
  <c r="Q167" i="1"/>
  <c r="R167" i="1" s="1"/>
  <c r="Q166" i="1"/>
  <c r="T166" i="1" s="1"/>
  <c r="U166" i="1" s="1"/>
  <c r="V166" i="1" s="1"/>
  <c r="Q165" i="1"/>
  <c r="R165" i="1" s="1"/>
  <c r="Q164" i="1"/>
  <c r="R164" i="1" s="1"/>
  <c r="Q163" i="1"/>
  <c r="T163" i="1" s="1"/>
  <c r="U163" i="1" s="1"/>
  <c r="V163" i="1" s="1"/>
  <c r="Q162" i="1"/>
  <c r="T162" i="1" s="1"/>
  <c r="U162" i="1" s="1"/>
  <c r="V162" i="1" s="1"/>
  <c r="R162" i="1"/>
  <c r="Q161" i="1"/>
  <c r="R161" i="1" s="1"/>
  <c r="Q160" i="1"/>
  <c r="R160" i="1" s="1"/>
  <c r="Q159" i="1"/>
  <c r="T159" i="1" s="1"/>
  <c r="U159" i="1" s="1"/>
  <c r="V159" i="1" s="1"/>
  <c r="Q158" i="1"/>
  <c r="R158" i="1" s="1"/>
  <c r="Q157" i="1"/>
  <c r="T157" i="1" s="1"/>
  <c r="U157" i="1" s="1"/>
  <c r="V157" i="1" s="1"/>
  <c r="Q156" i="1"/>
  <c r="R156" i="1" s="1"/>
  <c r="Q155" i="1"/>
  <c r="T155" i="1" s="1"/>
  <c r="U155" i="1" s="1"/>
  <c r="V155" i="1" s="1"/>
  <c r="R155" i="1"/>
  <c r="Q154" i="1"/>
  <c r="T154" i="1" s="1"/>
  <c r="U154" i="1" s="1"/>
  <c r="V154" i="1" s="1"/>
  <c r="Q153" i="1"/>
  <c r="T153" i="1" s="1"/>
  <c r="U153" i="1" s="1"/>
  <c r="V153" i="1" s="1"/>
  <c r="Q152" i="1"/>
  <c r="T152" i="1" s="1"/>
  <c r="U152" i="1" s="1"/>
  <c r="V152" i="1" s="1"/>
  <c r="T151" i="1"/>
  <c r="U151" i="1" s="1"/>
  <c r="V151" i="1" s="1"/>
  <c r="R151" i="1"/>
  <c r="Q150" i="1"/>
  <c r="T150" i="1"/>
  <c r="U150" i="1" s="1"/>
  <c r="V150" i="1" s="1"/>
  <c r="Q149" i="1"/>
  <c r="T149" i="1" s="1"/>
  <c r="U149" i="1" s="1"/>
  <c r="V149" i="1" s="1"/>
  <c r="Q148" i="1"/>
  <c r="T148" i="1" s="1"/>
  <c r="U148" i="1" s="1"/>
  <c r="V148" i="1" s="1"/>
  <c r="Q147" i="1"/>
  <c r="T147" i="1" s="1"/>
  <c r="U147" i="1" s="1"/>
  <c r="V147" i="1" s="1"/>
  <c r="Q146" i="1"/>
  <c r="R146" i="1" s="1"/>
  <c r="T146" i="1"/>
  <c r="U146" i="1" s="1"/>
  <c r="V146" i="1" s="1"/>
  <c r="Q145" i="1"/>
  <c r="T145" i="1" s="1"/>
  <c r="U145" i="1" s="1"/>
  <c r="V145" i="1" s="1"/>
  <c r="Q144" i="1"/>
  <c r="T144" i="1" s="1"/>
  <c r="U144" i="1" s="1"/>
  <c r="V144" i="1" s="1"/>
  <c r="Q143" i="1"/>
  <c r="T143" i="1" s="1"/>
  <c r="U143" i="1" s="1"/>
  <c r="V143" i="1" s="1"/>
  <c r="Q142" i="1"/>
  <c r="T142" i="1" s="1"/>
  <c r="U142" i="1" s="1"/>
  <c r="V142" i="1" s="1"/>
  <c r="Q141" i="1"/>
  <c r="R141" i="1" s="1"/>
  <c r="Q140" i="1"/>
  <c r="T140" i="1"/>
  <c r="U140" i="1" s="1"/>
  <c r="V140" i="1" s="1"/>
  <c r="Q139" i="1"/>
  <c r="T139" i="1" s="1"/>
  <c r="U139" i="1" s="1"/>
  <c r="V139" i="1" s="1"/>
  <c r="R139" i="1"/>
  <c r="Q138" i="1"/>
  <c r="R138" i="1"/>
  <c r="Q137" i="1"/>
  <c r="T137" i="1" s="1"/>
  <c r="U137" i="1" s="1"/>
  <c r="V137" i="1" s="1"/>
  <c r="Q136" i="1"/>
  <c r="R136" i="1" s="1"/>
  <c r="T136" i="1"/>
  <c r="U136" i="1" s="1"/>
  <c r="V136" i="1" s="1"/>
  <c r="Q135" i="1"/>
  <c r="T135" i="1" s="1"/>
  <c r="U135" i="1" s="1"/>
  <c r="V135" i="1" s="1"/>
  <c r="Q134" i="1"/>
  <c r="T134" i="1" s="1"/>
  <c r="U134" i="1" s="1"/>
  <c r="V134" i="1" s="1"/>
  <c r="Q133" i="1"/>
  <c r="R133" i="1" s="1"/>
  <c r="Q132" i="1"/>
  <c r="R132" i="1" s="1"/>
  <c r="Q131" i="1"/>
  <c r="R131" i="1"/>
  <c r="Q130" i="1"/>
  <c r="T130" i="1" s="1"/>
  <c r="U130" i="1" s="1"/>
  <c r="V130" i="1" s="1"/>
  <c r="R130" i="1"/>
  <c r="Q129" i="1"/>
  <c r="R129" i="1" s="1"/>
  <c r="Q128" i="1"/>
  <c r="R128" i="1" s="1"/>
  <c r="Q127" i="1"/>
  <c r="T127" i="1" s="1"/>
  <c r="U127" i="1" s="1"/>
  <c r="V127" i="1" s="1"/>
  <c r="T126" i="1"/>
  <c r="U126" i="1" s="1"/>
  <c r="V126" i="1" s="1"/>
  <c r="R126" i="1"/>
  <c r="Q125" i="1"/>
  <c r="T125" i="1" s="1"/>
  <c r="U125" i="1" s="1"/>
  <c r="V125" i="1" s="1"/>
  <c r="Q124" i="1"/>
  <c r="R124" i="1"/>
  <c r="Q123" i="1"/>
  <c r="R123" i="1" s="1"/>
  <c r="Q122" i="1"/>
  <c r="R122" i="1" s="1"/>
  <c r="Q121" i="1"/>
  <c r="R121" i="1" s="1"/>
  <c r="Q120" i="1"/>
  <c r="T120" i="1" s="1"/>
  <c r="U120" i="1" s="1"/>
  <c r="V120" i="1" s="1"/>
  <c r="Q119" i="1"/>
  <c r="R119" i="1" s="1"/>
  <c r="Q118" i="1"/>
  <c r="R118" i="1" s="1"/>
  <c r="Q117" i="1"/>
  <c r="T117" i="1" s="1"/>
  <c r="U117" i="1" s="1"/>
  <c r="V117" i="1" s="1"/>
  <c r="Q116" i="1"/>
  <c r="R116" i="1" s="1"/>
  <c r="Q115" i="1"/>
  <c r="R115" i="1" s="1"/>
  <c r="Q114" i="1"/>
  <c r="R114" i="1" s="1"/>
  <c r="Q113" i="1"/>
  <c r="R113" i="1"/>
  <c r="Q112" i="1"/>
  <c r="R112" i="1" s="1"/>
  <c r="Q111" i="1"/>
  <c r="R111" i="1" s="1"/>
  <c r="Q110" i="1"/>
  <c r="T110" i="1" s="1"/>
  <c r="U110" i="1" s="1"/>
  <c r="V110" i="1" s="1"/>
  <c r="Q109" i="1"/>
  <c r="T109" i="1" s="1"/>
  <c r="U109" i="1" s="1"/>
  <c r="V109" i="1" s="1"/>
  <c r="R109" i="1"/>
  <c r="Q108" i="1"/>
  <c r="T108" i="1" s="1"/>
  <c r="U108" i="1" s="1"/>
  <c r="V108" i="1" s="1"/>
  <c r="Q107" i="1"/>
  <c r="T107" i="1" s="1"/>
  <c r="U107" i="1" s="1"/>
  <c r="V107" i="1" s="1"/>
  <c r="R107" i="1"/>
  <c r="Q105" i="1"/>
  <c r="R105" i="1" s="1"/>
  <c r="Q104" i="1"/>
  <c r="R104" i="1" s="1"/>
  <c r="Q103" i="1"/>
  <c r="T103" i="1" s="1"/>
  <c r="U103" i="1" s="1"/>
  <c r="V103" i="1" s="1"/>
  <c r="Q102" i="1"/>
  <c r="R102" i="1" s="1"/>
  <c r="T102" i="1"/>
  <c r="U102" i="1" s="1"/>
  <c r="V102" i="1"/>
  <c r="Q101" i="1"/>
  <c r="T101" i="1" s="1"/>
  <c r="U101" i="1" s="1"/>
  <c r="V101" i="1" s="1"/>
  <c r="Q100" i="1"/>
  <c r="R100" i="1" s="1"/>
  <c r="Q99" i="1"/>
  <c r="R99" i="1" s="1"/>
  <c r="Q98" i="1"/>
  <c r="R98" i="1" s="1"/>
  <c r="T98" i="1"/>
  <c r="U98" i="1" s="1"/>
  <c r="V98" i="1" s="1"/>
  <c r="Q97" i="1"/>
  <c r="T97" i="1" s="1"/>
  <c r="U97" i="1" s="1"/>
  <c r="V97" i="1" s="1"/>
  <c r="Q96" i="1"/>
  <c r="T96" i="1" s="1"/>
  <c r="U96" i="1" s="1"/>
  <c r="V96" i="1" s="1"/>
  <c r="Q95" i="1"/>
  <c r="T95" i="1" s="1"/>
  <c r="U95" i="1" s="1"/>
  <c r="V95" i="1" s="1"/>
  <c r="Q94" i="1"/>
  <c r="R94" i="1" s="1"/>
  <c r="Q93" i="1"/>
  <c r="T93" i="1" s="1"/>
  <c r="U93" i="1" s="1"/>
  <c r="V93" i="1" s="1"/>
  <c r="Q92" i="1"/>
  <c r="T92" i="1" s="1"/>
  <c r="U92" i="1" s="1"/>
  <c r="V92" i="1" s="1"/>
  <c r="Q91" i="1"/>
  <c r="R91" i="1"/>
  <c r="Q90" i="1"/>
  <c r="R90" i="1" s="1"/>
  <c r="Q89" i="1"/>
  <c r="T89" i="1" s="1"/>
  <c r="U89" i="1" s="1"/>
  <c r="V89" i="1" s="1"/>
  <c r="Q88" i="1"/>
  <c r="R88" i="1" s="1"/>
  <c r="Q87" i="1"/>
  <c r="R87" i="1" s="1"/>
  <c r="Q86" i="1"/>
  <c r="T86" i="1" s="1"/>
  <c r="U86" i="1" s="1"/>
  <c r="V86" i="1" s="1"/>
  <c r="Q85" i="1"/>
  <c r="R85" i="1" s="1"/>
  <c r="Q84" i="1"/>
  <c r="T84" i="1" s="1"/>
  <c r="U84" i="1" s="1"/>
  <c r="V84" i="1" s="1"/>
  <c r="Q83" i="1"/>
  <c r="R83" i="1" s="1"/>
  <c r="Q82" i="1"/>
  <c r="R82" i="1" s="1"/>
  <c r="T82" i="1"/>
  <c r="U82" i="1" s="1"/>
  <c r="V82" i="1" s="1"/>
  <c r="Q81" i="1"/>
  <c r="T81" i="1" s="1"/>
  <c r="U81" i="1" s="1"/>
  <c r="V81" i="1" s="1"/>
  <c r="Q80" i="1"/>
  <c r="T80" i="1" s="1"/>
  <c r="U80" i="1" s="1"/>
  <c r="V80" i="1" s="1"/>
  <c r="Q79" i="1"/>
  <c r="R79" i="1" s="1"/>
  <c r="Q78" i="1"/>
  <c r="T78" i="1" s="1"/>
  <c r="U78" i="1" s="1"/>
  <c r="V78" i="1" s="1"/>
  <c r="Q77" i="1"/>
  <c r="T77" i="1" s="1"/>
  <c r="U77" i="1" s="1"/>
  <c r="V77" i="1" s="1"/>
  <c r="Q76" i="1"/>
  <c r="R76" i="1"/>
  <c r="T74" i="1"/>
  <c r="U74" i="1" s="1"/>
  <c r="V74" i="1" s="1"/>
  <c r="R74" i="1"/>
  <c r="Q73" i="1"/>
  <c r="T73" i="1" s="1"/>
  <c r="U73" i="1" s="1"/>
  <c r="V73" i="1" s="1"/>
  <c r="Q72" i="1"/>
  <c r="T72" i="1" s="1"/>
  <c r="U72" i="1" s="1"/>
  <c r="V72" i="1" s="1"/>
  <c r="Q71" i="1"/>
  <c r="T71" i="1" s="1"/>
  <c r="U71" i="1" s="1"/>
  <c r="V71" i="1" s="1"/>
  <c r="Q70" i="1"/>
  <c r="R70" i="1" s="1"/>
  <c r="Q69" i="1"/>
  <c r="R69" i="1" s="1"/>
  <c r="Q68" i="1"/>
  <c r="R68" i="1" s="1"/>
  <c r="Q67" i="1"/>
  <c r="T67" i="1" s="1"/>
  <c r="U67" i="1" s="1"/>
  <c r="V67" i="1" s="1"/>
  <c r="R67" i="1"/>
  <c r="Q66" i="1"/>
  <c r="T66" i="1" s="1"/>
  <c r="U66" i="1" s="1"/>
  <c r="V66" i="1" s="1"/>
  <c r="Q65" i="1"/>
  <c r="T65" i="1" s="1"/>
  <c r="U65" i="1" s="1"/>
  <c r="V65" i="1" s="1"/>
  <c r="Q64" i="1"/>
  <c r="T64" i="1" s="1"/>
  <c r="U64" i="1" s="1"/>
  <c r="V64" i="1" s="1"/>
  <c r="Q63" i="1"/>
  <c r="T63" i="1" s="1"/>
  <c r="U63" i="1" s="1"/>
  <c r="V63" i="1" s="1"/>
  <c r="Q62" i="1"/>
  <c r="T62" i="1" s="1"/>
  <c r="U62" i="1" s="1"/>
  <c r="V62" i="1" s="1"/>
  <c r="T60" i="1"/>
  <c r="U60" i="1" s="1"/>
  <c r="V60" i="1" s="1"/>
  <c r="R60" i="1"/>
  <c r="T59" i="1"/>
  <c r="U59" i="1" s="1"/>
  <c r="V59" i="1" s="1"/>
  <c r="R59" i="1"/>
  <c r="T58" i="1"/>
  <c r="U58" i="1" s="1"/>
  <c r="V58" i="1" s="1"/>
  <c r="R58" i="1"/>
  <c r="T57" i="1"/>
  <c r="U57" i="1" s="1"/>
  <c r="V57" i="1" s="1"/>
  <c r="R57" i="1"/>
  <c r="T56" i="1"/>
  <c r="U56" i="1" s="1"/>
  <c r="V56" i="1" s="1"/>
  <c r="R56" i="1"/>
  <c r="T55" i="1"/>
  <c r="U55" i="1" s="1"/>
  <c r="V55" i="1" s="1"/>
  <c r="R55" i="1"/>
  <c r="Q54" i="1"/>
  <c r="T54" i="1" s="1"/>
  <c r="U54" i="1" s="1"/>
  <c r="V54" i="1" s="1"/>
  <c r="Q53" i="1"/>
  <c r="R53" i="1" s="1"/>
  <c r="Q52" i="1"/>
  <c r="T52" i="1" s="1"/>
  <c r="U52" i="1" s="1"/>
  <c r="V52" i="1" s="1"/>
  <c r="Q51" i="1"/>
  <c r="R51" i="1" s="1"/>
  <c r="Q50" i="1"/>
  <c r="T50" i="1" s="1"/>
  <c r="U50" i="1" s="1"/>
  <c r="V50" i="1" s="1"/>
  <c r="T47" i="1"/>
  <c r="U47" i="1"/>
  <c r="V47" i="1" s="1"/>
  <c r="R47" i="1"/>
  <c r="Q46" i="1"/>
  <c r="R46" i="1" s="1"/>
  <c r="T46" i="1"/>
  <c r="U46" i="1" s="1"/>
  <c r="V46" i="1" s="1"/>
  <c r="Q45" i="1"/>
  <c r="T45" i="1" s="1"/>
  <c r="U45" i="1" s="1"/>
  <c r="V45" i="1" s="1"/>
  <c r="Q44" i="1"/>
  <c r="R44" i="1" s="1"/>
  <c r="Q43" i="1"/>
  <c r="T43" i="1" s="1"/>
  <c r="U43" i="1" s="1"/>
  <c r="V43" i="1" s="1"/>
  <c r="Q42" i="1"/>
  <c r="R42" i="1" s="1"/>
  <c r="Q41" i="1"/>
  <c r="T41" i="1" s="1"/>
  <c r="U41" i="1" s="1"/>
  <c r="V41" i="1" s="1"/>
  <c r="Q40" i="1"/>
  <c r="R40" i="1" s="1"/>
  <c r="Q39" i="1"/>
  <c r="R39" i="1" s="1"/>
  <c r="Q38" i="1"/>
  <c r="R38" i="1" s="1"/>
  <c r="Q37" i="1"/>
  <c r="R37" i="1" s="1"/>
  <c r="Q36" i="1"/>
  <c r="T36" i="1" s="1"/>
  <c r="U36" i="1" s="1"/>
  <c r="V36" i="1" s="1"/>
  <c r="Q35" i="1"/>
  <c r="R35" i="1" s="1"/>
  <c r="Q34" i="1"/>
  <c r="T34" i="1" s="1"/>
  <c r="U34" i="1" s="1"/>
  <c r="V34" i="1" s="1"/>
  <c r="Q33" i="1"/>
  <c r="R33" i="1" s="1"/>
  <c r="Q22" i="1"/>
  <c r="T22" i="1" s="1"/>
  <c r="U22" i="1" s="1"/>
  <c r="V22" i="1" s="1"/>
  <c r="Q21" i="1"/>
  <c r="R21" i="1" s="1"/>
  <c r="Q20" i="1"/>
  <c r="T20" i="1" s="1"/>
  <c r="U20" i="1" s="1"/>
  <c r="V20" i="1" s="1"/>
  <c r="Q19" i="1"/>
  <c r="T19" i="1" s="1"/>
  <c r="U19" i="1" s="1"/>
  <c r="V19" i="1" s="1"/>
  <c r="Q17" i="1"/>
  <c r="R17" i="1"/>
  <c r="Q16" i="1"/>
  <c r="T16" i="1" s="1"/>
  <c r="U16" i="1" s="1"/>
  <c r="V16" i="1" s="1"/>
  <c r="Q15" i="1"/>
  <c r="T15" i="1" s="1"/>
  <c r="U15" i="1" s="1"/>
  <c r="V15" i="1" s="1"/>
  <c r="R15" i="1"/>
  <c r="Q14" i="1"/>
  <c r="T14" i="1" s="1"/>
  <c r="U14" i="1" s="1"/>
  <c r="V14" i="1" s="1"/>
  <c r="Q13" i="1"/>
  <c r="T13" i="1" s="1"/>
  <c r="U13" i="1" s="1"/>
  <c r="V13" i="1" s="1"/>
  <c r="Q12" i="1"/>
  <c r="R12" i="1" s="1"/>
  <c r="Q11" i="1"/>
  <c r="R11" i="1" s="1"/>
  <c r="T361" i="1"/>
  <c r="U361" i="1" s="1"/>
  <c r="V361" i="1" s="1"/>
  <c r="R343" i="1"/>
  <c r="T326" i="1"/>
  <c r="U326" i="1" s="1"/>
  <c r="V326" i="1" s="1"/>
  <c r="T362" i="1"/>
  <c r="U362" i="1"/>
  <c r="V362" i="1" s="1"/>
  <c r="T308" i="1"/>
  <c r="U308" i="1"/>
  <c r="V308" i="1" s="1"/>
  <c r="R354" i="1"/>
  <c r="R344" i="1"/>
  <c r="T318" i="1"/>
  <c r="U318" i="1" s="1"/>
  <c r="V318" i="1" s="1"/>
  <c r="R333" i="1"/>
  <c r="R272" i="1"/>
  <c r="R335" i="1"/>
  <c r="T363" i="1"/>
  <c r="U363" i="1" s="1"/>
  <c r="V363" i="1" s="1"/>
  <c r="R327" i="1"/>
  <c r="T286" i="1"/>
  <c r="U286" i="1" s="1"/>
  <c r="V286" i="1" s="1"/>
  <c r="R202" i="1"/>
  <c r="T200" i="1"/>
  <c r="U200" i="1" s="1"/>
  <c r="V200" i="1" s="1"/>
  <c r="R216" i="1"/>
  <c r="T364" i="1"/>
  <c r="U364" i="1" s="1"/>
  <c r="V364" i="1" s="1"/>
  <c r="R252" i="1"/>
  <c r="R287" i="1"/>
  <c r="T355" i="1"/>
  <c r="U355" i="1" s="1"/>
  <c r="V355" i="1" s="1"/>
  <c r="T131" i="1"/>
  <c r="U131" i="1" s="1"/>
  <c r="V131" i="1" s="1"/>
  <c r="T174" i="1"/>
  <c r="U174" i="1" s="1"/>
  <c r="V174" i="1" s="1"/>
  <c r="T262" i="1"/>
  <c r="U262" i="1" s="1"/>
  <c r="V262" i="1" s="1"/>
  <c r="T247" i="1"/>
  <c r="U247" i="1"/>
  <c r="V247" i="1" s="1"/>
  <c r="T158" i="1"/>
  <c r="U158" i="1" s="1"/>
  <c r="V158" i="1" s="1"/>
  <c r="T316" i="1"/>
  <c r="U316" i="1" s="1"/>
  <c r="V316" i="1" s="1"/>
  <c r="R163" i="1"/>
  <c r="R302" i="1"/>
  <c r="R303" i="1"/>
  <c r="R293" i="1"/>
  <c r="R201" i="1"/>
  <c r="T121" i="1"/>
  <c r="U121" i="1" s="1"/>
  <c r="V121" i="1" s="1"/>
  <c r="R140" i="1"/>
  <c r="T267" i="1"/>
  <c r="U267" i="1" s="1"/>
  <c r="V267" i="1" s="1"/>
  <c r="T210" i="1"/>
  <c r="U210" i="1" s="1"/>
  <c r="V210" i="1" s="1"/>
  <c r="R237" i="1"/>
  <c r="R341" i="1"/>
  <c r="R274" i="1"/>
  <c r="T226" i="1"/>
  <c r="U226" i="1" s="1"/>
  <c r="V226" i="1" s="1"/>
  <c r="R256" i="1"/>
  <c r="R195" i="1"/>
  <c r="R329" i="1"/>
  <c r="R337" i="1"/>
  <c r="R218" i="1"/>
  <c r="R328" i="1"/>
  <c r="T309" i="1"/>
  <c r="U309" i="1" s="1"/>
  <c r="V309" i="1" s="1"/>
  <c r="R319" i="1"/>
  <c r="R285" i="1"/>
  <c r="R273" i="1"/>
  <c r="T294" i="1"/>
  <c r="U294" i="1" s="1"/>
  <c r="V294" i="1" s="1"/>
  <c r="T266" i="1"/>
  <c r="U266" i="1"/>
  <c r="V266" i="1" s="1"/>
  <c r="T250" i="1"/>
  <c r="U250" i="1" s="1"/>
  <c r="V250" i="1" s="1"/>
  <c r="R240" i="1"/>
  <c r="T233" i="1"/>
  <c r="U233" i="1"/>
  <c r="V233" i="1" s="1"/>
  <c r="T314" i="1"/>
  <c r="U314" i="1" s="1"/>
  <c r="V314" i="1" s="1"/>
  <c r="T358" i="1"/>
  <c r="U358" i="1" s="1"/>
  <c r="V358" i="1" s="1"/>
  <c r="R203" i="1"/>
  <c r="T336" i="1"/>
  <c r="U336" i="1" s="1"/>
  <c r="V336" i="1" s="1"/>
  <c r="R345" i="1"/>
  <c r="T105" i="1"/>
  <c r="U105" i="1" s="1"/>
  <c r="V105" i="1" s="1"/>
  <c r="R142" i="1"/>
  <c r="T164" i="1"/>
  <c r="U164" i="1"/>
  <c r="V164" i="1" s="1"/>
  <c r="T156" i="1"/>
  <c r="U156" i="1" s="1"/>
  <c r="V156" i="1" s="1"/>
  <c r="R296" i="1"/>
  <c r="T348" i="1"/>
  <c r="U348" i="1" s="1"/>
  <c r="V348" i="1" s="1"/>
  <c r="T112" i="1"/>
  <c r="U112" i="1"/>
  <c r="V112" i="1"/>
  <c r="R223" i="1"/>
  <c r="T212" i="1"/>
  <c r="U212" i="1"/>
  <c r="V212" i="1" s="1"/>
  <c r="R150" i="1"/>
  <c r="T323" i="1"/>
  <c r="U323" i="1" s="1"/>
  <c r="V323" i="1" s="1"/>
  <c r="T88" i="1"/>
  <c r="U88" i="1" s="1"/>
  <c r="V88" i="1" s="1"/>
  <c r="T141" i="1"/>
  <c r="U141" i="1" s="1"/>
  <c r="V141" i="1" s="1"/>
  <c r="R134" i="1"/>
  <c r="R54" i="1"/>
  <c r="R292" i="1"/>
  <c r="R315" i="1"/>
  <c r="R301" i="1"/>
  <c r="T94" i="1"/>
  <c r="U94" i="1" s="1"/>
  <c r="V94" i="1" s="1"/>
  <c r="T211" i="1"/>
  <c r="U211" i="1" s="1"/>
  <c r="V211" i="1" s="1"/>
  <c r="R330" i="1"/>
  <c r="R63" i="1"/>
  <c r="R241" i="1"/>
  <c r="T234" i="1"/>
  <c r="U234" i="1" s="1"/>
  <c r="V234" i="1" s="1"/>
  <c r="R277" i="1"/>
  <c r="T132" i="1"/>
  <c r="U132" i="1" s="1"/>
  <c r="V132" i="1" s="1"/>
  <c r="T99" i="1"/>
  <c r="U99" i="1" s="1"/>
  <c r="V99" i="1" s="1"/>
  <c r="T39" i="1"/>
  <c r="U39" i="1" s="1"/>
  <c r="V39" i="1" s="1"/>
  <c r="R43" i="1"/>
  <c r="R71" i="1"/>
  <c r="R145" i="1"/>
  <c r="T69" i="1"/>
  <c r="U69" i="1" s="1"/>
  <c r="V69" i="1" s="1"/>
  <c r="T12" i="1"/>
  <c r="U12" i="1" s="1"/>
  <c r="V12" i="1" s="1"/>
  <c r="T21" i="1"/>
  <c r="U21" i="1"/>
  <c r="V21" i="1" s="1"/>
  <c r="R84" i="1"/>
  <c r="R80" i="1"/>
  <c r="T260" i="1"/>
  <c r="U260" i="1" s="1"/>
  <c r="V260" i="1" s="1"/>
  <c r="R251" i="1"/>
  <c r="R22" i="1"/>
  <c r="T171" i="1"/>
  <c r="U171" i="1" s="1"/>
  <c r="V171" i="1" s="1"/>
  <c r="T38" i="1"/>
  <c r="U38" i="1"/>
  <c r="V38" i="1" s="1"/>
  <c r="T83" i="1"/>
  <c r="U83" i="1" s="1"/>
  <c r="V83" i="1" s="1"/>
  <c r="T278" i="1"/>
  <c r="U278" i="1" s="1"/>
  <c r="V278" i="1" s="1"/>
  <c r="R20" i="1"/>
  <c r="R78" i="1"/>
  <c r="R198" i="1"/>
  <c r="T243" i="1"/>
  <c r="U243" i="1" s="1"/>
  <c r="V243" i="1" s="1"/>
  <c r="R188" i="1"/>
  <c r="T290" i="1"/>
  <c r="U290" i="1" s="1"/>
  <c r="V290" i="1" s="1"/>
  <c r="R50" i="1"/>
  <c r="R62" i="1"/>
  <c r="R16" i="1"/>
  <c r="R92" i="1"/>
  <c r="R41" i="1"/>
  <c r="R282" i="1"/>
  <c r="T111" i="1"/>
  <c r="U111" i="1" s="1"/>
  <c r="V111" i="1" s="1"/>
  <c r="T129" i="1"/>
  <c r="U129" i="1" s="1"/>
  <c r="V129" i="1" s="1"/>
  <c r="R103" i="1"/>
  <c r="R298" i="1"/>
  <c r="R190" i="1"/>
  <c r="R340" i="1"/>
  <c r="T173" i="1"/>
  <c r="U173" i="1"/>
  <c r="V173" i="1" s="1"/>
  <c r="R245" i="1"/>
  <c r="R313" i="1"/>
  <c r="R77" i="1"/>
  <c r="T17" i="1"/>
  <c r="U17" i="1" s="1"/>
  <c r="V17" i="1" s="1"/>
  <c r="T104" i="1"/>
  <c r="U104" i="1" s="1"/>
  <c r="V104" i="1" s="1"/>
  <c r="T258" i="1"/>
  <c r="U258" i="1" s="1"/>
  <c r="V258" i="1" s="1"/>
  <c r="T119" i="1"/>
  <c r="U119" i="1" s="1"/>
  <c r="V119" i="1" s="1"/>
  <c r="T300" i="1"/>
  <c r="U300" i="1" s="1"/>
  <c r="V300" i="1" s="1"/>
  <c r="T209" i="1"/>
  <c r="U209" i="1" s="1"/>
  <c r="V209" i="1" s="1"/>
  <c r="R325" i="1"/>
  <c r="T281" i="1"/>
  <c r="U281" i="1" s="1"/>
  <c r="V281" i="1" s="1"/>
  <c r="R157" i="1"/>
  <c r="T79" i="1"/>
  <c r="U79" i="1" s="1"/>
  <c r="V79" i="1" s="1"/>
  <c r="T51" i="1"/>
  <c r="U51" i="1" s="1"/>
  <c r="V51" i="1" s="1"/>
  <c r="R14" i="1"/>
  <c r="T264" i="1"/>
  <c r="U264" i="1" s="1"/>
  <c r="V264" i="1" s="1"/>
  <c r="T236" i="1"/>
  <c r="U236" i="1" s="1"/>
  <c r="V236" i="1" s="1"/>
  <c r="T113" i="1"/>
  <c r="U113" i="1" s="1"/>
  <c r="V113" i="1" s="1"/>
  <c r="T249" i="1"/>
  <c r="U249" i="1" s="1"/>
  <c r="V249" i="1" s="1"/>
  <c r="T172" i="1"/>
  <c r="U172" i="1" s="1"/>
  <c r="V172" i="1" s="1"/>
  <c r="R321" i="1"/>
  <c r="R217" i="1"/>
  <c r="R148" i="1"/>
  <c r="T225" i="1"/>
  <c r="U225" i="1" s="1"/>
  <c r="V225" i="1" s="1"/>
  <c r="R101" i="1"/>
  <c r="R143" i="1"/>
  <c r="R108" i="1"/>
  <c r="T160" i="1"/>
  <c r="U160" i="1" s="1"/>
  <c r="V160" i="1" s="1"/>
  <c r="R159" i="1"/>
  <c r="T265" i="1"/>
  <c r="U265" i="1" s="1"/>
  <c r="V265" i="1" s="1"/>
  <c r="R230" i="1"/>
  <c r="R93" i="1"/>
  <c r="T33" i="1"/>
  <c r="U33" i="1" s="1"/>
  <c r="V33" i="1" s="1"/>
  <c r="T165" i="1"/>
  <c r="U165" i="1" s="1"/>
  <c r="V165" i="1" s="1"/>
  <c r="R86" i="1"/>
  <c r="T118" i="1"/>
  <c r="U118" i="1" s="1"/>
  <c r="V118" i="1" s="1"/>
  <c r="T346" i="1"/>
  <c r="U346" i="1" s="1"/>
  <c r="V346" i="1" s="1"/>
  <c r="R295" i="1"/>
  <c r="R213" i="1"/>
  <c r="R147" i="1"/>
  <c r="R288" i="1"/>
  <c r="T87" i="1"/>
  <c r="U87" i="1" s="1"/>
  <c r="V87" i="1" s="1"/>
  <c r="R127" i="1"/>
  <c r="T324" i="1"/>
  <c r="U324" i="1" s="1"/>
  <c r="V324" i="1" s="1"/>
  <c r="R144" i="1"/>
  <c r="R227" i="1"/>
  <c r="R81" i="1"/>
  <c r="R193" i="1"/>
  <c r="T191" i="1"/>
  <c r="U191" i="1" s="1"/>
  <c r="V191" i="1" s="1"/>
  <c r="R219" i="1"/>
  <c r="T85" i="1"/>
  <c r="U85" i="1"/>
  <c r="V85" i="1" s="1"/>
  <c r="T259" i="1"/>
  <c r="U259" i="1" s="1"/>
  <c r="V259" i="1" s="1"/>
  <c r="R125" i="1"/>
  <c r="T70" i="1"/>
  <c r="U70" i="1" s="1"/>
  <c r="V70" i="1" s="1"/>
  <c r="R166" i="1"/>
  <c r="T91" i="1"/>
  <c r="U91" i="1"/>
  <c r="V91" i="1"/>
  <c r="R72" i="1"/>
  <c r="T257" i="1"/>
  <c r="U257" i="1" s="1"/>
  <c r="V257" i="1" s="1"/>
  <c r="T167" i="1"/>
  <c r="U167" i="1"/>
  <c r="V167" i="1" s="1"/>
  <c r="T76" i="1"/>
  <c r="U76" i="1" s="1"/>
  <c r="V76" i="1" s="1"/>
  <c r="T138" i="1"/>
  <c r="U138" i="1" s="1"/>
  <c r="V138" i="1" s="1"/>
  <c r="R154" i="1"/>
  <c r="T244" i="1"/>
  <c r="U244" i="1" s="1"/>
  <c r="V244" i="1" s="1"/>
  <c r="R97" i="1"/>
  <c r="T44" i="1"/>
  <c r="U44" i="1"/>
  <c r="V44" i="1" s="1"/>
  <c r="T40" i="1"/>
  <c r="U40" i="1" s="1"/>
  <c r="V40" i="1" s="1"/>
  <c r="T11" i="1"/>
  <c r="T263" i="1"/>
  <c r="U263" i="1" s="1"/>
  <c r="V263" i="1" s="1"/>
  <c r="T68" i="1"/>
  <c r="U68" i="1" s="1"/>
  <c r="V68" i="1" s="1"/>
  <c r="R334" i="1"/>
  <c r="T124" i="1"/>
  <c r="U124" i="1" s="1"/>
  <c r="V124" i="1" s="1"/>
  <c r="R135" i="1"/>
  <c r="T197" i="1" l="1"/>
  <c r="U197" i="1" s="1"/>
  <c r="V197" i="1" s="1"/>
  <c r="T255" i="1"/>
  <c r="U255" i="1" s="1"/>
  <c r="V255" i="1" s="1"/>
  <c r="T268" i="1"/>
  <c r="U268" i="1" s="1"/>
  <c r="V268" i="1" s="1"/>
  <c r="R36" i="1"/>
  <c r="T359" i="1"/>
  <c r="U359" i="1" s="1"/>
  <c r="V359" i="1" s="1"/>
  <c r="T231" i="1"/>
  <c r="U231" i="1" s="1"/>
  <c r="V231" i="1" s="1"/>
  <c r="T253" i="1"/>
  <c r="U253" i="1" s="1"/>
  <c r="V253" i="1" s="1"/>
  <c r="R117" i="1"/>
  <c r="R199" i="1"/>
  <c r="R208" i="1"/>
  <c r="R248" i="1"/>
  <c r="T339" i="1"/>
  <c r="U339" i="1" s="1"/>
  <c r="V339" i="1" s="1"/>
  <c r="T186" i="1"/>
  <c r="U186" i="1" s="1"/>
  <c r="V186" i="1" s="1"/>
  <c r="R64" i="1"/>
  <c r="T115" i="1"/>
  <c r="U115" i="1" s="1"/>
  <c r="V115" i="1" s="1"/>
  <c r="T254" i="1"/>
  <c r="U254" i="1" s="1"/>
  <c r="V254" i="1" s="1"/>
  <c r="T291" i="1"/>
  <c r="U291" i="1" s="1"/>
  <c r="V291" i="1" s="1"/>
  <c r="R306" i="1"/>
  <c r="R149" i="1"/>
  <c r="T242" i="1"/>
  <c r="U242" i="1" s="1"/>
  <c r="V242" i="1" s="1"/>
  <c r="R283" i="1"/>
  <c r="R332" i="1"/>
  <c r="T304" i="1"/>
  <c r="U304" i="1" s="1"/>
  <c r="V304" i="1" s="1"/>
  <c r="R360" i="1"/>
  <c r="T297" i="1"/>
  <c r="U297" i="1" s="1"/>
  <c r="V297" i="1" s="1"/>
  <c r="T279" i="1"/>
  <c r="U279" i="1" s="1"/>
  <c r="V279" i="1" s="1"/>
  <c r="T53" i="1"/>
  <c r="U53" i="1" s="1"/>
  <c r="V53" i="1" s="1"/>
  <c r="R235" i="1"/>
  <c r="R178" i="1"/>
  <c r="R153" i="1"/>
  <c r="R222" i="1"/>
  <c r="R232" i="1"/>
  <c r="T317" i="1"/>
  <c r="U317" i="1" s="1"/>
  <c r="V317" i="1" s="1"/>
  <c r="T305" i="1"/>
  <c r="U305" i="1" s="1"/>
  <c r="V305" i="1" s="1"/>
  <c r="T205" i="1"/>
  <c r="U205" i="1" s="1"/>
  <c r="V205" i="1" s="1"/>
  <c r="T114" i="1"/>
  <c r="U114" i="1" s="1"/>
  <c r="V114" i="1" s="1"/>
  <c r="T229" i="1"/>
  <c r="U229" i="1" s="1"/>
  <c r="V229" i="1" s="1"/>
  <c r="R311" i="1"/>
  <c r="T37" i="1"/>
  <c r="U37" i="1" s="1"/>
  <c r="V37" i="1" s="1"/>
  <c r="R289" i="1"/>
  <c r="R152" i="1"/>
  <c r="T246" i="1"/>
  <c r="U246" i="1" s="1"/>
  <c r="V246" i="1" s="1"/>
  <c r="R204" i="1"/>
  <c r="R96" i="1"/>
  <c r="T170" i="1"/>
  <c r="U170" i="1" s="1"/>
  <c r="V170" i="1" s="1"/>
  <c r="R312" i="1"/>
  <c r="T310" i="1"/>
  <c r="U310" i="1" s="1"/>
  <c r="V310" i="1" s="1"/>
  <c r="T49" i="1"/>
  <c r="U49" i="1" s="1"/>
  <c r="V49" i="1" s="1"/>
  <c r="T280" i="1"/>
  <c r="U280" i="1" s="1"/>
  <c r="V280" i="1" s="1"/>
  <c r="T90" i="1"/>
  <c r="U90" i="1" s="1"/>
  <c r="V90" i="1" s="1"/>
  <c r="T123" i="1"/>
  <c r="U123" i="1" s="1"/>
  <c r="V123" i="1" s="1"/>
  <c r="R66" i="1"/>
  <c r="R269" i="1"/>
  <c r="T338" i="1"/>
  <c r="U338" i="1" s="1"/>
  <c r="V338" i="1" s="1"/>
  <c r="R110" i="1"/>
  <c r="T133" i="1"/>
  <c r="U133" i="1" s="1"/>
  <c r="V133" i="1" s="1"/>
  <c r="T180" i="1"/>
  <c r="U180" i="1" s="1"/>
  <c r="V180" i="1" s="1"/>
  <c r="T376" i="1"/>
  <c r="U376" i="1" s="1"/>
  <c r="V376" i="1" s="1"/>
  <c r="T161" i="1"/>
  <c r="U161" i="1" s="1"/>
  <c r="V161" i="1" s="1"/>
  <c r="R177" i="1"/>
  <c r="R214" i="1"/>
  <c r="R192" i="1"/>
  <c r="R13" i="1"/>
  <c r="T194" i="1"/>
  <c r="U194" i="1" s="1"/>
  <c r="V194" i="1" s="1"/>
  <c r="T181" i="1"/>
  <c r="U181" i="1" s="1"/>
  <c r="V181" i="1" s="1"/>
  <c r="T116" i="1"/>
  <c r="U116" i="1" s="1"/>
  <c r="V116" i="1" s="1"/>
  <c r="R95" i="1"/>
  <c r="T30" i="1"/>
  <c r="U30" i="1" s="1"/>
  <c r="V30" i="1" s="1"/>
  <c r="R168" i="1"/>
  <c r="R276" i="1"/>
  <c r="R89" i="1"/>
  <c r="R331" i="1"/>
  <c r="R275" i="1"/>
  <c r="R228" i="1"/>
  <c r="R206" i="1"/>
  <c r="R34" i="1"/>
  <c r="R137" i="1"/>
  <c r="T35" i="1"/>
  <c r="U35" i="1" s="1"/>
  <c r="V35" i="1" s="1"/>
  <c r="T100" i="1"/>
  <c r="U100" i="1" s="1"/>
  <c r="V100" i="1" s="1"/>
  <c r="R120" i="1"/>
  <c r="R73" i="1"/>
  <c r="T128" i="1"/>
  <c r="U128" i="1" s="1"/>
  <c r="V128" i="1" s="1"/>
  <c r="T122" i="1"/>
  <c r="U122" i="1" s="1"/>
  <c r="V122" i="1" s="1"/>
  <c r="R29" i="1"/>
  <c r="R185" i="1"/>
  <c r="T183" i="1"/>
  <c r="U183" i="1" s="1"/>
  <c r="V183" i="1" s="1"/>
  <c r="R176" i="1"/>
  <c r="R184" i="1"/>
  <c r="R45" i="1"/>
  <c r="R220" i="1"/>
  <c r="R65" i="1"/>
  <c r="T377" i="1"/>
  <c r="U377" i="1" s="1"/>
  <c r="V377" i="1" s="1"/>
  <c r="R377" i="1"/>
  <c r="R52" i="1"/>
  <c r="T42" i="1"/>
  <c r="U42" i="1" s="1"/>
  <c r="V42" i="1" s="1"/>
  <c r="R372" i="1"/>
  <c r="T372" i="1"/>
  <c r="U372" i="1" s="1"/>
  <c r="V372" i="1" s="1"/>
  <c r="T374" i="1"/>
  <c r="U374" i="1" s="1"/>
  <c r="V374" i="1" s="1"/>
  <c r="T378" i="1"/>
  <c r="U378" i="1" s="1"/>
  <c r="V378" i="1" s="1"/>
  <c r="R179" i="1"/>
  <c r="T187" i="1"/>
  <c r="U187" i="1" s="1"/>
  <c r="V187" i="1" s="1"/>
  <c r="R18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Edwin Julian Garzon Angarita</author>
    <author>Paolita y John</author>
  </authors>
  <commentList>
    <comment ref="B9" authorId="0" shapeId="0" xr:uid="{00000000-0006-0000-0100-000001000000}">
      <text>
        <r>
          <rPr>
            <b/>
            <sz val="9"/>
            <color indexed="81"/>
            <rFont val="Tahoma"/>
            <family val="2"/>
          </rPr>
          <t>ADMINISTRATIVO
OPERATIVO
ASISTENCIAL</t>
        </r>
      </text>
    </comment>
    <comment ref="L9" authorId="1" shapeId="0" xr:uid="{00000000-0006-0000-0100-000002000000}">
      <text>
        <r>
          <rPr>
            <b/>
            <sz val="9"/>
            <color indexed="81"/>
            <rFont val="Tahoma"/>
            <family val="2"/>
          </rPr>
          <t>Describa los métodos de control actuales con los que cuenta la empresa para mitigar el riesgo evaluado.  Ejemplo
Riesgo: Ruido
Fuente:  Sistemas de amortiguación.
Medio:    Mediciones ambiental de ruido.
Persona: Elementos de protección personal. Protección auditiva.</t>
        </r>
        <r>
          <rPr>
            <sz val="9"/>
            <color indexed="81"/>
            <rFont val="Tahoma"/>
            <family val="2"/>
          </rPr>
          <t xml:space="preserve">
</t>
        </r>
      </text>
    </comment>
    <comment ref="O10" authorId="1" shapeId="0" xr:uid="{00000000-0006-0000-0100-000003000000}">
      <text>
        <r>
          <rPr>
            <b/>
            <sz val="12"/>
            <color indexed="81"/>
            <rFont val="Arial"/>
            <family val="2"/>
          </rPr>
          <t>10 - Muy Alto (MA): Se ha(n) detectado peligro(s) que determina(n) como posible la generación de incidentes o consecuencias muy significativas o la eficiencia del conjunto de medidas preventivas es nula o no existe.
6 - Alto (A):   Se ha(n) detectado algún(os) peligro(s) que pueden dar lugar a consecuencias significativa(s), o la eficacia del conjunto de medidas preventivas existentes es baja
2 - Medio (M): Se han detectado peligros que pueden dar lugar a consecuencias poco significativas o de menor importancia, o la eficacia del conjunto de medidas preventivas existentes es moderada.
No se ha detectado consecuencia alguna, o la eficacia del conjunto de medidas preventivas existentes es alta, o ambos. El riesgo está controlado.
No se asigna valor - Bajo(B): No se ha detectado consecuencia alguna, o la eficacia del conjunto de medidas preventivas existentes es alta, o ambos. El riesgo está controlado.</t>
        </r>
      </text>
    </comment>
    <comment ref="P10" authorId="1" shapeId="0" xr:uid="{00000000-0006-0000-0100-000004000000}">
      <text>
        <r>
          <rPr>
            <b/>
            <sz val="12"/>
            <color indexed="81"/>
            <rFont val="Arial"/>
            <family val="2"/>
          </rPr>
          <t>NIVEL DE EXPOSICIÓN
4 - Continua (EC): La situación de exposición se presenta sin interrupción o varias veces con tiempo prolongado durante la jornada laboral.
3 - Frecuente (EF): La situación de exposición se presenta varias veces durante la jornada laboral por tiempos cortos.
2 - Ocasional (EO): La situación de exposición se presenta alguna vez durante la jornada laboral y por un periodo de tiempo corto.
1 - Esporádica (EE): La situación de exposición se presenta de manera eventual.</t>
        </r>
        <r>
          <rPr>
            <sz val="9"/>
            <color indexed="81"/>
            <rFont val="Tahoma"/>
            <family val="2"/>
          </rPr>
          <t xml:space="preserve">
</t>
        </r>
      </text>
    </comment>
    <comment ref="Q10" authorId="1" shapeId="0" xr:uid="{00000000-0006-0000-0100-000005000000}">
      <text>
        <r>
          <rPr>
            <sz val="12"/>
            <color indexed="81"/>
            <rFont val="Arial"/>
            <family val="2"/>
          </rPr>
          <t xml:space="preserve">NIVELES DE DEFICIENCIA ( ND)
NIVEL DE EXPOSICIÓN (NE)
ND 10 - NE  4 = MA-40
ND  6 -  NE  3 = MA-30
ND  2 -  NE  2 = A-20
ND 10-  NE  1 = A-10
ND  6 -  NE  4 = MA-24
ND  6-   NE  3= A-18
ND  6-   NE  2=A-12
ND  6-   NE  1=M-6
ND  2-   NE  4=M-8
ND  2 -  NE  3 = M-6
ND  2 -  NE  2 =B-4
ND  2 -   NE 1 = B-2 </t>
        </r>
      </text>
    </comment>
    <comment ref="R10" authorId="1" shapeId="0" xr:uid="{00000000-0006-0000-0100-000006000000}">
      <text>
        <r>
          <rPr>
            <sz val="12"/>
            <color indexed="81"/>
            <rFont val="Arial"/>
            <family val="2"/>
          </rPr>
          <t>Muy Alto (MA) Entre 40 y 24: Situación deficiente con exposición continua, o muy deficiente con exposición frecuente. Normalmente la materialización del riesgo ocurre con frecuencia.
Alto (A) Entre 20 y 10: Situación deficiente con exposición frecuente u ocasional, o bien situación muy deficiente con exposición ocasional o esporádica.  La materialización del Riesgo es posible que suceda varias veces en la vida laboral.
Medio (M) Entre 8 y 6: Situación deficiente con exposición esporádica, o bien situación mejorable con exposición continuada o frecuente.  Es posible que suceda el daño alguna vez.
Bajo (B) Entre 4 y 2:  Situación mejorable con exposición ocasional o esporádica, o situación sin anomalía destacable con cualquier nivel de exposición. No es esperable que se materialice el riesgo, aunque puede ser concebibl</t>
        </r>
        <r>
          <rPr>
            <sz val="12"/>
            <color indexed="81"/>
            <rFont val="Tahoma"/>
            <family val="2"/>
          </rPr>
          <t>e.</t>
        </r>
      </text>
    </comment>
    <comment ref="S10" authorId="1" shapeId="0" xr:uid="{00000000-0006-0000-0100-000007000000}">
      <text>
        <r>
          <rPr>
            <sz val="12"/>
            <color indexed="81"/>
            <rFont val="Arial"/>
            <family val="2"/>
          </rPr>
          <t>100 -  Mortal o Catastrófico (M)  Muerte (s)
60 - Muy grave (MG): Lesiones o enfermedades graves irreparables (Incapacidad permanente parcial o invalidez).
25 - Grave (G): Lesiones o enfermedades con incapacidad laboral temporal (ILT).
10 - Leve (L): Lesiones o enfermedades que no requieren incapacidad.</t>
        </r>
      </text>
    </comment>
    <comment ref="T10" authorId="1" shapeId="0" xr:uid="{00000000-0006-0000-0100-000008000000}">
      <text>
        <r>
          <rPr>
            <b/>
            <sz val="12"/>
            <color indexed="81"/>
            <rFont val="Arial"/>
            <family val="2"/>
          </rPr>
          <t>NIVEL DEL RIESGO:
I   4000-600: Situación crítica, Suspender actividades hasta que el riesgo esté bajo control. Intervención urgente.
II   500 – 150: Corregir y adoptar medidas de control de inmediato. Sin embargo, suspenda actividades si el nivel de riesgo está por encima o igual de 360.
III  120 – 40:  Mejorar si es posible. Sería conveniente justificar la intervención y su rentabilidad.
IV 20:  Mantener las medidas de control existentes, pero se deberían considerar soluciones o mejoras y se deben hacer comprobaciones periódicas para asegurar que el riesgo aún es aceptable.</t>
        </r>
        <r>
          <rPr>
            <sz val="20"/>
            <color indexed="81"/>
            <rFont val="Tahoma"/>
            <family val="2"/>
          </rPr>
          <t xml:space="preserve">
</t>
        </r>
      </text>
    </comment>
    <comment ref="U10" authorId="1" shapeId="0" xr:uid="{00000000-0006-0000-0100-000009000000}">
      <text>
        <r>
          <rPr>
            <sz val="12"/>
            <color indexed="81"/>
            <rFont val="Arial"/>
            <family val="2"/>
          </rPr>
          <t>I No aceptable
II No aceptable
III Aceptable
IV Aceptable</t>
        </r>
      </text>
    </comment>
    <comment ref="V10" authorId="1" shapeId="0" xr:uid="{00000000-0006-0000-0100-00000A000000}">
      <text>
        <r>
          <rPr>
            <sz val="12"/>
            <color indexed="81"/>
            <rFont val="Arial"/>
            <family val="2"/>
          </rPr>
          <t>I No aceptable
II No aceptable
III Aceptable
IV Aceptable</t>
        </r>
      </text>
    </comment>
    <comment ref="Z10" authorId="1" shapeId="0" xr:uid="{00000000-0006-0000-0100-00000B000000}">
      <text>
        <r>
          <rPr>
            <b/>
            <sz val="9"/>
            <color indexed="81"/>
            <rFont val="Tahoma"/>
            <family val="2"/>
          </rPr>
          <t>Eliminar total y definitivamente  un proceso, sustancia, procedimiento, instalación con lo cual el peligro desaparece. Por ejemplo: introducir dispositivos mecánicos de levantamiento para eliminar el peligro de manipulación manual.</t>
        </r>
        <r>
          <rPr>
            <sz val="9"/>
            <color indexed="81"/>
            <rFont val="Tahoma"/>
            <family val="2"/>
          </rPr>
          <t xml:space="preserve">
</t>
        </r>
      </text>
    </comment>
    <comment ref="AA10" authorId="1" shapeId="0" xr:uid="{00000000-0006-0000-0100-00000C000000}">
      <text>
        <r>
          <rPr>
            <b/>
            <sz val="9"/>
            <color indexed="81"/>
            <rFont val="Tahoma"/>
            <family val="2"/>
          </rPr>
          <t>Sustituir o modificar parcialmente un proceso, sustancia, procedimiento o instalación, con lo cual el peligro se minimiza o se cambia por uno de menor impacto reduciendo el potencial de daño. Por ejemplo: reducir la fuerza, el amperaje, la presión, la temperatura, sustituir un material por otro menos peligroso.</t>
        </r>
      </text>
    </comment>
    <comment ref="AB10" authorId="0" shapeId="0" xr:uid="{00000000-0006-0000-0100-00000D000000}">
      <text>
        <r>
          <rPr>
            <b/>
            <sz val="9"/>
            <color indexed="81"/>
            <rFont val="Tahoma"/>
            <family val="2"/>
          </rPr>
          <t>Implican el uso de tecnologías para limitar el contacto con la fuente del peligro o  la propagación del mismo, funcionan independientemente de las decisiones humanas. Por ejemplo: Instalar sistemas de ventilación, protección para las máquinas, enclavamiento, cerramiento acústico, etc.</t>
        </r>
      </text>
    </comment>
    <comment ref="AC10" authorId="1" shapeId="0" xr:uid="{00000000-0006-0000-0100-00000E000000}">
      <text>
        <r>
          <rPr>
            <b/>
            <sz val="9"/>
            <color indexed="81"/>
            <rFont val="Tahoma"/>
            <family val="2"/>
          </rPr>
          <t>Incluye la identificación y comunicación efectiva de los peligros, así como las advertencias necesarias para mejorar el nivel de alerta  y así evitar la materialización de los mismos, también se incluyen las iniciativas de la compañía mediante programas o medidas específicas para el seguimiento y/o administración de los controles necesarios. Por ejemplo: Señales de seguridad, instalación de alarmas, procedimientos de seguridad, inspecciones de los equipos, controles de acceso, capacitación del personal, permisos de trabajo y etiquetado.</t>
        </r>
      </text>
    </comment>
    <comment ref="AD10" authorId="1" shapeId="0" xr:uid="{00000000-0006-0000-0100-00000F000000}">
      <text>
        <r>
          <rPr>
            <b/>
            <sz val="9"/>
            <color indexed="81"/>
            <rFont val="Tahoma"/>
            <family val="2"/>
          </rPr>
          <t>Protección puntual en las personas. Por ejemplo: Gafas de seguridad, protección auditiva, máscaras faciales, arneses y eslingas de seguridad, respiradores, guantes, etc.</t>
        </r>
      </text>
    </comment>
  </commentList>
</comments>
</file>

<file path=xl/sharedStrings.xml><?xml version="1.0" encoding="utf-8"?>
<sst xmlns="http://schemas.openxmlformats.org/spreadsheetml/2006/main" count="7803" uniqueCount="893">
  <si>
    <t>MENÚ DE NAVEGACIÓN</t>
  </si>
  <si>
    <t>GESTIÓN DE PELIGROS EN LA UNIVERSIDAD DE CUNDINAMARCA</t>
  </si>
  <si>
    <t xml:space="preserve">  </t>
  </si>
  <si>
    <t>MACROPROCESO ESTRATÉGICO</t>
  </si>
  <si>
    <t>CÓDIGO: ESG-SST-r008</t>
  </si>
  <si>
    <t>PÁGINA: 1 de 6</t>
  </si>
  <si>
    <t>MACRO
PROCESO</t>
  </si>
  <si>
    <t>PROCESO</t>
  </si>
  <si>
    <t>ACTIVIDADES</t>
  </si>
  <si>
    <t>TAREAS</t>
  </si>
  <si>
    <t>TAREAS
RUTINARIA</t>
  </si>
  <si>
    <t>PELIGRO</t>
  </si>
  <si>
    <t>EFECTOS POSIBLES</t>
  </si>
  <si>
    <t>CONTROLES EXISTENTES</t>
  </si>
  <si>
    <t>EVALUACIÓN DEL RIESGO</t>
  </si>
  <si>
    <t>VALORACIÓN DEL RIESGO</t>
  </si>
  <si>
    <t>CRITERIOS PARA ESTABLECER CONTROLES</t>
  </si>
  <si>
    <t>MEDIDAS DE INTERVENCIÓN</t>
  </si>
  <si>
    <t>SI</t>
  </si>
  <si>
    <t>NO</t>
  </si>
  <si>
    <t>DESCRIPCIÓN</t>
  </si>
  <si>
    <t>CLASIFICACIÓN</t>
  </si>
  <si>
    <t xml:space="preserve">FUENTE </t>
  </si>
  <si>
    <t>MEDIO</t>
  </si>
  <si>
    <t>TRABAJADOR</t>
  </si>
  <si>
    <t>NIVEL DE DEFICIENCIA</t>
  </si>
  <si>
    <t>NIVEL DE EXPOSICIÓN</t>
  </si>
  <si>
    <t>NIVEL DE PROBABILIDAD (ND*NE)</t>
  </si>
  <si>
    <t>INTERPRETACIÓN NIVEL DE PROBABILIDAD</t>
  </si>
  <si>
    <t>NIVEL DE CONSECUENCIA</t>
  </si>
  <si>
    <t>NIVEL DE RIESGO (NR) E INTERVENCIÓN</t>
  </si>
  <si>
    <t>INTERPRETACIÓN DEL NR</t>
  </si>
  <si>
    <t>ACEPTABILIDAD DEL RIESGO</t>
  </si>
  <si>
    <t>No DE EXPUESTOS</t>
  </si>
  <si>
    <t>PEOR CONSECUENCIA</t>
  </si>
  <si>
    <t>EXISTENCIA DE REQUISITO LEGAL</t>
  </si>
  <si>
    <t>ELIMINACIÓN</t>
  </si>
  <si>
    <t>SUSTITUCIÓN</t>
  </si>
  <si>
    <t>CONTROLES DE INGENIERÍA</t>
  </si>
  <si>
    <t>CONTROLES ADMINISTRATIVOS, SEÑALIZACIÓN, ADVERTENCIA</t>
  </si>
  <si>
    <t>EQUIPOS / ELEMENTOS DE PROTECCIÓN PERSONAL</t>
  </si>
  <si>
    <t>APOYO</t>
  </si>
  <si>
    <t>TALENTO HUMANO</t>
  </si>
  <si>
    <t>GESTOR DE TALENTO HUMANO</t>
  </si>
  <si>
    <t>EXPEDIR LAS CERTIFICACIONES LABORALES DE LOS FUNCIONARIOS ADMINISTRATIVOS Y DOCENTES DE LA UNIVERSIDAD, ASÍ COMO LOS CERTIFICADOS DE INGRESOS Y RETENCIONES AL PERSONAL VINCULADO MEDIANTE CUALQUIER MODALIDAD, SALVO LAS EXCEPCIONES PREVISTAS EN LA LEY.</t>
  </si>
  <si>
    <t>X</t>
  </si>
  <si>
    <t xml:space="preserve">HONGOS VIRUS Y BACTERIAS
</t>
  </si>
  <si>
    <t>INFECCIÓN VIRAL, INFECCIÓN GASTROINTESTINAL, DOLOR ESTOMACAL</t>
  </si>
  <si>
    <t>NO OBSERVADOS</t>
  </si>
  <si>
    <t>Aceptable</t>
  </si>
  <si>
    <t>NINGUNO</t>
  </si>
  <si>
    <t>RUIDO 
(Exposición continuo dentro de la jornada laboral)</t>
  </si>
  <si>
    <t>FATIGA AUDITIVA, DISMINUCIÓN AUDITIVA.</t>
  </si>
  <si>
    <t>FATIGA AUDITIVA, DISMINUCIÓN AUDITIVA, HIPOACUSIA NEUROSENSORIAL.</t>
  </si>
  <si>
    <t xml:space="preserve">
FATIGA VISUAL, DISMINUCIÓN DE RENDIMIENTO LABORAL, CEFALEAS</t>
  </si>
  <si>
    <t>DOLOR DE CABEZA, SOBREESFUERZO VISUAL, IRRITABILIDAD.</t>
  </si>
  <si>
    <t>NO SE REQUIERE</t>
  </si>
  <si>
    <t>TEMPERATURAS
(Disconfort Térmico)</t>
  </si>
  <si>
    <t xml:space="preserve"> SEGUIMIENTO A LAS RECOMENDACIONES  EMITIDAS EN LOS EVALUACIONES MÉDICAS DE INGRESO Y/O PERIÓDICAS.</t>
  </si>
  <si>
    <t>CONDICIONES DE LA TAREA
(Demandas de carga mental, contenido de la tarea, demandas emocionales, nivel de responsabilidad)</t>
  </si>
  <si>
    <t>PSICOSOCIAL</t>
  </si>
  <si>
    <t xml:space="preserve">FATIGA, DOLOR DE CABEZA, HOMBROS, CUELLO, ESPALDA ESTRÉS, ALTERACIONES NERVIOSAS CANSANCIO, BAJO RENDIMIENTO EN EL TRABAJO, ESTRÉS, CARGA EMOCIONAL, CEFALEAS, CAMBIOS EN LA CONDUCTA, IRRITABILIDAD, ALTERACIONES MENTALES, ETC. </t>
  </si>
  <si>
    <t>NO OBSERVADO</t>
  </si>
  <si>
    <t>PERIODOS DE DESCANSO DURANTE LA JORNADA LABORAL</t>
  </si>
  <si>
    <t>JORNADA DE TRABAJO</t>
  </si>
  <si>
    <t>GESTIÓN ORGANIZACIONAL 
(Estilo de mando: autoritario y participativo, modalidades de pago y contratación, participación inducción, capacitación y entrenamiento, evaluación del desempeño, bienestar social, manejo de cambios)</t>
  </si>
  <si>
    <t>INTERFACE PERSONA - TAREA
(Conocimientos, habilidades en relación con la demanda de la tarea, iniciativa, autonomía y reconocimiento; habilidad de identificación de la persona con la tarea y la organización)</t>
  </si>
  <si>
    <t>POSTURA PROLONGADA, MANTENIDA, FORZADA, ANTIGRAVITACIONES</t>
  </si>
  <si>
    <t>SISTEMA  DE VIGILANCIA EPIDEMIOLÓGICA PARA EL RIESGO BIOMECÁNICO.</t>
  </si>
  <si>
    <t xml:space="preserve"> PROGRAMA DE PAUSAS ACTIVAS 
EVALUACIONES DE PUESTOS DE TRABAJO </t>
  </si>
  <si>
    <t>DISEÑOS Y ESTUDIOS DE PUESTOS DE TRABAJO</t>
  </si>
  <si>
    <t xml:space="preserve">SEGUIMIENTO AL  PROGRAMA DE VIGILANCIA EPIDEMIOLÓGICA PARA EL RIESGO BIOMECÁNICO. SEGUIMIENTO AL PROGRAMA DE PAUSAS ACTIVAS DE TRABAJO TODOS LOS DÍAS DURANTE LA JORNADA LABORAL.
 SEGUIMIENTO A LAS VALORACIONES MÉDICAS OCUPACIONALES CON ÉNFASIS EN OSTEOMUSCULARES Y SUS RECOMENDACIONES. 
 REALIZAR SENSIBILIZACIÓN SOBRE AUTOCUIDADO.
REALIZAR INSPECCIONES DE PUESTOS DE TRABAJO (IPT) 
 REALIZAR SENSIBILIZACIÓN AL PERSONAL SOBRE HIGIENE POSTURAL
</t>
  </si>
  <si>
    <t>MOVIMIENTOS REPETITIVOS
(Manejo de herramientas propias de la labor)</t>
  </si>
  <si>
    <t>ENFERMEDADES DE TRAUMA ACUMULATIVO, SÍNDROMES TÚNEL DEL CARPO</t>
  </si>
  <si>
    <t xml:space="preserve"> CUMPLIR A CABALIDAD CON LA IMPLEMENTACIÓN DEL   SISTEMA DE VIGILANCIA EPIDEMIOLÓGICA PARA EL RIESGO BIOMECÁNICO.
 SEGUIMIENTO Y COBERTURA DE PAUSAS ACTIVAS DE TRABAJO TODOS LOS DÍAS DURANTE LA JORNADA LABORAL.
 CONTINUAR CON EL SEGUIMIENTO A LAS RECOMENDACIONES MÉDICAS DE LOS EXÁMENES OCUPACIONALES.
INSPECCIÓN PARA VERIFICAR LA CORRECTA UTILIZACIÓN  PACK MOUSE Y DESCANSA PIES AL PERSONAL.
AMPLIAR LA COBERTURA DE  SENSIBILIZACIÓN  A TODO EL PERSONAL SOBRE POSTURAS Y HÁBITOS ADECUADOS.
</t>
  </si>
  <si>
    <t>CONDICIONES DE SEGURIDAD</t>
  </si>
  <si>
    <t>LESIONES COMO CONTUSIONES, HERIDAS</t>
  </si>
  <si>
    <t>INSPECCIONES DE SEGURIDAD.
REPOSICIÓN DE ELEMENTOS</t>
  </si>
  <si>
    <t xml:space="preserve"> INDUCCIÓN EN LAS ACTIVIDADES
 AUTOCUIDADO </t>
  </si>
  <si>
    <t>BAJO</t>
  </si>
  <si>
    <t>III</t>
  </si>
  <si>
    <t>PERDIDAS HUMANAS Y MATERIALES</t>
  </si>
  <si>
    <t>LOCATIVO
(Sistemas y medios de almacenamiento.)</t>
  </si>
  <si>
    <t>SISTEMAS DE ANCLAJES DE REPISAS Y ESTANTERÍAS</t>
  </si>
  <si>
    <t>LUGAR ESPECIFICO PARA ALMACENAMIENTOS SEGUROS.
SISTEMAS DE ARCHIVOS POR CARPETAS
 SISTEMA DE ARCHIVO CENTRAL  PARA DOCUMENTOS DE LA UNIVERSIDAD DE CUNDINAMARCA</t>
  </si>
  <si>
    <t>PERDIDAS DE CONCIENCIAS, TCE</t>
  </si>
  <si>
    <t>LOCATIVO
(Superficies de trabajo irregulares, deslizantes, con diferencia de nivel)</t>
  </si>
  <si>
    <t>MANTENIMIENTO LOCATIVO PERMANENTE</t>
  </si>
  <si>
    <t>LOCATIVO
(Caída de Objetos)</t>
  </si>
  <si>
    <t xml:space="preserve">GOLPES - FRACTURAS - LACERACIONES - </t>
  </si>
  <si>
    <t>IMPLEMENTAR INSPECCIONES DE SEGURIDAD Y SENSIBILIZAR AL PERSONAL SOBRE EL PELIGRO.</t>
  </si>
  <si>
    <t>LOCATIVO
(Condiciones de Orden y aseo)</t>
  </si>
  <si>
    <t xml:space="preserve">PROGRAMA DE ORDEN Y ASEO </t>
  </si>
  <si>
    <t xml:space="preserve">SEGUIMIENTO AL PROGRAMA DE ORDEN ASEO Y LIMPIEZA DONDE SE INVOLUCRE A TODO EL PERSONAL DE LA UDEC. 
CAPACITACIÓN DE ACTOS Y CONDICIONES DE SEGURIDAD 
</t>
  </si>
  <si>
    <t xml:space="preserve">MUERTE </t>
  </si>
  <si>
    <t>ACCIDENTES DE TRANSITO
(Accidentes de transito donde se ven involucrados peatones (Estudiantes y/o Funcionarios) y vehículos de transporte) Desplazamiento en vehículos propios de la UDEC y particulares en misión laboral Autorizada.</t>
  </si>
  <si>
    <t>DAÑO A LA PROPIEDAD Y MUERTE.</t>
  </si>
  <si>
    <t xml:space="preserve">TRAUMAS SEVEROS, HERIDAS, FRACTURAS Y/O LESIONES GRAVES. </t>
  </si>
  <si>
    <t xml:space="preserve">BRIGADISTAS, CAPACITADOS DENTRO DEL ÁREA DE TRABAJO
 SEÑALIZACIÓN DE RUTAS DE EVACUACIÓN 
SISTEMAS DE ALARMAS   CAPACITACIÓN DE LA BRIGADA 
</t>
  </si>
  <si>
    <t>PRECIPITACIONES
(Lluvias fuertes)</t>
  </si>
  <si>
    <t>TRAUMAS SEVEROS Y MUERTE</t>
  </si>
  <si>
    <t xml:space="preserve">VENDAVALES </t>
  </si>
  <si>
    <t>SISMOS Y TERREMOTOS</t>
  </si>
  <si>
    <t xml:space="preserve">ESTRUCTURAS ADECUADAS PARA RESISTIR MOVIMIENTOS SÍSMICOS </t>
  </si>
  <si>
    <t>GESTOR DE CALIDAD</t>
  </si>
  <si>
    <t>COLABORAR EN EL DISEÑO, ORGANIZACIÓN, FORMULACIÓN, EJECUCIÓN Y CONTROL DE LOS PLANES, PROGRAMAS Y PROYECTOS PROPIOS DE LA DEPENDENCIA.</t>
  </si>
  <si>
    <t>MISIONAL</t>
  </si>
  <si>
    <t>ADMISIONES Y REGISTROS</t>
  </si>
  <si>
    <t>GESTOR DE OFICINA DE ADMISIONES Y REGISTROS</t>
  </si>
  <si>
    <t>FINANCIERA</t>
  </si>
  <si>
    <t>GESTOR FINANCIERO</t>
  </si>
  <si>
    <t>DOCUMENTAL</t>
  </si>
  <si>
    <t>GESTOR DE CORRESPONDENCIA</t>
  </si>
  <si>
    <t>BIENES Y SERVICIOS</t>
  </si>
  <si>
    <t>GESTOR DE BIENES Y SERVICIOS</t>
  </si>
  <si>
    <t xml:space="preserve">LUGAR ESPECIFICO PARA ALMACENAMIENTOS SEGUROS.
 </t>
  </si>
  <si>
    <t>SERVICIOS GENERALES</t>
  </si>
  <si>
    <t>HONGOS VIRUS Y BACTERIAS
(Limpieza General y lavados de Baños)</t>
  </si>
  <si>
    <t>QUEMADURAS D E TERCER GRADO Y MUERTE</t>
  </si>
  <si>
    <t>MATERIAL PARTICULADO</t>
  </si>
  <si>
    <t>MANIPULACIÓN MANUAL DE CARGAS
(Movilización y levantamiento de cargas)</t>
  </si>
  <si>
    <t>LESIONES OSTEOMUSCULARES A NIVEL DE COLUMNA.</t>
  </si>
  <si>
    <t xml:space="preserve">AUTORIZACIÓN PARA MANEJO DE CARGAS SOLITUD DE APOYO A UN COMPAÑERO  AUTORIZACIÓN PARA REALIZACIÓN DE PAUSAS ACTIVAS (PROGRAMA DE PAUSAS ACTIVAS)
EVALUACIONES MEDICAS CON ÉNFASIS EN OSTEOMUSCULARES
 SEGUIMIENTO A LAS RECOMENDACIONES DE LAS EVALUACIONES MÉDICAS  
 ACTIVIDADES DE PREVENCIÓN PARA DME, CON APOYO DE LA ARL (PROFESIONAL FISIOTERAPEUTA, ESPECIALISTA SST)
DISPONIBILIDAD DE ESPACIO Y SITIOS PARA REALIZAR PAUSA EN LAS ACTIVIDADES  
SENSIBILIZACIÓN EN MANEJO DE CARGAS
</t>
  </si>
  <si>
    <t>ESFUERZO 
(Altura de planos de trabajo, organización secuencia productiva, organización del tiempo de trabajo, peso y tamaño de objetos)</t>
  </si>
  <si>
    <t>CONTUSIONES, LACERACIONES, FRACTURAS, HERIDAS, Y POLITRAUMATISMOS.</t>
  </si>
  <si>
    <t>MANTENIMIENTO PREVENTIVO DE EQUIPOS Y HERRAMIENTAS MANUALES</t>
  </si>
  <si>
    <t xml:space="preserve">
CAPACITACIONES Y CHARLAS  SOBRE MANEJO DE HERRAMIENTAS MANUALES
USO DE EPP: OVEROL Y/O ROPA DE TRABAJO , GAFAS Y  MONOGAFAS DE SEGURIDAD, BOTAS DE SEGURIDAD CON PUNTERA, GUANTES Y CASCO. </t>
  </si>
  <si>
    <t>RUIDO 
(Exposición continuo dentro de la jornada laboral por la utilización de herramientas manuales y  equipos)</t>
  </si>
  <si>
    <t xml:space="preserve"> HORMIGUEO, ENTUMECIMIENTO, CAMBIOS ARTICULARES </t>
  </si>
  <si>
    <t>MANTENIMIENTO A EQUIPOS  Y HERRAMIENTAS</t>
  </si>
  <si>
    <t>SÍNDROME DE DEDOS BLANCOS, DEGENERATIVOS, CAMBIOS EN LA DINÁMICA SANGUÍNEA.</t>
  </si>
  <si>
    <t xml:space="preserve">LUGAR ESPECIFICO PARA ALMACENAMIENTOS SEGUROS.
</t>
  </si>
  <si>
    <t>TRABAJO EN ALTURAS
(TRABAJO QUE SE REALICE DESPUÉS DE 1,50MTS DE ALTURA A NIVEL DEL PISO) Limpieza de canales, mantenimiento locativos, cambio de reflectores o luminarias de postes)</t>
  </si>
  <si>
    <t>LABORATORIOS</t>
  </si>
  <si>
    <t xml:space="preserve">HONGOS VIRUS Y BACTERIAS
(Contacto con microrganismos, sustancias, residuos y desechos contaminados en las practicas)
</t>
  </si>
  <si>
    <t>INFECCIÓN VIRAL, INFECCIÓN GASTROINTESTINAL, DOLOR ESTOMACAL
CUADROS VIRALES FUERTES.</t>
  </si>
  <si>
    <t xml:space="preserve">
CAPACITACIONES Y CHARLAS  SOBRE MANEJO DE HERRAMIENTAS MANUALES DE LABORATORIO
USO DE EPP: BATA, GAFAS Y  MONOGAFAS DE SEGURIDAD, Y GUANTES</t>
  </si>
  <si>
    <t>BIENESTAR UNIVERSITARIO</t>
  </si>
  <si>
    <t>GESTOR DE BIENESTAR UNIVERSITARIO</t>
  </si>
  <si>
    <t>CUADROS VIRALES E INFECCIOSOS</t>
  </si>
  <si>
    <t>INFECCIÓN VIRAL Y ADQUIRIR ALGUNA ENFERMEDAD CONTAGIOSA GRAVE</t>
  </si>
  <si>
    <t>CONDUCTOR</t>
  </si>
  <si>
    <t>TRANSPORTE DE PERSONAL Y ESTUDIANTES A LOS DIFERENTES LUGARES REQUERIDOS PARA REALIZAR ACTIVIDADES DE LA UDEC</t>
  </si>
  <si>
    <t xml:space="preserve">VIRUS, BACTERIAS, HONGOS, 
POR CONTACTO CON CLIENTE EXTERNO O
 INTERNO O CONTACTO CON COMPAÑEROS CON VIRUS </t>
  </si>
  <si>
    <t>BIOLÓGICO</t>
  </si>
  <si>
    <t>CULTURA DE LAVADO DE MANOS</t>
  </si>
  <si>
    <t xml:space="preserve">1. USO DE ELEMENTO DE PROTECCIÓN (EPP) TAPABOCAS, GUANTES (CUANDO LA ACTIVIDAD LO REQUIERA)
2. SEÑALIZACIÓN DE LAVADO DE MANOS 
3. SENSIBILIZACIONES DE AUTOCUIDADO Y CAMPAÑAS 
4. EVALUACIONES MÉDICAS PERIÓDICAS
5. PROGRAMAS DE PROMOCIÓN Y DETECCIÓN  
</t>
  </si>
  <si>
    <t xml:space="preserve">RUIDO 
(Exposición continuo dentro de la jornada laboral por la utilización de Vehículo y transporte en vías publicas) </t>
  </si>
  <si>
    <t>FÍSICO</t>
  </si>
  <si>
    <t xml:space="preserve"> DOLOR AUDITIVO</t>
  </si>
  <si>
    <t xml:space="preserve">FATIGA AUDITIVA, DISMINUCIÓN AUDITIVA, HIPOACUSIA </t>
  </si>
  <si>
    <t>1. SUMINISTRO DE HIDRATACIÓN</t>
  </si>
  <si>
    <t>1. SEGUIMIENTO DE RECOMENDACIONES  EMITIDAS EN LAS EVALUACIONES MÉDICAS DE INGRESO Y PERIÓDICAS.</t>
  </si>
  <si>
    <t>DOLOR,  HORMIGUEO</t>
  </si>
  <si>
    <t>SÍNDROME DE DEDOS BLANCOS, DEGENERATIVOS.</t>
  </si>
  <si>
    <t xml:space="preserve">QUÍMICO
</t>
  </si>
  <si>
    <t xml:space="preserve">
1. PLAN DE EMERGENCIA IDENTIFICANDO EL MANEJO DE SUSTANCIAS </t>
  </si>
  <si>
    <t xml:space="preserve">SENSIBILIZACIÓN EN TEMAS DE AUTOCUIDADO
SUMINISTRO DE ELEMENTOS DE PROTECCIÓN PERSONAL (TAPABOCAS N95)
EVALUACIONES MÉDICAS 
 SENSIBILIZACIÓN DE MANEJO DE SUSTANCIAS QUÍMICAS
</t>
  </si>
  <si>
    <t>ESTRÉS</t>
  </si>
  <si>
    <t>1. ACTIVIDADES DE  BIENESTAR</t>
  </si>
  <si>
    <t xml:space="preserve">
1. PROGRAMA DE PAUSAS ACTIVAS
</t>
  </si>
  <si>
    <t xml:space="preserve">1. BUEN TRATO CON EL PERSONAL A SU CARGO
2. APLICACIÓN DE BATERÍA DE RIESGO PSICOSOCIAL 
3. AUTORIZACIÓN PARA REALIZACIÓN DE PAUSAS ACTIVAS 
4. ESPACIOS DE ESPARCIMIENTO, GIMNASIO, PROGRAMA LÚDICOS Y DE SENSIBILIZACIÓN
5. PROGRAMA DE CAPACITACIONES  
</t>
  </si>
  <si>
    <t xml:space="preserve">
1. CAPACITAR AL PERSONAL EN EL MANEJO DEL TIEMPO, MANEJO DEL ESTRÉS, TALLERES EN TRABAJO EN EQUIPO.
2. CONTINUIDAD DEL   PROGRAMA DE PAUSAS ACTIVAS DE TRABAJO Y GIMNASIA LABORAL.
3. REALIZAR SENSIBILIZACIÓN DE RIESGO PSICOSOCIAL, REALIZAR PROGRAMAS DE BIENESTAR SOCIAL, RECREATIVO, DEPORTIVO Y CULTURAL.
4. REALIZAR SENSIBILIZACIÓN   SOBRE HÁBITOS Y ESTILOS DE VIDA SALUDABLE.
</t>
  </si>
  <si>
    <t>POSTURA PROLONGADA, MANTENIDA, FORZADA</t>
  </si>
  <si>
    <t>DOLOR LUMBAR, ESPASMOS MUSCULARES, VARICES, DOLOR EN MIEMBROS INFERIORES</t>
  </si>
  <si>
    <t xml:space="preserve"> ADAPTACIÓN  DE PUESTOS DE TRABAJO (Espacios)</t>
  </si>
  <si>
    <t>CORTES, HERIDAS</t>
  </si>
  <si>
    <t xml:space="preserve">1. EXTINTORES UBICADOS EN EL ÁREA DE TRABAJO
2. PROGRAMA DE INSPECCIONES
3. SIMULACROS DE EMERGENCIA 
4. BOTIQUINES
5. PLAN DE EMERGENCIAS
</t>
  </si>
  <si>
    <t xml:space="preserve">1. CAPACITAR Y SENSIBILIZAR LA FICHA DE EMERGENCIA DE LA UNIVERSIDAD DE CUNDINAMARCA 
2. REALIZAR MANTENIMIENTO Y RECARGA  A EXTINTORES. 
3.  PUBLICAR  LAS LÍNEAS DE EMERGENCIA PARA UNA RESPUESTA OPORTUNA EN CASO DE UN INCENDIO O EXPLOSIÓN.
</t>
  </si>
  <si>
    <t xml:space="preserve">ACCIDENTES DE TRANSITO
(Accidentes de transito donde se ven implicados peatones (Estudiantes o Funcionarios) y vehículos de transporte) </t>
  </si>
  <si>
    <t>TRAUMAS CONTUSIONES HERIDAS</t>
  </si>
  <si>
    <t xml:space="preserve">1. MANTENIMIENTO CORRECTIVO AL PARQUE AUTOMOTOR DE LA UNIVERSIDAD DE CUNDINAMARCA </t>
  </si>
  <si>
    <t xml:space="preserve">1. EJECUCIÓN  DEL PROGRAMA DE SEGURIDAD  VIAL
2. SENSIBILIZACIÓN PREVENTIVAS EN RIESGO VIAL. 
3. INTERVENIR CON CURSO DE MANEJO DEFENSIVO AL PERSONAL QUE CONDUCE VEHÍCULOS DE LA UDEC.
</t>
  </si>
  <si>
    <t xml:space="preserve">1. GUARDAS DE SEGURIDAD 
2. SISTEMA DE VIGILANCIA EN CÁMARAS
3. PLAN DE EMERGENCIA
4. SISTEMAS DE COMUNICACIÓN 
</t>
  </si>
  <si>
    <t xml:space="preserve">
1. SEÑALIZACIÓN DE RUTAS DE EVACUACIÓN 
2. SISTEMAS DE ALARMAS  
3. CAPACITACIÓN DE LA BRIGADA 
</t>
  </si>
  <si>
    <t>SEGURIDAD Y SALUD EN EL TRABAJO</t>
  </si>
  <si>
    <t>EQUIPO DE COMPUTO DE MESA,  PAUSAS ACTIVAS</t>
  </si>
  <si>
    <t>PRESENCIA DE ASONADAS</t>
  </si>
  <si>
    <t>TRAUMAS</t>
  </si>
  <si>
    <t>SOCIALIZAR  PLAN  OPERATIVO DE EMERGENCIAS PARA ASONADAS</t>
  </si>
  <si>
    <t xml:space="preserve">SISMOS </t>
  </si>
  <si>
    <t xml:space="preserve">INSPECCIONES PERIÓDICAS.
VALORACIONES MÉDICAS (SEGUIMIENTO)
ENTREGA DE ELEMENTOS DE PROTECCIÓN PERSONAL
</t>
  </si>
  <si>
    <t xml:space="preserve">PROGRAMA DE PAUSAS ACTIVAS </t>
  </si>
  <si>
    <t>ACTIVIDADES DE  BIENESTAR</t>
  </si>
  <si>
    <t xml:space="preserve">PROGRAMA DE PAUSAS ACTIVAS
COMITÉ DE CONVIVENCIA
</t>
  </si>
  <si>
    <t xml:space="preserve">APLICACIÓN DE BATERÍA PSICOSOCIAL
BUEN TRATO CON EL PERSONAL A SU CARGO
 APLICACIÓN DE BATERÍA DE RIESGO PSICOSOCIAL 
 AUTORIZACIÓN PARA REALIZACIÓN DE PAUSAS ACTIVAS (PROGRAMA DE PAUSAS ACTIVAS)
ESPACIOS DE ESPARCIMIENTO, GIMNASIO, PROGRAMA LÚDICOS Y DE SENSIBILIZACIÓN
</t>
  </si>
  <si>
    <t>PROGRAMA DE PAUSAS ACTIVAS</t>
  </si>
  <si>
    <t xml:space="preserve">
PROGRAMA DE PAUSAS ACTIVAS
COMITÉ DE CONVIVENCIA
</t>
  </si>
  <si>
    <t xml:space="preserve">AUTORIZACIÓN PARA REALIZACIÓN DE PAUSAS ACTIVAS (PROGRAMA DE PAUSAS ACTIVAS)
EVALUACIONES MÉDICAS CON ÉNFASIS EN OSTEOMUSCULARES
SEGUIMIENTO A LAS RECOMENDACIONES DE LAS EVALUACIONES MÉDICAS  
ACTIVIDADES DE PREVENCIÓN PARA DME, CON APOYO DE LA ARL (PROFESIONAL FISIOTERAPEUTA, ESPECIALISTA SST)
DISPONIBILIDAD DE ESPACIO Y SITIOS PARA REALIZAR PAUSA EN LAS ACTIVIDADES  
</t>
  </si>
  <si>
    <t>ESFUERZO 
Sobre esfuerzo
(Manejo de la Voz)</t>
  </si>
  <si>
    <t xml:space="preserve">
EVALUACIONES MEDICAS CON ÉNFASIS EN OSTEOMUSCULARES
(SEGUIMIENTO)
ACTIVIDADES DE PREVENCIÓN PARA DME, CON APOYO DE LA ARL (PROFESIONAL FISIOTERAPEUTA, ESPECIALISTA SST)
SENSIBILIZACIÓN EN MANEJO DE CARGAS</t>
  </si>
  <si>
    <t>PERDIDA DE LA VOZ</t>
  </si>
  <si>
    <t>INSPECCIONES DE SEGURIDAD.</t>
  </si>
  <si>
    <t>CAMBIO Y MANTENIMIENTO DE HERRAMIENTAS MANUALES</t>
  </si>
  <si>
    <t>LUGAR ESPECIFICO PARA ALMACENAMIENTOS SEGUROS.</t>
  </si>
  <si>
    <t xml:space="preserve"> MANTENIMIENTO CORRECTIVO AL PARQUE AUTOMOTOR DE LA UNIVERSIDAD DE CUNDINAMARCA</t>
  </si>
  <si>
    <t xml:space="preserve"> POLÍTICA DE SEGURIDAD VIAL 
 CAMPAÑAS DE SEGURIDAD VIAL Y USO DE ELEMENTOS DE SEGURIDAD 
 PLAN ESTRATÉGICO DE SEGURIDAD VIAL
 SEÑALIZACIÓN, ZONAS DE PARQUEO, REDUCTORES DE VELOCIDAD 
 VÍA DE ACCESO EN UN SOLO SENTIDO
</t>
  </si>
  <si>
    <t xml:space="preserve"> SEÑALIZACIÓN EN LA VÍA
 SENSIBILIZACIÓN EN TEMAS DE SEGURIDAD VIAL
 INSPECCIONES PRE OPERACIONALES DIARIAS
 CURSO DE MANEJO DEFENSIVO
 CONDUCTORES CALIFICADOS Y CON EL DOCUMENTO QUE LO ACREDITA
</t>
  </si>
  <si>
    <t xml:space="preserve">SEGUIMIENTO  DEL PROGRAMA SEGURIDAD   VIAL Y SENSIBILIZACIÓN  CON  CAPACITACIONES PREVENTIVAS EN RIESGO VIAL. 
INTERVENIR CON CURSO DE MANEJO DEFENSIVO AL PERSONAL QUE CONDUCE VEHÍCULOS DE LA UDEC.
</t>
  </si>
  <si>
    <t>MANTENIMIENTO CORRECTIVO Y PREVENTIVO A LOS SISTEMAS DE ALARMA</t>
  </si>
  <si>
    <t xml:space="preserve">SEÑALIZACIÓN DE RUTAS DE EVACUACIÓN, INSTALACIÓN DE EQUIPOS DE APOYO EN EMERGENCIAS. 
REALIZACIÓN DE SIMULACROS
</t>
  </si>
  <si>
    <t xml:space="preserve">SOCIALIZAR LOS RIESGOS Y PELIGROS  A LOS DOCENTES </t>
  </si>
  <si>
    <t>PICADURAS MORDEDURAS</t>
  </si>
  <si>
    <t>RABIA</t>
  </si>
  <si>
    <t>LOCATIVO</t>
  </si>
  <si>
    <t>RECOMENDACIONES PARA EL DESARROLLO DE LAS SALIDAS</t>
  </si>
  <si>
    <t>FRACTURAS</t>
  </si>
  <si>
    <t>CONTROL DISCIPLINARIO</t>
  </si>
  <si>
    <t xml:space="preserve"> SISTEMA  DE VIGILANCIA EPIDEMIOLÓGICA PARA EL RIESGO BIOMECÁNICO.</t>
  </si>
  <si>
    <t xml:space="preserve"> PROGRAMA DE PAUSAS ACTIVAS 
 EVALUACIONES DE PUESTOS DE TRABAJO </t>
  </si>
  <si>
    <t xml:space="preserve"> SEGUIMIENTO AL  PROGRAMA DE VIGILANCIA EPIDEMIOLÓGICA PARA EL RIESGO BIOMECÁNICO.
GUIMIENTO AL PROGRAMA DE PAUSAS ACTIVAS DE TRABAJO TODOS LOS DÍAS DURANTE LA JORNADA LABORAL.
SEGUIMIENTO A LAS VALORACIONES MÉDICAS OCUPACIONALES CON ÉNFASIS EN OSTEOMUSCULARES Y SUS RECOMENDACIONES. 
 REALIZAR SENSIBILIZACIÓN SOBRE AUTOCUIDADO.
 REALIZAR INSPECCIONES DE PUESTOS DE TRABAJO (IPT) 
 REALIZAR SENSIBILIZACIÓN AL PERSONAL SOBRE HIGIENE POSTURAL</t>
  </si>
  <si>
    <t>IMPLEMENTAR INSPECCIONES DE SEGURIDAD EN LOS PUESTOS DE TRABAJO</t>
  </si>
  <si>
    <t xml:space="preserve"> BRIGADISTAS, CAPACITADOS DENTRO DEL ÁREA DE TRABAJO
SEÑALIZACIÓN DE RUTAS DE EVACUACIÓN 
SISTEMAS DE ALARMAS  
CAPACITACIÓN DE LA BRIGADA </t>
  </si>
  <si>
    <t xml:space="preserve"> USO DE ELEMENTO DE PROTECCIÓN (EPP) TAPABOCAS, GUANTES (CUANDO LA ACTIVIDAD LO REQUIERA)
 SEÑALIZACIÓN DE LAVADO DE MANOS 
SENSIBILIZACIONES DE AUTOCUIDADO Y CAMPAÑAS 
EVALUACIONES MÉDICAS PERIÓDICAS
 PROGRAMAS DE PROMOCIÓN Y DETECCIÓN  
</t>
  </si>
  <si>
    <t xml:space="preserve">ACTIVIDADES DE BIENESTAR </t>
  </si>
  <si>
    <t xml:space="preserve">
 PROGRAMA DE PAUSAS ACTIVAS
 COMITÉ DE CONVIVENCIA</t>
  </si>
  <si>
    <t xml:space="preserve"> BUEN TRATO CON EL PERSONAL A SU CARGO
APLICACIÓN DE BATERÍA DE RIESGO PSICOSOCIAL 
AUTORIZACIÓN PARA REALIZACIÓN DE PAUSAS ACTIVAS (PROGRAMA DE PAUSAS ACTIVAS)
ESPACIOS DE ESPARCIMIENTO, GIMNASIO, PROGRAMA LÚDICOS Y DE SENSIBILIZACIÓN
 PROGRAMA DE CAPACITACIONES  
</t>
  </si>
  <si>
    <t xml:space="preserve"> EVALUAR EL DISEÑO DE UN  SISTEMA DE VIGILANCIA EPIDEMIOLÓGICO DE RIESGO PSICOSOCIAL DONDE SE INCLUYA EL DIAGNOSTICO APLICADO DE LA BATERÍA DISPUESTA POR EL MINISTERIO DE TRABAJO, MEDICIÓN DE CLIMA ORGANIZACIONAL.
 CAPACITAR AL PERSONAL EN EL MANEJO DEL TIEMPO, MANEJO DEL ESTRÉS, TALLERES EN TRABAJO EN EQUIPO.
CONTINUIDAD DEL   PROGRAMA DE PAUSAS ACTIVAS DE TRABAJO Y GIMNASIA LABORAL.
 REALIZAR SENSIBILIZACIÓN DE RIESGO PSICOSOCIAL, REALIZAR PROGRAMAS DE BIENESTAR SOCIAL, RECREATIVO, DEPORTIVO Y CULTURAL.
 REALIZAR SENSIBILIZACIÓN   SOBRE HÁBITOS Y ESTILOS DE VIDA SALUDABLE.
</t>
  </si>
  <si>
    <t xml:space="preserve">
 PROGRAMA DE PAUSAS ACTIVAS
</t>
  </si>
  <si>
    <t xml:space="preserve"> BUEN TRATO CON EL PERSONAL A SU CARGO
 APLICACIÓN DE BATERÍA DE RIESGO PSICOSOCIAL 
AUTORIZACIÓN PARA REALIZACIÓN DE PAUSAS ACTIVAS (PROGRAMA DE PAUSAS ACTIVAS)
 ESPACIOS DE ESPARCIMIENTO, GIMNASIO, PROGRAMA LÚDICOS Y DE SENSIBILIZACIÓN
5. PROGRAMA DE CAPACITACIONES  
</t>
  </si>
  <si>
    <t>EVALUAR EL DISEÑO DE UN  SISTEMA DE VIGILANCIA EPIDEMIOLÓGICO DE RIESGO PSICOSOCIAL DONDE SE INCLUYA EL DIAGNOSTICO APLICADO DE LA BATERÍA DISPUESTA POR EL MINISTERIO DE TRABAJO, MEDICIÓN DE CLIMA ORGANIZACIONAL.
CAPACITAR AL PERSONAL EN EL MANEJO DEL TIEMPO, MANEJO DEL ESTRÉS, TALLERES EN TRABAJO EN EQUIPO.
 CONTINUIDAD DEL   PROGRAMA DE PAUSAS ACTIVAS DE TRABAJO Y GIMNASIA LABORAL.
REALIZAR SENSIBILIZACIÓN DE RIESGO PSICOSOCIAL, REALIZAR PROGRAMAS DE BIENESTAR SOCIAL, RECREATIVO, DEPORTIVO Y CULTURAL.
 REALIZAR SENSIBILIZACIÓN   SOBRE HÁBITOS Y ESTILOS DE VIDA SALUDABLE.</t>
  </si>
  <si>
    <t xml:space="preserve"> ACTIVIDADES DE  BIENESTAR</t>
  </si>
  <si>
    <t xml:space="preserve">
PROGRAMA DE PAUSAS ACTIVAS
</t>
  </si>
  <si>
    <t xml:space="preserve"> BUEN TRATO CON EL PERSONAL A SU CARGO. APLICACIÓN DE BATERÍA DE RIESGO PSICOSOCIAL 
 AUTORIZACIÓN PARA REALIZACIÓN DE PAUSAS ACTIVAS (PROGRAMA DE PAUSAS ACTIVAS). ESPACIOS DE ESPARCIMIENTO, GIMNASIO, PROGRAMA LÚDICOS Y DE SENSIBILIZACIÓN
PROGRAMA DE CAPACITACIONES  
</t>
  </si>
  <si>
    <t xml:space="preserve"> EVALUAR EL DISEÑO DE UN  SISTEMA DE VIGILANCIA EPIDEMIOLÓGICO DE RIESGO PSICOSOCIAL DONDE SE INCLUYA EL DIAGNOSTICO APLICADO DE LA BATERÍA DISPUESTA POR EL MINISTERIO DE TRABAJO, MEDICIÓN DE CLIMA ORGANIZACIONAL.
CAPACITAR AL PERSONAL EN EL MANEJO DEL TIEMPO, MANEJO DEL ESTRÉS, TALLERES EN TRABAJO EN EQUIPO.
CONTINUIDAD DEL   PROGRAMA DE PAUSAS ACTIVAS DE TRABAJO Y GIMNASIA LABORAL.
 REALIZAR SENSIBILIZACIÓN DE RIESGO PSICOSOCIAL, REALIZAR PROGRAMAS DE BIENESTAR SOCIAL, RECREATIVO, DEPORTIVO Y CULTURAL.
 REALIZAR SENSIBILIZACIÓN   SOBRE HÁBITOS Y ESTILOS DE VIDA SALUDABLE.</t>
  </si>
  <si>
    <t xml:space="preserve">BUEN TRATO CON EL PERSONAL A SU CARGO APLICACIÓN DE BATERÍA DE RIESGO PSICOSOCIAL 
AUTORIZACIÓN PARA REALIZACIÓN DE PAUSAS ACTIVAS (PROGRAMA DE PAUSAS ACTIVAS)
4. ESPACIOS DE ESPARCIMIENTO, GIMNASIO, PROGRAMA LÚDICOS Y DE SENSIBILIZACIÓN. PROGRAMA DE CAPACITACIONES  
</t>
  </si>
  <si>
    <t xml:space="preserve"> EVALUAR EL DISEÑO DE UN  SISTEMA DE VIGILANCIA EPIDEMIOLÓGICO DE RIESGO PSICOSOCIAL DONDE SE INCLUYA EL DIAGNOSTICO APLICADO DE LA BATERÍA DISPUESTA POR EL MINISTERIO DE TRABAJO, MEDICIÓN DE CLIMA ORGANIZACIONAL.
CAPACITAR AL PERSONAL EN EL MANEJO DEL TIEMPO, MANEJO DEL ESTRÉS, TALLERES EN TRABAJO EN EQUIPO.
CONTINUIDAD DEL   PROGRAMA DE PAUSAS ACTIVAS DE TRABAJO Y GIMNASIA LABORAL.
REALIZAR SENSIBILIZACIÓN DE RIESGO PSICOSOCIAL, REALIZAR PROGRAMAS DE BIENESTAR SOCIAL, RECREATIVO, DEPORTIVO Y CULTURAL.
REALIZAR SENSIBILIZACIÓN   SOBRE HÁBITOS Y ESTILOS DE VIDA SALUDABLE.</t>
  </si>
  <si>
    <t>INSPECCIONES DE SEGURIDAD
REPOSICIÓN DE ELEMENTOS</t>
  </si>
  <si>
    <t xml:space="preserve"> INDUCCIÓN EN LAS ACTIVIDADES
AUTOCUIDADO</t>
  </si>
  <si>
    <t xml:space="preserve"> MANTENIMIENTO LOCATIVO PERMANENTE</t>
  </si>
  <si>
    <t xml:space="preserve">IMPLEMENTAR UN PROGRAMA DE ORDEN ASEO Y LIMPIEZA DONDE SE INVOLUCRE A TODO EL PERSONAL DE LA UDEC. 
CAPACITACIÓN DE ACTOS Y CONDICIONES DE SEGURIDAD 
</t>
  </si>
  <si>
    <t xml:space="preserve">EJECUCIÓN  DEL PROGRAMA DE SEGURIDAD  VIAL
SENSIBILIZACIÓN PREVENTIVAS EN RIESGO VIAL. 
INTERVENIR CON CURSO DE MANEJO DEFENSIVO AL PERSONAL QUE CONDUCE VEHÍCULOS DE LA UDEC.
</t>
  </si>
  <si>
    <t xml:space="preserve"> BRIGADISTAS, CAPACITADOS DENTRO DEL ÁREA DE TRABAJO
SEÑALIZACIÓN DE RUTAS DE EVACUACIÓN 
SISTEMAS DE ALARMAS  
CAPACITACIÓN DE LA BRIGADA
</t>
  </si>
  <si>
    <t xml:space="preserve">Fiebre, Tos, Disminución del olfato y del gusto, Escalofríos, Dolor de garganta, Dolores musculares, Dolor de cabeza, Debilidad en general, Diarrea. </t>
  </si>
  <si>
    <t>SUMINISTRO DE GEL Y TOALLAS PARA LIMPIEZA DEL PUESTO DE TRABAJO, PROTOCOLO DE BIOSEGURIDAD</t>
  </si>
  <si>
    <t>Código Serie Documental (Ver Tabla de Retención Documental)</t>
  </si>
  <si>
    <t>Diagonal 18 No. 20-29 Fusagasugá – Cundinamarca</t>
  </si>
  <si>
    <t>Teléfono (091) 8281483 Línea Gratuita 018000180414</t>
  </si>
  <si>
    <r>
      <t xml:space="preserve">www.ucundinamarca.edu.co </t>
    </r>
    <r>
      <rPr>
        <sz val="8"/>
        <color indexed="8"/>
        <rFont val="Arial"/>
        <family val="2"/>
      </rPr>
      <t xml:space="preserve">E-mail: </t>
    </r>
    <r>
      <rPr>
        <sz val="8"/>
        <color indexed="12"/>
        <rFont val="Arial"/>
        <family val="2"/>
      </rPr>
      <t>info@ucundinamarca.edu.co</t>
    </r>
  </si>
  <si>
    <t>NIT: 890.680.062-2</t>
  </si>
  <si>
    <t>Documento controlado por el Sistema de Gestión de la Calidad</t>
  </si>
  <si>
    <t>Asegúrese que corresponde a la última versión consultando el Portal Institucional</t>
  </si>
  <si>
    <t>PÁGINA: 2 de 6</t>
  </si>
  <si>
    <t>Determinación del nivel de deficiencia</t>
  </si>
  <si>
    <t>Nivel de deficiencia</t>
  </si>
  <si>
    <t>Valor de</t>
  </si>
  <si>
    <t>Significado</t>
  </si>
  <si>
    <t>ND</t>
  </si>
  <si>
    <t>Niveles de probabilidad</t>
  </si>
  <si>
    <t>Nivel de exposición (NE)</t>
  </si>
  <si>
    <t>Muy Alto (MA)</t>
  </si>
  <si>
    <t>Se  ha(n)  detectado  peligro(s)  que  determina(n)  como  posible  la  generación  de incidentes o consecuencias muy significativas, o la eficacia del conjunto de medidas preventivas existentes respecto al riesgo es nula o no existe, o ambos.</t>
  </si>
  <si>
    <t>Alto (A)</t>
  </si>
  <si>
    <t>Se ha(n) detectado algún(os) peligro(s) que pueden dar lugar a consecuencias significativa(s), o la eficacia del conjunto de medidas preventivas existentes es baja, o ambos.</t>
  </si>
  <si>
    <t>MA - 40</t>
  </si>
  <si>
    <t>MA - 30</t>
  </si>
  <si>
    <t>A - 20</t>
  </si>
  <si>
    <t>A - 10</t>
  </si>
  <si>
    <t>Medio (M)</t>
  </si>
  <si>
    <t>Se han detectado peligros que pueden dar lugar a consecuencias poco significativas o  de  menor  importancia,  o  la  eficacia  del  conjunto  de  medidas  preventivas existentes es moderada, o ambos.</t>
  </si>
  <si>
    <t>(ND)</t>
  </si>
  <si>
    <t>MA - 24</t>
  </si>
  <si>
    <t>A - 18</t>
  </si>
  <si>
    <t>A - 12</t>
  </si>
  <si>
    <t>M - 6</t>
  </si>
  <si>
    <t>Bajo (B)</t>
  </si>
  <si>
    <t>No se</t>
  </si>
  <si>
    <t>No se ha detectado consecuencia alguna, o la eficacia del conjunto de medidas preventivas existentes es alta, o ambos. El riesgo está controlado. Estos peligros se clasifican directamente en el nivel de riesgo y de intervención cuatro (IV) Véase la Tabla 8.</t>
  </si>
  <si>
    <t>M - 8</t>
  </si>
  <si>
    <t>B - 4</t>
  </si>
  <si>
    <t>B - 2</t>
  </si>
  <si>
    <t>Asigna Valor</t>
  </si>
  <si>
    <t>Determinación del nivel de exposición</t>
  </si>
  <si>
    <t>Determinación del nivel de riesgo</t>
  </si>
  <si>
    <t>Nivel de Exposición</t>
  </si>
  <si>
    <t>Valor de NE</t>
  </si>
  <si>
    <t>Nivel de Riesgo</t>
  </si>
  <si>
    <t>Nivel de Probabilidad (NP)</t>
  </si>
  <si>
    <t>Continua (EC)</t>
  </si>
  <si>
    <t>La situación de exposición se presenta sin interrupción o varias veces con tiempo prolongado durante la jornada laboral.</t>
  </si>
  <si>
    <t>NR = NP x NC</t>
  </si>
  <si>
    <t>40 - 24</t>
  </si>
  <si>
    <t>Frecuente (EF)</t>
  </si>
  <si>
    <t>La situación de exposición se presenta varias veces durante la jornada laboral por tiempos cortos.</t>
  </si>
  <si>
    <t>Nivel de Consecuencia (NC)</t>
  </si>
  <si>
    <t>I</t>
  </si>
  <si>
    <t>II</t>
  </si>
  <si>
    <t>Ocasional (EO)</t>
  </si>
  <si>
    <t>La situación de exposición se presenta alguna vez durante la jornada laboral y por un periodo de tiempo corto.</t>
  </si>
  <si>
    <t>4000 - 2400</t>
  </si>
  <si>
    <t>2000 - 1200</t>
  </si>
  <si>
    <t>800 - 600</t>
  </si>
  <si>
    <t>400 - 200</t>
  </si>
  <si>
    <t>Esporádica (EE)</t>
  </si>
  <si>
    <t>La situación de exposición se presenta de manera eventual.</t>
  </si>
  <si>
    <t>II        200</t>
  </si>
  <si>
    <t>Nivel de Probabilidad</t>
  </si>
  <si>
    <t>2400 - 1440</t>
  </si>
  <si>
    <t>1200 - 600</t>
  </si>
  <si>
    <t>480 - 360</t>
  </si>
  <si>
    <t>120       III</t>
  </si>
  <si>
    <t>Valor de NP</t>
  </si>
  <si>
    <t>Entre 40 y 24</t>
  </si>
  <si>
    <t>Situación deficiente con exposición continua, o muy deficiente con exposición frecuente. Normalmente la materialización del riesgo ocurre con frecuencia.</t>
  </si>
  <si>
    <t>1000 - 600</t>
  </si>
  <si>
    <t>500 - 250</t>
  </si>
  <si>
    <t>200 - 150</t>
  </si>
  <si>
    <t>100 - 50</t>
  </si>
  <si>
    <t>Entre 20 y 10</t>
  </si>
  <si>
    <t>Situación deficiente con exposición frecuente u ocasional, o bien situación muy deficiente con exposición ocasional o esporádica. La materialización del riesgo es posible que suceda varias veces en la vida laboral.</t>
  </si>
  <si>
    <t>III        40</t>
  </si>
  <si>
    <t>Entre 8 y 6</t>
  </si>
  <si>
    <t>Situación deficiente con exposición esporádica, o bien situación mejorable con exposición continuada o frecuente. Es posible que suceda el daño alguna vez.</t>
  </si>
  <si>
    <t>Entre 4 y 2</t>
  </si>
  <si>
    <t>Situación mejorable con exposición ocasional o esporádica, o situación sin anomalía destacable con cualquier nivel de exposición. No es esperable que se materialice el riesgo, aunque puede ser concebible.</t>
  </si>
  <si>
    <t>III       100</t>
  </si>
  <si>
    <t>80 - 60</t>
  </si>
  <si>
    <t>IV       20</t>
  </si>
  <si>
    <t>Determinación del nivel de consecuencias</t>
  </si>
  <si>
    <t>Aceptabilidad del riesgo</t>
  </si>
  <si>
    <t>Nivel de</t>
  </si>
  <si>
    <t>NC</t>
  </si>
  <si>
    <t>Consecuencias</t>
  </si>
  <si>
    <t>Daños personales</t>
  </si>
  <si>
    <t>No Aceptable</t>
  </si>
  <si>
    <t>Mortal o Catastrófico (M)</t>
  </si>
  <si>
    <t>Muerte(s).</t>
  </si>
  <si>
    <t>Aceptable con control específico</t>
  </si>
  <si>
    <t>Muy grave (MG)</t>
  </si>
  <si>
    <t>Lesiones o enfermedades graves irreparables (Incapacidad permanente parcial o invalidez).</t>
  </si>
  <si>
    <t xml:space="preserve">Mejorable </t>
  </si>
  <si>
    <t>Grave (G)</t>
  </si>
  <si>
    <t>Lesiones o enfermedades con incapacidad laboral temporal (ILT).</t>
  </si>
  <si>
    <t>IV</t>
  </si>
  <si>
    <t>Leve (L)</t>
  </si>
  <si>
    <t>Lesiones o enfermedades que no requieren incapacidad.</t>
  </si>
  <si>
    <t>significado del nivel de Riesgos</t>
  </si>
  <si>
    <t>Nivel de riesgo</t>
  </si>
  <si>
    <t>Valor de NR</t>
  </si>
  <si>
    <t>4 000 - 600</t>
  </si>
  <si>
    <t>Situación crítica. Suspender actividades hasta que el riesgo esté bajo control. Intervención urgente.</t>
  </si>
  <si>
    <t>500 - 150</t>
  </si>
  <si>
    <t>Corregir y adoptar medidas de control de inmediato. Sin embargo, suspenda actividades si el nivel de riesgo está por encima o igual de 360.</t>
  </si>
  <si>
    <t>120 - 40</t>
  </si>
  <si>
    <t>Mejorar si es posible. Sería conveniente justificar la intervención y su rentabilidad.</t>
  </si>
  <si>
    <t>Mantener las medidas de control existentes, pero se deberían considerar soluciones o mejoras y se deben hacer comprobaciones periódicas para asegurar que el riesgo aún es aceptable.</t>
  </si>
  <si>
    <t>ANEXO 2 TABLA DE PELIGROS</t>
  </si>
  <si>
    <t>PÁGINA: 3 de 6</t>
  </si>
  <si>
    <t>Biológico</t>
  </si>
  <si>
    <t>Físico</t>
  </si>
  <si>
    <t>Químico</t>
  </si>
  <si>
    <t>Psicosocial</t>
  </si>
  <si>
    <t>Biomecánicos</t>
  </si>
  <si>
    <t>Condiciones de seguridad</t>
  </si>
  <si>
    <t>Fenómenos</t>
  </si>
  <si>
    <t>naturales*</t>
  </si>
  <si>
    <t>Ruido (de</t>
  </si>
  <si>
    <t>Polvos orgánicos</t>
  </si>
  <si>
    <t>Gestión organizacional (estilo de mando, pago,</t>
  </si>
  <si>
    <t>Postura (prolongada</t>
  </si>
  <si>
    <t>Mecánico (elementos o partes  de máquinas,  herramientas, equipos, piezas a trabajar, materiales</t>
  </si>
  <si>
    <t>Sismo</t>
  </si>
  <si>
    <t>Virus</t>
  </si>
  <si>
    <t>impacto, intermitente,</t>
  </si>
  <si>
    <t>inorgánicos</t>
  </si>
  <si>
    <t>contratación, participación, inducción y capacitación, bienestar social, evaluación del desempeño, manejo de cambios).</t>
  </si>
  <si>
    <t>mantenida,  forzada, anti gravitacional)</t>
  </si>
  <si>
    <t>proyectados sólidos o fluidos)</t>
  </si>
  <si>
    <t>continuo)</t>
  </si>
  <si>
    <t>Iluminación (luz</t>
  </si>
  <si>
    <t>Fibras</t>
  </si>
  <si>
    <t>Características   de   la   organización   del trabajo (comunicación, tecnología, organización del trabajo, demandas cualitativas y cuantitativas de la labor).</t>
  </si>
  <si>
    <t>Esfuerzo</t>
  </si>
  <si>
    <t>Eléctrico  (alta   y   baja  tensión,</t>
  </si>
  <si>
    <t>Terremoto</t>
  </si>
  <si>
    <t>Bacterias</t>
  </si>
  <si>
    <t>visible por exceso o deficiencia)</t>
  </si>
  <si>
    <t>estática)</t>
  </si>
  <si>
    <t>Vibración   (cuerpo</t>
  </si>
  <si>
    <t>Líquidos (nieblas y rocíos)</t>
  </si>
  <si>
    <t>Características del grupo social de trabajo</t>
  </si>
  <si>
    <t>Movimiento</t>
  </si>
  <si>
    <t>Locativo (sistemas y medios de</t>
  </si>
  <si>
    <t>Vendaval</t>
  </si>
  <si>
    <t>entero,  segmentaria)</t>
  </si>
  <si>
    <t>(relaciones, cohesión, calidad de interacciones, trabajo en equipo).</t>
  </si>
  <si>
    <t>repetitivo</t>
  </si>
  <si>
    <t>almacenamiento), superficies de trabajo  (irregulares,  deslizantes,</t>
  </si>
  <si>
    <t>Hongos</t>
  </si>
  <si>
    <t>con diferencia del nivel), condiciones de orden y aseo, (caídas de objeto)</t>
  </si>
  <si>
    <t>Temperaturas</t>
  </si>
  <si>
    <t>Gases y vapores</t>
  </si>
  <si>
    <t>Condiciones  de  la  tarea  (carga  mental,</t>
  </si>
  <si>
    <t>Manipulación</t>
  </si>
  <si>
    <t>Tecnológico (explosión, fuga,</t>
  </si>
  <si>
    <t>Inundación</t>
  </si>
  <si>
    <t>Ricketsias</t>
  </si>
  <si>
    <t>extremas  (calor  y frío)</t>
  </si>
  <si>
    <t>contenido de    la tarea, demandas emocionales, sistemas de control,</t>
  </si>
  <si>
    <t>manual de cargas</t>
  </si>
  <si>
    <t>derrame, incendio)</t>
  </si>
  <si>
    <t>Definición de roles, monotonía, etc).</t>
  </si>
  <si>
    <t>Presión</t>
  </si>
  <si>
    <t>Humos    metálicos,</t>
  </si>
  <si>
    <t>Interface  persona  -  tarea  (conocimientos,</t>
  </si>
  <si>
    <t>Accidentes de tránsito</t>
  </si>
  <si>
    <t>Derrumbe</t>
  </si>
  <si>
    <t>atmosférica</t>
  </si>
  <si>
    <t>no metálicos</t>
  </si>
  <si>
    <t>habilidades en relación con la demanda de la tarea, iniciativa, autonomía y reconocimiento,</t>
  </si>
  <si>
    <t>Parásitos</t>
  </si>
  <si>
    <t>(normal y ajustada)</t>
  </si>
  <si>
    <t>identificación de la persona con la tarea y la organización).</t>
  </si>
  <si>
    <t>Radiaciones</t>
  </si>
  <si>
    <t>Material particulado</t>
  </si>
  <si>
    <t>Jornada de trabajo (pausas, trabajo nocturno,</t>
  </si>
  <si>
    <t>Públicos (robos, atracos, asaltos,</t>
  </si>
  <si>
    <t>Precipitaciones,</t>
  </si>
  <si>
    <t>Picaduras</t>
  </si>
  <si>
    <t>ionizantes   (rayos x,  gama,  beta  y alfa)</t>
  </si>
  <si>
    <t>rotación, horas extras, descansos)</t>
  </si>
  <si>
    <t>atentados, de  orden  público, etc.)</t>
  </si>
  <si>
    <t>(lluvias, granizadas, heladas)</t>
  </si>
  <si>
    <t>Radiaciones no</t>
  </si>
  <si>
    <t>Trabajo en alturas</t>
  </si>
  <si>
    <t>ionizantes    (láser, ultravioleta, infrarroja, radiofrecuencia, microondas)</t>
  </si>
  <si>
    <t>Mordeduras</t>
  </si>
  <si>
    <t>Fluidos o</t>
  </si>
  <si>
    <t>Espacios confinados</t>
  </si>
  <si>
    <t>excrementos</t>
  </si>
  <si>
    <t>* Tener en cuenta únicamente los peligros de fenómenos naturales que afectan la seguridad y bienestar de las personas en el desarrollo de una actividad. En el</t>
  </si>
  <si>
    <t>Plan de emergencia de cada empresa, se considerarán todos los fenómenos naturales que pudieran afectarla.</t>
  </si>
  <si>
    <t>PÁGINA: 4 de 6</t>
  </si>
  <si>
    <t xml:space="preserve">DETERMINACIÓN DE CUALITATIVA DEL NIVEL DE DEFICIENCIA DE LOS PELIGROS HIGIÉNICOS
GTC 45 - Actualización
</t>
  </si>
  <si>
    <t>No se asigna Valor</t>
  </si>
  <si>
    <t>Iluminación</t>
  </si>
  <si>
    <t>Muy Alto</t>
  </si>
  <si>
    <t>Ausencia de luz natural o artificial</t>
  </si>
  <si>
    <t>Alto</t>
  </si>
  <si>
    <t>Deficiencia de luz natural con sombras evidentes y dificultad para leer</t>
  </si>
  <si>
    <t>Medio</t>
  </si>
  <si>
    <t>Percepción de algunas sombras al ejecutar una actividad – escribir</t>
  </si>
  <si>
    <t>Bajo</t>
  </si>
  <si>
    <t>Ausencia de sombras</t>
  </si>
  <si>
    <t>Ruido</t>
  </si>
  <si>
    <t>No escuchar una conversación a tono normal o a una distancia menos de 50 cm</t>
  </si>
  <si>
    <t>Escuchar la Conversación a una distancia de 1 m en tono normal</t>
  </si>
  <si>
    <t>Escuchar la conversación a una distancia de 2 m en tono normal</t>
  </si>
  <si>
    <t>No hay dificultad para escuchar una conversación a tono normal a mas de 2 m</t>
  </si>
  <si>
    <t>Radiaciones Ionizantes</t>
  </si>
  <si>
    <t>Exposición frecuente (una o más veces por jornada o turno)</t>
  </si>
  <si>
    <t>Exposición regular (una o más veces en la semana)</t>
  </si>
  <si>
    <t>Ocasionalmente y/o vecindad</t>
  </si>
  <si>
    <t>Rara vez, casi nunca sucede la exposición</t>
  </si>
  <si>
    <t>Radiaciones No Ionizantes</t>
  </si>
  <si>
    <t>Ocho horas (8) o más de exposición por jornada de turno</t>
  </si>
  <si>
    <t>Entre seis (6) y ocho (8) horas por jornada o turno</t>
  </si>
  <si>
    <t>Entre dos (2) y seis (6) horas por jornada o turno</t>
  </si>
  <si>
    <t>Menos de dos (2) horas por jornada o turno</t>
  </si>
  <si>
    <t>Temperaturas extremas</t>
  </si>
  <si>
    <t>Percepción subjetiva de calor o frio en forma inmediata</t>
  </si>
  <si>
    <t>Percepción subjetiva de calor o frio luego de permanecer 5 min en el sitio</t>
  </si>
  <si>
    <t>Percepción de algún disconfort con la temperatura luego de permanecer 15 min en el área</t>
  </si>
  <si>
    <t>Sensación de confort térmico</t>
  </si>
  <si>
    <t>Vibraciones</t>
  </si>
  <si>
    <t>Percibir notoriamente vibraciones en el puesto de trabajo</t>
  </si>
  <si>
    <t>Percibir sensiblemente vibraciones en el puesto de trabajo</t>
  </si>
  <si>
    <t>Percibir moderadamente vibraciones en el puesto de trabajo</t>
  </si>
  <si>
    <t>Existencia de vibraciones que no son percibidas</t>
  </si>
  <si>
    <t>Agentes Biológicos (Virus, Bacterias, Hongos y otros)</t>
  </si>
  <si>
    <t>Provocan una enfermedad grave y constituye un serio peligro para los trabajadores, su riesgo de propagación es elevado y no se conoce tratamiento eficaz en la actualidad.</t>
  </si>
  <si>
    <t xml:space="preserve">Pueden provocar una enfermedad grave y constituir un serio peligro para los trabajadores. Su riesgo de propagación es probable y generalmente existe tratamiento eficaz. </t>
  </si>
  <si>
    <t>Pueden causar una enfermedad y constituir un peligro para los trabajadores, su riesgo de propagación es poco probable y generalmente existe tratamiento eficaz.</t>
  </si>
  <si>
    <t>Poco probable que cause una enfermedad. No hay riesgo de propagación y no se necesita tratamiento.</t>
  </si>
  <si>
    <t>Biomecánico – Postura</t>
  </si>
  <si>
    <t>Posturas con un riesgo extremo de lesión musculo esquelética. Deben tomarse medidas correctivas inmediatamente.</t>
  </si>
  <si>
    <t>Posturas de trabajo con riesgo probable de lesión, se deben modificar las condiciones de trabajo como sea posible.</t>
  </si>
  <si>
    <t>Posturas que se consideran normales, sin riesgo de lesiones musculo esqueléticas y en las que no es necesario ninguna acción.</t>
  </si>
  <si>
    <t>Biomecánico – Movimientos Repetitivos</t>
  </si>
  <si>
    <t xml:space="preserve">Actividad que exige movimientos rápidos y continuos de los miembros superiores, a un ritmo difícil de mantener (ciclos de trabajo menores  a 30 s ó 1 min, o concentración de movimientos que utiliza pocos músculos durante mas del 50%  del tiempo de trabajo. </t>
  </si>
  <si>
    <r>
      <rPr>
        <sz val="11"/>
        <color theme="1"/>
        <rFont val="Arial"/>
        <family val="2"/>
      </rPr>
      <t xml:space="preserve">Actividad que exige movimientos rápidos y continuos de los miembros superiores con la posibilidad de realizar pausas ocasionales (ciclos de trabajo menores a 30 </t>
    </r>
    <r>
      <rPr>
        <sz val="12"/>
        <color theme="1"/>
        <rFont val="Arial"/>
        <family val="2"/>
      </rPr>
      <t>seg</t>
    </r>
    <r>
      <rPr>
        <sz val="11"/>
        <color theme="1"/>
        <rFont val="Arial"/>
        <family val="2"/>
      </rPr>
      <t>. ó 1 min, o concentración de movimientos que utiliza pocos músculos mas del 50% del tiempo de trabajo.</t>
    </r>
  </si>
  <si>
    <t xml:space="preserve">Actividad que exige movimientos lentos y continuos de los miembros superiores, con la posibilidad de realizar pausas cortas. </t>
  </si>
  <si>
    <t>Actividad que involucra cualquier segmento corporal con exposición inferior al 50% del tiempo de trabajo, en el cual hay pausas programadas.</t>
  </si>
  <si>
    <t>Biomecánico – Esfuerzo</t>
  </si>
  <si>
    <t xml:space="preserve">Actividad intensa en donde el esfuerzo es visible en la expresión facial del trabajador y/o la contracción muscular es visible. </t>
  </si>
  <si>
    <t>Actividad pesada con resistencia</t>
  </si>
  <si>
    <t>Actividad con esfuerzo moderado</t>
  </si>
  <si>
    <t>No hay esfuerzo aparente, ni resistencia y existe libertad de movimientos.</t>
  </si>
  <si>
    <t>Biomecánico- Manipulación manual de cargas</t>
  </si>
  <si>
    <t>Manipulación manual de las cargas con un riesgo extremo de lesión musculo esquelética. Deben tomarse las medidas correctivas inmediatamente.</t>
  </si>
  <si>
    <t>Manipulación manual de cargas con riesgo significativo de lesión. Se deben modificar las condiciones del trabajo tan pronto como sea posible.</t>
  </si>
  <si>
    <t>Manipulación manual de cargas con riesgo moderado de lesión musculo esquelética sobre las que se precisa una modificación, aunque no inmediata.</t>
  </si>
  <si>
    <t>Manipulación manual de cargas con riesgo leve de lesiones musculo esqueléticas, puede ser necesaria alguna acción.</t>
  </si>
  <si>
    <t>Psicosociales</t>
  </si>
  <si>
    <t>Polvos y Humos</t>
  </si>
  <si>
    <t>Evidencia de material particulado depositado sobre una superficie previamente limpia al cabo de 5 min.</t>
  </si>
  <si>
    <t>Evidencia de material particulado depositado sobre una superficie previamente limpia al cabo de más de 5 min.</t>
  </si>
  <si>
    <t>Percepción subjetiva de emisión de polvo sin depósito sobre superficies pero si evidenciadle en luces, ventanas, rayos solares etc.</t>
  </si>
  <si>
    <t>Presencia de fuentes de emisión de polvos sin la percepción anterior</t>
  </si>
  <si>
    <t>Gases y Vapores</t>
  </si>
  <si>
    <t>Presencia de gases y/o vapores en espacios cerrados, se requiere protección respiratoria que suministre aire.</t>
  </si>
  <si>
    <t>Presencia de gases y/o vapores fuertes en espacios abiertos, se requiere protección respiratoria que purifique el aire.</t>
  </si>
  <si>
    <t>Presencia de gases y/o vapores suaves en espacios abiertos, se requiere protección respiratoria que purifique el aire.</t>
  </si>
  <si>
    <t xml:space="preserve">Percepción de olor suave, no requiere protección respiratoria. </t>
  </si>
  <si>
    <t>Manipulación de Productos químicos Líquidos - Sólidos</t>
  </si>
  <si>
    <t xml:space="preserve">Manipulación permanente (varias veces en la jornada o turno)de productos químicos que contenga como nivel de riesgos a la salud 4 según NFPA 704, </t>
  </si>
  <si>
    <t xml:space="preserve">Manipulación una vez por jornada o turno de productos químicos que contenga como nivel de riesgos a la salud 4 según NFPA 704, </t>
  </si>
  <si>
    <t xml:space="preserve">Manipulación ocasional de productos químicos que contenga como nivel de riesgos a la salud 2 según NFPA 704, </t>
  </si>
  <si>
    <t>Manipulación ocasional de productos químicos que contenga como nivel de riesgos a la salud 1 según NFPA 704,</t>
  </si>
  <si>
    <t>FECHA</t>
  </si>
  <si>
    <t>DESCRIPCIÓN DE LA ACTUALIZACIÓN</t>
  </si>
  <si>
    <t>RESPONSABLE</t>
  </si>
  <si>
    <t>CARGO</t>
  </si>
  <si>
    <t>Responsable de SST</t>
  </si>
  <si>
    <t xml:space="preserve">Directora de Talento humano </t>
  </si>
  <si>
    <t>COMUNICACIONES</t>
  </si>
  <si>
    <t>CGCA</t>
  </si>
  <si>
    <t>INFECCIÓN VIRAL, IRA</t>
  </si>
  <si>
    <t>HIGIENE CORRECTA DE MANOS</t>
  </si>
  <si>
    <t>PERIODOS DE DESCANSO DURANTE LA JORNADA LABORAL- PAUSAS ACTIVAS</t>
  </si>
  <si>
    <t>INFECCIÓN VIRAL, INFECCIÓN RESPIRATIRA AGUDA</t>
  </si>
  <si>
    <t xml:space="preserve"> GASTROENTERITISINFECCION RESPIRATORIA AGUDA</t>
  </si>
  <si>
    <t>36-46.18</t>
  </si>
  <si>
    <t xml:space="preserve">OPERARIOS l -MANTENIMIENTO                            </t>
  </si>
  <si>
    <t xml:space="preserve">OPERARIOS l -MANTENIMIENTO                    </t>
  </si>
  <si>
    <t xml:space="preserve"> SERVICIOS DE ASEO</t>
  </si>
  <si>
    <t xml:space="preserve"> PROFESIONAL l</t>
  </si>
  <si>
    <t xml:space="preserve"> PROFESIONAL</t>
  </si>
  <si>
    <t>DIRECTOR DE CONTROL INTERNO DISCIPLINARIO</t>
  </si>
  <si>
    <t xml:space="preserve"> AUXILIAR DE OFICINA l</t>
  </si>
  <si>
    <t>PROFESIONAL                     AUXILIAR DE OFICINA l</t>
  </si>
  <si>
    <t xml:space="preserve"> PROFESIONALES</t>
  </si>
  <si>
    <t xml:space="preserve"> AUXILIAR OFICINA l</t>
  </si>
  <si>
    <t>Aceptable con control existente</t>
  </si>
  <si>
    <t>GESTORES DEL CONOCIMIENTO Y EL APRENDIZAJE</t>
  </si>
  <si>
    <t xml:space="preserve"> TODAS LAS TAREAS DERIVADAS DE CADA UNOS DE LOS CARGOS  DE LOS FUNCIONARIOS</t>
  </si>
  <si>
    <t xml:space="preserve">EXPOSICIÓN A JABÓN Y ALCOHOL GLICERINADO </t>
  </si>
  <si>
    <t>QUÍMICO</t>
  </si>
  <si>
    <t xml:space="preserve"> ALERGIAS, RESEQUEDAD EN LAS MANOS</t>
  </si>
  <si>
    <t>ROTULACIÓN DE LA SUSTANCIA, SE CUENTA  DISPONIBLE  LA  HOJA DE SEGURIDAD DE LAS SUSTANCIAS</t>
  </si>
  <si>
    <t>CAPACITACIÓN FRENTE  A HOJAS DE SEGURIDAD</t>
  </si>
  <si>
    <t>ALTO</t>
  </si>
  <si>
    <t>DERMATITIS</t>
  </si>
  <si>
    <t>si</t>
  </si>
  <si>
    <t>CAPACITACIÓN Y O SENSIBILIZACIÓN  FRENTE AL RIESGO Y HOJAS DE SEGURIDAD</t>
  </si>
  <si>
    <t>ANSIEDAD, BAJA AUTOESTIMA</t>
  </si>
  <si>
    <t>CAPACITACIONES FRENTE A RIESGO PSICOSOCIAL</t>
  </si>
  <si>
    <t>DEPRESIÓN</t>
  </si>
  <si>
    <t xml:space="preserve"> SI</t>
  </si>
  <si>
    <t>INTERACCIÓN ENTRE  DIFERENTES OFICINAS</t>
  </si>
  <si>
    <t>TECNOLÓGICO ( Explosión de la subestación eléctrica)</t>
  </si>
  <si>
    <t>GOLPES, HERIDAS, CORTES</t>
  </si>
  <si>
    <t>INSPECCIÓN</t>
  </si>
  <si>
    <t>CAPACITACIÓN A BRIGADISTAS</t>
  </si>
  <si>
    <t>QUEMADURAS</t>
  </si>
  <si>
    <t>SENSIBILIZACIÓN FRENTE AL RIESGO, INSPECCIÓN</t>
  </si>
  <si>
    <t xml:space="preserve">ACTIVIDADES  PROPIAS DE LA LABOR </t>
  </si>
  <si>
    <t>LOCATIVA ( Espacios en irregulares y en desnivel, presencia rejilla de desagüe, rampas sin barandas)</t>
  </si>
  <si>
    <t>CAÍDAS, TRAUMAS TEJIDOS BLANDOS, ESGUINCES, LUXACIONES, TORCEDURAS</t>
  </si>
  <si>
    <t>SEÑALIZACIÓN EN ALGUNAS ÁREAS</t>
  </si>
  <si>
    <t>FRACTURA</t>
  </si>
  <si>
    <t>SEÑALIZACIÓN Y DEMARCACIÓN, SENSIBILIZACIÓN FRENTE AL RIESGO</t>
  </si>
  <si>
    <t>HERIDAS, CORTES</t>
  </si>
  <si>
    <t>VISITANTES Y USUARIOS</t>
  </si>
  <si>
    <t>VISITAR Y HACER USO  DE LAS ÁREAS DE LA UNIVERSIDAD DE CUNDINAMARCA</t>
  </si>
  <si>
    <t>LOCATIVO
(Superficies  irregulares, deslizantes, con diferencia de nivel)</t>
  </si>
  <si>
    <t xml:space="preserve"> PUBLICACIÓN  DE LOS RIESGOS  AL INGRESO DE LA UNIVERSIDAD  PROGRAMA DE INSPECCIONES LOCATIVAS 
CONSTANTE LIMPIEZA 
 ESCALERAS CON PASAMANOS
SEÑALIZACIÓN PREVENTIVA, INSPECCIONES DE SEGURIDAD</t>
  </si>
  <si>
    <t>TCE</t>
  </si>
  <si>
    <t xml:space="preserve">ACCIDENTES DE TRANSITO
</t>
  </si>
  <si>
    <t>TRAUMAS CONTUSIONES ,HERIDAS</t>
  </si>
  <si>
    <t>PUBLICACIÓN DE LOS RIESGOS AL INGRESO DE LA UNIVERSIDAD</t>
  </si>
  <si>
    <t>BRINDAR CAPACITACIÓN FRENTE AL RIESGO</t>
  </si>
  <si>
    <t>FENÓMENOS NATURALES</t>
  </si>
  <si>
    <t xml:space="preserve">ESTRUCTURAS ADECUADAS Y MANTENIMIENTO PERIÓDICO DE LAS MISMAS.  </t>
  </si>
  <si>
    <t>SEÑALIZACIÓN DE RUTAS DE EVACUACIÓN, INSTALACIÓN DE EQUIPOS DE APOYO EN EMERGENCIAS.</t>
  </si>
  <si>
    <t xml:space="preserve">CONFORMACIÓN BRIGADA DE EMERGENCIAS. PLAN DE EMERGENCIAS ,SEÑALIZACIÓN DE RUTAS DE EVACUACIÓN Y REALIZACIÓN DE SIMULACROS DE EVACUACIÓN.  RECURSOS PARA EMERGENCIAS </t>
  </si>
  <si>
    <t>IMPLEMENTACIÓN PLAN DE PREPARACIÓN  DE RESPUESTA ANTE EMERGENCIAS - BRINDAR CAPACITACIÓN FRENTE AL RIESGO</t>
  </si>
  <si>
    <t>SISMOS  Y TERREMOTOS</t>
  </si>
  <si>
    <t>ATRAPAMIENTOS, CAÍDAS, TRAUMAS TEJIDOS BLANDOS, ESGUINCES, LUXACIONES, TORCEDURAS, FRACTURAS</t>
  </si>
  <si>
    <t xml:space="preserve">ESTRUCTURAS ADECUADAS PARA RESISTIR MOVIMIENTOS SÍSMICOS EN ALGUNAS EDIFICACIONES </t>
  </si>
  <si>
    <t xml:space="preserve">TRAUMAS SEVEROS </t>
  </si>
  <si>
    <t>VENDAVALES</t>
  </si>
  <si>
    <t>CAÍDAS , HERIDAS</t>
  </si>
  <si>
    <t>ESTRÉS, ANGUSTIA, HERIDAS, GOLPES</t>
  </si>
  <si>
    <t>PLAN DE GESTIÓN DE RIESGO DE DESASTRES, PREPARACIÓN Y RESPUESTA ANTE EMERGENCIAS</t>
  </si>
  <si>
    <t>SOCIALIZAR  PLAN  OPERATIVO NORMALIZADO PARA ASONADAS</t>
  </si>
  <si>
    <t>APOYO ,ESTRATEGICO,MISIOAL,SEGUIMIENTO</t>
  </si>
  <si>
    <t>PROCESO GESTIÓN SISTEMAS INTEGRADOS - SEGURIDAD Y SALUD EN EL TRABAJO</t>
  </si>
  <si>
    <t>VERSIÓN: 5</t>
  </si>
  <si>
    <t>MATRIZ DE IDENTIFICACIÓN Y CONTROL DE PELIGROS</t>
  </si>
  <si>
    <t>VIGENCIA: 2024-11-01</t>
  </si>
  <si>
    <t>Centro de trabajo:</t>
  </si>
  <si>
    <t>Diagonal 18 No. 20-29 Fusagasugá – Cundinamarca                                                                                                   
  Teléfono (601) 8281483 Línea Gratuita 018000180414                                                                                                                              
www.ucundinamarca.edu.co   E-mail: info@ucundinamarca.edu.co 
    NIT: 890.680.062-2</t>
  </si>
  <si>
    <t>Documento controlado por el Sistema de Gestión de la Calidad
Asegúrese que corresponde a la última versión consultando el Portal Institucional</t>
  </si>
  <si>
    <t>Sede Fusagasugá</t>
  </si>
  <si>
    <t>Seccional Ubaté</t>
  </si>
  <si>
    <t>Seccional Girardot</t>
  </si>
  <si>
    <t>Extensión Soacha</t>
  </si>
  <si>
    <t>Extensión Chía</t>
  </si>
  <si>
    <t>Extensión Facatativá</t>
  </si>
  <si>
    <t>Extensión Zipaquirá</t>
  </si>
  <si>
    <t>Unidad Agroambiental El Tíbar</t>
  </si>
  <si>
    <t>Unidad Agroambiental La Esperanza</t>
  </si>
  <si>
    <t>Unidad Agroambiental El Vergel</t>
  </si>
  <si>
    <t>Oficina Bogotá</t>
  </si>
  <si>
    <t>CAD</t>
  </si>
  <si>
    <t>ÁREA</t>
  </si>
  <si>
    <t xml:space="preserve"> TÉCNICO lll</t>
  </si>
  <si>
    <t>USO DE ELEMENTO DE PROTECCIÓN (EPP) TAPABOCAS, GUANTES (CUANDO LA ACTIVIDAD LO REQUIERA)
SEÑALIZACIÓN DE LAVADO DE MANOS 
SENSIBILIZACIONES DE AUTOCUIDADO Y CAMPAÑAS 
EVALUACIONES MÉDICAS PERIÓDICAS
PROGRAMAS DE PROMOCIÓN Y DETECCIÓN   
INSPECCIONES PERIÓDICAS.</t>
  </si>
  <si>
    <t xml:space="preserve">CAPACITACIÓN EN RIESGO BIOLÓGICO, CAPACITACIÓN EN  ESTILOS DE VIDA SALUDABLE    EN FOCADO EN LAVADO DE MANOS E HIGIENE PERSONAL  Y PREVENCIÓN DE ENFERMEDADES VIRALES Y CONTAGIOSAS. </t>
  </si>
  <si>
    <t>ALTERACIONES EN LA TENSIÓN ARTERIAL, AFECCIONES CARDIACAS</t>
  </si>
  <si>
    <t>IMPLEMENTAR PROGRAMA DE VIGILANCIA EPIDEMIOLÓGICA DE RIESGO PSICOSOCIAL DONDE SE INCLUYA LA APLICACIÓN DE BATERÍA DISPUESTA POR EL MINISTERIO DE TRABAJO, MEDICIÓN DE CLIMA ORGANIZACIONAL.
CAPACITAR AL PERSONAL EN EL MANEJO DEL TIEMPO, MANEJO DEL ESTRÉS, TALLERES EN TRABAJO EN EQUIPO.
IMPLEMENTAR PROGRAMA DE PAUSAS ACTIVAS DE TRABAJO Y GIMNASIA LABORAL.</t>
  </si>
  <si>
    <t>BIOMECÁNICOS</t>
  </si>
  <si>
    <t>DESORDENES MUSCULOESQUELÉTICOS - ESTRÉS LABORAL - PROBLEMAS DE VARICES - CANSANCIO - FATIGA LABORAL</t>
  </si>
  <si>
    <t xml:space="preserve">AUTORIZACIÓN PARA REALIZACIÓN DE PAUSAS ACTIVAS (PROGRAMA DE PAUSAS ACTIVAS)
EVALUACIONES MÉDICAS CON ÉNFASIS EN OSTEOMUSCULARES
SEGUIMIENTO A LAS RECOMENDACIONES DE LAS EVALUACIONES MÉDICAS  
ACTIVIDADES DE PREVENCIÓN PARA DME, CON APOYO DE LA ARL (PROFESIONAL FISIOTERAPEUTA, ESPECIALISTA SST)
DISPONIBILIDAD DE ESPACIO Y SITIOS PARA REALIZAR PAUSA EN LAS ACTIVIDADES  </t>
  </si>
  <si>
    <t>ENFERMEDADES COMO TÚNEL DE CARPO,MANGITO ROTADOR TRAUMAS POR DOLOR ACUMULATIVO</t>
  </si>
  <si>
    <t>ELEMENTOS DE APOYO (REPOSA  PIES,  PACK MOUSE)
 SILLAS ERGONÓMICAS 
 VALORACIONES MEDICAS CON ÉNFASIS EN OSTEOMUSCULAR
SEGUIMIENTO A LAS VALORACIONES MEDICAS (INGRESO-PERIÓDICOS)
SENSIBILIZACIÓN DE HIGIENE POSTURAL</t>
  </si>
  <si>
    <t>STC , TENDINITIS, HERNIAS O LESIÓN CERVICAL</t>
  </si>
  <si>
    <t xml:space="preserve">ELÉCTRICOS
(Exposición o manipulación a conexiones y/o cableado eléctrico de media y baja tensión)
</t>
  </si>
  <si>
    <t>CHOQUE ELÉCTRICO QUE PUEDE PRODUCIR AFECCIONES CARDIACAS Y EN EL SISTEMA NERVIOSO CENTRAL, QUEMADURAS DE I Y II GRADO</t>
  </si>
  <si>
    <t>CANALIZADO DE REDES , MANTENIMIENTO PREVENTIVO Y CORRECTIVO A INSTALACIONES ELÉCTRICAS.</t>
  </si>
  <si>
    <t>SEÑALIZACIÓN DE ÁREAS CON RIESGO ELÉCTRICO COMO GABINETES, CAJAS E INSTALACIONES.</t>
  </si>
  <si>
    <t xml:space="preserve">IMPLEMENTACIÓN PROGRAMA GESTIÓN RIESGO ELÉCTRICO. </t>
  </si>
  <si>
    <t xml:space="preserve">TRAUMAS SEVEROS, TRAUMAS CRANEOENCEFÁLICOS, FRACTURAS, </t>
  </si>
  <si>
    <t>INSPECCIÓN DE VEHÍCULOS DE LA UDEC, MANTENIMIENTO PREVENTIVO Y CORRECTIVO, VERIFICACIÓN  DE DOCUMENTACIÓN LEGAL DE LOS VEHÍCULOS (REVISIÓN TECNO MECÁNICA, SOAT, LICENCIA DE CONDUCTOR Y CARTA DE PROPIEDAD DEL VEHÍCULO)</t>
  </si>
  <si>
    <t xml:space="preserve">ELEMENTOS DE SEÑALIZACIÓN Y DEMARCACIÓN DENTRO DE LAS INSTALACIONES DE LA UNIVERSIDAD.
 POLÍTICA DE SEGURIDAD VIAL 
CAMPAÑAS DE SEGURIDAD VIAL Y USO DE ELEMENTOS DE SEGURIDAD 
PLAN ESTRATÉGICO DE SEGURIDAD VIAL
SEÑALIZACIÓN, ZONAS DE PARQUEO, REDUCTORES DE VELOCIDAD 
 VÍA DE ACCESO EN UN SOLO SENTIDO 
</t>
  </si>
  <si>
    <t>SEÑALIZACIÓN EN LA VÍA
SENSIBILIZACIÓN EN TEMAS DE SEGURIDAD VIAL
 INSPECCIONES PREOPERACIONALES DIARIAS
 CURSO DE MANEJO DEFENSIVO
 CONDUCTORES CALIFICADOS Y CON EL DOCUMENTO QUE LO ACREDITA</t>
  </si>
  <si>
    <t>IMPLEMENTACIÓN DEL PROGRAMA RIESGO  VIAL Y SENSIBILIZACIÓN  CON  CAPACITACIONES PREVENTIVAS EN RIESGO VIAL. 
INTERVENIR CON CURSO DE MANEJO DEFENSIVO A EL PERSONAL QUE CONDUCE VEHÍCULOS DE LA UDEC.</t>
  </si>
  <si>
    <t xml:space="preserve">PÚBLICOS
(Problemas de orden publico, atracos, robos, asaltos y atentados) </t>
  </si>
  <si>
    <t>INSPECCIONES DE SEGURIDAD PREVENTIVA
APOYO DE LA POLICÍA NACIONAL</t>
  </si>
  <si>
    <t xml:space="preserve">
ILUMINACIÓN CON REFLECTORES 
CONTROLES DE INGRESO DE PERSONAL 
PERSONAL DE SEGURIDAD PRIVADA ENTRENADOS Y CERTIFICADOS.
CHARLAS DE REINDUCCIÓN DONDE SE REALIZA SENSIBILIZACIÓN DE PREVENCIÓN RIESGO PUBLICO
 GUARDAS DE SEGURIDAD 
SISTEMA DE VIGILANCIA EN CÁMARAS
 PLAN DE EMERGENCIA
SISTEMAS DE COMUNICACIÓN </t>
  </si>
  <si>
    <t xml:space="preserve">SENSIBILIZACIÓN EN TÉCNICAS DE MANEJO EN SITUACIONES DE CRISIS POR ORDEN PUBLICO.
BRINDAR CAPACITACIÓN AL PERSONAL EN MANEJO DE SITUACIONES DE CRISIS EN DESPLAZAMIENTOS
</t>
  </si>
  <si>
    <t>CONFORMACIÓN BRIGADA DE EMERGENCIAS. PLAN DE EMERGENCIAS CON PROTOCOLOS ESTABLECIDOS PARA ESTAS CONDICIONES CLIMÁTICAS ADVERSAS O FENÓMENOS NATURALES. SEÑALIZACIÓN DE RUTAS DE EVACUACIÓN Y REALIZACIÓN DE SIMULACROS DE EVACUACIÓN.</t>
  </si>
  <si>
    <t>REALIZAR SIMULACROS EN DONDE SE INTERVENGA EL CONTROL DE INCENDIOS, ATENCIÓN A PACIENTE, RESCATE EN ESTRUCTURAS COLAPSADAS Y DE EVACUACIÓN. RENTRENAMIENTO DE BRIGADISTAS Y CAPACITACIÓN CONTINUA A TODO EL PERSONAL DIRECTO, CONTRATISTA Y VISITANTES.</t>
  </si>
  <si>
    <t>SEÑALIZACIÓN DE RUTAS DE EVACUACIÓN, INSTALACIÓN DE EQUIPOS DE APOYO EN EMERGENCIAS.
SIMULACROS DE EMERGENCIA
 BOTIQUINES
 CAMILLAS 
PLAN DE EMERGENCIAS</t>
  </si>
  <si>
    <t>CONFORMACIÓN BRIGADA DE EMERGENCIAS. PLAN DE EMERGENCIAS CON PROTOCOLOS ESTABLECIDOS PARA ESTAS CONDICIONES CLIMÁTICAS ADVERSAS O FENÓMENOS NATURALES. SEÑALIZACIÓN DE RUTAS DE EVACUACIÓN Y REALIZACIÓN DE SIMULACROS DE EVACUACIÓN.
 PARTICIPACIÓN DEL PERSONAL EN SIMULACROS
 BRIGADISTAS, CAPACITADOS DENTRO DEL ÁREA DE TRABAJO
  SEÑALIZACIÓN DE RUTAS DE EVACUACIÓN</t>
  </si>
  <si>
    <t xml:space="preserve"> PARTICIPAR EN LOS REALIZAR SIMULACROS EN DONDE SE INTERVENGA EL CONTROL DE INUNDACIONES, ATENCIÓN A PACIENTE, RESCATE EN ESTRUCTURAS COLAPSADAS Y DE EVACUACIÓN.
RENTRENAMIENTO DE BRIGADISTAS Y CAPACITACIÓN CONTINUA A TODO EL PERSONAL DIRECTO, CONTRATISTA Y VISITANTES.</t>
  </si>
  <si>
    <t>ESTRATÉGICO</t>
  </si>
  <si>
    <t>SISTEMAS INTEGRADOS DE GESTIÓN</t>
  </si>
  <si>
    <t xml:space="preserve"> TÉCNICO ADMINISTRATIVO IV</t>
  </si>
  <si>
    <t xml:space="preserve">SENSIBILIZACIÓN EN TÉCNICAS DE MANEJO EN SITUACIONES DE CRISIS POR ORDEN PUBLICO.
BRINDAR CAPACITACIÓN AL PERSONAL EN MANEJO DE SITUACIONES DE CRISIS EN DESPLAZAMIENTOS
</t>
  </si>
  <si>
    <t xml:space="preserve">INUNDACIÓN </t>
  </si>
  <si>
    <t xml:space="preserve">LIMPIEZA Y DESINFECCIÓN CONTROL PERIÓDICO DE LOS BAÑOS </t>
  </si>
  <si>
    <t xml:space="preserve"> TÉCNICO l                              SECRETARIA AUXILIAR</t>
  </si>
  <si>
    <t xml:space="preserve">LIDERAR LOS PROCESOS RELACIONADOS COEL REGISTRO Y CONTROL ACADÉMICO DE LA  EN TODAS LAS SEDE.
ADMINISTRAR, SISTEMATIZAR Y CUSTODIAR EN DEBIDA FORMA LA INFORMACIÓN INDIVIDUAL Y COLECTIVA DE LOS ESTUDIANTES.
ADMINISTRAR EL SISTEMAS DE INFORMACIÓN Y HERRAMIENTAS DE SOFTWARE Y HARDWARE ASIGNADOS A LA LABOR DE ADMISIONES, REGISTRO Y CONTROL ACADÉMICO. 
</t>
  </si>
  <si>
    <t xml:space="preserve">SEÑALIZACIÓN PREVENTIVA, INSPECCIONES DE SEGURIDAD
 CONSTANTE LIMPIEZA 
 ESCALERAS CON PASAMANOS
 </t>
  </si>
  <si>
    <t xml:space="preserve">SENSIBILIZACIÓN DEL PELIGRO
 SEÑALIZACIÓN PREVENTIVA, INSPECCIONES DE SEGURIDAD
</t>
  </si>
  <si>
    <t xml:space="preserve">VERIFICAR POR MEDIO DE INSPECCIONES DE SEGURIDAD Y EL MANTENIMIENTO DE ÁREAS DE TRABAJO.
 INSTALACIÓN DE CINTAS ANTIDESLIZANTES.
 INSPECCIONAR LAS ARES DE TRABAJO PERIÓDICAMENTE.
 MANTENER LOS PASILLOS Y ÁREAS DE CIRCULACIÓN LIBRES DE OBSTÁCULOS
</t>
  </si>
  <si>
    <t>TRAUMAS TEJIDOS BLANDOS, HERIDAS, TRAUMAS CRÁNEO ENCEFÁLICOS Y FRACTURAS</t>
  </si>
  <si>
    <t>PUNTOS ECOLÓGICOS.
PERSONAL PERMANENTE DE SERVICIOS GENERALES. INSPECCIONES DEL DE SEGURIDAD.</t>
  </si>
  <si>
    <t xml:space="preserve">
SENSIBILIZACIÓN SOBRE ORDEN Y ASEO 
PERSONAL CAPACITADO PARA REALIZAR ESTA ACTIVIDAD 
 JORNADAS DE ASEO </t>
  </si>
  <si>
    <t xml:space="preserve">EJECUTAR LAS POLÍTICAS, PLANES, PROGRAMAS Y DEMAS ACCIONES RELACIONADAS CON LA GESTIÓN FINANCIERA, CONTABLE Y PRESUPUESTAL DE LA SEDE DE LA UNIVERSIDAD.
</t>
  </si>
  <si>
    <t>COORDINAR EL PROCESO DE GESTIÓN DOCUMENTAL, SUPERVISÁNDOLA RECEPCIÓN, RADICACIÓN, DISTRIBUCIÓN, CONSERVACIÓN Y TRAMITE DE LOS ARCHIVOS DE LA INSTITUCIÓN.
PROPONER NORMAS DE REGULACIÓN DE ORDENACIÓN, CLASIFICACIÓN Y ORDENAMIENTO DE LOS ARCHIVOS DE GESTIÓN DE CADA UNA DE LAS ÁREAS DE LA UNIVERSIDAD.</t>
  </si>
  <si>
    <t>INFECCIÓN VIRAL, INFECCIÓN RESPIRATORIA AGUDA</t>
  </si>
  <si>
    <t>SISTEMAS Y TECNOLOGÍA</t>
  </si>
  <si>
    <t>GESTOR DE SISTEMAS Y TECNOLOGÍA</t>
  </si>
  <si>
    <t xml:space="preserve">ELABORAR, ACTUALIZAR Y PERFECCIONAR EL PLAN ESTRATÉGICO DEL ÁREA Y ASEGURA  SU COHERENCIA CON EL PLAN ESTRATÉGICO INSTITUCIONAL; PREPARA LOS PLANES OPERATIVOS ANUALES EVALUANDO PERIÓDICAMENTE SU DESARROLLO Y CUMPLIMIENTO.
DEFINIR Y ADMINISTRAR UN ÚNICO SISTEMA DE INFORMACIÓN INSTITUCIONAL QUE INTEGRE LAS INTERFACES ENTRE ÁREAS Y CON LA CAPACIDAD DE ENTENDER REQUERIMIENTOS INTERNOS Y EXTERNOS.
GARANTIZAR, MEJORAR Y MANTENER LA CONECTIVIDAD EN LA SEDE  ACADÉMICA Y ADMINISTRATIVA. </t>
  </si>
  <si>
    <t xml:space="preserve">SEGUIMIENTO  INSPECCIONES DE SEGURIDAD Y SENSIBILIZAR AL PERSONAL SOBRE EL PELIGRO.
SEÑALIZACIÓN PERTINENTE AL RIESGO. 
MANTENER LOS PASILLOS Y AÉREAS DE CIRCULACIÓN LIBRES DE OBSTÁCULOS
REPORTAR LAS CONDICIONES INSEGURAS
</t>
  </si>
  <si>
    <t xml:space="preserve"> TÉCNICO ll-                 PROFESIONAL</t>
  </si>
  <si>
    <t>EVALUAR EL DESEMPEÑO Y LOGRO DE OBJETIVOS DE LAS DISTINTAS ÁREAS A SU CARGO Y PRESENTAR LOS RESPECTIVOS INFORMES AL RECTOR U ÓRGANOS DIRECTIVOS DE LA UNIVERSIDAD CUANDO ESTOS LO REQUIERAN.
COORDINAR Y CONTROLAR LA ADECUADA PRESTACIÓN DE LOS SERVICIOS GENERALES PARA EL EFICIENTE FUNCIONAMIENTO DE LA SEDE
ADMINISTRAR LOS BIENES Y SERVICIOS INSTITUCIONALES SIGUIENDO PROCEDIMIENTOS ESTABLECIDOS, Y TENIENDO ENCUENTA POLÍTICAS INSTITUCIONALES Y NORMATIVIDAD VIGENTE.</t>
  </si>
  <si>
    <t>MECÁNICOS
(Utilización de herramientas manuales de oficina como saca ganchos, cosedora, bisturí etc.)</t>
  </si>
  <si>
    <t xml:space="preserve">HERIDA POR CORTE E INFECCIÓN </t>
  </si>
  <si>
    <t>IMPLEMENTAR INSPECCIONES DE SEGURIDAD EN LOS PUESTOS DE TRABAJO Y DE LAS HERRAMIENTAS 
REALIZAR CAPACITACIONES SOBRE CUIDADO DE MANOS.
CAPACITACIONES Y CHARLAS  SOBRE MANEJO DE HERRAMIENTAS MANUALES
INSPECCIONES DE SEGURIDAD PLANEADAS O NO PLANEADAS REVISIÓN Y CAMBIO PERIÓDICO DE LAS HERRAMIENTAS ANTE SIGNOS DE DESGASTE NORMAS DE SEGURIDAD.</t>
  </si>
  <si>
    <t>LIMPIEZA DE LAS ÁREAS COMUNES Y DE TODA LA UNIVERSIDAD BAÑOS ,SALONES, ETC</t>
  </si>
  <si>
    <t xml:space="preserve">LÍQUIDOS, NIEBLAS Y ROCÍOS
Exposición a productos químicos propios de las labores de limpieza y desinfección) </t>
  </si>
  <si>
    <t>ACCIDENTES DE DIVERSA GRAVEDAD:  QUEMADURAS LEVES O GRAVES,  MUERTE Y/O PERDIDA TOTAL DE LA PROPIEDAD
ALERGIAS RESPIRATORIAS, DERMATITIS, ASFIXIA</t>
  </si>
  <si>
    <t>HOJAS DE SEGURIDAD Y ETIQUETADO DE PRODUCTOS QUÍMICOS. ESPACIO PARA ALMACENAMIENTO SEGURO DE LOS PRODUCTOS.</t>
  </si>
  <si>
    <t>USO DE ELEMENTOS DE PROTECCIÓN PERSONAL REQUERIDOS. 
CAPACITACIÓN Y SENSIBILIZACIÓN EN EL USO ADECUADO Y APLICACIÓN DE SUSTANCIAS QUÍMICAS</t>
  </si>
  <si>
    <t>SENSIBILIZACIÓN DE USO ADECUADO DE EPP Y MANEJO SEGURO DE SUSTANCIAS QUÍMICAS PELIGROSAS.
COLOCAR SEÑALIZACIÓN DE NORMAS DE SEGURIDAD.
 CAPACITACIÓN CONSTANTE A LAS BRIGADAS EN PRIMEROS AUXILIOS Y EVACUACIÓN E INSTALAR SEÑALIZACIÓN Y DEMARCAR LAS ÁREAS.</t>
  </si>
  <si>
    <t>IRRITACIÓN DE VÍAS RESPIRATORIAS, OCULAR Y DÉRMICA</t>
  </si>
  <si>
    <t>USO DE ELEMENTOS DE PROTECCIÓN PERSONAL REQUERIDOS. SENSIBILIZACIÓN EN EL PELIGRO.</t>
  </si>
  <si>
    <t xml:space="preserve">IMPLEMENTACIÓN PROGRAMA DE RIESGO QUÍMICO, PROTOCOLOS DE USO Y ALMACENAMIENTO SEGURO. DEMARCACIÓN Y ETIQUETADO DE TODOS LOS PRODUCTOS. </t>
  </si>
  <si>
    <t>IMPLEMENTAR UN PROGRAMA DE VIGILANCIA EPIDEMIOLÓGICA PARA EL RIESGO BIOMECÁNICO.
IMPLEMENTACIÓN DE PAUSAS ACTIVAS DE TRABAJO TODOS LOS DÍAS DURANTE LA JORNADA LABORAL.
IMPLEMENTAR EXÁMENES OCUPACIONALES CON ÉNFASIS EN ERGONOMÍA. REALIZAR SEGUIMIENTO A LAS RECOMENDACIONES MEDICAS DE LOS EXÁMENES OCUPACIONALES.
REALIZAR CAPACITACIONES EN MANEJO SEGURO DE CARGAS E HIGIENE POSTURAL.</t>
  </si>
  <si>
    <t xml:space="preserve"> 
 VALORACIONES MEDICAS CON ÉNFASIS EN OSTEOMUSCULAR
SEGUIMIENTO A LAS VALORACIONES MEDICAS (INGRESO-PERIÓDICOS)
SENSIBILIZACIÓN DE HIGIENE POSTURAL</t>
  </si>
  <si>
    <t>LESIONES ÓSEO MUSCULARES, HERNIAS DISCALES, LESIONES DE COLUMNAS, SOBREESFUERZO, TRAUMAS ACUMULATIVOS.</t>
  </si>
  <si>
    <t>ENFERMEDADES COMO TÚNEL DE CARPO,MANGITO ROTADOR TRAUMAS POR DOLOR ACUMULATIVO
STC , TENDINITIS, HERNIAS O LESIÓN CERVICAL</t>
  </si>
  <si>
    <t>MECÁNICOS
(Utilización de herramientas manuales, maquinaria y equipos)</t>
  </si>
  <si>
    <t>SEÑALIZACIÓN PREVENTIVA Y OBLIGATORIA DE CUMPLIMIENTO DE NORMAS DE SEGURIDAD Y USOS DE EPP. INSPECCIÓN DE HERRAMIENTAS MANUALES Y ÁREAS DE TRABAJO</t>
  </si>
  <si>
    <t>ATRAPAMIENTO Y/O AMPUTACIÓN DEL ALGÚN SEGMENTO CORPORAL</t>
  </si>
  <si>
    <t xml:space="preserve">IMPLEMENTAR  PROGRAMA DE RIESGO MECÁNICO
IMPLEMENTAR PROCEDIMIENTOS DE ANÁLISIS SEGURO DE TRABAJO. 
VERIFICACIÓN DE HOJA DE VIDA DE EQUIPOS Y HERRAMIENTAS
INSPECCIONES PERIÓDICAS DE SEGURIDAD.
PUESTOS DE TRABAJO ADECUADOS PARA LA REALIZACIÓN DE LAS TAREAS, NO EJECUTAR LAS LABORES DE MANERA IMPROVISADA SI NO CON PLANEACIÓN. 
CAPACITACIONES Y CHARLAS  SOBRE MANEJO DE HERRAMIENTAS MANUALES
INSPECCIONES DE SEGURIDAD PLANEADAS O NO PLANEADAS REVISIÓN Y CAMBIO PERIÓDICO DE LAS HERRAMIENTAS ANTE SIGNOS DE DESGASTE NORMAS DE SEGURIDAD. </t>
  </si>
  <si>
    <t>SEÑALIZACIÓN PREVENTIVA, INSPECCIONES DE SEGURIDAD</t>
  </si>
  <si>
    <t>SENSIBILIZACIÓN DEL PELIGRO
 SEÑALIZACIÓN PREVENTIVA, INSPECCIONES DE SEGURIDAD
USO DE ROPA DE TRABAJO Y EPP PARA EL DESARROLLO DEL MISMO. ZAPATOS ANTIDESLIZANTES PARA PERSONAL SERVICIOS GENERALES Y BOTAS DE SEGURIDAD PARA EL PERSONAL DE MANTENIMIENTO</t>
  </si>
  <si>
    <t>SENSIBILIZACIÓN DEL PELIGRO.</t>
  </si>
  <si>
    <t>TECNOLÓGICO
(Fuga, explosión, derrame e  Incendios provocados por la reacción químico física por químicos almacenados y combustibles como papelería, mobiliario y equipos energizados)</t>
  </si>
  <si>
    <t>INTOXICACIÓN POR INHALACIÓN DE HUMOS, QUEMADURAS II Y III GRADO, PERDIDAS EN PROCESOS, PERDIDAS MATERIALES Y PERDIDAS HUMANAS</t>
  </si>
  <si>
    <t>INSPECCIONES DE SEGURIDAD Y SEÑALIZACIÓN PREVENTIVA Y DE SEGURIDAD.
EQUIPOS EXTINTORES EN LAS ÁREAS Y DE EMERGENCIA.
PROGRAMA DE INSPECCIONES
SIMULACROS DE EMERGENCIA 
BOTIQUINES
 CAMILLAS 
 PLAN DE EMERGENCIAS</t>
  </si>
  <si>
    <t xml:space="preserve">SENSIBILIZACIÓN EN EL PELIGRO.
 BRIGADISTAS, CAPACITADOS DENTRO DEL ÁREA DE TRABAJO
SEÑALIZACIÓN DE RUTAS DE EVACUACIÓN </t>
  </si>
  <si>
    <t>CAPACITAR Y SENSIBILIZAR EN EL PLAN DE EMERGENCIA DE LA UDEC, IMPLEMENTAR PROGRAMA DE INSPECCIONES DE SEGURIDAD, REALIZAR MANTENIMIENTO A EXTINTORES.  PUBLICAR  LAS LÍNEAS DE EMERGENCIA PARA UNA RESPUESTA OPORTUNA EN CASO DE PRESENTARSE UN INCENDIO O EXPLOSIÓN.</t>
  </si>
  <si>
    <t>MANTENIMIENTO
(RECURSOS FÍSICOS)</t>
  </si>
  <si>
    <t xml:space="preserve">ARREGLOS  EN LAS LOCACIONES AVERIADAS COMO PISO, TECHOS, PAREDES ETC.;  Y 
REPARACIONES A NIVEL ELÉCTRICO.         PODAR EL CÉSPED,  ARBOLES Y MANTENIMIENTO DE PLANTAS DE LA UNIVERSIDAD
</t>
  </si>
  <si>
    <t>EXÁMENES MÉDICOS OCUPACIONALES Y SEGUIMIENTO A RESULTADOS Y/O RECOMENDACIONES
PROGRAMAS DE PROTECCIÓN Y DETECCIÓN</t>
  </si>
  <si>
    <t>EN CASO DE REQUERIRLO REALIZAR UNA MEDICIÓN DE RUIDO</t>
  </si>
  <si>
    <t>REALIZAR CAPACITACIÓN Y SENSIBILIZACIÓN DE EXPOSICIÓN AL RUIDO.
REALIZAR  ESTUDIO DE CONDICIONES DE SALUD PARA IDENTIFICAR LA IMPLEMENTACIÓN DE PROGRAMA DE VIGILANCIA EPIDEMIOLÓGICA. REALIZAR SEGUIMIENTO A LAS RECOMENDACIONES MEDICAS EMITIDAS EN LOS EXÁMENES OCUPACIONALES DE INGRESO Y/O PERIÓDICOS.</t>
  </si>
  <si>
    <t>VIBRACIÓN 
(Uso de equipos, maquinaria y herramientas manuales)</t>
  </si>
  <si>
    <t>TIEMPOS DE DESCANSO EN LAS ACTIVIDADES CON USO DE EQUIPOS QUE PRODUCEN VIBRACIÓN.</t>
  </si>
  <si>
    <t>DURANTE EL TRABAJO SE DEBEN INCLUIR PERIODOS DE DESCANSO Y /O ROTACIONES DE 20 MINUTOS EN CADA UNA DE LAS ACTIVIDADES QUE INVOLUCREN EQUIPOS QUE GENEREN VIBRACIÓN .
REALIZACIÓN DE PAUSAS ACTIVAS DE TRABAJO.
CHARLA PARA EL REPORTE DE CUALQUIER CONDICIÓN O RIESGO QUE PRESENTEN LOS EQUIPOS DE TRABAJO</t>
  </si>
  <si>
    <t xml:space="preserve">LÍQUIDOS, NIEBLAS Y ROCÍOS
Exposición a productos químicos propios de las actividades) </t>
  </si>
  <si>
    <t>USO DE ELEMENTOS DE PROTECCIÓN PERSONAL REQUERIDOS</t>
  </si>
  <si>
    <t>SENSIBILIZACIÓN DE USO ADECUADO DE EPP Y MANEJO SEGURO DE SUSTANCIAS QUÍMICAS PELIGROSAS.
COLOCAR SEÑALIZACIÓN DE NORMAS DE SEGURIDAD.
REALIZAR INSPECCIÓN A LOS EXTINTORES UBICADOS EN EL LABORATORIO Y CAPACITACIÓN CONSTANTE A LAS BRIGADAS EN MANEJO DE EXTINTORES, PRIMEROS AUXILIOS Y EVACUACIÓN E INSTALAR SEÑALIZACIÓN Y DEMARCAR LAS ÁREAS.</t>
  </si>
  <si>
    <t xml:space="preserve">ELÉCTRICOS
(Exposición o manipulación a conexiones y/o cableado eléctrico de alta,  media y baja tensión)
</t>
  </si>
  <si>
    <t xml:space="preserve">
SEÑALIZACIÓN DE ÁREAS CON RIESGO ELÉCTRICO COMO GABINETES, CAJAS E INSTALACIONES.
RESTRICCIÓN DE TRABAJOS EN CONDICIONES COMO TORMENTAS O LLUVIA. </t>
  </si>
  <si>
    <t>UTILIZACIÓN DE EPP DIELÉCTRICOS TALES COMO BOTAS, CASCO Y GUANTES.
IMPLEMENTACIÓN MANUAL TRABAJO SEGURO RIESGO ELÉCTRICO.</t>
  </si>
  <si>
    <t>IMPLEMENTACIÓN PROGRAMA GESTIÓN RIESGO ELÉCTRICO. IMPLEMENTACIÓN DE PERMISOS PARA TRABAJO CON LÍNEAS ENERGIZADAS Y ATS.
SOLICITUD DE CERTIFICADOS DE IDONEIDAD Y FORMACIÓN EN EL RIESGO. 
UTILIZACIÓN DE EPP DIELÉCTRICOS TALES COMO BOTAS, CASCO Y GUANTES
IMPLEMENTACIÓN DE PERMISOS DE TRABAJO</t>
  </si>
  <si>
    <t xml:space="preserve">
SENSIBILIZACIÓN DEL PELIGRO
 SEÑALIZACIÓN PREVENTIVA, INSPECCIONES DE SEGURIDAD
USO DE ROPA DE TRABAJO Y EPP PARA EL DESARROLLO DEL MISMO. ZAPATOS ANTIDESLIZANTES PARA PERSONAL SERVICIOS GENERALES Y BOTAS DE SEGURIDAD PARA EL PERSONAL DE MANTENIMIENTO</t>
  </si>
  <si>
    <t xml:space="preserve">TRAUMAS CRANEOENCEFÁLICOS SEVEROS, HERIDAS, FRACTURAS, TRAUMAS DE TEJIDOS BLANDOS Y LESIONES QUE PUEDEN CAUSAR LA MUERTE. </t>
  </si>
  <si>
    <t>USO DE ELEMENTOS Y EQUIPOS  DE PROTECCIÓN CONTRA CAÍDAS  Y ELEMENTOS DE PROTECCIÓN PERSONAL. 
IMPLEMENTACIÓN MANUAL TRABAJO SEGURO EN ALTURAS.</t>
  </si>
  <si>
    <t>IMPLEMENTACIÓN DE PROGRAMA DE TRABAJO SEGURO EN ALTURAS.
PERMISOS DE TRABAJO EN ALTURAS, CON SU RESPECTIVA AUTORIZACIÓN.
UTILIZACIÓN DE EQUIPOS CERTIFICADOS E INSPECCIÓN DE LOS MISMOS. DEMARCACIÓN Y SEÑALIZACIÓN DE ÁREAS DONDE HAY EXPOSICIÓN A CAÍDAS - MEDIDAS DE ADVERTENCIA, DEMARCACIÓN DE ÁREAS DE TRABAJO.
 EN ALTURAS DE ACUERDO A LA RESOLUCIÓN 1409-2012.  CUMPLIMIENTOS DE LAS NORMAS DE SEGURIDAD PARA EL TRABAJO SEGURO EN ALTURAS Y LA PREVENCIÓN DE ACCIDENTES DE TRABAJO GRAVES POR ESTA CAUSA. CUMPLIMIENTO DE LOS PERMISOS DE TRABAJO PARA ACTIVIDADES DE ALTO RIESGO ANTES DE INICIAR LABORES.
CAPACITACIÓN EN TRABAJO EN ALTURAS Y TRABAJOS EN ESPACIOS CONFINADOS DE ACUERDO A LA RESOLUCIÓN 1409-2012.  CUMPLIMIENTOS DE LAS NORMAS DE SEGURIDAD PARA EL TRABAJO SEGURO EN ALTURAS Y LA PREVENCIÓN DE ACCIDENTES DE TRABAJO GRAVES POR ESTA CAUSA. CUMPLIMIENTO DE LOS PERMISOS DE TRABAJO PARA ACTIVIDADES DE ALTO RIESGO ANTES DE INICIAR LABORES.</t>
  </si>
  <si>
    <t>APOYO ACADÉMICO</t>
  </si>
  <si>
    <t>GESTOR DE APOYO ACADÉMICO</t>
  </si>
  <si>
    <t xml:space="preserve">                         TÉCNICO l</t>
  </si>
  <si>
    <t>OBTENER INFORMACIÓN REFERENTE A NECESIDADES EN CUANTO A RECURSOS DE APOYO ACADÉMICO DE LAS DIFERENTES FACULTADES DE LA UNIVERSIDAD.
COORDINAR CON LAS ÁREAS DE INVESTIGACIÓN SOCIAL EL USO DE LOS RECURSOS ACADÉMICOS PARA EL ADECUADO DESARROLLO DE SU FUNCIÓN MISIONAL.</t>
  </si>
  <si>
    <t xml:space="preserve">INFECCIÓN RESPIRATORIA AGUDA (IRA) </t>
  </si>
  <si>
    <t xml:space="preserve">INTERACCIÓN ENTRE PERSONAL DE LA MISMA UNIVERSIDAD LIMPIEZA Y DESINFECCIÓN CONTROL PERIÓDICO DE LOS BAÑOS </t>
  </si>
  <si>
    <t>INFECCIÓN RESPIRATORIA AGUDA INFECCIÓN VIRAL, INFECCIÓN GASTROINTESTINAL, DOLOR ESTOMACAL</t>
  </si>
  <si>
    <t>TECNOLÓGICO
( Incendios provocados por la reacción químico física por combustibles almacenados como papelería, mobiliario y equipos energizados)</t>
  </si>
  <si>
    <t>INSPECCIONES DE SEGURIDAD Y SEÑALIZACIÓN PREVENTIVA Y DE SEGURIDAD.
 EQUIPOS EXTINTORES EN LAS ÁREAS Y DE EMERGENCIA</t>
  </si>
  <si>
    <t xml:space="preserve">INSPECCIONES DE SEGURIDAD Y SEÑALIZACIÓN PREVENTIVA Y DE SEGURIDAD.
EQUIPOS EXTINTORES EN LAS ÁREAS Y DE EMERGENCIA.
EXTINTORES UBICADOS EN EL ÁREA DE TRABAJO
PROGRAMA DE INSPECCIONES
 SIMULACROS DE EMERGENCIA 
 BOTIQUINES
CAMILLAS 
 PLAN DE EMERGENCIAS
</t>
  </si>
  <si>
    <t xml:space="preserve">SENSIBILIZACIÓN EN EL PELIGRO. 
BRIGADISTAS, CAPACITADOS DENTRO DEL ÁREA DE TRABAJO
SEÑALIZACIÓN DE RUTAS DE EVACUACIÓN </t>
  </si>
  <si>
    <t xml:space="preserve"> TÉCNICO l</t>
  </si>
  <si>
    <t xml:space="preserve"> PRÉSTAMO DE EQUIPOS  , A LOS ESTUDIANTES DOCENTES Y ADMINISTRATIVOS, PARA SUS ACTIVIDADES  ,ENCARGADOS DEL BUEN USO DE LOS MATERIALES Y RECURSOS DEL CGCA</t>
  </si>
  <si>
    <t xml:space="preserve">BRINDAR CAPACITACIÓN Y O SENSIBILIZACIÓN FRENTE AL RIESGO
CAPACITACIÓN EN RIESGO BIOLÓGICO, CAPACITACIÓN EN  ESTILOS DE VIDA SALUDABLE    EN FOCADO EN LAVADO DE MANOS E HIGIENE PERSONAL  Y PREVENCIÓN DE ENFERMEDADES VIRALES Y CONTAGIOSAS. 
</t>
  </si>
  <si>
    <t>MECÁNICOS
(Utilización de herramientas manuales y equipos de laboratorio)</t>
  </si>
  <si>
    <t xml:space="preserve">
CAPACITACIONES Y CHARLAS  SOBRE MANEJO DE HERRAMIENTAS MANUALES
INSPECCIONES DE SEGURIDAD PLANEADAS O NO PLANEADAS REVISIÓN Y CAMBIO PERIÓDICO DE LAS HERRAMIENTAS ANTE SIGNOS DE DESGASTE NORMAS DE SEGURIDAD. </t>
  </si>
  <si>
    <t>TÉCNICO l</t>
  </si>
  <si>
    <t>REALIZAR MANTENIMIENTO A LOS EQUIPOS DE LOS LABORATORIOS,MANTENER,UBICAR,ENVASAR,CLASIFICAR LOS PRODUCTOS QUÍMICOS ,DAR A LOS ESTUDIANTES Y DOCENTES LOS MATERIALES PARA SUS PRACTICAS EN EL LABORATORIO ,ENCARGADO DEL BUEN USO DE LOS MATERIALES Y RECURSOS DEL LABORATORIO</t>
  </si>
  <si>
    <t>PLANEACIÓN INSTITUCIONAL</t>
  </si>
  <si>
    <t>GESTOR DE PLANEACIÓN INSTITUCIONAL</t>
  </si>
  <si>
    <t>DIRIGIR LA ELABORACIÓN, SEGUIMIENTO Y EVALUACIÓN DE PLANES, PROGRAMAS Y  PROYECTOS PARA EL DESARROLLO INSTITUCIONAL.
LIDERAR EL SISTEMA INTEGRADO DE GESTIÓN Y CONTROL (SIGC) Y LOS PROYECTOS QUE DESARROLLE, EN BÚSQUEDA DE FOMENTAR UNA CULTURA DE LA CALIDAD Y DE MEJORAMIENTO CONTINUO.</t>
  </si>
  <si>
    <t xml:space="preserve">SEGUIMIENTO ,MEDICION,ANALISIS Y EVALUACIÓN </t>
  </si>
  <si>
    <t>SERVICIO DE ATENCIÓN AL CIUDADANO</t>
  </si>
  <si>
    <t>GESTOR DE SERVICIO DE ATENCIÓN AL CIUDADANO</t>
  </si>
  <si>
    <t>DESEMPEÑAR LAS FUNCIONES DE SECRETARIO DE CONSEJO SUPERIOR Y CONSEJO ACADÉMICO Y GESTIONAR OPORTUNAMENTE LAS ACTAS Y DIRECTRICES CORRESPONDIENTES.
ASISTIR, COORDINAR Y CERTIFICAR ACTOS Y ACTIVIDADES ACADÉMICAS Y ADMINISTRATIVAS.
GARANTIZAR EL CORRECTO DESARROLLO DE LAS ACTIVIDADES RELACIONADAS CON EL ARCHIVO Y GESTIÓN DOCUMENTAL Y CORRESPONDENCIA, CUMPLIENDO LAS NORMAS VIGENTES, LAS DISPOSICIONES DE LA UNIVERSIDAD Y LOS PRINCIPIOS DEL SISTEMA INTEGRADO DE GESTIÓN Y CONTROL.
DIRECCIONAR LAS ACTIVIDADES RELACIONADAS CON ADMISIÓN, REGISTRO Y CONTROL ACADÉMICO DE LOS ESTUDIANTES DE LA UNIVERSIDAD.</t>
  </si>
  <si>
    <t>COORDINAR LA FORMULACIÓN, DETERMINACIÓN Y CUMPLIMIENTO DE LOS PROGRAMAS Y/O PROYECTOS DE BIENESTAR UNIVERSITARIO EN LAS ÁREAS DE SALUD, DESARROLLO HUMANO, PROMOCIÓN SOCIOECONÓMICA, DEPORTES Y RECREACIÓN. 
DIRIGIR, COORDINAR  Y DESARROLLAR PROYECTOS QUE GARANTICEN LA CONVIVENCIA Y TOLERANCIA, EN EL DESARROLLO DE LAS ACTIVIDADES DE CADA UNO DE LOS MIEMBROS DE LA COMUNIDAD UNIVERSITARIA, ESTUDIANTES, PROFESORES Y PERSONAL ADMINISTRATIVO.
COORDINAR LA REPRESENTACIÓN DE LA UNIVERSIDAD ANTE LAS ENTIDADES QUE ORGANICEN EVENTOS DE BIENESTAR, DEPORTIVOS Y/O CULTURALES, EN LOS QUE PARTICIPE LA UNIVERSIDAD.
SOLICITAR Y  TRAMITAR ANTE LAS INSTANCIAS CORRESPONDIENTES, LOS RECURSOS NECESARIOS PARA ADELANTAR LOS PLANES, PROGRAMAS Y ACTIVIDADES DE CARÁCTER INSTITUCIONAL, RELACIONADOS CON EL BIENESTAR DEL ESTUDIANTE.</t>
  </si>
  <si>
    <t>ENFERMERÍA</t>
  </si>
  <si>
    <t>TÉCNICO lll</t>
  </si>
  <si>
    <t>PRESTAR SERVICIOS DE PRIMEROS AUXILIOS, CUIDADO Y MANEJO DE PACIENTES QUE SOLICITEN EL SERVICIO DE ENFERMERÍA EN LAS INSTALACIONES DE LA UNIVERSIDAD</t>
  </si>
  <si>
    <t>BACTERIAS Y VIRUS
CONTACTO CON MICROORGANISMOS USUARIOS/PACIENTES AL MOMENTO DE LA ATENCIÓN.</t>
  </si>
  <si>
    <t xml:space="preserve">IMPLEMENTACIÓN DEL MANUAL DE BIOSEGURIDAD.
CAPACITACIÓN EN RIESGO BIOLÓGICO, CAPACITACIÓN EN  ESTILOS DE VIDA SALUDABLE    EN FOCADO EN LAVADO DE MANOS E HIGIENE PERSONAL  Y PREVENCIÓN DE ENFERMEDADES VIRALES Y CONTAGIOSAS. </t>
  </si>
  <si>
    <t>CONTACTO CON ELEMENTOS CONTAMINADOS CON FLUIDOS ORGÁNICOS CON POSIBILIDAD DE CONTAMINACIÓN CRUZADA</t>
  </si>
  <si>
    <t>CUADROS INFECCIOSOS Y BACTERIANOS, PROCESOS DE CONTAMINACIÓN CRUZADA</t>
  </si>
  <si>
    <t>INTERACCIÓN SOCIAL UNIVERSITARIA</t>
  </si>
  <si>
    <t>GESTOR DE INTERACCIÓN SOCIAL UNIVERSITARIA</t>
  </si>
  <si>
    <t xml:space="preserve">PROPONER LINEAMIENTOS PARA EL ESTABLECIMIENTO DE LA POLÍTICA, OBJETIVOS Y ESTRATEGIAS DE LA SEDE Y COORDINAR LAS ACTIVIDADES CON LAS FACULTADES DE ACUERDO AL PLAN ESTRATÉGICO INSTITUCIONAL.
EN COORDINACIÓN CON LAS FACULTADES, ELABORAR EL PLAN ANUAL DE LA SEDE, PROYECCIÓN SOCIAL Y GESTIÓN INTERNACIONAL, ASEGURAR SU CUMPLIMIENTO, EVALUARLO Y PRESENTAR SUS RESULTADOS.
COORDINAR ACCIONES QUE SE REALICEN PARA EL DESARROLLO DE EXTENSIÓN AL INTERIOR DE LA UNIVERSIDAD.
</t>
  </si>
  <si>
    <t>ILUMINACIÓN 
(Por exceso o Deficiencia de Luz)</t>
  </si>
  <si>
    <t xml:space="preserve">MANTENIMIENTO ELÉCTRICO, CAMBIO DE LUMINARIAS  Y REFLECTORES O BOMBILLAS  DE LUZ </t>
  </si>
  <si>
    <t xml:space="preserve">CAMBIO DE LUMINARIAS (ÁREAS CON LUZ NATURAL Y ARTIFICIAL) </t>
  </si>
  <si>
    <t>EXÁMENES MÉDICOS OCUPACIONALES Y SEGUIMIENTO A RESULTADOS Y/O RECOMENDACIONES</t>
  </si>
  <si>
    <t>EN CASO DE REQUERIRLO REALIZAR UNA MEDICIÓN DE ILUMINACIÓN</t>
  </si>
  <si>
    <t>REALIZAR CAPACITACIÓN Y SENSIBILIZACIÓN DEL  PELIGRO .
REALIZAR  ESTUDIO DE CONDICIONES DE SALUD PARA IDENTIFICAR LA IMPLEMENTACIÓN DE PROGRAMA DE VIGILANCIA EPIDEMIOLÓGICA. REALIZAR SEGUIMIENTO A LAS RECOMENDACIONES MEDICAS EMITIDAS EN LOS EXÁMENES OCUPACIONALES DE INGRESO Y/O PERIÓDICOS.</t>
  </si>
  <si>
    <t>CEFALEA. FATIGA, DISMINUCIÓN DE RENDIMIENTO LABORAL</t>
  </si>
  <si>
    <t>PUNTOS DE HIDRATACIÓN</t>
  </si>
  <si>
    <t>DESHIDRATACIÓN</t>
  </si>
  <si>
    <t>CIENCIA TECNOLOGÍA E INNOVACIÓN</t>
  </si>
  <si>
    <t>GESTOR DE TECNOLOGÍA E INNOVACIÓN</t>
  </si>
  <si>
    <t>PROPONER LINEAMIENTOS PARA EL ESTABLECIMIENTO DE LA POLÍTICA, OBJETIVOS Y ESTRATEGIAS DE INVESTIGACIÓN DE ACUERDO AL PLAN ESTRATÉGICO INSTITUCIONAL.
PROMOVER ACTIVIDADES DE INVESTIGACIÓN A MEDIANO Y CORTO PLAZO, SOBRE LAS TEMÁTICAS PRIORITARIAS PARA LA UNIVERSIDAD, DE ACUERDO CON LOS PROGRAMAS, PLANES, PROYECTOS Y LÍNEAS QUE SE ESTABLEZCAN EN LAS FACULTADES Y PROGRAMAS ACADÉMICOS.</t>
  </si>
  <si>
    <t>OPERARIO  II, VEHÍCULO</t>
  </si>
  <si>
    <t>1. CAPACITACIÓN EN RIESGO BIOLÓGICO 
2. CAPACITACIÓN EN  ESTILOS DE VIDA SALUDABLE    EN FOCADO EN LAVADO DE MANOS E HIGIENE PERSONAL, PREVENCIÓN DE ENFERMEDADES VIRALES Y CONTAGIOSAS. 
3. REALIZAR SEGUIMIENTO A LAS RECOMENDACIONES EMITIDAS EN LAS EVALUACIONES MÉDICAS  OCUPACIONALES DE INGRESO Y/O PERIÓDICOS.</t>
  </si>
  <si>
    <t xml:space="preserve">1. EVALUACIONES MÉDICAS PERIÓDICAS
2. PROGRAMAS DE PROTECCIÓN Y DETECCIÓN
 </t>
  </si>
  <si>
    <t xml:space="preserve">1. CAPACITAR AL PERSONAL EN IDENTIFICACIÓN, CONTROL RUIDO Y LOS EFECTOS EN LA SALUD
2. REALIZAR UN ESTUDIO DE RUIDO SEGÚN NECESIDAD. 
3. REALIZAR  ESTUDIO DE CONDICIONES DE SALUD PARA IDENTIFICAR E IMPLEMENTAR EL PROGRAMA DE VIGILANCIA EPIDEMIOLÓGICA. 
5. REALIZAR SEGUIMIENTO A LAS RECOMENDACIONES MÉDICAS EMITIDAS SEGÚN EXÁMENES OCUPACIONALES.
</t>
  </si>
  <si>
    <t xml:space="preserve"> SOFOCACIÓN</t>
  </si>
  <si>
    <t xml:space="preserve">1. REALIZAR CAPACITACIÓN Y SENSIBILIZACIÓN SOBRE LA IMPORTANCIA DE LA HIDRATACIÓN
2. ADECUACIÓN DE VENTILADORES EN EL BUS
3.  REALIZAR SEGUIMIENTO DE RECOMENDACIONES MÉDICAS EMITIDAS EN EVALUACIONES MÉDICAS OCUPACIONALES DE INGRESO Y/O PERIÓDICOS.
</t>
  </si>
  <si>
    <t>VIBRACIÓN 
(Uso vehículos)</t>
  </si>
  <si>
    <t>1. SISTEMA  DE VIGILANCIA EPIDEMIOLÓGICA PARA EL RIESGO BIOMECÁNICO.</t>
  </si>
  <si>
    <t>1. PROGRAMA DE DESORDENES MUSCULO ESQUELÉTICO ASESORADO POR LA ARL</t>
  </si>
  <si>
    <t xml:space="preserve">1. PROGRAMA DE PAUSAS ACTIVAS
 EVALUACIONES MÉDICAS PERIÓDICAS
2. SEGUIMIENTO DE RECOMENDACIONES  EMITIDAS EN  EVALUACIONES MEDICAS DE INGRESO Y/O PERIÓDICAS. </t>
  </si>
  <si>
    <t>1. DURANTE EL TRABAJO SE DEBEN INCLUIR PERIODOS DE DESCANSO Y /O ROTACIONES DE 20 MINUTOS EN CADA UNA DE LAS ACTIVIDADES QUE INVOLUCREN EQUIPOS QUE GENEREN VIBRACIÓN .
2. REALIZACIÓN DE PAUSAS ACTIVAS DE TRABAJO.
3. SENSIBILIZACIÓN DEL REPORTE DE CUALQUIER CONDICIÓN O RIESGO QUE PRESENTEN LOS EQUIPOS DE TRABAJO</t>
  </si>
  <si>
    <t>LÍQUIDOS, NIEBLAS Y ROCÍOS
Exposición a productos combustibles y aceites de los vehículos. )</t>
  </si>
  <si>
    <t>IRRITACIÓN , LESIONES EN LA PIEL, DERMATITIS ,RINITIS</t>
  </si>
  <si>
    <t xml:space="preserve">1. SENSIBILIZACIÓN DE USO ADECUADO DE EPP Y MANEJO SEGURO DE SUSTANCIAS QUÍMICAS PELIGROSAS.
2. SEGUIMIENTO  A LA INSPECCIÓN DE LOS EXTINTORES
3. SENSIBILIZACIÓN  CAPACITACIÓN EN MANEJO DE SUSTANCIAS QUÍMICAS
4. SENSIBILIZACIÓN EN PLAN DE EMERGENCIA
5. IMPLEMENTAR EL PROGRAMA DE MANEJO DE SUSTANCIAS QUÍMICAS
</t>
  </si>
  <si>
    <t xml:space="preserve"> AFECTACIONES CARDIACAS Y DE TENSIÓN ARTERIAL</t>
  </si>
  <si>
    <t>1. PROGRAMA DE DESORDENES MUSCULO ESQUELÉTICO, ASESORADO POR LA ARL</t>
  </si>
  <si>
    <t xml:space="preserve">1. AUTORIZACIÓN PARA REALIZACIÓN DE PAUSAS ACTIVAS 
2. EVALUACIONES MEDICAS CON ÉNFASIS EN OSTEOMUSCULARES
3. SEGUIMIENTO A  RECOMENDACIONES DE  EVALUACIONES MEDICAS  
4. ACTIVIDADES DE PREVENCIÓN PARA DME, CON APOYO DE LA ARL 
6. DISPONIBILIDAD DE ESPACIO Y SITIOS PARA REALIZAR PAUSA EN LAS ACTIVIDADES </t>
  </si>
  <si>
    <t xml:space="preserve">
1. SEGUIMIENTO AL  PROGRAMA DE VIGILANCIA EPIDEMIOLÓGICA PARA EL RIESGO BIOMECÁNICO.
2. SEGUIMIENTO AL PROGRAMADA PAUSAS ACTIVAS DURANTE LA JORNADA LABORAL.
3. SEGUIMIENTO A LAS VALORACIONES MÉDICAS OCUPACIONALES CON ÉNFASIS EN OSTEOMUSCULARES Y  RECOMENDACIONES. 
4. REALIZAR SENSIBILIZACIÓN SOBRE AUTOCUIDADO.
5. REALIZAR INSPECCIONES DE PUESTOS DE TRABAJO
6. REALIZAR SENSIBILIZACIÓN AL PERSONAL SOBRE HIGIENE POSTURAL 
</t>
  </si>
  <si>
    <t>MECÁNICOS
(Utilización de vehículos)</t>
  </si>
  <si>
    <t>1. PROGRAMA DE MANTENIMIENTO PARA LOS VEHÍCULOS (EXTERNO</t>
  </si>
  <si>
    <t xml:space="preserve">1. INDUCCIÓN DE LAS ACTIVIDADES
2. ELEMENTOS DE PROTECCIÓN PERSONAL
</t>
  </si>
  <si>
    <t>INFECCIÓN</t>
  </si>
  <si>
    <t xml:space="preserve">1. IMPLEMENTAR  PROGRAMA DE RIESGO MECÁNICO
2.IMPLEMENTAR PROCEDIMIENTOS DE ANÁLISIS SEGURO DE TRABAJO. 
3. VERIFICACIÓN DE HOJA DE VIDA DE EQUIPOS Y HERRAMIENTAS
INSPECCIONES PERIÓDICAS DE SEGURIDAD.
4. PUESTOS DE TRABAJO ADECUADOS PARA LA REALIZACIÓN DE LAS TAREAS. 
5. CAPACITACIONES Y CHARLAS  SOBRE MANEJO DE HERRAMIENTAS MANUALES
</t>
  </si>
  <si>
    <t xml:space="preserve">TECNOLÓGICO
(Fuga, explosión, derrame e  Incendios provocados por la reacción químico física)  </t>
  </si>
  <si>
    <t>QUEMADURAS, HERIDAS</t>
  </si>
  <si>
    <t xml:space="preserve">
1. CAPACITACIÓN DE BRIGADISTAS
2. SEÑALIZACIÓN DE RUTAS DE EVACUACIÓN 
</t>
  </si>
  <si>
    <t xml:space="preserve">1. POLÍTICA DE SEGURIDAD VIAL 
2. CAMPAÑAS DE SEGURIDAD VIAL Y USO DE ELEMENTOS DE SEGURIDAD 
3. PLAN ESTRATÉGICO DE SEGURIDAD VIAL
4. SEÑALIZACIÓN, ZONAS DE PARQUEO, REDUCTORES DE VELOCIDAD 
</t>
  </si>
  <si>
    <t>1. SEÑALIZACIÓN EN LA VÍA
2. SENSIBILIZACIÓN EN TEMAS DE SEGURIDAD VIAL
3. INSPECCIONES PREOPERACIONALES DIARIAS
4. CONDUCTORES CALIFICADOS Y CON EL DOCUMENTO QUE LO ACREDITA</t>
  </si>
  <si>
    <t xml:space="preserve">PÚBLICOS
(Problemas de orden publico, atracos, robos, asaltos) </t>
  </si>
  <si>
    <t>HERIDAS, GOLPES, CONTUSIONES</t>
  </si>
  <si>
    <t xml:space="preserve">1. INSPECCIONES DE SEGURIDAD PREVENTIVA
2. APOYO DE LA POLICÍA NACIONAL
</t>
  </si>
  <si>
    <t xml:space="preserve">1. SENSIBILIZACIÓN EN TÉCNICAS DE MANEJO EN SITUACIONES DE ORDEN PUBLICO.
2. CAPACITACIÓN AL PERSONAL EN MANEJO DE SITUACIONES DE CRISIS EN DESPLAZAMIENTOS
</t>
  </si>
  <si>
    <t xml:space="preserve">DESARROLLO DE LABORES ADMINISTRATIVAS, ELABORACIÓN DE DOCUMENTOS, EJECUCIÓN DE   INSPECCIONES, CAPACITACIONES </t>
  </si>
  <si>
    <t>EXPOSICIÓN A MOVIMIENTOS REPETITIVOS</t>
  </si>
  <si>
    <t>BIOMECÁNICO</t>
  </si>
  <si>
    <t xml:space="preserve">DOLOR EN MIEMBROS SUPERIORES , ADORMECIMIENTO DE LAS MANOS Y DEDOS, TENDINITIS, HOMBRO DOLOROSO, MAGUITO ROTADOR </t>
  </si>
  <si>
    <t>ESPACIO ADECUADO PARA  EL DESARROLLO DE LA LABOR</t>
  </si>
  <si>
    <t>SÍNDROME DEL TÚNEL CARPIANO</t>
  </si>
  <si>
    <t>BRINDAR CAPACITACIÓN  A LOS FUNCIONARIOS FRENTE AL RIESGO , ,AUTOCUIDADO, IMPORTANCIA DE PAUSAS ACTIVAS</t>
  </si>
  <si>
    <t>ESTRÉS, ANGUSTIA, HERIDAS</t>
  </si>
  <si>
    <t>RECURSOS ANTE EMERGENCIAS ATENCIÓN DE EMERGENCIAS , CAMILLAS BOTIQUINES EXTINTORES</t>
  </si>
  <si>
    <t> PLAN DE GESTIÓN DEL RIESGO DE DESASTRES PREPARACIÓN Y RESPUESTA ANTE EMERGENCIAS, CAMILLA DE EMERGENCIA, ENFERMERÍA DOTADA, EXTINTORES DE SEGURIDAD, BOTIQUÍN PARA BRIGADISTAS, CHALECO REFLECTIVO Y DISTINTIVO PARA LOS MISMOS.</t>
  </si>
  <si>
    <t>CONFORMACIÓN BRIGADA DE EMERGENCIAS. FICHA DE EMERGENCIAS CON PROTOCOLOS ESTABLECIDOS PARA ESTAS CONDICIONES CLIMÁTICAS ADVERSAS O FENÓMENOS NATURALES. SEÑALIZACIÓN DE RUTAS DE EVACUACIÓN Y REALIZACIÓN DE SIMULACROS DE EVACUACIÓN.</t>
  </si>
  <si>
    <t>REALIZAR SIMULACROS EN DONDE SE INTERVENGA EL CONTROL DE INCENDIOS, ATENCIÓN A PACIENTE, RESCATE EN ESTRUCTURAS COLAPSADAS Y DE EVACUACIÓN. RE ENTRENAMIENTO DE BRIGADISTAS Y CAPACITACIÓN CONTINUA A TODO EL PERSONAL DIRECTO, CONTRATISTA Y VISITANTES.</t>
  </si>
  <si>
    <t>FORMACIÓN Y APRENDIZAJE</t>
  </si>
  <si>
    <t>GESTORES DEL CONOCIMIENTO Y EL APRENDIZAJE TIEMPO COMPLETO, MEDIO TIEMPO Y PLANTA</t>
  </si>
  <si>
    <t>PLANIFICACION,EJECUCION Y EVALUACIÓN DE ACTIVIDADES EDUCATIVAS, ORIENTACIÓN ESTUDIANTIL.</t>
  </si>
  <si>
    <t>REALIZAR CAPACITACIÓN Y SENSIBILIZACIÓN DE EXPOSICIÓN AL RUIDO.
REALIZAR  ESTUDIO DE CONDICIONES DE SALUD PARA IDENTIFICAR LA IMPLEMENTACIÓN DE 
SI SE CONSIDERA QUE LOS NIVELES DE  RUIDO EXCEDEN LOS VALORES LIMITES PERMISIBLES SE DEBE REALIZAR MEDICIÓN AMBIENTAL DEL RUIDO</t>
  </si>
  <si>
    <t>IMPLEMENTAR PROGRAMA DE VIGILANCIA EPIDEMIOLÓGICA DE RIESGO PSICOSOCIAL DONDE SE CONTINÚE CON LA  APLICACIÓN DE BATERÍA DISPUESTA POR EL MINISTERIO DE TRABAJO, MEDICIÓN DE CLIMA ORGANIZACIONAL.
CAPACITAR AL PERSONAL EN EL MANEJO DEL TIEMPO, MANEJO DEL ESTRÉS, TALLERES EN TRABAJO EN EQUIPO.
IMPLEMENTAR PROGRAMA DE PAUSAS ACTIVAS DE TRABAJO Y GIMNASIA LABORAL.</t>
  </si>
  <si>
    <t>IMPLEMENTACIÓN DE LOS HALLAZGOS DEL DISEÑO Y ESTUDIOS DE PUESTOS DE TRABAJO</t>
  </si>
  <si>
    <t>SEGUIMIENTO AL  PROGRAMA DE VIGILANCIA EPIDEMIOLÓGICA PARA EL RIESGO BIOMECÁNICO.
SEGUIMIENTO AL PROGRAMA  DE PAUSAS ACTIVAS DE TRABAJO TODOS LOS DÍAS DURANTE LA JORNADA LABORAL.
IMPLEMENTAR EXÁMENES OCUPACIONALES CON ÉNFASIS EN ERGONOMÍA. REALIZAR SEGUIMIENTO A LAS RECOMENDACIONES MEDICAS DE LOS EXÁMENES OCUPACIONALES.
REALIZAR EVALUACIÓN ERGONÓMICA MEDIANTE METODOLOGÍAS EXISTENTES</t>
  </si>
  <si>
    <t xml:space="preserve">AFECCIONES DE GARGANTA, LARINGITIS,FARINGITIS,DISFONIA Y AFONÍA </t>
  </si>
  <si>
    <t xml:space="preserve">BEBER SUFICIENTE AGUA PARA MANTENER LAS CUERDAS VOCALES HIDRATADAS REALIZAR EJERCICIOS DE CALENTAMIENTO ANTES Y DESPUÉS DE CADA CLASE 
</t>
  </si>
  <si>
    <t xml:space="preserve">INDUCCIÓN EN LAS ACTIVIDADES
SENSIBILIZACIÓN DE AUTOCUIDADO </t>
  </si>
  <si>
    <t>SEGUIMIENTO DE LAS INSPECCIONES DE SEGURIDAD EN LOS PUESTOS DE TRABAJO
DISEÑO, IMPLEMENTACIÓN Y EJECUCIÓN DEL REPORTE DE ACTOS Y CONDICIONES INSEGURAS</t>
  </si>
  <si>
    <t>INDUCCIÓN AL SG-SST
SENSIBILIZACIÓN DEL PELIGRO)</t>
  </si>
  <si>
    <t>MANTENIMIENTO A LOS SISTEMAS DE ACCESO, COMO ESCALERAS, PISOS Y PAREDES.
INSTALACIÓN DE CINTAS ANTIDESLIZANTES EN ESCALERAS.
INSTALACIÓN DE PASAMANOS EN TODAS LAS ESCALERAS</t>
  </si>
  <si>
    <t>VERIFICAR POR MEDIO DE INSPECCIONES DE SEGURIDAD Y EL MANTENIMIENTO DE ÁREAS DE TRABAJO.
SEGUIMIENTO DE LA  EJECUCIÓN DEL REPORTE DE ACTOS Y CONDICIONES INSEGURAS.</t>
  </si>
  <si>
    <t>SENSIBILIZACIÓN DEL PELIGRO.
INDUCCIÓN AL SG-SST</t>
  </si>
  <si>
    <t>ANCLAJE DE TODO TIPO DE REPISAS, ENTRE PAÑOS, CUADRO U FOTOGRAFÍAS.</t>
  </si>
  <si>
    <t>IMPLEMENTAR INSPECCIONES DE SEGURIDAD Y SENSIBILIZAR AL PERSONAL SOBRE EL PELIGRO.
DISEÑO, IMPLEMENTACIÓN Y EJECUCIÓN DEL REPORTE DE ACTOS Y CONDICIONES INSEGURAS.</t>
  </si>
  <si>
    <t>CONTINUAR CON REVISIÓN TÉCNICO MECÁNICA DEL VEHÍCULO
CONTINUAR CON MANTENIMIENTO DE VEHÍCULOS</t>
  </si>
  <si>
    <t xml:space="preserve">
ILUMINACIÓN CON REFLECTORES 
CONTROLES DE INGRESO DE PERSONAL .
PERSONAL DE SEGURIDAD PRIVADA ENTRENADOS Y CERTIFICADOS.
CHARLAS DE REINDUCCIÓN DONDE SE REALIZA SENSIBILIZACIÓN DE PREVENCIÓN RIESGO PUBLICO </t>
  </si>
  <si>
    <t>SEGUIMIENTO A LOS  SIMULACROS EN DONDE SE INTERVENGA EL CONTROL DE INCENDIOS, ATENCIÓN A PACIENTE, RESCATE EN ESTRUCTURAS COLAPSADAS Y DE EVACUACIÓN. RENTRENAMIENTO DE BRIGADISTAS Y CAPACITACIÓN CONTINUA A TODO EL PERSONAL DIRECTO, CONTRATISTA Y VISITANTES.</t>
  </si>
  <si>
    <t>DESARROLLO DE SALIDAS ACADÉMICAS SEGÚN LOS  REQUERIMIENTOS DE LOS PROGRAMAS</t>
  </si>
  <si>
    <t xml:space="preserve">POLÍTICA DE SEGURIDAD VIAL 
CAMPAÑAS DE SEGURIDAD VIAL Y USO DE ELEMENTOS DE SEGURIDAD 
 PLAN ESTRATÉGICO DE SEGURIDAD VIAL
SEÑALIZACIÓN, ZONAS DE PARQUEO, REDUCTORES DE VELOCIDAD 
 VÍA DE ACCESO EN UN SOLO SENTIDO 
</t>
  </si>
  <si>
    <t xml:space="preserve"> SEÑALIZACIÓN EN LA VÍA
SENSIBILIZACIÓN EN TEMAS DE SEGURIDAD VIAL
 INSPECCIONES PREOPERACIONALES DIARIAS
 CURSO DE MANEJO DEFENSIVO CONDUCTORES CALIFICADOS Y CON EL DOCUMENTO QUE LO ACREDITA</t>
  </si>
  <si>
    <t xml:space="preserve">Contacto con  animales  durante el desarrollo de las salidas académicas </t>
  </si>
  <si>
    <t>BRINDAR CAPACITACIÓN EN PRIMEROS AUXILIOS , MANEJO DE MORDEDURAS Y PICADURAS , RECOMENDACIONES PARA LA UTILIZACIÓN DE REPELENTE Y VESTUARIO</t>
  </si>
  <si>
    <t>Exposición a terrenos inestables</t>
  </si>
  <si>
    <t>CAÍDAS GOLPES CONTUSIONES</t>
  </si>
  <si>
    <t xml:space="preserve">BRINDAR CAPACITACIÓN EN PRIMEROS AUXILIOS </t>
  </si>
  <si>
    <t xml:space="preserve">SEÑALIZACIÓN DE RUTAS DE EVACUACIÓN, INSTALACIÓN DE EQUIPOS DE APOYO EN EMERGENCIAS.
SIMULACROS
</t>
  </si>
  <si>
    <t xml:space="preserve">CONFORMACIÓN BRIGADA DE EMERGENCIAS. PLAN DE EMERGENCIAS CON PROTOCOLOS ESTABLECIDOS PARA ESTAS CONDICIONES CLIMÁTICAS ADVERSAS O FENÓMENOS NATURALES. SEÑALIZACIÓN DE RUTAS DE EVACUACIÓN Y REALIZACIÓN DE SIMULACROS DE EVACUACIÓN. BRIGADA DE EMERGENCIA CAPACITADA. </t>
  </si>
  <si>
    <t>DIRECCIÓN DE CONTROL DISCIPLINARIO</t>
  </si>
  <si>
    <t>DAR TRAMITE A LAS QUEJAS DE CARÁCTER DISCIPLINARIO QUE SEAN PUESTAS EN SU CONOCIMIENTO.
CONOCER EN PRIMERA INSTANCIA DE LOS PROCESOS DISCIPLINARIOS QUE SE ADELANTEN EN CONTRA LOS PROFESORES Y PERSONAL ADMINISTRATIVO DE LA UNIVERSIDAD.
PONER EN CONOCIMIENTO DE LAS AUTORIDADES COMPETENTES LOS HECHOS QUE APAREZCAN DURANTE EL DESARROLLO DE LOS PROCESOS DISCIPLINARIOS.
PRESTAR ASESORÍA JURÍDICA EN LOS PROCESOS DISCIPLINARIOS ADELANTADOS A ESTUDIANTES  DE LA UNIVERSIDAD DE CUNDINAMARCA.
CERTIFICAR SOBRE LA EXISTENCIA DE ANTECEDENTES DISCIPLINARIOS INTERNOS DE LOS PROFESORES Y PERSONAL ADMINISTRATIVO DE LA UNIVERSIDAD DE CUNDINAMARCA.</t>
  </si>
  <si>
    <t>LIMPIEZA Y DESINFECCIÓN CONTROL PERIÓDICO DE LOS BAÑOS 
CULTURA DE LAVADO DE MANOS</t>
  </si>
  <si>
    <t xml:space="preserve"> USO DE ELEMENTO DE PROTECCIÓN (EPP) TAPABOCAS, GUANTES (CUANDO LA ACTIVIDAD LO REQUIERA)
SEÑALIZACIÓN DE LAVADO DE MANOS 
SENSIBILIZACIONES DE AUTOCUIDADO Y CAMPAÑAS 
EVALUACIONES MÉDICAS PERIÓDICAS
 PROGRAMAS DE PROMOCIÓN Y DETECCIÓN  
 INSPECCIONES PERIÓDICAS.</t>
  </si>
  <si>
    <t>FUMIGACIÓN DE LAS ÁREAS DE TRABAJO</t>
  </si>
  <si>
    <t>APLICACIÓN DE BATERÍA PSICOSOCIAL</t>
  </si>
  <si>
    <t xml:space="preserve"> AUTORIZACIÓN PARA REALIZACIÓN DE PAUSAS ACTIVAS (PROGRAMA DE PAUSAS ACTIVAS)
 EVALUACIONES MÉDICAS CON ÉNFASIS EN OSTEOMUSCULARES
 SEGUIMIENTO A LAS RECOMENDACIONES DE LAS EVALUACIONES MÉDICAS  
 ACTIVIDADES DE PREVENCIÓN PARA DME, CON APOYO DE LA ARL (PROFESIONAL FISIOTERAPEUTA, ESPECIALISTA SST)
 DISPONIBILIDAD DE ESPACIO Y SITIOS PARA REALIZAR PAUSA EN LAS ACTIVIDADES  
</t>
  </si>
  <si>
    <t xml:space="preserve"> PROGRAMA DE PAUSAS ACTIVAS </t>
  </si>
  <si>
    <t>ELEMENTOS DE APOYO (REPOSA  PIES,  PACK MOUSE)
 SILLAS ERGONÓMICAS .
 VALORACIONES MEDICAS CON ÉNFASIS EN OSTEOMUSCULAR
 SEGUIMIENTO A LAS VALORACIONES MEDICAS (INGRESO-PERIÓDICOS)
 SENSIBILIZACIÓN DE HIGIENE POSTURAL</t>
  </si>
  <si>
    <t>IMPLEMENTAR UN PROGRAMA DE VIGILANCIA EPIDEMIOLÓGICA PARA EL RIESGO BIOMECÁNICO.
IMPLEMENTACIÓN Y EJECUCIÓN DE PAUSAS ACTIVAS DE TRABAJO TODOS LOS DÍAS DURANTE LA JORNADA LABORAL.
IMPLEMENTAR EXÁMENES OCUPACIONALES CON ÉNFASIS EN ERGONOMÍA. REALIZAR SEGUIMIENTO A LAS RECOMENDACIONES MEDICAS DE LOS EXÁMENES OCUPACIONALES.</t>
  </si>
  <si>
    <t>CONTINUAR CON MANTENIMIENTO Y FIJACIÓN DE LA ESTANTERÍA UBICADA EN LAS PAREDES.</t>
  </si>
  <si>
    <t>VERIFICAR POR MEDIO DE INSPECCIONES DE SEGURIDAD EL ANCLAJE DE ESTANTERÍAS Y REPISAS DE ALMACENAMIENTO.</t>
  </si>
  <si>
    <t>VERIFICAR POR MEDIO DE INSPECCIONES DE SEGURIDAD Y EL MANTENIMIENTO DE ÁREAS DE TRABAJO.</t>
  </si>
  <si>
    <t>INSPECCIONES DE SEGURIDAD Y SEÑALIZACIÓN PREVENTIVA Y DE SEGURIDAD.</t>
  </si>
  <si>
    <t xml:space="preserve">
ILUMINACIÓN CON REFLECTORES 
CONTROLES DE INGRESO DE PERSONAL 
PERSONAL DE SEGURIDAD PRIVADA ENTRENADOS Y CERTIFICADOS
CHARLAS DE REINDUCCIÓN DONDE SE REALIZA SENSIBILIZACIÓN DE PREVENCIÓN RIESGO PUBLICO
 SISTEMA DE VIGILANCIA EN CÁMARAS
 PLAN DE EMERGENCIA
SISTEMAS DE COMUNICACIÓN 
</t>
  </si>
  <si>
    <t>SEÑALIZACIÓN DE RUTAS DE EVACUACIÓN, INSTALACIÓN DE EQUIPOS DE APOYO EN EMERGENCIAS
SIMULACROS DE EMERGENCIA
 BOTIQUINES
CAMILLAS</t>
  </si>
  <si>
    <t xml:space="preserve"> RENTRENAMIENTO DE BRIGADISTAS Y CAPACITACIÓN CONTINUA A TODO EL PERSONAL DIRECTO, CONTRATISTA Y VISITANTES.
 PARTICIPAR EN LOS REALIZAR SIMULACROS EN DONDE SE INTERVENGA EL CONTROL DE INUNDACIONES, ATENCIÓN A PACIENTE, RESCATE EN ESTRUCTURAS COLAPSADAS Y DE EVACUACIÓN.
RENTRENAMIENTO DE BRIGADISTAS Y CAPACITACIÓN CONTINUA A TODO EL PERSONAL DIRECTO, CONTRATISTA Y VISITANTES.</t>
  </si>
  <si>
    <t xml:space="preserve"> DIRECCIÓN Y COORDINADORES DE PROGRAMAS ACADÉMICOS</t>
  </si>
  <si>
    <t>ASESORAR Y PROPONER LAS ESTRATEGIAS NECESARIAS PARA LA CONSTRUCCIÓN DE LA POLÍTICA INSTITUCIONAL DE AUTOEVALUACIÓN Y ACREDITACIÓN DE PROGRAMAS DE ACUERDO A LOS LINEAMIENTOS DEL CNA( CONSEJO NACIONAL DE ACREDITACIÓN)
ASESORAR Y BRINDAR ACOMPAÑAMIENTO A LOS GRUPOS DE TRABAJO QUE SE ORGANICEN EN CADA UNA DE LAS FACULTADES O PROGRAMAS EN LOS PROCESOS DE AUTOEVALUACIÓN Y ELABORACIÓN DE DOCUMENTOS, EN FUNCIÓN DE LA OBTENCIÓN Y RENOVACIÓN DE REGISTROS CALIFICADOS, ACREDITACIÓN VOLUNTARIA Y EN LA ACREDITACIÓN INSTITUCIONAL.
COORDINAR LA IMPLEMENTACIÓN DE ESTRATEGIAS TENDIENTES A MEJORAR LA CALIDAD ACADÉMICA DE LA UNIVERSIDAD Y ELABORAR LOS INSTRUMENTOS DE EVALUACIÓN Y SEGUIMIENTO DEL MISMO.
LIDERAR LOS PROCESOS DE AUTOEVALUACIÓN AL INTERIOR DE LA UNIVERSIDAD TENIENDO EN CUENTA EL CUMPLIMIENTO DE LOS ESTÁNDARES DE CALIDAD EN LOS PROGRAMAS.</t>
  </si>
  <si>
    <t xml:space="preserve"> AUTORIZACIÓN PARA REALIZACIÓN DE PAUSAS ACTIVAS (PROGRAMA DE PAUSAS ACTIVAS)
 EVALUACIONES MÉDICAS CON ÉNFASIS EN OSTEOMUSCULARES
SEGUIMIENTO A LAS RECOMENDACIONES DE LAS EVALUACIONES MÉDICAS  
ACTIVIDADES DE PREVENCIÓN PARA DME, CON APOYO DE LA ARL (PROFESIONAL FISIOTERAPEUTA, ESPECIALISTA SST)
 DISPONIBILIDAD DE ESPACIO Y SITIOS PARA REALIZAR PAUSA EN LAS ACTIVIDADES  
</t>
  </si>
  <si>
    <t xml:space="preserve">AUTORIZACIÓN PARA REALIZACIÓN DE PAUSAS ACTIVAS (PROGRAMA DE PAUSAS ACTIVAS)
 EVALUACIONES MÉDICAS CON ÉNFASIS EN OSTEOMUSCULARES
SEGUIMIENTO A LAS RECOMENDACIONES DE LAS EVALUACIONES MÉDICAS  
ACTIVIDADES DE PREVENCIÓN PARA DME, CON APOYO DE LA ARL (PROFESIONAL FISIOTERAPEUTA, ESPECIALISTA SST)
 DISPONIBILIDAD DE ESPACIO Y SITIOS PARA REALIZAR PAUSA EN LAS ACTIVIDADES  
</t>
  </si>
  <si>
    <t xml:space="preserve">SEGUIMIENTO A LAS  INSPECCIONES DE SEGURIDAD EN LOS PUESTOS DE TRABAJO Y DE LAS HERRAMIENTAS DE OFICINA
 REALIZAR CAPACITACIONES SOBRE CUIDADO DE MANOS.
CAPACITACIONES Y CHARLAS  SOBRE MANEJO DE HERRAMIENTAS MANUALES
 INSPECCIONES DE SEGURIDAD PLANEADAS O NO PLANEADAS REVISIÓN Y CAMBIO PERIÓDICO DE LAS HERRAMIENTAS ANTE SIGNOS DE DESGASTE NORMAS DE SEGURIDAD.
</t>
  </si>
  <si>
    <t xml:space="preserve"> PROGRAMA DE INSPECCIONES LOCATIVAS 
CONSTANTE LIMPIEZA 
 ESCALERAS CON PASAMANOS
SEÑALIZACIÓN PREVENTIVA, INSPECCIONES DE SEGURIDAD</t>
  </si>
  <si>
    <t xml:space="preserve">
SENSIBILIZACIÓN SOBRE ORDEN Y ASEO 
PERSONAL CAPACITADO PARA REALIZAR ESTA ACTIVIDAD 
JORNADAS DE ASEO </t>
  </si>
  <si>
    <t xml:space="preserve">INSPECCIONES DE SEGURIDAD
APOYO DE LA POLICÍA NACIONAL </t>
  </si>
  <si>
    <t xml:space="preserve">
ILUMINACIÓN CON REFLECTORES 
CONTROLES DE INGRESO DE PERSONAL .
PERSONAL DE SEGURIDAD PRIVADA ENTRENADOS Y CERTIFICADOS.
CHARLAS DE REINDUCCIÓN DONDE SE REALIZA SENSIBILIZACIÓN DE PREVENCIÓN RIESGO PUBLICO</t>
  </si>
  <si>
    <t xml:space="preserve">AUTOEVALUACIÓN Y ACREDITACIÓN </t>
  </si>
  <si>
    <t xml:space="preserve"> PROFESIONAL lll           TÉCNICO lll</t>
  </si>
  <si>
    <t>IMPLEMENTAR LOS PROCESOS DE ACREDITACIÓN Y AUTOEVALUACIÓN DE LA UNIVERSIDAD EXTENSIÓN SOACHA</t>
  </si>
  <si>
    <t>CAPACITACIÓN  A LOS FUNCIONARIOS FRENTE AL LAVADO DE MANOS Y  PREVENCIÓN DE ENFERMEDADES  RESPIRATORIAS, DOTACIÓN DE JABÓN DE MANOS Y TOALLAS DESECHABLES , VACUNACIÓN, AUTOEVALUACIÓN COVID 19 DIARIA,  SEGUIMIENTO A CASIOSO SOSPECHOSOS,DENTIFICACION  DE LA POBLACIÓN TRABAJADORA CON MAYOR RIESGO, DOCUMENTA  EL PROGRAMA DE VIGILANCIA EPIDEMIOLÓGICA BILÓGICO COVID 19 , AJUSTE A INDUCCIÓN  Y REINDUCCIÓN DE FUNCIONARIOS  INCLUSIÓN COVID 19</t>
  </si>
  <si>
    <t>TODOS LOS PROCESOS DE LA EXTENSIÓN</t>
  </si>
  <si>
    <t xml:space="preserve">TODAS LAS ÁREAS DE LA EXTENSIÓN </t>
  </si>
  <si>
    <t xml:space="preserve"> TODAS LAS ACTIVIDADES  QUE SE DESARROLLAN  EN LA EXTENSIÓN </t>
  </si>
  <si>
    <t>EXPOSICIÓN A BULLYING Y MATONEO</t>
  </si>
  <si>
    <t>CAPACITACIÓN   Y O SENSIBILIZACIÓN FRENTE AL BULLYING Y MATONEO</t>
  </si>
  <si>
    <t xml:space="preserve"> TODAS LAS ACTIVIDADES  QUE SE DESARROLLAN  EN LA EXTENSIÓN INCLUYE USUARIOS Y VISITANTES </t>
  </si>
  <si>
    <t>SEÑALIZACIÓN, PLAN DE GESTIONE RIESGO DE DESASTRES Y PREPARACIÓN Y RESPUESTA ANTE EMERGENCIAS</t>
  </si>
  <si>
    <t>BARANDAS EN ALGUNAS ÁREAS</t>
  </si>
  <si>
    <t xml:space="preserve">RECURSOS FÍSICOS </t>
  </si>
  <si>
    <t>CAFETERÍAS(PARTES INTERESADAS)</t>
  </si>
  <si>
    <t xml:space="preserve">PREPARACIÓN Y VENTA DE  ALIMENTOS </t>
  </si>
  <si>
    <t>TECNOLÓGICO ( INCENDIO Y EXPLOSIÓN )</t>
  </si>
  <si>
    <t>INSPECCIÓN   A  CAFETERÍAS</t>
  </si>
  <si>
    <t xml:space="preserve">OBLIGACIONES CONTRACTUALES, BOTIQUÍN ,EXTINTOR  </t>
  </si>
  <si>
    <t>CURSO DE MANIPULACIÓN DE ALIMENTOS , PRIMEROS AUXILIOS</t>
  </si>
  <si>
    <t>HACER SEGUIMIENTO A LAS OBLIGACIONES DE LOS CONTRATISTAS</t>
  </si>
  <si>
    <t xml:space="preserve">EXÁMENES MÉDICOS OCUPACIONALES Y SEGUIMIENTO A RESULTADOS Y/O RECOMENDACIONES
USO DE PROTECCIÓN AUDITIVA  </t>
  </si>
  <si>
    <t xml:space="preserve">EXÁMENES MÉDICOS OCUPACIONALES Y SEGUIMIENTO A RESULTADOS Y/O RECOMENDACIONES
USO DE PROTECCIÓN AUDITIVA </t>
  </si>
  <si>
    <t>ANEXO 1 VALORACIÓN DEL RIESGO</t>
  </si>
  <si>
    <t>Nivel de exposición</t>
  </si>
  <si>
    <t>TABLA DE PELIGROS CLASIFICACIÓN</t>
  </si>
  <si>
    <t>ANEXO 3 PELIGROS HIGIÉNICOS</t>
  </si>
  <si>
    <t>Posturas con riesgo moderado de lesión musculoesquelética sobre las que se precisa una modificación aunque no inmediata.</t>
  </si>
  <si>
    <t>Nivel de riesgo con alta probabilidad de asociarse a respuestas muy altas de estrés. Po consiguiente las dimensiones y dominios que se encuentran bajo esta categoría requieren intervención inmediata en el marco de un sistema de vigilancia epidemiológica.</t>
  </si>
  <si>
    <t>Nivel de riesgo que tiene una importante posibilidad de asociación con respuestas de estrés alto y por tanto, las dimensiones y dominios que se encuentran bajo esta categoría requieren intervención en el marco de sistema de vigilancia epidemiológica.</t>
  </si>
  <si>
    <t>Nivel de riesgo en el que se esperaría una respuesta de estrés moderada, las dimensiones y dominio que se encuentren bajo  esta categoría ameritan observación y acciones sistemáticas de intervención para prevenir efectos perjudiciales en la salud.</t>
  </si>
  <si>
    <t>No se espera que los factores psicosociales que contengan puntuaciones de este nivel estén relacionadas con síntomas o respuestas de estrés significativas . Las dimensiones y dominios que se encuentran  bajo esta categoría serán objeto de acciones o programas de intervención, con el fin de mantenerlos en los niveles de riesgo más bajos posibles.</t>
  </si>
  <si>
    <t>CÓDIGO: ES-SST-r008</t>
  </si>
  <si>
    <t xml:space="preserve">Emisión del documento </t>
  </si>
  <si>
    <t xml:space="preserve">Actualización según requisitos legales </t>
  </si>
  <si>
    <t xml:space="preserve">Actualización del formato
Inclusión de riesgos químico </t>
  </si>
  <si>
    <t>PÁGINA: 5 de 6</t>
  </si>
  <si>
    <t>PÁGINA: 6 de 6</t>
  </si>
  <si>
    <t>CONTROL DE CAMBIOS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</si>
</sst>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0"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1"/>
      <color rgb="FF292929"/>
      <name val="Arial"/>
      <family val="2"/>
    </font>
    <font>
      <sz val="11"/>
      <color theme="1"/>
      <name val="Calibri"/>
      <family val="2"/>
      <scheme val="minor"/>
    </font>
    <font>
      <b/>
      <sz val="9"/>
      <color indexed="81"/>
      <name val="Tahoma"/>
      <family val="2"/>
    </font>
    <font>
      <sz val="9"/>
      <color indexed="81"/>
      <name val="Tahoma"/>
      <family val="2"/>
    </font>
    <font>
      <b/>
      <sz val="12"/>
      <color indexed="81"/>
      <name val="Arial"/>
      <family val="2"/>
    </font>
    <font>
      <sz val="12"/>
      <color indexed="81"/>
      <name val="Arial"/>
      <family val="2"/>
    </font>
    <font>
      <sz val="12"/>
      <color indexed="81"/>
      <name val="Tahoma"/>
      <family val="2"/>
    </font>
    <font>
      <sz val="20"/>
      <color indexed="81"/>
      <name val="Tahoma"/>
      <family val="2"/>
    </font>
    <font>
      <b/>
      <sz val="11"/>
      <color theme="0"/>
      <name val="Arial"/>
      <family val="2"/>
    </font>
    <font>
      <b/>
      <sz val="11"/>
      <name val="Arial"/>
      <family val="2"/>
    </font>
    <font>
      <sz val="11"/>
      <name val="Arial"/>
      <family val="2"/>
    </font>
    <font>
      <b/>
      <sz val="11"/>
      <color theme="0"/>
      <name val="Calibri"/>
      <family val="2"/>
      <scheme val="minor"/>
    </font>
    <font>
      <b/>
      <sz val="10"/>
      <color rgb="FF292929"/>
      <name val="Arial"/>
      <family val="2"/>
    </font>
    <font>
      <sz val="11"/>
      <color theme="0"/>
      <name val="Arial"/>
      <family val="2"/>
    </font>
    <font>
      <b/>
      <sz val="10"/>
      <color theme="0"/>
      <name val="Arial"/>
      <family val="2"/>
    </font>
    <font>
      <b/>
      <sz val="9"/>
      <color rgb="FF292929"/>
      <name val="Arial"/>
      <family val="2"/>
    </font>
    <font>
      <b/>
      <sz val="10"/>
      <color theme="1"/>
      <name val="Arial"/>
      <family val="2"/>
    </font>
    <font>
      <b/>
      <sz val="12"/>
      <color theme="1"/>
      <name val="Arial"/>
      <family val="2"/>
    </font>
    <font>
      <b/>
      <sz val="11"/>
      <color theme="1"/>
      <name val="Arial"/>
      <family val="2"/>
    </font>
    <font>
      <sz val="11"/>
      <color theme="0"/>
      <name val="Calibri"/>
      <family val="2"/>
      <scheme val="minor"/>
    </font>
    <font>
      <sz val="8"/>
      <color rgb="FF000000"/>
      <name val="Arial"/>
      <family val="2"/>
    </font>
    <font>
      <sz val="8"/>
      <color indexed="8"/>
      <name val="Arial"/>
      <family val="2"/>
    </font>
    <font>
      <sz val="8"/>
      <color indexed="12"/>
      <name val="Arial"/>
      <family val="2"/>
    </font>
    <font>
      <b/>
      <sz val="24"/>
      <color theme="0"/>
      <name val="Calibri"/>
      <family val="2"/>
      <scheme val="minor"/>
    </font>
    <font>
      <sz val="11"/>
      <name val="Calibri"/>
      <family val="2"/>
      <scheme val="minor"/>
    </font>
    <font>
      <b/>
      <sz val="9"/>
      <color theme="1"/>
      <name val="Arial"/>
      <family val="2"/>
    </font>
    <font>
      <b/>
      <sz val="8"/>
      <name val="Arial"/>
      <family val="2"/>
    </font>
    <font>
      <sz val="10"/>
      <name val="Arial"/>
      <family val="2"/>
    </font>
    <font>
      <b/>
      <sz val="10"/>
      <name val="Arial"/>
      <family val="2"/>
    </font>
    <font>
      <b/>
      <sz val="12"/>
      <color theme="1"/>
      <name val="Arial"/>
      <family val="2"/>
    </font>
    <font>
      <b/>
      <sz val="11"/>
      <color theme="1"/>
      <name val="Arial"/>
      <family val="2"/>
    </font>
    <font>
      <sz val="10"/>
      <color theme="1"/>
      <name val="Arial"/>
      <family val="2"/>
    </font>
    <font>
      <sz val="11"/>
      <color theme="1"/>
      <name val="Calibri"/>
      <family val="2"/>
    </font>
    <font>
      <b/>
      <sz val="10"/>
      <color theme="1"/>
      <name val="Arial"/>
      <family val="2"/>
    </font>
    <font>
      <sz val="11"/>
      <color theme="1"/>
      <name val="Arial"/>
      <family val="2"/>
    </font>
    <font>
      <u/>
      <sz val="10"/>
      <color rgb="FF0000FF"/>
      <name val="Arial"/>
      <family val="2"/>
    </font>
    <font>
      <b/>
      <sz val="11"/>
      <color theme="1"/>
      <name val="Calibri"/>
      <family val="2"/>
    </font>
    <font>
      <sz val="10"/>
      <color theme="1"/>
      <name val="Calibri"/>
      <family val="2"/>
    </font>
    <font>
      <sz val="11"/>
      <color rgb="FFFF0000"/>
      <name val="Arial"/>
      <family val="2"/>
    </font>
    <font>
      <sz val="10"/>
      <color rgb="FFFF0000"/>
      <name val="Arial"/>
      <family val="2"/>
    </font>
    <font>
      <b/>
      <sz val="14"/>
      <color theme="0"/>
      <name val="Calibri"/>
      <family val="2"/>
    </font>
    <font>
      <sz val="11"/>
      <name val="Calibri"/>
      <family val="2"/>
    </font>
    <font>
      <b/>
      <sz val="11"/>
      <color rgb="FFFFFFFF"/>
      <name val="Arial"/>
      <family val="2"/>
    </font>
    <font>
      <sz val="11"/>
      <color rgb="FFFFFFFF"/>
      <name val="Arial"/>
      <family val="2"/>
    </font>
    <font>
      <b/>
      <sz val="11"/>
      <color theme="0"/>
      <name val="Arial"/>
      <family val="2"/>
    </font>
    <font>
      <b/>
      <sz val="11"/>
      <color theme="0"/>
      <name val="Calibri"/>
      <family val="2"/>
    </font>
    <font>
      <b/>
      <sz val="12"/>
      <color theme="0"/>
      <name val="Arial"/>
      <family val="2"/>
    </font>
    <font>
      <sz val="12"/>
      <color theme="1"/>
      <name val="Arial"/>
      <family val="2"/>
    </font>
    <font>
      <b/>
      <sz val="12"/>
      <name val="Arial"/>
      <family val="2"/>
    </font>
    <font>
      <b/>
      <sz val="11"/>
      <name val="Calibri"/>
      <family val="2"/>
      <scheme val="minor"/>
    </font>
    <font>
      <b/>
      <u/>
      <sz val="11"/>
      <color theme="1"/>
      <name val="Calibri"/>
      <family val="2"/>
      <scheme val="minor"/>
    </font>
    <font>
      <u/>
      <sz val="11"/>
      <color theme="0"/>
      <name val="Calibri"/>
      <family val="2"/>
      <scheme val="minor"/>
    </font>
    <font>
      <sz val="8"/>
      <name val="Arial"/>
      <family val="2"/>
    </font>
    <font>
      <sz val="11"/>
      <color theme="0" tint="-4.9989318521683403E-2"/>
      <name val="Calibri"/>
      <family val="2"/>
      <scheme val="minor"/>
    </font>
    <font>
      <sz val="10"/>
      <color rgb="FF000000"/>
      <name val="Arial"/>
      <family val="2"/>
    </font>
    <font>
      <i/>
      <sz val="11"/>
      <color theme="1"/>
      <name val="Arial"/>
      <family val="2"/>
    </font>
  </fonts>
  <fills count="24">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rgb="FF00B0F0"/>
        <bgColor rgb="FF00B0F0"/>
      </patternFill>
    </fill>
    <fill>
      <patternFill patternType="solid">
        <fgColor theme="0"/>
        <bgColor theme="0"/>
      </patternFill>
    </fill>
    <fill>
      <patternFill patternType="solid">
        <fgColor rgb="FFFFFF00"/>
        <bgColor rgb="FFFFFF00"/>
      </patternFill>
    </fill>
    <fill>
      <patternFill patternType="solid">
        <fgColor rgb="FFFF0000"/>
        <bgColor rgb="FFFF0000"/>
      </patternFill>
    </fill>
    <fill>
      <patternFill patternType="solid">
        <fgColor rgb="FF00482B"/>
        <bgColor rgb="FF00482B"/>
      </patternFill>
    </fill>
    <fill>
      <patternFill patternType="solid">
        <fgColor rgb="FF000000"/>
        <bgColor rgb="FF000000"/>
      </patternFill>
    </fill>
    <fill>
      <patternFill patternType="solid">
        <fgColor rgb="FF7F7F7F"/>
        <bgColor rgb="FF7F7F7F"/>
      </patternFill>
    </fill>
    <fill>
      <patternFill patternType="solid">
        <fgColor rgb="FF808080"/>
        <bgColor rgb="FF808080"/>
      </patternFill>
    </fill>
    <fill>
      <patternFill patternType="solid">
        <fgColor rgb="FFBFBFBF"/>
        <bgColor rgb="FFBFBFBF"/>
      </patternFill>
    </fill>
    <fill>
      <patternFill patternType="solid">
        <fgColor rgb="FFF2F2F2"/>
        <bgColor rgb="FFF2F2F2"/>
      </patternFill>
    </fill>
    <fill>
      <patternFill patternType="solid">
        <fgColor rgb="FF33CC33"/>
        <bgColor rgb="FF33CC33"/>
      </patternFill>
    </fill>
    <fill>
      <patternFill patternType="solid">
        <fgColor rgb="FF0066FF"/>
        <bgColor rgb="FF0066FF"/>
      </patternFill>
    </fill>
    <fill>
      <patternFill patternType="solid">
        <fgColor rgb="FF66FF66"/>
        <bgColor rgb="FF66FF66"/>
      </patternFill>
    </fill>
    <fill>
      <patternFill patternType="solid">
        <fgColor rgb="FFC8C8C8"/>
        <bgColor rgb="FFC8C8C8"/>
      </patternFill>
    </fill>
    <fill>
      <patternFill patternType="solid">
        <fgColor theme="1"/>
        <bgColor theme="1"/>
      </patternFill>
    </fill>
    <fill>
      <patternFill patternType="solid">
        <fgColor rgb="FF92D050"/>
        <bgColor rgb="FF92D050"/>
      </patternFill>
    </fill>
    <fill>
      <patternFill patternType="solid">
        <fgColor rgb="FFFFFF00"/>
        <bgColor indexed="64"/>
      </patternFill>
    </fill>
    <fill>
      <patternFill patternType="solid">
        <fgColor rgb="FF00988C"/>
        <bgColor indexed="64"/>
      </patternFill>
    </fill>
  </fills>
  <borders count="76">
    <border>
      <left/>
      <right/>
      <top/>
      <bottom/>
      <diagonal/>
    </border>
    <border>
      <left style="thin">
        <color rgb="FF4B514E"/>
      </left>
      <right style="thin">
        <color rgb="FF4B514E"/>
      </right>
      <top style="thin">
        <color rgb="FF4B514E"/>
      </top>
      <bottom style="thin">
        <color rgb="FF4B514E"/>
      </bottom>
      <diagonal/>
    </border>
    <border>
      <left style="thin">
        <color indexed="64"/>
      </left>
      <right style="thin">
        <color indexed="64"/>
      </right>
      <top style="thin">
        <color indexed="64"/>
      </top>
      <bottom style="thin">
        <color indexed="64"/>
      </bottom>
      <diagonal/>
    </border>
    <border>
      <left/>
      <right style="medium">
        <color rgb="FFFFFFFF"/>
      </right>
      <top/>
      <bottom style="medium">
        <color rgb="FFFFFFFF"/>
      </bottom>
      <diagonal/>
    </border>
    <border>
      <left style="medium">
        <color indexed="64"/>
      </left>
      <right/>
      <top style="medium">
        <color indexed="64"/>
      </top>
      <bottom/>
      <diagonal/>
    </border>
    <border>
      <left/>
      <right style="medium">
        <color indexed="64"/>
      </right>
      <top/>
      <bottom style="medium">
        <color indexed="64"/>
      </bottom>
      <diagonal/>
    </border>
    <border>
      <left/>
      <right style="medium">
        <color rgb="FFFFFFFF"/>
      </right>
      <top/>
      <bottom/>
      <diagonal/>
    </border>
    <border>
      <left/>
      <right style="medium">
        <color rgb="FFFFFFFF"/>
      </right>
      <top style="medium">
        <color rgb="FFFFFFFF"/>
      </top>
      <bottom style="medium">
        <color rgb="FFFFFFFF"/>
      </bottom>
      <diagonal/>
    </border>
    <border>
      <left style="medium">
        <color rgb="FFFFFFFF"/>
      </left>
      <right style="medium">
        <color rgb="FFFFFFFF"/>
      </right>
      <top style="medium">
        <color rgb="FFFFFFFF"/>
      </top>
      <bottom/>
      <diagonal/>
    </border>
    <border>
      <left/>
      <right style="medium">
        <color indexed="64"/>
      </right>
      <top/>
      <bottom/>
      <diagonal/>
    </border>
    <border>
      <left style="medium">
        <color rgb="FFFFFFFF"/>
      </left>
      <right style="medium">
        <color rgb="FFFFFFFF"/>
      </right>
      <top/>
      <bottom style="medium">
        <color rgb="FFFFFFFF"/>
      </bottom>
      <diagonal/>
    </border>
    <border>
      <left style="medium">
        <color rgb="FFFFFFFF"/>
      </left>
      <right style="medium">
        <color rgb="FFFFFFFF"/>
      </right>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thin">
        <color rgb="FF4B514E"/>
      </left>
      <right/>
      <top style="thin">
        <color rgb="FF4B514E"/>
      </top>
      <bottom style="thin">
        <color rgb="FF4B514E"/>
      </bottom>
      <diagonal/>
    </border>
    <border>
      <left/>
      <right/>
      <top style="thin">
        <color rgb="FF4B514E"/>
      </top>
      <bottom style="thin">
        <color rgb="FF4B514E"/>
      </bottom>
      <diagonal/>
    </border>
    <border>
      <left/>
      <right style="thin">
        <color rgb="FF4B514E"/>
      </right>
      <top style="thin">
        <color rgb="FF4B514E"/>
      </top>
      <bottom style="thin">
        <color rgb="FF4B514E"/>
      </bottom>
      <diagonal/>
    </border>
    <border>
      <left style="thin">
        <color rgb="FF4B514E"/>
      </left>
      <right/>
      <top style="thin">
        <color rgb="FF4B514E"/>
      </top>
      <bottom/>
      <diagonal/>
    </border>
    <border>
      <left/>
      <right/>
      <top style="thin">
        <color rgb="FF4B514E"/>
      </top>
      <bottom/>
      <diagonal/>
    </border>
    <border>
      <left/>
      <right style="thin">
        <color rgb="FF4B514E"/>
      </right>
      <top style="thin">
        <color rgb="FF4B514E"/>
      </top>
      <bottom/>
      <diagonal/>
    </border>
    <border>
      <left style="thin">
        <color rgb="FF4B514E"/>
      </left>
      <right/>
      <top/>
      <bottom style="thin">
        <color rgb="FF4B514E"/>
      </bottom>
      <diagonal/>
    </border>
    <border>
      <left/>
      <right/>
      <top/>
      <bottom style="thin">
        <color rgb="FF4B514E"/>
      </bottom>
      <diagonal/>
    </border>
    <border>
      <left/>
      <right style="thin">
        <color rgb="FF4B514E"/>
      </right>
      <top/>
      <bottom style="thin">
        <color rgb="FF4B514E"/>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FFFFFF"/>
      </right>
      <top style="medium">
        <color rgb="FF000000"/>
      </top>
      <bottom/>
      <diagonal/>
    </border>
    <border>
      <left/>
      <right style="medium">
        <color rgb="FFFFFFFF"/>
      </right>
      <top style="medium">
        <color rgb="FF000000"/>
      </top>
      <bottom/>
      <diagonal/>
    </border>
    <border>
      <left style="medium">
        <color rgb="FFFFFFFF"/>
      </left>
      <right style="medium">
        <color rgb="FF000000"/>
      </right>
      <top style="medium">
        <color rgb="FF000000"/>
      </top>
      <bottom/>
      <diagonal/>
    </border>
    <border>
      <left style="medium">
        <color rgb="FF000000"/>
      </left>
      <right style="medium">
        <color rgb="FFFFFFFF"/>
      </right>
      <top/>
      <bottom style="medium">
        <color rgb="FFFFFFFF"/>
      </bottom>
      <diagonal/>
    </border>
    <border>
      <left style="medium">
        <color rgb="FFFFFFFF"/>
      </left>
      <right style="medium">
        <color rgb="FF000000"/>
      </right>
      <top/>
      <bottom style="medium">
        <color rgb="FFFFFFFF"/>
      </bottom>
      <diagonal/>
    </border>
    <border>
      <left style="medium">
        <color rgb="FF000000"/>
      </left>
      <right/>
      <top style="medium">
        <color rgb="FF000000"/>
      </top>
      <bottom/>
      <diagonal/>
    </border>
    <border>
      <left style="medium">
        <color rgb="FFFFFFFF"/>
      </left>
      <right/>
      <top style="medium">
        <color rgb="FF000000"/>
      </top>
      <bottom style="medium">
        <color rgb="FFFFFFFF"/>
      </bottom>
      <diagonal/>
    </border>
    <border>
      <left/>
      <right/>
      <top style="medium">
        <color rgb="FF000000"/>
      </top>
      <bottom style="medium">
        <color rgb="FFFFFFFF"/>
      </bottom>
      <diagonal/>
    </border>
    <border>
      <left/>
      <right style="medium">
        <color rgb="FF000000"/>
      </right>
      <top style="medium">
        <color rgb="FF000000"/>
      </top>
      <bottom style="medium">
        <color rgb="FFFFFFFF"/>
      </bottom>
      <diagonal/>
    </border>
    <border>
      <left/>
      <right style="medium">
        <color rgb="FF000000"/>
      </right>
      <top/>
      <bottom style="medium">
        <color rgb="FF000000"/>
      </bottom>
      <diagonal/>
    </border>
    <border>
      <left style="medium">
        <color rgb="FF000000"/>
      </left>
      <right/>
      <top/>
      <bottom style="medium">
        <color rgb="FFFFFFFF"/>
      </bottom>
      <diagonal/>
    </border>
    <border>
      <left/>
      <right style="medium">
        <color rgb="FFFFFFFF"/>
      </right>
      <top/>
      <bottom style="medium">
        <color rgb="FF000000"/>
      </bottom>
      <diagonal/>
    </border>
    <border>
      <left style="medium">
        <color rgb="FF000000"/>
      </left>
      <right style="medium">
        <color rgb="FFFFFFFF"/>
      </right>
      <top/>
      <bottom/>
      <diagonal/>
    </border>
    <border>
      <left style="medium">
        <color rgb="FF000000"/>
      </left>
      <right style="medium">
        <color rgb="FFFFFFFF"/>
      </right>
      <top style="medium">
        <color rgb="FFFFFFFF"/>
      </top>
      <bottom/>
      <diagonal/>
    </border>
    <border>
      <left style="medium">
        <color rgb="FF000000"/>
      </left>
      <right style="medium">
        <color rgb="FFFFFFFF"/>
      </right>
      <top/>
      <bottom style="medium">
        <color rgb="FF000000"/>
      </bottom>
      <diagonal/>
    </border>
    <border>
      <left style="medium">
        <color rgb="FFFFFFFF"/>
      </left>
      <right style="medium">
        <color rgb="FF000000"/>
      </right>
      <top/>
      <bottom style="medium">
        <color rgb="FF000000"/>
      </bottom>
      <diagonal/>
    </border>
    <border>
      <left style="medium">
        <color rgb="FF000000"/>
      </left>
      <right style="medium">
        <color rgb="FFFFFFFF"/>
      </right>
      <top style="medium">
        <color rgb="FF000000"/>
      </top>
      <bottom style="medium">
        <color rgb="FFFFFFFF"/>
      </bottom>
      <diagonal/>
    </border>
    <border>
      <left/>
      <right style="medium">
        <color rgb="FFFFFFFF"/>
      </right>
      <top style="medium">
        <color rgb="FF000000"/>
      </top>
      <bottom style="medium">
        <color rgb="FFFFFFFF"/>
      </bottom>
      <diagonal/>
    </border>
    <border>
      <left style="medium">
        <color rgb="FF000000"/>
      </left>
      <right/>
      <top style="medium">
        <color rgb="FF000000"/>
      </top>
      <bottom style="medium">
        <color rgb="FFFFFFFF"/>
      </bottom>
      <diagonal/>
    </border>
    <border>
      <left style="medium">
        <color rgb="FF000000"/>
      </left>
      <right/>
      <top style="medium">
        <color rgb="FFFFFFFF"/>
      </top>
      <bottom style="medium">
        <color rgb="FFFFFFFF"/>
      </bottom>
      <diagonal/>
    </border>
    <border>
      <left/>
      <right style="medium">
        <color rgb="FF000000"/>
      </right>
      <top/>
      <bottom style="medium">
        <color rgb="FFFFFFFF"/>
      </bottom>
      <diagonal/>
    </border>
    <border>
      <left/>
      <right style="medium">
        <color rgb="FF000000"/>
      </right>
      <top/>
      <bottom/>
      <diagonal/>
    </border>
    <border>
      <left style="medium">
        <color rgb="FFFFFFFF"/>
      </left>
      <right style="medium">
        <color rgb="FFFFFFFF"/>
      </right>
      <top/>
      <bottom style="medium">
        <color rgb="FF000000"/>
      </bottom>
      <diagonal/>
    </border>
    <border>
      <left style="medium">
        <color rgb="FFFFFFFF"/>
      </left>
      <right style="medium">
        <color rgb="FFFFFFFF"/>
      </right>
      <top style="medium">
        <color rgb="FF000000"/>
      </top>
      <bottom/>
      <diagonal/>
    </border>
    <border>
      <left style="medium">
        <color rgb="FF000000"/>
      </left>
      <right style="medium">
        <color rgb="FF000000"/>
      </right>
      <top/>
      <bottom style="medium">
        <color rgb="FFFFFFFF"/>
      </bottom>
      <diagonal/>
    </border>
    <border>
      <left style="medium">
        <color rgb="FF000000"/>
      </left>
      <right style="medium">
        <color rgb="FF000000"/>
      </right>
      <top/>
      <bottom style="medium">
        <color rgb="FF000000"/>
      </bottom>
      <diagonal/>
    </border>
    <border>
      <left style="medium">
        <color rgb="FFFFFFFF"/>
      </left>
      <right style="medium">
        <color rgb="FF000000"/>
      </right>
      <top style="medium">
        <color rgb="FFFFFFFF"/>
      </top>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rgb="FF000000"/>
      </bottom>
      <diagonal/>
    </border>
    <border>
      <left/>
      <right/>
      <top/>
      <bottom style="thin">
        <color indexed="64"/>
      </bottom>
      <diagonal/>
    </border>
  </borders>
  <cellStyleXfs count="2">
    <xf numFmtId="0" fontId="0" fillId="0" borderId="0"/>
    <xf numFmtId="0" fontId="5" fillId="0" borderId="0"/>
  </cellStyleXfs>
  <cellXfs count="326">
    <xf numFmtId="0" fontId="0" fillId="0" borderId="0" xfId="0"/>
    <xf numFmtId="0" fontId="0" fillId="2" borderId="0" xfId="0" applyFill="1"/>
    <xf numFmtId="0" fontId="1" fillId="2" borderId="0" xfId="0" applyFont="1" applyFill="1"/>
    <xf numFmtId="0" fontId="16" fillId="0" borderId="1" xfId="0" applyFont="1" applyBorder="1" applyAlignment="1">
      <alignment horizontal="center" vertical="center" wrapText="1"/>
    </xf>
    <xf numFmtId="0" fontId="3" fillId="0" borderId="2" xfId="0" applyFont="1" applyBorder="1" applyAlignment="1">
      <alignment horizontal="center" vertical="center" wrapText="1"/>
    </xf>
    <xf numFmtId="2" fontId="3" fillId="0" borderId="2" xfId="0" applyNumberFormat="1" applyFont="1" applyBorder="1" applyAlignment="1" applyProtection="1">
      <alignment horizontal="center" vertical="center" wrapText="1"/>
      <protection locked="0"/>
    </xf>
    <xf numFmtId="0" fontId="1" fillId="0" borderId="2" xfId="0" applyFont="1" applyBorder="1" applyAlignment="1">
      <alignment horizontal="center" vertical="center" wrapText="1"/>
    </xf>
    <xf numFmtId="0" fontId="20" fillId="0" borderId="2" xfId="0" applyFont="1" applyBorder="1" applyAlignment="1">
      <alignment horizontal="center" vertical="center" wrapText="1"/>
    </xf>
    <xf numFmtId="0" fontId="12" fillId="3" borderId="2" xfId="0" applyFont="1" applyFill="1" applyBorder="1" applyAlignment="1">
      <alignment horizontal="center" vertical="center" wrapText="1"/>
    </xf>
    <xf numFmtId="0" fontId="21" fillId="0" borderId="2" xfId="0" applyFont="1" applyBorder="1" applyAlignment="1">
      <alignment horizontal="center" vertical="center" textRotation="90" wrapText="1"/>
    </xf>
    <xf numFmtId="0" fontId="22" fillId="0" borderId="2" xfId="1" applyFont="1" applyBorder="1" applyAlignment="1">
      <alignment horizontal="center" vertical="center" textRotation="90" wrapText="1"/>
    </xf>
    <xf numFmtId="0" fontId="18" fillId="3" borderId="2" xfId="0" applyFont="1" applyFill="1" applyBorder="1" applyAlignment="1">
      <alignment horizontal="center" vertical="center" textRotation="90" wrapText="1"/>
    </xf>
    <xf numFmtId="0" fontId="1" fillId="2" borderId="0" xfId="0" applyFont="1" applyFill="1" applyAlignment="1">
      <alignment textRotation="90"/>
    </xf>
    <xf numFmtId="0" fontId="0" fillId="2" borderId="16" xfId="0" applyFill="1" applyBorder="1"/>
    <xf numFmtId="0" fontId="18" fillId="3" borderId="2" xfId="0" applyFont="1" applyFill="1" applyBorder="1" applyAlignment="1">
      <alignment horizontal="center" vertical="center" wrapText="1"/>
    </xf>
    <xf numFmtId="0" fontId="1" fillId="2" borderId="0" xfId="0" applyFont="1" applyFill="1" applyProtection="1">
      <protection locked="0"/>
    </xf>
    <xf numFmtId="0" fontId="0" fillId="2" borderId="0" xfId="0" applyFill="1" applyProtection="1">
      <protection locked="0"/>
    </xf>
    <xf numFmtId="0" fontId="0" fillId="0" borderId="0" xfId="0" applyAlignment="1">
      <alignment horizontal="left"/>
    </xf>
    <xf numFmtId="0" fontId="0" fillId="4" borderId="0" xfId="0" applyFill="1"/>
    <xf numFmtId="0" fontId="1" fillId="2" borderId="0" xfId="0" applyFont="1" applyFill="1" applyAlignment="1">
      <alignment horizontal="center" vertical="center"/>
    </xf>
    <xf numFmtId="0" fontId="0" fillId="2" borderId="0" xfId="0" applyFill="1" applyAlignment="1">
      <alignment horizontal="center" vertical="center"/>
    </xf>
    <xf numFmtId="0" fontId="1" fillId="2" borderId="16" xfId="0" applyFont="1" applyFill="1" applyBorder="1" applyAlignment="1">
      <alignment horizontal="center" vertical="center"/>
    </xf>
    <xf numFmtId="0" fontId="23" fillId="5" borderId="0" xfId="0" applyFont="1" applyFill="1"/>
    <xf numFmtId="0" fontId="15" fillId="5" borderId="0" xfId="0" applyFont="1" applyFill="1"/>
    <xf numFmtId="14" fontId="12" fillId="3" borderId="26" xfId="0" applyNumberFormat="1" applyFont="1" applyFill="1" applyBorder="1" applyAlignment="1">
      <alignment horizontal="center" vertical="center" wrapText="1"/>
    </xf>
    <xf numFmtId="0" fontId="12" fillId="3" borderId="26" xfId="0" applyFont="1" applyFill="1" applyBorder="1" applyAlignment="1">
      <alignment horizontal="center" vertical="center" wrapText="1"/>
    </xf>
    <xf numFmtId="0" fontId="19" fillId="0" borderId="2" xfId="0" applyFont="1" applyBorder="1" applyAlignment="1">
      <alignment horizontal="center" vertical="center" wrapText="1"/>
    </xf>
    <xf numFmtId="0" fontId="21" fillId="2" borderId="0" xfId="0" applyFont="1" applyFill="1" applyAlignment="1">
      <alignment horizontal="center" vertical="center" textRotation="90" wrapText="1"/>
    </xf>
    <xf numFmtId="0" fontId="22" fillId="2" borderId="0" xfId="1" applyFont="1" applyFill="1" applyAlignment="1">
      <alignment horizontal="center" vertical="center" textRotation="90" wrapText="1"/>
    </xf>
    <xf numFmtId="0" fontId="3" fillId="2" borderId="0" xfId="0" applyFont="1" applyFill="1" applyAlignment="1">
      <alignment horizontal="center" vertical="center" wrapText="1"/>
    </xf>
    <xf numFmtId="0" fontId="20" fillId="2" borderId="0" xfId="0" applyFont="1" applyFill="1" applyAlignment="1">
      <alignment horizontal="center" vertical="center" wrapText="1"/>
    </xf>
    <xf numFmtId="2" fontId="3" fillId="2" borderId="0" xfId="0" applyNumberFormat="1" applyFont="1" applyFill="1" applyAlignment="1" applyProtection="1">
      <alignment horizontal="center" vertical="center" wrapText="1"/>
      <protection locked="0"/>
    </xf>
    <xf numFmtId="0" fontId="1" fillId="2" borderId="0" xfId="0" applyFont="1" applyFill="1" applyAlignment="1">
      <alignment horizontal="center" vertical="center" wrapText="1"/>
    </xf>
    <xf numFmtId="0" fontId="3" fillId="2" borderId="0" xfId="0" applyFont="1" applyFill="1" applyAlignment="1">
      <alignment horizontal="center"/>
    </xf>
    <xf numFmtId="0" fontId="24" fillId="0" borderId="0" xfId="0" applyFont="1"/>
    <xf numFmtId="0" fontId="5" fillId="0" borderId="0" xfId="1"/>
    <xf numFmtId="0" fontId="0" fillId="0" borderId="0" xfId="1" applyFont="1"/>
    <xf numFmtId="0" fontId="12" fillId="3" borderId="2" xfId="0" applyFont="1" applyFill="1" applyBorder="1" applyAlignment="1">
      <alignment horizontal="center" vertical="center" textRotation="90" wrapText="1"/>
    </xf>
    <xf numFmtId="0" fontId="31" fillId="0" borderId="2" xfId="0" applyFont="1" applyBorder="1" applyAlignment="1">
      <alignment horizontal="center" vertical="center" wrapText="1"/>
    </xf>
    <xf numFmtId="0" fontId="32" fillId="0" borderId="2" xfId="0" applyFont="1" applyBorder="1" applyAlignment="1">
      <alignment horizontal="center" vertical="center" wrapText="1"/>
    </xf>
    <xf numFmtId="2" fontId="31" fillId="0" borderId="2" xfId="0" applyNumberFormat="1" applyFont="1" applyBorder="1" applyAlignment="1" applyProtection="1">
      <alignment horizontal="center" vertical="center" wrapText="1"/>
      <protection locked="0"/>
    </xf>
    <xf numFmtId="0" fontId="14" fillId="0" borderId="2" xfId="0" applyFont="1" applyBorder="1" applyAlignment="1">
      <alignment horizontal="center" vertical="center" wrapText="1"/>
    </xf>
    <xf numFmtId="0" fontId="13" fillId="0" borderId="2" xfId="0" applyFont="1" applyBorder="1" applyAlignment="1">
      <alignment horizontal="center" vertical="center" wrapText="1"/>
    </xf>
    <xf numFmtId="2" fontId="14" fillId="0" borderId="2" xfId="0" applyNumberFormat="1" applyFont="1" applyBorder="1" applyAlignment="1" applyProtection="1">
      <alignment horizontal="center" vertical="center" wrapText="1"/>
      <protection locked="0"/>
    </xf>
    <xf numFmtId="0" fontId="2" fillId="0" borderId="26" xfId="0" applyFont="1" applyBorder="1" applyAlignment="1">
      <alignment horizontal="center" vertical="center" wrapText="1"/>
    </xf>
    <xf numFmtId="0" fontId="1" fillId="0" borderId="2" xfId="0" applyFont="1" applyBorder="1" applyAlignment="1">
      <alignment horizontal="center" vertical="center"/>
    </xf>
    <xf numFmtId="0" fontId="3" fillId="0" borderId="2" xfId="0" applyFont="1" applyBorder="1" applyAlignment="1">
      <alignment horizontal="center" vertical="center"/>
    </xf>
    <xf numFmtId="0" fontId="2" fillId="0" borderId="28" xfId="0" applyFont="1" applyBorder="1" applyAlignment="1">
      <alignment horizontal="center" vertical="center" wrapText="1"/>
    </xf>
    <xf numFmtId="0" fontId="32" fillId="0" borderId="2" xfId="0" applyFont="1" applyBorder="1" applyAlignment="1">
      <alignment horizontal="center" vertical="center" textRotation="90" wrapText="1"/>
    </xf>
    <xf numFmtId="0" fontId="20" fillId="0" borderId="2" xfId="0" applyFont="1" applyBorder="1" applyAlignment="1">
      <alignment horizontal="center" vertical="center" textRotation="90" wrapText="1"/>
    </xf>
    <xf numFmtId="0" fontId="13" fillId="0" borderId="2" xfId="0" applyFont="1" applyBorder="1" applyAlignment="1">
      <alignment horizontal="center" vertical="center" textRotation="90" wrapText="1"/>
    </xf>
    <xf numFmtId="0" fontId="3" fillId="0" borderId="2" xfId="0" applyFont="1" applyBorder="1" applyAlignment="1">
      <alignment horizontal="center" vertical="center" textRotation="90" wrapText="1"/>
    </xf>
    <xf numFmtId="0" fontId="31" fillId="0" borderId="2" xfId="0" applyFont="1" applyBorder="1" applyAlignment="1">
      <alignment horizontal="center" vertical="center" textRotation="90" wrapText="1"/>
    </xf>
    <xf numFmtId="0" fontId="14" fillId="0" borderId="2" xfId="0" applyFont="1" applyBorder="1" applyAlignment="1">
      <alignment horizontal="center" vertical="center" textRotation="90" wrapText="1"/>
    </xf>
    <xf numFmtId="2" fontId="31" fillId="0" borderId="2" xfId="0" applyNumberFormat="1" applyFont="1" applyBorder="1" applyAlignment="1" applyProtection="1">
      <alignment horizontal="center" vertical="center" textRotation="90" wrapText="1"/>
      <protection locked="0"/>
    </xf>
    <xf numFmtId="0" fontId="1" fillId="2" borderId="2" xfId="0" applyFont="1" applyFill="1" applyBorder="1" applyAlignment="1">
      <alignment horizontal="center" vertical="center"/>
    </xf>
    <xf numFmtId="0" fontId="33" fillId="0" borderId="29" xfId="0" applyFont="1" applyBorder="1" applyAlignment="1">
      <alignment horizontal="center" vertical="center" textRotation="90" wrapText="1"/>
    </xf>
    <xf numFmtId="0" fontId="34" fillId="0" borderId="29" xfId="0" applyFont="1" applyBorder="1" applyAlignment="1">
      <alignment horizontal="center" vertical="center" textRotation="90" wrapText="1"/>
    </xf>
    <xf numFmtId="0" fontId="35" fillId="0" borderId="29" xfId="0" applyFont="1" applyBorder="1" applyAlignment="1">
      <alignment horizontal="center" vertical="center" wrapText="1"/>
    </xf>
    <xf numFmtId="0" fontId="35" fillId="0" borderId="29" xfId="0" applyFont="1" applyBorder="1" applyAlignment="1">
      <alignment horizontal="center" vertical="center" textRotation="90" wrapText="1"/>
    </xf>
    <xf numFmtId="2" fontId="35" fillId="0" borderId="29" xfId="0" applyNumberFormat="1" applyFont="1" applyBorder="1" applyAlignment="1">
      <alignment horizontal="center" vertical="center" wrapText="1"/>
    </xf>
    <xf numFmtId="0" fontId="37" fillId="0" borderId="29" xfId="0" applyFont="1" applyBorder="1" applyAlignment="1">
      <alignment horizontal="center" vertical="center" textRotation="90" wrapText="1"/>
    </xf>
    <xf numFmtId="0" fontId="38" fillId="0" borderId="29" xfId="0" applyFont="1" applyBorder="1" applyAlignment="1">
      <alignment horizontal="center" vertical="center" wrapText="1"/>
    </xf>
    <xf numFmtId="0" fontId="39" fillId="0" borderId="29" xfId="0" applyFont="1" applyBorder="1" applyAlignment="1">
      <alignment horizontal="center" vertical="center" wrapText="1"/>
    </xf>
    <xf numFmtId="0" fontId="38" fillId="6" borderId="29" xfId="0" applyFont="1" applyFill="1" applyBorder="1" applyAlignment="1">
      <alignment horizontal="center" vertical="center" wrapText="1"/>
    </xf>
    <xf numFmtId="0" fontId="40" fillId="0" borderId="29" xfId="0" applyFont="1" applyBorder="1" applyAlignment="1">
      <alignment horizontal="center" vertical="center" textRotation="90" wrapText="1"/>
    </xf>
    <xf numFmtId="0" fontId="36" fillId="0" borderId="29" xfId="0" applyFont="1" applyBorder="1" applyAlignment="1">
      <alignment horizontal="center" vertical="center"/>
    </xf>
    <xf numFmtId="0" fontId="36" fillId="0" borderId="29" xfId="0" applyFont="1" applyBorder="1"/>
    <xf numFmtId="0" fontId="40" fillId="0" borderId="29" xfId="0" applyFont="1" applyBorder="1" applyAlignment="1">
      <alignment horizontal="center" vertical="center" textRotation="90"/>
    </xf>
    <xf numFmtId="0" fontId="41" fillId="0" borderId="29" xfId="0" applyFont="1" applyBorder="1" applyAlignment="1">
      <alignment horizontal="center" vertical="center" wrapText="1"/>
    </xf>
    <xf numFmtId="0" fontId="36" fillId="0" borderId="29" xfId="0" applyFont="1" applyBorder="1" applyAlignment="1">
      <alignment horizontal="center" vertical="center" wrapText="1"/>
    </xf>
    <xf numFmtId="0" fontId="3" fillId="0" borderId="2" xfId="0" applyFont="1" applyBorder="1"/>
    <xf numFmtId="0" fontId="3" fillId="2" borderId="2" xfId="0" applyFont="1" applyFill="1" applyBorder="1" applyAlignment="1">
      <alignment horizontal="center" vertical="center" textRotation="90" wrapText="1"/>
    </xf>
    <xf numFmtId="0" fontId="3" fillId="2" borderId="2" xfId="0" applyFont="1" applyFill="1" applyBorder="1" applyAlignment="1">
      <alignment horizontal="center" vertical="center" wrapText="1"/>
    </xf>
    <xf numFmtId="0" fontId="31" fillId="0" borderId="2" xfId="0" applyFont="1" applyBorder="1" applyAlignment="1">
      <alignment horizontal="left" vertical="center" wrapText="1"/>
    </xf>
    <xf numFmtId="0" fontId="1" fillId="2" borderId="2" xfId="0" applyFont="1" applyFill="1" applyBorder="1" applyAlignment="1">
      <alignment vertical="center" wrapText="1"/>
    </xf>
    <xf numFmtId="0" fontId="3" fillId="0" borderId="2" xfId="0" applyFont="1" applyBorder="1" applyAlignment="1">
      <alignment vertical="center" wrapText="1"/>
    </xf>
    <xf numFmtId="0" fontId="1" fillId="2" borderId="2" xfId="0" applyFont="1" applyFill="1" applyBorder="1" applyAlignment="1">
      <alignment wrapText="1"/>
    </xf>
    <xf numFmtId="2" fontId="14" fillId="0" borderId="2" xfId="0" applyNumberFormat="1" applyFont="1" applyBorder="1" applyAlignment="1" applyProtection="1">
      <alignment horizontal="center" vertical="center" textRotation="90" wrapText="1"/>
      <protection locked="0"/>
    </xf>
    <xf numFmtId="0" fontId="1" fillId="0" borderId="2" xfId="0" applyFont="1" applyBorder="1"/>
    <xf numFmtId="0" fontId="14" fillId="0" borderId="2" xfId="0" applyFont="1" applyBorder="1" applyAlignment="1">
      <alignment horizontal="left" vertical="center" wrapText="1"/>
    </xf>
    <xf numFmtId="0" fontId="1" fillId="2" borderId="0" xfId="0" applyFont="1" applyFill="1" applyAlignment="1">
      <alignment vertical="center" wrapText="1"/>
    </xf>
    <xf numFmtId="0" fontId="1" fillId="2" borderId="27" xfId="0" applyFont="1" applyFill="1" applyBorder="1" applyAlignment="1">
      <alignment vertical="center" wrapText="1"/>
    </xf>
    <xf numFmtId="2" fontId="14" fillId="0" borderId="2" xfId="0" applyNumberFormat="1" applyFont="1" applyBorder="1" applyAlignment="1" applyProtection="1">
      <alignment horizontal="left" vertical="center" wrapText="1"/>
      <protection locked="0"/>
    </xf>
    <xf numFmtId="0" fontId="22" fillId="2" borderId="2" xfId="0" applyFont="1" applyFill="1" applyBorder="1" applyAlignment="1">
      <alignment vertical="center" textRotation="90" wrapText="1"/>
    </xf>
    <xf numFmtId="0" fontId="1" fillId="2" borderId="2" xfId="0" applyFont="1" applyFill="1" applyBorder="1"/>
    <xf numFmtId="0" fontId="1" fillId="2" borderId="2" xfId="0" applyFont="1" applyFill="1" applyBorder="1" applyAlignment="1">
      <alignment vertical="center"/>
    </xf>
    <xf numFmtId="0" fontId="1" fillId="2" borderId="2" xfId="0" applyFont="1" applyFill="1" applyBorder="1" applyAlignment="1">
      <alignment vertical="center" textRotation="90" wrapText="1"/>
    </xf>
    <xf numFmtId="0" fontId="42" fillId="0" borderId="29" xfId="0" applyFont="1" applyBorder="1" applyAlignment="1">
      <alignment horizontal="center" vertical="center" wrapText="1"/>
    </xf>
    <xf numFmtId="0" fontId="43" fillId="0" borderId="29" xfId="0" applyFont="1" applyBorder="1" applyAlignment="1">
      <alignment horizontal="center" vertical="center" wrapText="1"/>
    </xf>
    <xf numFmtId="0" fontId="35" fillId="7" borderId="29" xfId="0" applyFont="1" applyFill="1" applyBorder="1" applyAlignment="1">
      <alignment horizontal="center" vertical="center" textRotation="90" wrapText="1"/>
    </xf>
    <xf numFmtId="2" fontId="35" fillId="7" borderId="29" xfId="0" applyNumberFormat="1" applyFont="1" applyFill="1" applyBorder="1" applyAlignment="1">
      <alignment horizontal="center" vertical="center" wrapText="1"/>
    </xf>
    <xf numFmtId="0" fontId="38" fillId="0" borderId="29" xfId="0" applyFont="1" applyBorder="1" applyAlignment="1">
      <alignment horizontal="center" vertical="center" textRotation="90" wrapText="1"/>
    </xf>
    <xf numFmtId="2" fontId="38" fillId="0" borderId="29" xfId="0" applyNumberFormat="1" applyFont="1" applyBorder="1" applyAlignment="1">
      <alignment horizontal="center" vertical="center" wrapText="1"/>
    </xf>
    <xf numFmtId="2" fontId="35" fillId="0" borderId="29" xfId="0" applyNumberFormat="1" applyFont="1" applyBorder="1" applyAlignment="1">
      <alignment horizontal="center" vertical="center" textRotation="90" wrapText="1"/>
    </xf>
    <xf numFmtId="0" fontId="40" fillId="0" borderId="30" xfId="0" applyFont="1" applyBorder="1" applyAlignment="1">
      <alignment horizontal="center" vertical="center" wrapText="1"/>
    </xf>
    <xf numFmtId="0" fontId="46" fillId="11" borderId="35" xfId="0" applyFont="1" applyFill="1" applyBorder="1" applyAlignment="1">
      <alignment horizontal="center" vertical="center" wrapText="1"/>
    </xf>
    <xf numFmtId="0" fontId="46" fillId="11" borderId="36" xfId="0" applyFont="1" applyFill="1" applyBorder="1" applyAlignment="1">
      <alignment horizontal="center" vertical="center" wrapText="1"/>
    </xf>
    <xf numFmtId="0" fontId="46" fillId="11" borderId="3" xfId="0" applyFont="1" applyFill="1" applyBorder="1" applyAlignment="1">
      <alignment horizontal="center" vertical="center" wrapText="1"/>
    </xf>
    <xf numFmtId="0" fontId="47" fillId="12" borderId="38" xfId="0" applyFont="1" applyFill="1" applyBorder="1" applyAlignment="1">
      <alignment horizontal="center" vertical="center" wrapText="1"/>
    </xf>
    <xf numFmtId="0" fontId="47" fillId="12" borderId="3" xfId="0" applyFont="1" applyFill="1" applyBorder="1" applyAlignment="1">
      <alignment horizontal="center" vertical="center" wrapText="1"/>
    </xf>
    <xf numFmtId="0" fontId="38" fillId="0" borderId="44" xfId="0" applyFont="1" applyBorder="1" applyAlignment="1">
      <alignment horizontal="left" vertical="center" wrapText="1"/>
    </xf>
    <xf numFmtId="0" fontId="47" fillId="11" borderId="46" xfId="0" applyFont="1" applyFill="1" applyBorder="1" applyAlignment="1">
      <alignment horizontal="center" vertical="center" wrapText="1"/>
    </xf>
    <xf numFmtId="0" fontId="47" fillId="11" borderId="44" xfId="0" applyFont="1" applyFill="1" applyBorder="1" applyAlignment="1">
      <alignment horizontal="center" vertical="center" wrapText="1"/>
    </xf>
    <xf numFmtId="0" fontId="47" fillId="11" borderId="47" xfId="0" applyFont="1" applyFill="1" applyBorder="1" applyAlignment="1">
      <alignment horizontal="center" vertical="center" wrapText="1"/>
    </xf>
    <xf numFmtId="0" fontId="38" fillId="0" borderId="44" xfId="0" applyFont="1" applyBorder="1" applyAlignment="1">
      <alignment horizontal="center" vertical="center" wrapText="1"/>
    </xf>
    <xf numFmtId="0" fontId="38" fillId="13" borderId="44" xfId="0" applyFont="1" applyFill="1" applyBorder="1" applyAlignment="1">
      <alignment horizontal="center" vertical="center" wrapText="1"/>
    </xf>
    <xf numFmtId="0" fontId="38" fillId="12" borderId="44" xfId="0" applyFont="1" applyFill="1" applyBorder="1" applyAlignment="1">
      <alignment horizontal="center" vertical="center" wrapText="1"/>
    </xf>
    <xf numFmtId="0" fontId="38" fillId="14" borderId="44" xfId="0" applyFont="1" applyFill="1" applyBorder="1" applyAlignment="1">
      <alignment horizontal="center" vertical="center" wrapText="1"/>
    </xf>
    <xf numFmtId="0" fontId="38" fillId="15" borderId="44" xfId="0" applyFont="1" applyFill="1" applyBorder="1" applyAlignment="1">
      <alignment horizontal="center" vertical="center" wrapText="1"/>
    </xf>
    <xf numFmtId="0" fontId="47" fillId="12" borderId="6" xfId="0" applyFont="1" applyFill="1" applyBorder="1" applyAlignment="1">
      <alignment horizontal="center" vertical="center" wrapText="1"/>
    </xf>
    <xf numFmtId="0" fontId="36" fillId="11" borderId="49" xfId="0" applyFont="1" applyFill="1" applyBorder="1" applyAlignment="1">
      <alignment vertical="center" wrapText="1"/>
    </xf>
    <xf numFmtId="0" fontId="47" fillId="12" borderId="46" xfId="0" applyFont="1" applyFill="1" applyBorder="1" applyAlignment="1">
      <alignment horizontal="center" vertical="center" wrapText="1"/>
    </xf>
    <xf numFmtId="0" fontId="46" fillId="11" borderId="51" xfId="0" applyFont="1" applyFill="1" applyBorder="1" applyAlignment="1">
      <alignment horizontal="center" vertical="center" wrapText="1"/>
    </xf>
    <xf numFmtId="0" fontId="46" fillId="11" borderId="52" xfId="0" applyFont="1" applyFill="1" applyBorder="1" applyAlignment="1">
      <alignment horizontal="center" vertical="center" wrapText="1"/>
    </xf>
    <xf numFmtId="0" fontId="46" fillId="11" borderId="43" xfId="0" applyFont="1" applyFill="1" applyBorder="1" applyAlignment="1">
      <alignment horizontal="center" vertical="center" wrapText="1"/>
    </xf>
    <xf numFmtId="16" fontId="47" fillId="12" borderId="3" xfId="0" applyNumberFormat="1" applyFont="1" applyFill="1" applyBorder="1" applyAlignment="1">
      <alignment horizontal="center" vertical="center" wrapText="1"/>
    </xf>
    <xf numFmtId="16" fontId="47" fillId="12" borderId="55" xfId="0" applyNumberFormat="1" applyFont="1" applyFill="1" applyBorder="1" applyAlignment="1">
      <alignment horizontal="center" vertical="center" wrapText="1"/>
    </xf>
    <xf numFmtId="0" fontId="38" fillId="9" borderId="56" xfId="0" applyFont="1" applyFill="1" applyBorder="1" applyAlignment="1">
      <alignment horizontal="center" vertical="center" wrapText="1"/>
    </xf>
    <xf numFmtId="0" fontId="38" fillId="8" borderId="56" xfId="0" applyFont="1" applyFill="1" applyBorder="1" applyAlignment="1">
      <alignment horizontal="center" vertical="center" wrapText="1"/>
    </xf>
    <xf numFmtId="0" fontId="38" fillId="9" borderId="44" xfId="0" applyFont="1" applyFill="1" applyBorder="1" applyAlignment="1">
      <alignment horizontal="center" vertical="center" wrapText="1"/>
    </xf>
    <xf numFmtId="0" fontId="38" fillId="8" borderId="44" xfId="0" applyFont="1" applyFill="1" applyBorder="1" applyAlignment="1">
      <alignment horizontal="center" vertical="center" wrapText="1"/>
    </xf>
    <xf numFmtId="0" fontId="47" fillId="12" borderId="49" xfId="0" applyFont="1" applyFill="1" applyBorder="1" applyAlignment="1">
      <alignment horizontal="center" vertical="center" wrapText="1"/>
    </xf>
    <xf numFmtId="0" fontId="38" fillId="16" borderId="56" xfId="0" applyFont="1" applyFill="1" applyBorder="1" applyAlignment="1">
      <alignment horizontal="right" vertical="center" wrapText="1"/>
    </xf>
    <xf numFmtId="0" fontId="38" fillId="16" borderId="44" xfId="0" applyFont="1" applyFill="1" applyBorder="1" applyAlignment="1">
      <alignment horizontal="right" vertical="center" wrapText="1"/>
    </xf>
    <xf numFmtId="0" fontId="48" fillId="11" borderId="51" xfId="0" applyFont="1" applyFill="1" applyBorder="1" applyAlignment="1">
      <alignment horizontal="center" vertical="center" wrapText="1"/>
    </xf>
    <xf numFmtId="0" fontId="48" fillId="11" borderId="52" xfId="0" applyFont="1" applyFill="1" applyBorder="1" applyAlignment="1">
      <alignment horizontal="center" vertical="center" wrapText="1"/>
    </xf>
    <xf numFmtId="0" fontId="48" fillId="11" borderId="43" xfId="0" applyFont="1" applyFill="1" applyBorder="1" applyAlignment="1">
      <alignment horizontal="center" vertical="center" wrapText="1"/>
    </xf>
    <xf numFmtId="0" fontId="38" fillId="16" borderId="56" xfId="0" applyFont="1" applyFill="1" applyBorder="1" applyAlignment="1">
      <alignment horizontal="center" vertical="center" wrapText="1"/>
    </xf>
    <xf numFmtId="0" fontId="38" fillId="16" borderId="44" xfId="0" applyFont="1" applyFill="1" applyBorder="1" applyAlignment="1">
      <alignment horizontal="center" vertical="center" wrapText="1"/>
    </xf>
    <xf numFmtId="0" fontId="38" fillId="16" borderId="56" xfId="0" applyFont="1" applyFill="1" applyBorder="1" applyAlignment="1">
      <alignment vertical="center" wrapText="1"/>
    </xf>
    <xf numFmtId="0" fontId="38" fillId="17" borderId="56" xfId="0" applyFont="1" applyFill="1" applyBorder="1" applyAlignment="1">
      <alignment horizontal="right" vertical="center" wrapText="1"/>
    </xf>
    <xf numFmtId="0" fontId="38" fillId="17" borderId="44" xfId="0" applyFont="1" applyFill="1" applyBorder="1" applyAlignment="1">
      <alignment horizontal="right" vertical="center" wrapText="1"/>
    </xf>
    <xf numFmtId="0" fontId="46" fillId="11" borderId="34" xfId="0" applyFont="1" applyFill="1" applyBorder="1" applyAlignment="1">
      <alignment horizontal="center" vertical="center" wrapText="1"/>
    </xf>
    <xf numFmtId="0" fontId="46" fillId="11" borderId="38" xfId="0" applyFont="1" applyFill="1" applyBorder="1" applyAlignment="1">
      <alignment horizontal="center" vertical="center" wrapText="1"/>
    </xf>
    <xf numFmtId="0" fontId="46" fillId="11" borderId="55" xfId="0" applyFont="1" applyFill="1" applyBorder="1" applyAlignment="1">
      <alignment horizontal="center" vertical="center" wrapText="1"/>
    </xf>
    <xf numFmtId="0" fontId="38" fillId="12" borderId="59" xfId="0" applyFont="1" applyFill="1" applyBorder="1" applyAlignment="1">
      <alignment horizontal="center" vertical="center" wrapText="1"/>
    </xf>
    <xf numFmtId="0" fontId="38" fillId="18" borderId="44" xfId="0" applyFont="1" applyFill="1" applyBorder="1" applyAlignment="1">
      <alignment horizontal="center" vertical="center" wrapText="1"/>
    </xf>
    <xf numFmtId="0" fontId="38" fillId="12" borderId="60" xfId="0" applyFont="1" applyFill="1" applyBorder="1" applyAlignment="1">
      <alignment horizontal="center" vertical="center" wrapText="1"/>
    </xf>
    <xf numFmtId="0" fontId="38" fillId="6" borderId="44" xfId="0" applyFont="1" applyFill="1" applyBorder="1" applyAlignment="1">
      <alignment horizontal="center" vertical="center" wrapText="1"/>
    </xf>
    <xf numFmtId="0" fontId="38" fillId="0" borderId="44" xfId="0" applyFont="1" applyBorder="1" applyAlignment="1">
      <alignment vertical="center" wrapText="1"/>
    </xf>
    <xf numFmtId="0" fontId="48" fillId="20" borderId="29" xfId="0" applyFont="1" applyFill="1" applyBorder="1" applyAlignment="1">
      <alignment horizontal="center" vertical="center" wrapText="1"/>
    </xf>
    <xf numFmtId="0" fontId="38" fillId="9" borderId="29" xfId="0" applyFont="1" applyFill="1" applyBorder="1" applyAlignment="1">
      <alignment horizontal="center" vertical="center" wrapText="1"/>
    </xf>
    <xf numFmtId="0" fontId="38" fillId="8" borderId="29" xfId="0" applyFont="1" applyFill="1" applyBorder="1" applyAlignment="1">
      <alignment horizontal="center" vertical="center" wrapText="1"/>
    </xf>
    <xf numFmtId="0" fontId="38" fillId="21" borderId="29" xfId="0" applyFont="1" applyFill="1" applyBorder="1" applyAlignment="1">
      <alignment horizontal="center" vertical="center" wrapText="1"/>
    </xf>
    <xf numFmtId="0" fontId="48" fillId="10" borderId="29" xfId="0" applyFont="1" applyFill="1" applyBorder="1" applyAlignment="1">
      <alignment horizontal="center" vertical="center" wrapText="1"/>
    </xf>
    <xf numFmtId="0" fontId="38" fillId="0" borderId="29" xfId="0" applyFont="1" applyBorder="1" applyAlignment="1">
      <alignment vertical="center" wrapText="1"/>
    </xf>
    <xf numFmtId="2" fontId="3" fillId="0" borderId="29" xfId="0" applyNumberFormat="1" applyFont="1" applyBorder="1" applyAlignment="1">
      <alignment horizontal="center" vertical="center" wrapText="1"/>
    </xf>
    <xf numFmtId="0" fontId="40" fillId="22" borderId="29" xfId="0" applyFont="1" applyFill="1" applyBorder="1" applyAlignment="1">
      <alignment horizontal="center" vertical="center" textRotation="90" wrapText="1"/>
    </xf>
    <xf numFmtId="0" fontId="3" fillId="0" borderId="29" xfId="0" applyFont="1" applyBorder="1" applyAlignment="1">
      <alignment horizontal="center" vertical="center" wrapText="1"/>
    </xf>
    <xf numFmtId="0" fontId="0" fillId="0" borderId="29" xfId="0" applyBorder="1" applyAlignment="1">
      <alignment horizontal="center" vertical="center" wrapText="1"/>
    </xf>
    <xf numFmtId="0" fontId="21" fillId="0" borderId="29" xfId="0" applyFont="1" applyBorder="1" applyAlignment="1">
      <alignment horizontal="center" vertical="center" textRotation="90" wrapText="1"/>
    </xf>
    <xf numFmtId="0" fontId="3" fillId="0" borderId="29" xfId="0" applyFont="1" applyBorder="1" applyAlignment="1">
      <alignment horizontal="left" vertical="center" wrapText="1"/>
    </xf>
    <xf numFmtId="0" fontId="3" fillId="0" borderId="29" xfId="0" applyFont="1" applyBorder="1" applyAlignment="1">
      <alignment horizontal="center" vertical="center" textRotation="90" wrapText="1"/>
    </xf>
    <xf numFmtId="0" fontId="38" fillId="0" borderId="30" xfId="0" applyFont="1" applyBorder="1" applyAlignment="1">
      <alignment horizontal="center" vertical="center" wrapText="1"/>
    </xf>
    <xf numFmtId="0" fontId="21" fillId="0" borderId="30" xfId="0" applyFont="1" applyBorder="1" applyAlignment="1">
      <alignment horizontal="center" vertical="center" textRotation="90" wrapText="1"/>
    </xf>
    <xf numFmtId="0" fontId="36" fillId="0" borderId="30" xfId="0" applyFont="1" applyBorder="1" applyAlignment="1">
      <alignment horizontal="center" vertical="center" wrapText="1"/>
    </xf>
    <xf numFmtId="0" fontId="36" fillId="0" borderId="30" xfId="0" applyFont="1" applyBorder="1" applyAlignment="1">
      <alignment horizontal="center" vertical="center"/>
    </xf>
    <xf numFmtId="0" fontId="36" fillId="0" borderId="30" xfId="0" applyFont="1" applyBorder="1"/>
    <xf numFmtId="0" fontId="35" fillId="0" borderId="30" xfId="0" applyFont="1" applyBorder="1" applyAlignment="1">
      <alignment horizontal="center" vertical="center" wrapText="1"/>
    </xf>
    <xf numFmtId="0" fontId="35" fillId="0" borderId="30" xfId="0" applyFont="1" applyBorder="1" applyAlignment="1">
      <alignment horizontal="center" vertical="center" textRotation="90" wrapText="1"/>
    </xf>
    <xf numFmtId="0" fontId="31" fillId="0" borderId="27" xfId="0" applyFont="1" applyBorder="1" applyAlignment="1">
      <alignment horizontal="center" vertical="center" wrapText="1"/>
    </xf>
    <xf numFmtId="0" fontId="14" fillId="0" borderId="27" xfId="0" applyFont="1" applyBorder="1" applyAlignment="1">
      <alignment horizontal="center" vertical="center" wrapText="1"/>
    </xf>
    <xf numFmtId="0" fontId="40" fillId="0" borderId="2" xfId="0" applyFont="1" applyBorder="1" applyAlignment="1">
      <alignment horizontal="center" vertical="center" wrapText="1"/>
    </xf>
    <xf numFmtId="0" fontId="36" fillId="0" borderId="2" xfId="0" applyFont="1" applyBorder="1" applyAlignment="1">
      <alignment horizontal="center" vertical="center" wrapText="1"/>
    </xf>
    <xf numFmtId="2" fontId="3" fillId="0" borderId="30" xfId="0" applyNumberFormat="1" applyFont="1" applyBorder="1" applyAlignment="1">
      <alignment horizontal="center" vertical="center" wrapText="1"/>
    </xf>
    <xf numFmtId="2" fontId="3" fillId="0" borderId="0" xfId="0" applyNumberFormat="1" applyFont="1" applyAlignment="1">
      <alignment horizontal="center" vertical="center" wrapText="1"/>
    </xf>
    <xf numFmtId="0" fontId="0" fillId="0" borderId="2" xfId="0" applyBorder="1" applyAlignment="1">
      <alignment horizontal="center" vertical="center" wrapText="1"/>
    </xf>
    <xf numFmtId="0" fontId="31" fillId="2" borderId="2" xfId="0" applyFont="1" applyFill="1" applyBorder="1" applyAlignment="1">
      <alignment horizontal="center" vertical="center" wrapText="1"/>
    </xf>
    <xf numFmtId="2" fontId="31" fillId="2" borderId="2" xfId="0" applyNumberFormat="1" applyFont="1" applyFill="1" applyBorder="1" applyAlignment="1" applyProtection="1">
      <alignment horizontal="center" vertical="center" wrapText="1"/>
      <protection locked="0"/>
    </xf>
    <xf numFmtId="0" fontId="14" fillId="2" borderId="2" xfId="0" applyFont="1" applyFill="1" applyBorder="1" applyAlignment="1">
      <alignment horizontal="center" vertical="center" wrapText="1"/>
    </xf>
    <xf numFmtId="0" fontId="28" fillId="0" borderId="2" xfId="0" applyFont="1" applyBorder="1" applyAlignment="1">
      <alignment horizontal="center" vertical="center" wrapText="1"/>
    </xf>
    <xf numFmtId="0" fontId="0" fillId="0" borderId="2" xfId="0" applyBorder="1" applyAlignment="1">
      <alignment horizontal="center" vertical="center"/>
    </xf>
    <xf numFmtId="0" fontId="1" fillId="2" borderId="2" xfId="0" applyFont="1" applyFill="1" applyBorder="1" applyAlignment="1">
      <alignment horizontal="center" vertical="center" wrapText="1"/>
    </xf>
    <xf numFmtId="0" fontId="1" fillId="2" borderId="2" xfId="0" applyFont="1" applyFill="1" applyBorder="1" applyAlignment="1">
      <alignment horizontal="center" vertical="center" textRotation="90"/>
    </xf>
    <xf numFmtId="0" fontId="52" fillId="0" borderId="2" xfId="0" applyFont="1" applyBorder="1" applyAlignment="1">
      <alignment horizontal="center" vertical="center" textRotation="90" wrapText="1"/>
    </xf>
    <xf numFmtId="0" fontId="53" fillId="0" borderId="2" xfId="0" applyFont="1" applyBorder="1" applyAlignment="1">
      <alignment horizontal="center" vertical="center" textRotation="90" wrapText="1"/>
    </xf>
    <xf numFmtId="0" fontId="0" fillId="0" borderId="2" xfId="0" applyBorder="1" applyAlignment="1">
      <alignment horizontal="center" vertical="center" textRotation="90" wrapText="1"/>
    </xf>
    <xf numFmtId="0" fontId="0" fillId="5" borderId="0" xfId="0" applyFill="1"/>
    <xf numFmtId="0" fontId="0" fillId="4" borderId="0" xfId="0" applyFill="1" applyProtection="1">
      <protection locked="0"/>
    </xf>
    <xf numFmtId="0" fontId="23" fillId="4" borderId="0" xfId="0" applyFont="1" applyFill="1"/>
    <xf numFmtId="0" fontId="15" fillId="4" borderId="0" xfId="0" applyFont="1" applyFill="1"/>
    <xf numFmtId="0" fontId="54" fillId="4" borderId="0" xfId="0" applyFont="1" applyFill="1" applyProtection="1">
      <protection locked="0"/>
    </xf>
    <xf numFmtId="0" fontId="55" fillId="4" borderId="0" xfId="0" applyFont="1" applyFill="1" applyProtection="1">
      <protection locked="0"/>
    </xf>
    <xf numFmtId="0" fontId="0" fillId="4" borderId="75" xfId="0" applyFill="1" applyBorder="1" applyProtection="1">
      <protection locked="0"/>
    </xf>
    <xf numFmtId="0" fontId="23" fillId="4" borderId="0" xfId="0" applyFont="1" applyFill="1" applyProtection="1">
      <protection locked="0"/>
    </xf>
    <xf numFmtId="0" fontId="31" fillId="4" borderId="0" xfId="0" applyFont="1" applyFill="1" applyAlignment="1">
      <alignment wrapText="1"/>
    </xf>
    <xf numFmtId="0" fontId="31" fillId="2" borderId="0" xfId="0" applyFont="1" applyFill="1" applyAlignment="1">
      <alignment wrapText="1"/>
    </xf>
    <xf numFmtId="0" fontId="56" fillId="4" borderId="0" xfId="0" applyFont="1" applyFill="1" applyAlignment="1">
      <alignment horizontal="center" wrapText="1"/>
    </xf>
    <xf numFmtId="0" fontId="57" fillId="5" borderId="0" xfId="0" applyFont="1" applyFill="1" applyAlignment="1">
      <alignment vertical="center"/>
    </xf>
    <xf numFmtId="0" fontId="57" fillId="5" borderId="0" xfId="0" applyFont="1" applyFill="1"/>
    <xf numFmtId="0" fontId="20" fillId="0" borderId="29" xfId="0" applyFont="1" applyBorder="1" applyAlignment="1">
      <alignment horizontal="center" vertical="center" textRotation="90" wrapText="1"/>
    </xf>
    <xf numFmtId="0" fontId="1" fillId="0" borderId="29" xfId="0" applyFont="1" applyBorder="1" applyAlignment="1">
      <alignment horizontal="center" vertical="center" wrapText="1"/>
    </xf>
    <xf numFmtId="2" fontId="1" fillId="0" borderId="29" xfId="0" applyNumberFormat="1" applyFont="1" applyBorder="1" applyAlignment="1">
      <alignment horizontal="center" vertical="center" wrapText="1"/>
    </xf>
    <xf numFmtId="2" fontId="1" fillId="0" borderId="29" xfId="0" applyNumberFormat="1" applyFont="1" applyBorder="1" applyAlignment="1">
      <alignment horizontal="center" vertical="center" textRotation="90" wrapText="1"/>
    </xf>
    <xf numFmtId="0" fontId="3" fillId="0" borderId="30" xfId="0" applyFont="1" applyBorder="1" applyAlignment="1">
      <alignment horizontal="center" vertical="center" textRotation="90" wrapText="1"/>
    </xf>
    <xf numFmtId="0" fontId="1" fillId="0" borderId="29" xfId="0" applyFont="1" applyBorder="1" applyAlignment="1">
      <alignment vertical="center" wrapText="1"/>
    </xf>
    <xf numFmtId="0" fontId="19" fillId="0" borderId="0" xfId="0" applyFont="1" applyAlignment="1">
      <alignment horizontal="center" vertical="center" wrapText="1"/>
    </xf>
    <xf numFmtId="0" fontId="17" fillId="2" borderId="0" xfId="0" applyFont="1" applyFill="1" applyAlignment="1">
      <alignment vertical="center"/>
    </xf>
    <xf numFmtId="0" fontId="23" fillId="2" borderId="0" xfId="0" applyFont="1" applyFill="1" applyAlignment="1">
      <alignment vertical="center"/>
    </xf>
    <xf numFmtId="0" fontId="28" fillId="0" borderId="0" xfId="0" applyFont="1" applyAlignment="1">
      <alignment horizontal="center" vertical="center"/>
    </xf>
    <xf numFmtId="14" fontId="58" fillId="0" borderId="2" xfId="0" applyNumberFormat="1" applyFont="1" applyBorder="1" applyAlignment="1">
      <alignment vertical="center"/>
    </xf>
    <xf numFmtId="0" fontId="58" fillId="0" borderId="72" xfId="0" applyFont="1" applyBorder="1" applyAlignment="1">
      <alignment vertical="center" wrapText="1"/>
    </xf>
    <xf numFmtId="14" fontId="58" fillId="0" borderId="26" xfId="0" applyNumberFormat="1" applyFont="1" applyBorder="1" applyAlignment="1">
      <alignment vertical="center"/>
    </xf>
    <xf numFmtId="0" fontId="58" fillId="0" borderId="73" xfId="0" applyFont="1" applyBorder="1" applyAlignment="1">
      <alignment vertical="center" wrapText="1"/>
    </xf>
    <xf numFmtId="0" fontId="0" fillId="0" borderId="2" xfId="0" applyBorder="1" applyAlignment="1">
      <alignment vertical="center"/>
    </xf>
    <xf numFmtId="0" fontId="0" fillId="2" borderId="0" xfId="0" applyFill="1" applyAlignment="1">
      <alignment vertical="center"/>
    </xf>
    <xf numFmtId="0" fontId="0" fillId="0" borderId="0" xfId="0" applyAlignment="1">
      <alignment vertical="center"/>
    </xf>
    <xf numFmtId="0" fontId="24" fillId="2" borderId="0" xfId="0" applyFont="1" applyFill="1" applyAlignment="1">
      <alignment vertical="center"/>
    </xf>
    <xf numFmtId="0" fontId="16" fillId="0" borderId="0" xfId="0" applyFont="1" applyAlignment="1">
      <alignment horizontal="center" vertical="center" wrapText="1"/>
    </xf>
    <xf numFmtId="0" fontId="1" fillId="0" borderId="0" xfId="0" applyFont="1"/>
    <xf numFmtId="0" fontId="12" fillId="20" borderId="56" xfId="0" applyFont="1" applyFill="1" applyBorder="1" applyAlignment="1">
      <alignment horizontal="center" vertical="center" wrapText="1"/>
    </xf>
    <xf numFmtId="0" fontId="12" fillId="20" borderId="44" xfId="0" applyFont="1" applyFill="1" applyBorder="1" applyAlignment="1">
      <alignment horizontal="center" vertical="center" wrapText="1"/>
    </xf>
    <xf numFmtId="0" fontId="1" fillId="0" borderId="56" xfId="0" applyFont="1" applyBorder="1" applyAlignment="1">
      <alignment vertical="center" wrapText="1"/>
    </xf>
    <xf numFmtId="0" fontId="1" fillId="0" borderId="56" xfId="0" applyFont="1" applyBorder="1" applyAlignment="1">
      <alignment wrapText="1"/>
    </xf>
    <xf numFmtId="0" fontId="1" fillId="0" borderId="44" xfId="0" applyFont="1" applyBorder="1" applyAlignment="1">
      <alignment vertical="top" wrapText="1"/>
    </xf>
    <xf numFmtId="0" fontId="1" fillId="0" borderId="44" xfId="0" applyFont="1" applyBorder="1" applyAlignment="1">
      <alignment wrapText="1"/>
    </xf>
    <xf numFmtId="0" fontId="1" fillId="0" borderId="44" xfId="0" applyFont="1" applyBorder="1" applyAlignment="1">
      <alignment vertical="center" wrapText="1"/>
    </xf>
    <xf numFmtId="0" fontId="59" fillId="0" borderId="56" xfId="0" applyFont="1" applyBorder="1" applyAlignment="1">
      <alignment vertical="center" wrapText="1"/>
    </xf>
    <xf numFmtId="0" fontId="27" fillId="23" borderId="4" xfId="0" applyFont="1" applyFill="1" applyBorder="1" applyAlignment="1">
      <alignment horizontal="center" vertical="center"/>
    </xf>
    <xf numFmtId="0" fontId="27" fillId="23" borderId="12" xfId="0" applyFont="1" applyFill="1" applyBorder="1" applyAlignment="1">
      <alignment horizontal="center" vertical="center"/>
    </xf>
    <xf numFmtId="0" fontId="27" fillId="23" borderId="13" xfId="0" applyFont="1" applyFill="1" applyBorder="1" applyAlignment="1">
      <alignment horizontal="center" vertical="center"/>
    </xf>
    <xf numFmtId="0" fontId="27" fillId="23" borderId="16" xfId="0" applyFont="1" applyFill="1" applyBorder="1" applyAlignment="1">
      <alignment horizontal="center" vertical="center"/>
    </xf>
    <xf numFmtId="0" fontId="27" fillId="23" borderId="0" xfId="0" applyFont="1" applyFill="1" applyAlignment="1">
      <alignment horizontal="center" vertical="center"/>
    </xf>
    <xf numFmtId="0" fontId="27" fillId="23" borderId="9" xfId="0" applyFont="1" applyFill="1" applyBorder="1" applyAlignment="1">
      <alignment horizontal="center" vertical="center"/>
    </xf>
    <xf numFmtId="0" fontId="27" fillId="23" borderId="14" xfId="0" applyFont="1" applyFill="1" applyBorder="1" applyAlignment="1">
      <alignment horizontal="center" vertical="center"/>
    </xf>
    <xf numFmtId="0" fontId="27" fillId="23" borderId="15" xfId="0" applyFont="1" applyFill="1" applyBorder="1" applyAlignment="1">
      <alignment horizontal="center" vertical="center"/>
    </xf>
    <xf numFmtId="0" fontId="27" fillId="23" borderId="5" xfId="0" applyFont="1" applyFill="1" applyBorder="1" applyAlignment="1">
      <alignment horizontal="center" vertical="center"/>
    </xf>
    <xf numFmtId="0" fontId="56" fillId="4" borderId="0" xfId="0" applyFont="1" applyFill="1" applyAlignment="1" applyProtection="1">
      <alignment horizontal="center" wrapText="1"/>
      <protection locked="0"/>
    </xf>
    <xf numFmtId="0" fontId="56" fillId="4" borderId="0" xfId="0" applyFont="1" applyFill="1" applyAlignment="1">
      <alignment horizontal="right" vertical="center" wrapText="1"/>
    </xf>
    <xf numFmtId="0" fontId="2" fillId="0" borderId="17" xfId="0" applyFont="1" applyBorder="1" applyAlignment="1">
      <alignment vertical="top" wrapText="1"/>
    </xf>
    <xf numFmtId="0" fontId="16" fillId="0" borderId="2" xfId="0" applyFont="1" applyBorder="1" applyAlignment="1">
      <alignment horizontal="center" vertical="center" wrapText="1"/>
    </xf>
    <xf numFmtId="0" fontId="16" fillId="0" borderId="2" xfId="0" applyFont="1" applyBorder="1" applyAlignment="1" applyProtection="1">
      <alignment horizontal="center" vertical="center" wrapText="1"/>
      <protection locked="0"/>
    </xf>
    <xf numFmtId="0" fontId="12" fillId="3" borderId="27" xfId="0" applyFont="1" applyFill="1" applyBorder="1" applyAlignment="1">
      <alignment horizontal="center" vertical="center" textRotation="90" wrapText="1"/>
    </xf>
    <xf numFmtId="0" fontId="12" fillId="3" borderId="74" xfId="0" applyFont="1" applyFill="1" applyBorder="1" applyAlignment="1">
      <alignment horizontal="center" vertical="center" textRotation="90" wrapText="1"/>
    </xf>
    <xf numFmtId="0" fontId="12" fillId="3" borderId="27" xfId="0" applyFont="1" applyFill="1" applyBorder="1" applyAlignment="1">
      <alignment horizontal="center" vertical="center" wrapText="1"/>
    </xf>
    <xf numFmtId="0" fontId="12" fillId="3" borderId="74" xfId="0" applyFont="1" applyFill="1" applyBorder="1" applyAlignment="1">
      <alignment horizontal="center" vertical="center" wrapText="1"/>
    </xf>
    <xf numFmtId="0" fontId="1" fillId="0" borderId="1" xfId="0" applyFont="1" applyBorder="1" applyAlignment="1">
      <alignment vertical="top" textRotation="90" wrapText="1"/>
    </xf>
    <xf numFmtId="0" fontId="4"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22" fillId="0" borderId="17" xfId="0" applyFont="1" applyBorder="1" applyAlignment="1">
      <alignment horizontal="center" vertical="center"/>
    </xf>
    <xf numFmtId="0" fontId="22" fillId="0" borderId="18" xfId="0" applyFont="1" applyBorder="1" applyAlignment="1">
      <alignment horizontal="center" vertical="center"/>
    </xf>
    <xf numFmtId="0" fontId="22" fillId="0" borderId="19" xfId="0" applyFont="1" applyBorder="1" applyAlignment="1">
      <alignment horizontal="center" vertical="center"/>
    </xf>
    <xf numFmtId="0" fontId="22" fillId="0" borderId="20" xfId="0" applyFont="1" applyBorder="1" applyAlignment="1">
      <alignment horizontal="center" vertical="center" wrapText="1"/>
    </xf>
    <xf numFmtId="0" fontId="22" fillId="0" borderId="21" xfId="0" applyFont="1" applyBorder="1" applyAlignment="1">
      <alignment horizontal="center" vertical="center" wrapText="1"/>
    </xf>
    <xf numFmtId="0" fontId="22" fillId="0" borderId="22" xfId="0" applyFont="1" applyBorder="1" applyAlignment="1">
      <alignment horizontal="center" vertical="center" wrapText="1"/>
    </xf>
    <xf numFmtId="0" fontId="22" fillId="0" borderId="23" xfId="0" applyFont="1" applyBorder="1" applyAlignment="1">
      <alignment horizontal="center" vertical="center" wrapText="1"/>
    </xf>
    <xf numFmtId="0" fontId="22" fillId="0" borderId="24" xfId="0" applyFont="1" applyBorder="1" applyAlignment="1">
      <alignment horizontal="center" vertical="center" wrapText="1"/>
    </xf>
    <xf numFmtId="0" fontId="22" fillId="0" borderId="25" xfId="0" applyFont="1" applyBorder="1" applyAlignment="1">
      <alignment horizontal="center" vertical="center" wrapText="1"/>
    </xf>
    <xf numFmtId="0" fontId="24" fillId="2" borderId="0" xfId="0" applyFont="1" applyFill="1" applyAlignment="1" applyProtection="1">
      <alignment horizontal="center"/>
      <protection locked="0"/>
    </xf>
    <xf numFmtId="0" fontId="29" fillId="2" borderId="0" xfId="0" applyFont="1" applyFill="1" applyAlignment="1">
      <alignment horizontal="left" vertical="center" wrapText="1"/>
    </xf>
    <xf numFmtId="0" fontId="12" fillId="3" borderId="2" xfId="0" applyFont="1" applyFill="1" applyBorder="1" applyAlignment="1">
      <alignment horizontal="center" vertical="center" wrapText="1"/>
    </xf>
    <xf numFmtId="0" fontId="17" fillId="3" borderId="2" xfId="0" applyFont="1" applyFill="1" applyBorder="1" applyAlignment="1">
      <alignment horizontal="center" vertical="center"/>
    </xf>
    <xf numFmtId="0" fontId="18" fillId="3" borderId="27" xfId="0" applyFont="1" applyFill="1" applyBorder="1" applyAlignment="1">
      <alignment horizontal="center" vertical="center" textRotation="90" wrapText="1"/>
    </xf>
    <xf numFmtId="0" fontId="18" fillId="3" borderId="74" xfId="0" applyFont="1" applyFill="1" applyBorder="1" applyAlignment="1">
      <alignment horizontal="center" vertical="center" textRotation="90" wrapText="1"/>
    </xf>
    <xf numFmtId="0" fontId="18" fillId="3" borderId="2" xfId="0" applyFont="1" applyFill="1" applyBorder="1" applyAlignment="1">
      <alignment horizontal="center" vertical="center" wrapText="1"/>
    </xf>
    <xf numFmtId="0" fontId="24" fillId="2" borderId="0" xfId="0" applyFont="1" applyFill="1" applyAlignment="1" applyProtection="1">
      <alignment horizontal="right"/>
      <protection locked="0"/>
    </xf>
    <xf numFmtId="0" fontId="12" fillId="3" borderId="2" xfId="0" applyFont="1" applyFill="1" applyBorder="1" applyAlignment="1">
      <alignment horizontal="left" vertical="center" wrapText="1"/>
    </xf>
    <xf numFmtId="0" fontId="12" fillId="3" borderId="0" xfId="0" applyFont="1" applyFill="1" applyAlignment="1">
      <alignment horizontal="center"/>
    </xf>
    <xf numFmtId="0" fontId="2" fillId="0" borderId="1" xfId="0" applyFont="1" applyBorder="1" applyAlignment="1">
      <alignment vertical="top" wrapText="1"/>
    </xf>
    <xf numFmtId="0" fontId="19" fillId="0" borderId="1" xfId="0" applyFont="1" applyBorder="1" applyAlignment="1">
      <alignment horizontal="center" vertical="center" wrapText="1"/>
    </xf>
    <xf numFmtId="0" fontId="44" fillId="10" borderId="32" xfId="0" applyFont="1" applyFill="1" applyBorder="1" applyAlignment="1">
      <alignment horizontal="center"/>
    </xf>
    <xf numFmtId="0" fontId="45" fillId="0" borderId="33" xfId="0" applyFont="1" applyBorder="1"/>
    <xf numFmtId="0" fontId="45" fillId="0" borderId="34" xfId="0" applyFont="1" applyBorder="1"/>
    <xf numFmtId="0" fontId="46" fillId="11" borderId="35" xfId="0" applyFont="1" applyFill="1" applyBorder="1" applyAlignment="1">
      <alignment horizontal="center" vertical="center" wrapText="1"/>
    </xf>
    <xf numFmtId="0" fontId="45" fillId="0" borderId="38" xfId="0" applyFont="1" applyBorder="1"/>
    <xf numFmtId="0" fontId="46" fillId="11" borderId="37" xfId="0" applyFont="1" applyFill="1" applyBorder="1" applyAlignment="1">
      <alignment horizontal="center" vertical="center" wrapText="1"/>
    </xf>
    <xf numFmtId="0" fontId="45" fillId="0" borderId="39" xfId="0" applyFont="1" applyBorder="1"/>
    <xf numFmtId="0" fontId="47" fillId="11" borderId="40" xfId="0" applyFont="1" applyFill="1" applyBorder="1" applyAlignment="1">
      <alignment horizontal="center" vertical="center" wrapText="1"/>
    </xf>
    <xf numFmtId="0" fontId="45" fillId="0" borderId="36" xfId="0" applyFont="1" applyBorder="1"/>
    <xf numFmtId="0" fontId="45" fillId="0" borderId="45" xfId="0" applyFont="1" applyBorder="1"/>
    <xf numFmtId="0" fontId="45" fillId="0" borderId="3" xfId="0" applyFont="1" applyBorder="1"/>
    <xf numFmtId="0" fontId="47" fillId="11" borderId="41" xfId="0" applyFont="1" applyFill="1" applyBorder="1" applyAlignment="1">
      <alignment horizontal="center" vertical="center" wrapText="1"/>
    </xf>
    <xf numFmtId="0" fontId="45" fillId="0" borderId="42" xfId="0" applyFont="1" applyBorder="1"/>
    <xf numFmtId="0" fontId="45" fillId="0" borderId="43" xfId="0" applyFont="1" applyBorder="1"/>
    <xf numFmtId="0" fontId="47" fillId="12" borderId="48" xfId="0" applyFont="1" applyFill="1" applyBorder="1" applyAlignment="1">
      <alignment horizontal="center" vertical="center" wrapText="1"/>
    </xf>
    <xf numFmtId="0" fontId="45" fillId="0" borderId="49" xfId="0" applyFont="1" applyBorder="1"/>
    <xf numFmtId="0" fontId="38" fillId="0" borderId="37" xfId="0" applyFont="1" applyBorder="1" applyAlignment="1">
      <alignment horizontal="left" vertical="center" wrapText="1"/>
    </xf>
    <xf numFmtId="0" fontId="45" fillId="0" borderId="50" xfId="0" applyFont="1" applyBorder="1"/>
    <xf numFmtId="0" fontId="47" fillId="11" borderId="53" xfId="0" applyFont="1" applyFill="1" applyBorder="1" applyAlignment="1">
      <alignment horizontal="center" vertical="center" wrapText="1"/>
    </xf>
    <xf numFmtId="0" fontId="45" fillId="0" borderId="52" xfId="0" applyFont="1" applyBorder="1"/>
    <xf numFmtId="0" fontId="47" fillId="11" borderId="54" xfId="0" applyFont="1" applyFill="1" applyBorder="1" applyAlignment="1">
      <alignment horizontal="center" vertical="center" wrapText="1"/>
    </xf>
    <xf numFmtId="0" fontId="45" fillId="0" borderId="7" xfId="0" applyFont="1" applyBorder="1"/>
    <xf numFmtId="0" fontId="47" fillId="11" borderId="48" xfId="0" applyFont="1" applyFill="1" applyBorder="1" applyAlignment="1">
      <alignment horizontal="center" vertical="center" wrapText="1"/>
    </xf>
    <xf numFmtId="0" fontId="45" fillId="0" borderId="47" xfId="0" applyFont="1" applyBorder="1"/>
    <xf numFmtId="0" fontId="47" fillId="12" borderId="8" xfId="0" applyFont="1" applyFill="1" applyBorder="1" applyAlignment="1">
      <alignment horizontal="center" vertical="center" wrapText="1"/>
    </xf>
    <xf numFmtId="0" fontId="45" fillId="0" borderId="10" xfId="0" applyFont="1" applyBorder="1"/>
    <xf numFmtId="0" fontId="45" fillId="0" borderId="11" xfId="0" applyFont="1" applyBorder="1"/>
    <xf numFmtId="0" fontId="45" fillId="0" borderId="57" xfId="0" applyFont="1" applyBorder="1"/>
    <xf numFmtId="0" fontId="49" fillId="10" borderId="32" xfId="0" applyFont="1" applyFill="1" applyBorder="1" applyAlignment="1">
      <alignment horizontal="center"/>
    </xf>
    <xf numFmtId="0" fontId="46" fillId="11" borderId="58" xfId="0" applyFont="1" applyFill="1" applyBorder="1" applyAlignment="1">
      <alignment horizontal="center" vertical="center" wrapText="1"/>
    </xf>
    <xf numFmtId="0" fontId="38" fillId="0" borderId="61" xfId="0" applyFont="1" applyBorder="1" applyAlignment="1">
      <alignment horizontal="left" vertical="center" wrapText="1"/>
    </xf>
    <xf numFmtId="0" fontId="24" fillId="0" borderId="0" xfId="0" applyFont="1" applyAlignment="1">
      <alignment horizontal="right"/>
    </xf>
    <xf numFmtId="0" fontId="30" fillId="2" borderId="0" xfId="0" applyFont="1" applyFill="1" applyAlignment="1">
      <alignment horizontal="left" wrapText="1"/>
    </xf>
    <xf numFmtId="0" fontId="24" fillId="0" borderId="0" xfId="0" applyFont="1" applyAlignment="1">
      <alignment horizontal="center"/>
    </xf>
    <xf numFmtId="0" fontId="12" fillId="3" borderId="2" xfId="0" applyFont="1" applyFill="1" applyBorder="1" applyAlignment="1">
      <alignment horizontal="center" vertical="center"/>
    </xf>
    <xf numFmtId="0" fontId="1" fillId="0" borderId="62" xfId="0" applyFont="1" applyBorder="1" applyAlignment="1">
      <alignment vertical="center" wrapText="1"/>
    </xf>
    <xf numFmtId="0" fontId="14" fillId="0" borderId="63" xfId="0" applyFont="1" applyBorder="1"/>
    <xf numFmtId="0" fontId="14" fillId="0" borderId="60" xfId="0" applyFont="1" applyBorder="1"/>
    <xf numFmtId="0" fontId="1" fillId="0" borderId="40" xfId="0" applyFont="1" applyBorder="1" applyAlignment="1">
      <alignment vertical="center" wrapText="1"/>
    </xf>
    <xf numFmtId="0" fontId="14" fillId="0" borderId="64" xfId="0" applyFont="1" applyBorder="1"/>
    <xf numFmtId="0" fontId="14" fillId="0" borderId="65" xfId="0" applyFont="1" applyBorder="1"/>
    <xf numFmtId="0" fontId="1" fillId="0" borderId="66" xfId="0" applyFont="1" applyBorder="1" applyAlignment="1">
      <alignment horizontal="left" vertical="center" wrapText="1"/>
    </xf>
    <xf numFmtId="0" fontId="14" fillId="0" borderId="67" xfId="0" applyFont="1" applyBorder="1"/>
    <xf numFmtId="0" fontId="14" fillId="0" borderId="44" xfId="0" applyFont="1" applyBorder="1"/>
    <xf numFmtId="0" fontId="1" fillId="0" borderId="62" xfId="0" applyFont="1" applyBorder="1" applyAlignment="1">
      <alignment wrapText="1"/>
    </xf>
    <xf numFmtId="0" fontId="22" fillId="19" borderId="62" xfId="0" applyFont="1" applyFill="1" applyBorder="1" applyAlignment="1">
      <alignment horizontal="center" vertical="center" textRotation="90" wrapText="1"/>
    </xf>
    <xf numFmtId="0" fontId="12" fillId="10" borderId="32" xfId="0" applyFont="1" applyFill="1" applyBorder="1" applyAlignment="1">
      <alignment horizontal="center" vertical="center" wrapText="1"/>
    </xf>
    <xf numFmtId="0" fontId="14" fillId="0" borderId="33" xfId="0" applyFont="1" applyBorder="1"/>
    <xf numFmtId="0" fontId="14" fillId="0" borderId="34" xfId="0" applyFont="1" applyBorder="1"/>
    <xf numFmtId="0" fontId="12" fillId="20" borderId="62" xfId="0" applyFont="1" applyFill="1" applyBorder="1" applyAlignment="1">
      <alignment horizontal="center" vertical="center" wrapText="1"/>
    </xf>
    <xf numFmtId="0" fontId="38" fillId="0" borderId="30" xfId="0" applyFont="1" applyBorder="1" applyAlignment="1">
      <alignment horizontal="center" vertical="center" wrapText="1"/>
    </xf>
    <xf numFmtId="0" fontId="45" fillId="0" borderId="71" xfId="0" applyFont="1" applyBorder="1"/>
    <xf numFmtId="0" fontId="45" fillId="0" borderId="31" xfId="0" applyFont="1" applyBorder="1"/>
    <xf numFmtId="0" fontId="50" fillId="10" borderId="68" xfId="0" applyFont="1" applyFill="1" applyBorder="1" applyAlignment="1">
      <alignment horizontal="center" wrapText="1"/>
    </xf>
    <xf numFmtId="0" fontId="45" fillId="0" borderId="69" xfId="0" applyFont="1" applyBorder="1"/>
    <xf numFmtId="0" fontId="45" fillId="0" borderId="70" xfId="0" applyFont="1" applyBorder="1"/>
    <xf numFmtId="0" fontId="48" fillId="20" borderId="68" xfId="0" applyFont="1" applyFill="1" applyBorder="1" applyAlignment="1">
      <alignment horizontal="center" vertical="center" wrapText="1"/>
    </xf>
    <xf numFmtId="0" fontId="34" fillId="19" borderId="68" xfId="0" applyFont="1" applyFill="1" applyBorder="1" applyAlignment="1">
      <alignment horizontal="center" vertical="center" wrapText="1"/>
    </xf>
    <xf numFmtId="0" fontId="50" fillId="10" borderId="2" xfId="0" applyFont="1" applyFill="1" applyBorder="1" applyAlignment="1">
      <alignment horizontal="center" vertical="center" wrapText="1"/>
    </xf>
    <xf numFmtId="0" fontId="45" fillId="0" borderId="2" xfId="0" applyFont="1" applyBorder="1" applyAlignment="1">
      <alignment vertical="center"/>
    </xf>
    <xf numFmtId="0" fontId="24" fillId="2" borderId="0" xfId="0" applyFont="1" applyFill="1" applyAlignment="1">
      <alignment horizontal="right" vertical="center"/>
    </xf>
    <xf numFmtId="0" fontId="2" fillId="0" borderId="2" xfId="0" applyFont="1" applyBorder="1" applyAlignment="1">
      <alignment vertical="center" wrapText="1"/>
    </xf>
    <xf numFmtId="0" fontId="19" fillId="0" borderId="2" xfId="0" applyFont="1" applyBorder="1" applyAlignment="1">
      <alignment horizontal="center" vertical="center" wrapText="1"/>
    </xf>
    <xf numFmtId="0" fontId="24" fillId="2" borderId="0" xfId="0" applyFont="1" applyFill="1" applyAlignment="1">
      <alignment horizontal="center" vertical="center"/>
    </xf>
    <xf numFmtId="14" fontId="12" fillId="3" borderId="2" xfId="0" applyNumberFormat="1" applyFont="1" applyFill="1" applyBorder="1" applyAlignment="1">
      <alignment horizontal="center" vertical="center" wrapText="1"/>
    </xf>
  </cellXfs>
  <cellStyles count="2">
    <cellStyle name="Normal" xfId="0" builtinId="0"/>
    <cellStyle name="Normal 2" xfId="1" xr:uid="{00000000-0005-0000-0000-000001000000}"/>
  </cellStyles>
  <dxfs count="7">
    <dxf>
      <fill>
        <patternFill>
          <bgColor rgb="FFFF0000"/>
        </patternFill>
      </fill>
    </dxf>
    <dxf>
      <fill>
        <patternFill>
          <bgColor rgb="FFFFFF00"/>
        </patternFill>
      </fill>
    </dxf>
    <dxf>
      <fill>
        <patternFill>
          <bgColor rgb="FF00FF00"/>
        </patternFill>
      </fill>
    </dxf>
    <dxf>
      <fill>
        <patternFill>
          <bgColor rgb="FFFF0000"/>
        </patternFill>
      </fill>
    </dxf>
    <dxf>
      <fill>
        <patternFill>
          <bgColor rgb="FFFFFF00"/>
        </patternFill>
      </fill>
    </dxf>
    <dxf>
      <fill>
        <patternFill>
          <bgColor rgb="FF00FF00"/>
        </patternFill>
      </fill>
    </dxf>
    <dxf>
      <fill>
        <patternFill>
          <bgColor rgb="FF00B0F0"/>
        </patternFill>
      </fill>
    </dxf>
  </dxfs>
  <tableStyles count="0" defaultTableStyle="TableStyleMedium2" defaultPivotStyle="PivotStyleLight16"/>
  <colors>
    <mruColors>
      <color rgb="FF00482B"/>
      <color rgb="FF008080"/>
      <color rgb="FF447CEC"/>
      <color rgb="FF00FF00"/>
      <color rgb="FF0F3D38"/>
      <color rgb="FFEDE34E"/>
      <color rgb="FFD5CA3D"/>
      <color rgb="FF004846"/>
      <color rgb="FF4B514E"/>
      <color rgb="FF29292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2.png"/><Relationship Id="rId3" Type="http://schemas.openxmlformats.org/officeDocument/2006/relationships/hyperlink" Target="#'Control Cambios Registro '!A1"/><Relationship Id="rId7" Type="http://schemas.openxmlformats.org/officeDocument/2006/relationships/hyperlink" Target="#'PELIGROS HIGIENICOS'!A1"/><Relationship Id="rId2" Type="http://schemas.openxmlformats.org/officeDocument/2006/relationships/image" Target="../media/image1.png"/><Relationship Id="rId1" Type="http://schemas.openxmlformats.org/officeDocument/2006/relationships/hyperlink" Target="https://www.ucundinamarca.edu.co/index.php/servicios2022/sistema-de-gestion-de-seguridad-y-salud-en-el-trabajo" TargetMode="External"/><Relationship Id="rId6" Type="http://schemas.openxmlformats.org/officeDocument/2006/relationships/hyperlink" Target="#'Tabla de peligros'!A1"/><Relationship Id="rId5" Type="http://schemas.openxmlformats.org/officeDocument/2006/relationships/hyperlink" Target="#'Valoracion del riesgo'!A1"/><Relationship Id="rId4" Type="http://schemas.openxmlformats.org/officeDocument/2006/relationships/hyperlink" Target="#MATRIZ!A1"/></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MEN&#218;!A1"/></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MEN&#218;!A1"/></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MEN&#218;!A1"/></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MEN&#218;!A1"/></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MEN&#218;!A1"/></Relationships>
</file>

<file path=xl/drawings/drawing1.xml><?xml version="1.0" encoding="utf-8"?>
<xdr:wsDr xmlns:xdr="http://schemas.openxmlformats.org/drawingml/2006/spreadsheetDrawing" xmlns:a="http://schemas.openxmlformats.org/drawingml/2006/main">
  <xdr:twoCellAnchor editAs="oneCell">
    <xdr:from>
      <xdr:col>6</xdr:col>
      <xdr:colOff>400050</xdr:colOff>
      <xdr:row>13</xdr:row>
      <xdr:rowOff>95250</xdr:rowOff>
    </xdr:from>
    <xdr:to>
      <xdr:col>8</xdr:col>
      <xdr:colOff>361950</xdr:colOff>
      <xdr:row>21</xdr:row>
      <xdr:rowOff>19050</xdr:rowOff>
    </xdr:to>
    <xdr:pic>
      <xdr:nvPicPr>
        <xdr:cNvPr id="2" name="Imagen 1">
          <a:hlinkClick xmlns:r="http://schemas.openxmlformats.org/officeDocument/2006/relationships" r:id="rId1"/>
          <a:extLst>
            <a:ext uri="{FF2B5EF4-FFF2-40B4-BE49-F238E27FC236}">
              <a16:creationId xmlns:a16="http://schemas.microsoft.com/office/drawing/2014/main" id="{6721AFFB-1607-49D8-AF31-F2D9F06B6A2B}"/>
            </a:ext>
          </a:extLst>
        </xdr:cNvPr>
        <xdr:cNvPicPr>
          <a:picLocks noChangeAspect="1"/>
        </xdr:cNvPicPr>
      </xdr:nvPicPr>
      <xdr:blipFill rotWithShape="1">
        <a:blip xmlns:r="http://schemas.openxmlformats.org/officeDocument/2006/relationships" r:embed="rId2"/>
        <a:srcRect l="33833" t="24477" r="35189" b="21862"/>
        <a:stretch/>
      </xdr:blipFill>
      <xdr:spPr>
        <a:xfrm>
          <a:off x="4419600" y="2590800"/>
          <a:ext cx="1485900" cy="1447800"/>
        </a:xfrm>
        <a:prstGeom prst="rect">
          <a:avLst/>
        </a:prstGeom>
        <a:scene3d>
          <a:camera prst="orthographicFront"/>
          <a:lightRig rig="threePt" dir="t"/>
        </a:scene3d>
        <a:sp3d>
          <a:bevelT w="114300" prst="artDeco"/>
        </a:sp3d>
      </xdr:spPr>
    </xdr:pic>
    <xdr:clientData/>
  </xdr:twoCellAnchor>
  <xdr:twoCellAnchor>
    <xdr:from>
      <xdr:col>14</xdr:col>
      <xdr:colOff>295276</xdr:colOff>
      <xdr:row>35</xdr:row>
      <xdr:rowOff>180974</xdr:rowOff>
    </xdr:from>
    <xdr:to>
      <xdr:col>15</xdr:col>
      <xdr:colOff>342900</xdr:colOff>
      <xdr:row>40</xdr:row>
      <xdr:rowOff>152399</xdr:rowOff>
    </xdr:to>
    <xdr:sp macro="" textlink="">
      <xdr:nvSpPr>
        <xdr:cNvPr id="3" name="Diagrama de flujo: multidocumento 2">
          <a:hlinkClick xmlns:r="http://schemas.openxmlformats.org/officeDocument/2006/relationships" r:id="rId3"/>
          <a:extLst>
            <a:ext uri="{FF2B5EF4-FFF2-40B4-BE49-F238E27FC236}">
              <a16:creationId xmlns:a16="http://schemas.microsoft.com/office/drawing/2014/main" id="{10842534-4934-4106-9AE3-7C3B06657F20}"/>
            </a:ext>
          </a:extLst>
        </xdr:cNvPr>
        <xdr:cNvSpPr/>
      </xdr:nvSpPr>
      <xdr:spPr>
        <a:xfrm>
          <a:off x="10410826" y="6867524"/>
          <a:ext cx="809624" cy="923925"/>
        </a:xfrm>
        <a:prstGeom prst="flowChartMultidocument">
          <a:avLst/>
        </a:prstGeom>
        <a:solidFill>
          <a:srgbClr val="00482B"/>
        </a:solidFill>
        <a:ln>
          <a:solidFill>
            <a:srgbClr val="00482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800">
              <a:latin typeface="Arial" panose="020B0604020202020204" pitchFamily="34" charset="0"/>
              <a:cs typeface="Arial" panose="020B0604020202020204" pitchFamily="34" charset="0"/>
            </a:rPr>
            <a:t>CONTROL</a:t>
          </a:r>
          <a:r>
            <a:rPr lang="es-CO" sz="800" baseline="0">
              <a:latin typeface="Arial" panose="020B0604020202020204" pitchFamily="34" charset="0"/>
              <a:cs typeface="Arial" panose="020B0604020202020204" pitchFamily="34" charset="0"/>
            </a:rPr>
            <a:t> DE CAMBIOS </a:t>
          </a:r>
          <a:endParaRPr lang="es-CO" sz="800">
            <a:latin typeface="Arial" panose="020B0604020202020204" pitchFamily="34" charset="0"/>
            <a:cs typeface="Arial" panose="020B0604020202020204" pitchFamily="34" charset="0"/>
          </a:endParaRPr>
        </a:p>
      </xdr:txBody>
    </xdr:sp>
    <xdr:clientData/>
  </xdr:twoCellAnchor>
  <xdr:twoCellAnchor>
    <xdr:from>
      <xdr:col>1</xdr:col>
      <xdr:colOff>485775</xdr:colOff>
      <xdr:row>25</xdr:row>
      <xdr:rowOff>10392</xdr:rowOff>
    </xdr:from>
    <xdr:to>
      <xdr:col>4</xdr:col>
      <xdr:colOff>104775</xdr:colOff>
      <xdr:row>29</xdr:row>
      <xdr:rowOff>171451</xdr:rowOff>
    </xdr:to>
    <xdr:sp macro="" textlink="">
      <xdr:nvSpPr>
        <xdr:cNvPr id="4" name="Flecha: pentágono 3">
          <a:hlinkClick xmlns:r="http://schemas.openxmlformats.org/officeDocument/2006/relationships" r:id="rId4"/>
          <a:extLst>
            <a:ext uri="{FF2B5EF4-FFF2-40B4-BE49-F238E27FC236}">
              <a16:creationId xmlns:a16="http://schemas.microsoft.com/office/drawing/2014/main" id="{ECBD9781-E704-4454-93F8-3B3B7B3643DC}"/>
            </a:ext>
          </a:extLst>
        </xdr:cNvPr>
        <xdr:cNvSpPr/>
      </xdr:nvSpPr>
      <xdr:spPr>
        <a:xfrm>
          <a:off x="695325" y="4791942"/>
          <a:ext cx="1905000" cy="923059"/>
        </a:xfrm>
        <a:prstGeom prst="homePlate">
          <a:avLst/>
        </a:prstGeom>
        <a:solidFill>
          <a:srgbClr val="00988C"/>
        </a:solidFill>
        <a:scene3d>
          <a:camera prst="orthographicFront"/>
          <a:lightRig rig="threePt" dir="t"/>
        </a:scene3d>
        <a:sp3d>
          <a:bevelT w="1143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latin typeface="Arial" panose="020B0604020202020204" pitchFamily="34" charset="0"/>
              <a:cs typeface="Arial" panose="020B0604020202020204" pitchFamily="34" charset="0"/>
            </a:rPr>
            <a:t>PELIGROS</a:t>
          </a:r>
        </a:p>
      </xdr:txBody>
    </xdr:sp>
    <xdr:clientData/>
  </xdr:twoCellAnchor>
  <xdr:twoCellAnchor>
    <xdr:from>
      <xdr:col>4</xdr:col>
      <xdr:colOff>609600</xdr:colOff>
      <xdr:row>25</xdr:row>
      <xdr:rowOff>10392</xdr:rowOff>
    </xdr:from>
    <xdr:to>
      <xdr:col>7</xdr:col>
      <xdr:colOff>325056</xdr:colOff>
      <xdr:row>29</xdr:row>
      <xdr:rowOff>171451</xdr:rowOff>
    </xdr:to>
    <xdr:sp macro="" textlink="">
      <xdr:nvSpPr>
        <xdr:cNvPr id="5" name="Flecha: pentágono 4">
          <a:hlinkClick xmlns:r="http://schemas.openxmlformats.org/officeDocument/2006/relationships" r:id="rId5"/>
          <a:extLst>
            <a:ext uri="{FF2B5EF4-FFF2-40B4-BE49-F238E27FC236}">
              <a16:creationId xmlns:a16="http://schemas.microsoft.com/office/drawing/2014/main" id="{D54A1939-E416-4F5F-A2F0-340E5837253B}"/>
            </a:ext>
          </a:extLst>
        </xdr:cNvPr>
        <xdr:cNvSpPr/>
      </xdr:nvSpPr>
      <xdr:spPr>
        <a:xfrm>
          <a:off x="3105150" y="4791942"/>
          <a:ext cx="2001456" cy="923059"/>
        </a:xfrm>
        <a:prstGeom prst="homePlate">
          <a:avLst/>
        </a:prstGeom>
        <a:solidFill>
          <a:srgbClr val="00988C"/>
        </a:solidFill>
        <a:scene3d>
          <a:camera prst="orthographicFront"/>
          <a:lightRig rig="threePt" dir="t"/>
        </a:scene3d>
        <a:sp3d>
          <a:bevelT w="1143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latin typeface="Arial" panose="020B0604020202020204" pitchFamily="34" charset="0"/>
              <a:cs typeface="Arial" panose="020B0604020202020204" pitchFamily="34" charset="0"/>
            </a:rPr>
            <a:t>VALORACIÓN DEL RIESGO </a:t>
          </a:r>
        </a:p>
      </xdr:txBody>
    </xdr:sp>
    <xdr:clientData/>
  </xdr:twoCellAnchor>
  <xdr:twoCellAnchor>
    <xdr:from>
      <xdr:col>8</xdr:col>
      <xdr:colOff>57150</xdr:colOff>
      <xdr:row>25</xdr:row>
      <xdr:rowOff>5195</xdr:rowOff>
    </xdr:from>
    <xdr:to>
      <xdr:col>10</xdr:col>
      <xdr:colOff>438150</xdr:colOff>
      <xdr:row>30</xdr:row>
      <xdr:rowOff>9526</xdr:rowOff>
    </xdr:to>
    <xdr:sp macro="" textlink="">
      <xdr:nvSpPr>
        <xdr:cNvPr id="6" name="Flecha: pentágono 5">
          <a:hlinkClick xmlns:r="http://schemas.openxmlformats.org/officeDocument/2006/relationships" r:id="rId6"/>
          <a:extLst>
            <a:ext uri="{FF2B5EF4-FFF2-40B4-BE49-F238E27FC236}">
              <a16:creationId xmlns:a16="http://schemas.microsoft.com/office/drawing/2014/main" id="{53CEB433-5DD1-4616-A27A-957B7C13BAE7}"/>
            </a:ext>
          </a:extLst>
        </xdr:cNvPr>
        <xdr:cNvSpPr/>
      </xdr:nvSpPr>
      <xdr:spPr>
        <a:xfrm>
          <a:off x="5600700" y="4786745"/>
          <a:ext cx="1905000" cy="956831"/>
        </a:xfrm>
        <a:prstGeom prst="homePlate">
          <a:avLst/>
        </a:prstGeom>
        <a:solidFill>
          <a:srgbClr val="00988C"/>
        </a:solidFill>
        <a:scene3d>
          <a:camera prst="orthographicFront"/>
          <a:lightRig rig="threePt" dir="t"/>
        </a:scene3d>
        <a:sp3d>
          <a:bevelT w="1143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latin typeface="Arial" panose="020B0604020202020204" pitchFamily="34" charset="0"/>
              <a:cs typeface="Arial" panose="020B0604020202020204" pitchFamily="34" charset="0"/>
            </a:rPr>
            <a:t>TABLA DE PELIGROS </a:t>
          </a:r>
        </a:p>
      </xdr:txBody>
    </xdr:sp>
    <xdr:clientData/>
  </xdr:twoCellAnchor>
  <xdr:twoCellAnchor>
    <xdr:from>
      <xdr:col>11</xdr:col>
      <xdr:colOff>295275</xdr:colOff>
      <xdr:row>24</xdr:row>
      <xdr:rowOff>161925</xdr:rowOff>
    </xdr:from>
    <xdr:to>
      <xdr:col>13</xdr:col>
      <xdr:colOff>676275</xdr:colOff>
      <xdr:row>30</xdr:row>
      <xdr:rowOff>28576</xdr:rowOff>
    </xdr:to>
    <xdr:sp macro="" textlink="">
      <xdr:nvSpPr>
        <xdr:cNvPr id="7" name="Flecha: pentágono 6">
          <a:hlinkClick xmlns:r="http://schemas.openxmlformats.org/officeDocument/2006/relationships" r:id="rId7"/>
          <a:extLst>
            <a:ext uri="{FF2B5EF4-FFF2-40B4-BE49-F238E27FC236}">
              <a16:creationId xmlns:a16="http://schemas.microsoft.com/office/drawing/2014/main" id="{3DCA0C43-F0AA-4532-8A78-5A47FB148439}"/>
            </a:ext>
          </a:extLst>
        </xdr:cNvPr>
        <xdr:cNvSpPr/>
      </xdr:nvSpPr>
      <xdr:spPr>
        <a:xfrm>
          <a:off x="8124825" y="4752975"/>
          <a:ext cx="1905000" cy="1009651"/>
        </a:xfrm>
        <a:prstGeom prst="homePlate">
          <a:avLst/>
        </a:prstGeom>
        <a:solidFill>
          <a:srgbClr val="00988C"/>
        </a:solidFill>
        <a:scene3d>
          <a:camera prst="orthographicFront"/>
          <a:lightRig rig="threePt" dir="t"/>
        </a:scene3d>
        <a:sp3d>
          <a:bevelT w="1143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latin typeface="Arial" panose="020B0604020202020204" pitchFamily="34" charset="0"/>
              <a:cs typeface="Arial" panose="020B0604020202020204" pitchFamily="34" charset="0"/>
            </a:rPr>
            <a:t>PELIGROS HIGIENICOS </a:t>
          </a:r>
        </a:p>
      </xdr:txBody>
    </xdr:sp>
    <xdr:clientData/>
  </xdr:twoCellAnchor>
  <xdr:twoCellAnchor editAs="oneCell">
    <xdr:from>
      <xdr:col>1</xdr:col>
      <xdr:colOff>136071</xdr:colOff>
      <xdr:row>1</xdr:row>
      <xdr:rowOff>58899</xdr:rowOff>
    </xdr:from>
    <xdr:to>
      <xdr:col>1</xdr:col>
      <xdr:colOff>602602</xdr:colOff>
      <xdr:row>4</xdr:row>
      <xdr:rowOff>154538</xdr:rowOff>
    </xdr:to>
    <xdr:pic>
      <xdr:nvPicPr>
        <xdr:cNvPr id="8" name="Imagen 7">
          <a:extLst>
            <a:ext uri="{FF2B5EF4-FFF2-40B4-BE49-F238E27FC236}">
              <a16:creationId xmlns:a16="http://schemas.microsoft.com/office/drawing/2014/main" id="{7C956F3F-F6B5-48CE-A4AD-118B4210C93D}"/>
            </a:ext>
          </a:extLst>
        </xdr:cNvPr>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45621" y="249399"/>
          <a:ext cx="466531" cy="66713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xdr:colOff>
      <xdr:row>1</xdr:row>
      <xdr:rowOff>28575</xdr:rowOff>
    </xdr:from>
    <xdr:to>
      <xdr:col>0</xdr:col>
      <xdr:colOff>723901</xdr:colOff>
      <xdr:row>3</xdr:row>
      <xdr:rowOff>159758</xdr:rowOff>
    </xdr:to>
    <xdr:sp macro="" textlink="">
      <xdr:nvSpPr>
        <xdr:cNvPr id="4" name="Flecha: hacia abajo 3">
          <a:hlinkClick xmlns:r="http://schemas.openxmlformats.org/officeDocument/2006/relationships" r:id="rId1"/>
          <a:extLst>
            <a:ext uri="{FF2B5EF4-FFF2-40B4-BE49-F238E27FC236}">
              <a16:creationId xmlns:a16="http://schemas.microsoft.com/office/drawing/2014/main" id="{3D7B280D-52B5-4E63-9DA1-B8670B1A1F66}"/>
            </a:ext>
          </a:extLst>
        </xdr:cNvPr>
        <xdr:cNvSpPr/>
      </xdr:nvSpPr>
      <xdr:spPr>
        <a:xfrm rot="5400000">
          <a:off x="96334" y="122742"/>
          <a:ext cx="531233" cy="723900"/>
        </a:xfrm>
        <a:prstGeom prst="downArrow">
          <a:avLst/>
        </a:prstGeom>
        <a:solidFill>
          <a:srgbClr val="008080"/>
        </a:solidFill>
        <a:scene3d>
          <a:camera prst="orthographicFront"/>
          <a:lightRig rig="threePt" dir="t"/>
        </a:scene3d>
        <a:sp3d>
          <a:bevelT w="139700" prst="cross"/>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270" rtlCol="0" anchor="t"/>
        <a:lstStyle/>
        <a:p>
          <a:pPr algn="ctr"/>
          <a:r>
            <a:rPr lang="es-CO" sz="600" b="1">
              <a:latin typeface="Arial" panose="020B0604020202020204" pitchFamily="34" charset="0"/>
              <a:cs typeface="Arial" panose="020B0604020202020204" pitchFamily="34" charset="0"/>
            </a:rPr>
            <a:t>REGRESAR</a:t>
          </a:r>
        </a:p>
      </xdr:txBody>
    </xdr:sp>
    <xdr:clientData/>
  </xdr:twoCellAnchor>
  <xdr:twoCellAnchor editAs="oneCell">
    <xdr:from>
      <xdr:col>1</xdr:col>
      <xdr:colOff>346364</xdr:colOff>
      <xdr:row>1</xdr:row>
      <xdr:rowOff>138545</xdr:rowOff>
    </xdr:from>
    <xdr:to>
      <xdr:col>1</xdr:col>
      <xdr:colOff>812895</xdr:colOff>
      <xdr:row>4</xdr:row>
      <xdr:rowOff>182229</xdr:rowOff>
    </xdr:to>
    <xdr:pic>
      <xdr:nvPicPr>
        <xdr:cNvPr id="5" name="Imagen 4">
          <a:extLst>
            <a:ext uri="{FF2B5EF4-FFF2-40B4-BE49-F238E27FC236}">
              <a16:creationId xmlns:a16="http://schemas.microsoft.com/office/drawing/2014/main" id="{1A2BCA32-9671-4DB0-AB4A-D39156ED25FC}"/>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25682" y="329045"/>
          <a:ext cx="466531" cy="66713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114302</xdr:rowOff>
    </xdr:from>
    <xdr:to>
      <xdr:col>0</xdr:col>
      <xdr:colOff>714375</xdr:colOff>
      <xdr:row>4</xdr:row>
      <xdr:rowOff>80963</xdr:rowOff>
    </xdr:to>
    <xdr:sp macro="" textlink="">
      <xdr:nvSpPr>
        <xdr:cNvPr id="4" name="Flecha: hacia abajo 3">
          <a:hlinkClick xmlns:r="http://schemas.openxmlformats.org/officeDocument/2006/relationships" r:id="rId1"/>
          <a:extLst>
            <a:ext uri="{FF2B5EF4-FFF2-40B4-BE49-F238E27FC236}">
              <a16:creationId xmlns:a16="http://schemas.microsoft.com/office/drawing/2014/main" id="{C8C9BCEF-8556-471A-AFF3-033580A2B7B7}"/>
            </a:ext>
          </a:extLst>
        </xdr:cNvPr>
        <xdr:cNvSpPr/>
      </xdr:nvSpPr>
      <xdr:spPr>
        <a:xfrm rot="5400000">
          <a:off x="88107" y="216695"/>
          <a:ext cx="538161" cy="714375"/>
        </a:xfrm>
        <a:prstGeom prst="downArrow">
          <a:avLst/>
        </a:prstGeom>
        <a:solidFill>
          <a:srgbClr val="008080"/>
        </a:solidFill>
        <a:scene3d>
          <a:camera prst="orthographicFront"/>
          <a:lightRig rig="threePt" dir="t"/>
        </a:scene3d>
        <a:sp3d>
          <a:bevelT w="139700" prst="cross"/>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270" rtlCol="0" anchor="t"/>
        <a:lstStyle/>
        <a:p>
          <a:pPr algn="ctr"/>
          <a:r>
            <a:rPr lang="es-CO" sz="600" b="1">
              <a:latin typeface="Arial" panose="020B0604020202020204" pitchFamily="34" charset="0"/>
              <a:cs typeface="Arial" panose="020B0604020202020204" pitchFamily="34" charset="0"/>
            </a:rPr>
            <a:t>REGRESAR</a:t>
          </a:r>
        </a:p>
      </xdr:txBody>
    </xdr:sp>
    <xdr:clientData/>
  </xdr:twoCellAnchor>
  <xdr:twoCellAnchor editAs="oneCell">
    <xdr:from>
      <xdr:col>1</xdr:col>
      <xdr:colOff>219075</xdr:colOff>
      <xdr:row>1</xdr:row>
      <xdr:rowOff>66675</xdr:rowOff>
    </xdr:from>
    <xdr:to>
      <xdr:col>1</xdr:col>
      <xdr:colOff>685606</xdr:colOff>
      <xdr:row>4</xdr:row>
      <xdr:rowOff>162314</xdr:rowOff>
    </xdr:to>
    <xdr:pic>
      <xdr:nvPicPr>
        <xdr:cNvPr id="5" name="Imagen 4">
          <a:extLst>
            <a:ext uri="{FF2B5EF4-FFF2-40B4-BE49-F238E27FC236}">
              <a16:creationId xmlns:a16="http://schemas.microsoft.com/office/drawing/2014/main" id="{81CD8461-9233-4FB8-8E1A-92F8EF3447E7}"/>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2975" y="257175"/>
          <a:ext cx="466531" cy="66713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166689</xdr:rowOff>
    </xdr:from>
    <xdr:to>
      <xdr:col>0</xdr:col>
      <xdr:colOff>723900</xdr:colOff>
      <xdr:row>3</xdr:row>
      <xdr:rowOff>133350</xdr:rowOff>
    </xdr:to>
    <xdr:sp macro="" textlink="">
      <xdr:nvSpPr>
        <xdr:cNvPr id="4" name="Flecha: hacia abajo 3">
          <a:hlinkClick xmlns:r="http://schemas.openxmlformats.org/officeDocument/2006/relationships" r:id="rId1"/>
          <a:extLst>
            <a:ext uri="{FF2B5EF4-FFF2-40B4-BE49-F238E27FC236}">
              <a16:creationId xmlns:a16="http://schemas.microsoft.com/office/drawing/2014/main" id="{6FF4C8A4-2D5C-406B-AA2A-E4756BFEDA93}"/>
            </a:ext>
          </a:extLst>
        </xdr:cNvPr>
        <xdr:cNvSpPr/>
      </xdr:nvSpPr>
      <xdr:spPr>
        <a:xfrm rot="5400000">
          <a:off x="92869" y="73820"/>
          <a:ext cx="538161" cy="723900"/>
        </a:xfrm>
        <a:prstGeom prst="downArrow">
          <a:avLst/>
        </a:prstGeom>
        <a:solidFill>
          <a:srgbClr val="008080"/>
        </a:solidFill>
        <a:scene3d>
          <a:camera prst="orthographicFront"/>
          <a:lightRig rig="threePt" dir="t"/>
        </a:scene3d>
        <a:sp3d>
          <a:bevelT w="139700" prst="cross"/>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270" rtlCol="0" anchor="t"/>
        <a:lstStyle/>
        <a:p>
          <a:pPr algn="ctr"/>
          <a:r>
            <a:rPr lang="es-CO" sz="600" b="1">
              <a:latin typeface="Arial" panose="020B0604020202020204" pitchFamily="34" charset="0"/>
              <a:cs typeface="Arial" panose="020B0604020202020204" pitchFamily="34" charset="0"/>
            </a:rPr>
            <a:t>REGRESAR</a:t>
          </a:r>
        </a:p>
      </xdr:txBody>
    </xdr:sp>
    <xdr:clientData/>
  </xdr:twoCellAnchor>
  <xdr:twoCellAnchor editAs="oneCell">
    <xdr:from>
      <xdr:col>1</xdr:col>
      <xdr:colOff>152400</xdr:colOff>
      <xdr:row>1</xdr:row>
      <xdr:rowOff>38100</xdr:rowOff>
    </xdr:from>
    <xdr:to>
      <xdr:col>1</xdr:col>
      <xdr:colOff>618931</xdr:colOff>
      <xdr:row>4</xdr:row>
      <xdr:rowOff>133739</xdr:rowOff>
    </xdr:to>
    <xdr:pic>
      <xdr:nvPicPr>
        <xdr:cNvPr id="5" name="Imagen 4">
          <a:extLst>
            <a:ext uri="{FF2B5EF4-FFF2-40B4-BE49-F238E27FC236}">
              <a16:creationId xmlns:a16="http://schemas.microsoft.com/office/drawing/2014/main" id="{2FA88F51-4E7F-4338-8DFF-9FBE359A0E51}"/>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33450" y="228600"/>
          <a:ext cx="466531" cy="66713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95249</xdr:rowOff>
    </xdr:from>
    <xdr:to>
      <xdr:col>0</xdr:col>
      <xdr:colOff>723900</xdr:colOff>
      <xdr:row>4</xdr:row>
      <xdr:rowOff>61910</xdr:rowOff>
    </xdr:to>
    <xdr:sp macro="" textlink="">
      <xdr:nvSpPr>
        <xdr:cNvPr id="4" name="Flecha: hacia abajo 3">
          <a:hlinkClick xmlns:r="http://schemas.openxmlformats.org/officeDocument/2006/relationships" r:id="rId1"/>
          <a:extLst>
            <a:ext uri="{FF2B5EF4-FFF2-40B4-BE49-F238E27FC236}">
              <a16:creationId xmlns:a16="http://schemas.microsoft.com/office/drawing/2014/main" id="{D1276BC9-6C44-440C-8CEC-0D63A7F1E7FB}"/>
            </a:ext>
          </a:extLst>
        </xdr:cNvPr>
        <xdr:cNvSpPr/>
      </xdr:nvSpPr>
      <xdr:spPr>
        <a:xfrm rot="5400000">
          <a:off x="92869" y="192880"/>
          <a:ext cx="538161" cy="723900"/>
        </a:xfrm>
        <a:prstGeom prst="downArrow">
          <a:avLst/>
        </a:prstGeom>
        <a:solidFill>
          <a:srgbClr val="008080"/>
        </a:solidFill>
        <a:scene3d>
          <a:camera prst="orthographicFront"/>
          <a:lightRig rig="threePt" dir="t"/>
        </a:scene3d>
        <a:sp3d>
          <a:bevelT w="139700" prst="cross"/>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270" rtlCol="0" anchor="t"/>
        <a:lstStyle/>
        <a:p>
          <a:pPr algn="ctr"/>
          <a:r>
            <a:rPr lang="es-CO" sz="600" b="1">
              <a:latin typeface="Arial" panose="020B0604020202020204" pitchFamily="34" charset="0"/>
              <a:cs typeface="Arial" panose="020B0604020202020204" pitchFamily="34" charset="0"/>
            </a:rPr>
            <a:t>REGRESAR</a:t>
          </a:r>
        </a:p>
      </xdr:txBody>
    </xdr:sp>
    <xdr:clientData/>
  </xdr:twoCellAnchor>
  <xdr:twoCellAnchor editAs="oneCell">
    <xdr:from>
      <xdr:col>1</xdr:col>
      <xdr:colOff>525859</xdr:colOff>
      <xdr:row>1</xdr:row>
      <xdr:rowOff>89297</xdr:rowOff>
    </xdr:from>
    <xdr:to>
      <xdr:col>1</xdr:col>
      <xdr:colOff>992390</xdr:colOff>
      <xdr:row>4</xdr:row>
      <xdr:rowOff>51983</xdr:rowOff>
    </xdr:to>
    <xdr:pic>
      <xdr:nvPicPr>
        <xdr:cNvPr id="5" name="Imagen 4">
          <a:extLst>
            <a:ext uri="{FF2B5EF4-FFF2-40B4-BE49-F238E27FC236}">
              <a16:creationId xmlns:a16="http://schemas.microsoft.com/office/drawing/2014/main" id="{B97EF433-3938-4AEA-8F95-125C339D4D45}"/>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60078" y="277813"/>
          <a:ext cx="466531" cy="66713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xdr:row>
      <xdr:rowOff>185744</xdr:rowOff>
    </xdr:from>
    <xdr:to>
      <xdr:col>0</xdr:col>
      <xdr:colOff>723900</xdr:colOff>
      <xdr:row>4</xdr:row>
      <xdr:rowOff>152405</xdr:rowOff>
    </xdr:to>
    <xdr:sp macro="" textlink="">
      <xdr:nvSpPr>
        <xdr:cNvPr id="3" name="Flecha: hacia abajo 2">
          <a:hlinkClick xmlns:r="http://schemas.openxmlformats.org/officeDocument/2006/relationships" r:id="rId1"/>
          <a:extLst>
            <a:ext uri="{FF2B5EF4-FFF2-40B4-BE49-F238E27FC236}">
              <a16:creationId xmlns:a16="http://schemas.microsoft.com/office/drawing/2014/main" id="{4A134F2B-4FE1-4B63-A135-AC7093B5FA76}"/>
            </a:ext>
          </a:extLst>
        </xdr:cNvPr>
        <xdr:cNvSpPr/>
      </xdr:nvSpPr>
      <xdr:spPr>
        <a:xfrm rot="5400000">
          <a:off x="92869" y="92875"/>
          <a:ext cx="538161" cy="723900"/>
        </a:xfrm>
        <a:prstGeom prst="downArrow">
          <a:avLst/>
        </a:prstGeom>
        <a:solidFill>
          <a:srgbClr val="008080"/>
        </a:solidFill>
        <a:scene3d>
          <a:camera prst="orthographicFront"/>
          <a:lightRig rig="threePt" dir="t"/>
        </a:scene3d>
        <a:sp3d>
          <a:bevelT w="139700" prst="cross"/>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270" rtlCol="0" anchor="t"/>
        <a:lstStyle/>
        <a:p>
          <a:pPr algn="ctr"/>
          <a:r>
            <a:rPr lang="es-CO" sz="600" b="1">
              <a:latin typeface="Arial" panose="020B0604020202020204" pitchFamily="34" charset="0"/>
              <a:cs typeface="Arial" panose="020B0604020202020204" pitchFamily="34" charset="0"/>
            </a:rPr>
            <a:t>REGRESAR</a:t>
          </a:r>
        </a:p>
      </xdr:txBody>
    </xdr:sp>
    <xdr:clientData/>
  </xdr:twoCellAnchor>
  <xdr:twoCellAnchor editAs="oneCell">
    <xdr:from>
      <xdr:col>1</xdr:col>
      <xdr:colOff>276225</xdr:colOff>
      <xdr:row>1</xdr:row>
      <xdr:rowOff>19050</xdr:rowOff>
    </xdr:from>
    <xdr:to>
      <xdr:col>1</xdr:col>
      <xdr:colOff>742756</xdr:colOff>
      <xdr:row>4</xdr:row>
      <xdr:rowOff>114689</xdr:rowOff>
    </xdr:to>
    <xdr:pic>
      <xdr:nvPicPr>
        <xdr:cNvPr id="4" name="Imagen 3">
          <a:extLst>
            <a:ext uri="{FF2B5EF4-FFF2-40B4-BE49-F238E27FC236}">
              <a16:creationId xmlns:a16="http://schemas.microsoft.com/office/drawing/2014/main" id="{5D4FFF34-D3A2-4199-8DFB-4802EEED2B2E}"/>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38225" y="209550"/>
          <a:ext cx="466531" cy="66713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COMPENSAR%202015\agencias%20de%20colocacion\Agencia%20de%20colocaci&#243;n%20Mosquera\Plan%20de%20emergencia%20Agencia%20de%20colocaci&#243;n%20Mosquer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u Principal"/>
      <sheetName val="Esquema Sede Grande"/>
      <sheetName val="Esquema Sede Pequeña"/>
      <sheetName val="Esquema Jardines Sociales"/>
      <sheetName val="Esquema Sedes Enlace o Comedor"/>
      <sheetName val="Información General"/>
      <sheetName val="Análisis de Amenazas"/>
      <sheetName val="Análisis de Vulnerabilidad"/>
      <sheetName val="Vulnerabilidad Comedores"/>
      <sheetName val="Nivel del Riesgo"/>
      <sheetName val="Plan Acción Analisis de Riesgos"/>
      <sheetName val="Historico"/>
      <sheetName val="Recursos Para Emergencias"/>
      <sheetName val="Directorio Telefonico Grandes"/>
      <sheetName val="Directorio Telefonico Pequeñas"/>
      <sheetName val="Directorio Telefonico Jardines"/>
      <sheetName val="Preparación Simulacro"/>
      <sheetName val="Evaluación Simulacro"/>
      <sheetName val="Plan de Acción Grandes"/>
      <sheetName val="Plan de Acción Jardines"/>
      <sheetName val="Plan de Acción Pequeñas"/>
      <sheetName val="PONS"/>
      <sheetName val="PE Enlaces"/>
      <sheetName val="Plan Emergencias Vehiculos"/>
      <sheetName val="Plan de Contingencia"/>
      <sheetName val="Plan de Parques G"/>
      <sheetName val="Plan Parques J"/>
      <sheetName val="Plan de Piscinas"/>
      <sheetName val="Parametros"/>
      <sheetName val="Sedes"/>
      <sheetName val="Brigadistas 2014"/>
      <sheetName val="Reporte de Emergenci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ow r="2">
          <cell r="A2" t="str">
            <v>Sismo</v>
          </cell>
          <cell r="B2" t="str">
            <v>Incendios</v>
          </cell>
          <cell r="C2" t="str">
            <v>Hurto</v>
          </cell>
        </row>
        <row r="3">
          <cell r="A3" t="str">
            <v>Lluvias Torrenciales</v>
          </cell>
          <cell r="B3" t="str">
            <v>Derrames</v>
          </cell>
          <cell r="C3" t="str">
            <v>Asaltos</v>
          </cell>
        </row>
        <row r="4">
          <cell r="A4" t="str">
            <v>Granizadas</v>
          </cell>
          <cell r="B4" t="str">
            <v>Fugas</v>
          </cell>
          <cell r="C4" t="str">
            <v>Secuestros</v>
          </cell>
        </row>
        <row r="5">
          <cell r="A5" t="str">
            <v>Vendavales</v>
          </cell>
          <cell r="B5" t="str">
            <v>Explosion</v>
          </cell>
          <cell r="C5" t="str">
            <v>Asonadas</v>
          </cell>
        </row>
        <row r="6">
          <cell r="A6" t="str">
            <v>Anegación</v>
          </cell>
          <cell r="B6" t="str">
            <v xml:space="preserve">Intoxicaciones </v>
          </cell>
          <cell r="C6" t="str">
            <v>Terrorismo</v>
          </cell>
        </row>
        <row r="7">
          <cell r="A7" t="str">
            <v>Remoción en Masa</v>
          </cell>
          <cell r="B7" t="str">
            <v xml:space="preserve">Atrapamiento en ascensores </v>
          </cell>
          <cell r="C7" t="str">
            <v>Concentraciones masivas</v>
          </cell>
        </row>
        <row r="8">
          <cell r="A8" t="str">
            <v>Otros</v>
          </cell>
          <cell r="B8" t="str">
            <v>Inundaciones</v>
          </cell>
          <cell r="C8" t="str">
            <v>Otros</v>
          </cell>
        </row>
        <row r="9">
          <cell r="B9" t="str">
            <v>Trabajo el Alturas</v>
          </cell>
        </row>
        <row r="10">
          <cell r="B10" t="str">
            <v>Accidente vehicular</v>
          </cell>
        </row>
        <row r="11">
          <cell r="B11" t="str">
            <v>Emergencias Medicas</v>
          </cell>
        </row>
        <row r="12">
          <cell r="B12" t="str">
            <v>Emergencias Medicas Sedes de Salud</v>
          </cell>
        </row>
        <row r="13">
          <cell r="B13" t="str">
            <v>Otros</v>
          </cell>
        </row>
      </sheetData>
      <sheetData sheetId="29"/>
      <sheetData sheetId="30"/>
      <sheetData sheetId="31"/>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4EB398-51D6-4F26-B602-47E9510FB844}">
  <sheetPr>
    <tabColor rgb="FF00482B"/>
  </sheetPr>
  <dimension ref="A1:X73"/>
  <sheetViews>
    <sheetView showGridLines="0" tabSelected="1" workbookViewId="0">
      <selection activeCell="P16" sqref="P16"/>
    </sheetView>
  </sheetViews>
  <sheetFormatPr baseColWidth="10" defaultRowHeight="15" x14ac:dyDescent="0.25"/>
  <cols>
    <col min="1" max="1" width="3.140625" style="190" customWidth="1"/>
    <col min="2" max="15" width="11.42578125" style="190"/>
    <col min="16" max="16" width="8.42578125" style="190" customWidth="1"/>
    <col min="17" max="17" width="6.7109375" style="190" customWidth="1"/>
    <col min="18" max="18" width="1.7109375" style="22" hidden="1" customWidth="1"/>
    <col min="19" max="23" width="0" style="22" hidden="1" customWidth="1"/>
    <col min="24" max="24" width="11.42578125" style="22"/>
    <col min="25" max="16384" width="11.42578125" style="178"/>
  </cols>
  <sheetData>
    <row r="1" spans="1:24" x14ac:dyDescent="0.25">
      <c r="A1" s="1"/>
      <c r="B1" s="1"/>
      <c r="C1" s="1"/>
      <c r="D1" s="1"/>
      <c r="E1" s="1"/>
      <c r="F1" s="1"/>
      <c r="G1" s="1"/>
      <c r="H1" s="1"/>
      <c r="I1" s="1"/>
      <c r="J1" s="1"/>
      <c r="K1" s="1"/>
      <c r="L1" s="1"/>
      <c r="M1" s="1"/>
      <c r="N1" s="1"/>
      <c r="O1" s="1"/>
      <c r="P1" s="1"/>
      <c r="Q1" s="22"/>
    </row>
    <row r="2" spans="1:24" x14ac:dyDescent="0.25">
      <c r="A2" s="1"/>
      <c r="B2" s="230"/>
      <c r="C2" s="231" t="s">
        <v>3</v>
      </c>
      <c r="D2" s="231"/>
      <c r="E2" s="231"/>
      <c r="F2" s="231"/>
      <c r="G2" s="231"/>
      <c r="H2" s="231"/>
      <c r="I2" s="231"/>
      <c r="J2" s="231"/>
      <c r="K2" s="231"/>
      <c r="L2" s="231"/>
      <c r="M2" s="231"/>
      <c r="N2" s="231"/>
      <c r="O2" s="231" t="s">
        <v>4</v>
      </c>
      <c r="P2" s="231"/>
      <c r="Q2" s="231"/>
      <c r="R2" s="1"/>
      <c r="S2" s="1"/>
      <c r="T2" s="1"/>
      <c r="U2" s="1"/>
      <c r="V2" s="1"/>
      <c r="W2" s="1"/>
      <c r="X2" s="178"/>
    </row>
    <row r="3" spans="1:24" x14ac:dyDescent="0.25">
      <c r="A3" s="1"/>
      <c r="B3" s="230"/>
      <c r="C3" s="231" t="s">
        <v>587</v>
      </c>
      <c r="D3" s="231"/>
      <c r="E3" s="231"/>
      <c r="F3" s="231"/>
      <c r="G3" s="231"/>
      <c r="H3" s="231"/>
      <c r="I3" s="231"/>
      <c r="J3" s="231"/>
      <c r="K3" s="231"/>
      <c r="L3" s="231"/>
      <c r="M3" s="231"/>
      <c r="N3" s="231"/>
      <c r="O3" s="231" t="s">
        <v>588</v>
      </c>
      <c r="P3" s="231"/>
      <c r="Q3" s="231"/>
      <c r="R3" s="1"/>
      <c r="S3" s="1"/>
      <c r="T3" s="1"/>
      <c r="U3" s="1"/>
      <c r="V3" s="1"/>
      <c r="W3" s="1"/>
      <c r="X3" s="178"/>
    </row>
    <row r="4" spans="1:24" x14ac:dyDescent="0.25">
      <c r="A4" s="1"/>
      <c r="B4" s="230"/>
      <c r="C4" s="231" t="s">
        <v>589</v>
      </c>
      <c r="D4" s="231"/>
      <c r="E4" s="231"/>
      <c r="F4" s="231"/>
      <c r="G4" s="231"/>
      <c r="H4" s="231"/>
      <c r="I4" s="231"/>
      <c r="J4" s="231"/>
      <c r="K4" s="231"/>
      <c r="L4" s="231"/>
      <c r="M4" s="231"/>
      <c r="N4" s="231"/>
      <c r="O4" s="231" t="s">
        <v>590</v>
      </c>
      <c r="P4" s="231"/>
      <c r="Q4" s="231"/>
      <c r="R4" s="1"/>
      <c r="S4" s="1"/>
      <c r="T4" s="1"/>
      <c r="U4" s="1"/>
      <c r="V4" s="1"/>
      <c r="W4" s="1"/>
      <c r="X4" s="178"/>
    </row>
    <row r="5" spans="1:24" x14ac:dyDescent="0.25">
      <c r="A5" s="1"/>
      <c r="B5" s="230"/>
      <c r="C5" s="231"/>
      <c r="D5" s="231"/>
      <c r="E5" s="231"/>
      <c r="F5" s="231"/>
      <c r="G5" s="231"/>
      <c r="H5" s="231"/>
      <c r="I5" s="231"/>
      <c r="J5" s="231"/>
      <c r="K5" s="231"/>
      <c r="L5" s="231"/>
      <c r="M5" s="231"/>
      <c r="N5" s="231"/>
      <c r="O5" s="232" t="s">
        <v>5</v>
      </c>
      <c r="P5" s="232"/>
      <c r="Q5" s="232"/>
      <c r="R5" s="1"/>
      <c r="S5" s="1"/>
      <c r="T5" s="1"/>
      <c r="U5" s="1"/>
      <c r="V5" s="1"/>
      <c r="W5" s="1"/>
      <c r="X5" s="178"/>
    </row>
    <row r="6" spans="1:24" x14ac:dyDescent="0.25">
      <c r="A6" s="1"/>
      <c r="B6" s="1"/>
      <c r="C6" s="1"/>
      <c r="D6" s="1"/>
      <c r="E6" s="1"/>
      <c r="F6" s="1"/>
      <c r="G6" s="1"/>
      <c r="H6" s="1"/>
      <c r="I6" s="1"/>
      <c r="J6" s="1"/>
      <c r="K6" s="1"/>
      <c r="L6" s="1"/>
      <c r="M6" s="1"/>
      <c r="N6" s="1"/>
      <c r="O6" s="1"/>
      <c r="P6" s="1"/>
      <c r="Q6" s="22"/>
    </row>
    <row r="7" spans="1:24" ht="15.75" thickBot="1" x14ac:dyDescent="0.3">
      <c r="A7" s="179"/>
      <c r="B7" s="18"/>
      <c r="C7" s="18"/>
      <c r="D7" s="18"/>
      <c r="E7" s="18"/>
      <c r="F7" s="18"/>
      <c r="G7" s="18"/>
      <c r="H7" s="18"/>
      <c r="I7" s="18"/>
      <c r="J7" s="18"/>
      <c r="K7" s="18"/>
      <c r="L7" s="18"/>
      <c r="M7" s="18"/>
      <c r="N7" s="18"/>
      <c r="O7" s="18"/>
      <c r="P7" s="179"/>
      <c r="Q7" s="180"/>
    </row>
    <row r="8" spans="1:24" x14ac:dyDescent="0.25">
      <c r="A8" s="179"/>
      <c r="B8" s="219" t="s">
        <v>0</v>
      </c>
      <c r="C8" s="220"/>
      <c r="D8" s="220"/>
      <c r="E8" s="220"/>
      <c r="F8" s="220"/>
      <c r="G8" s="220"/>
      <c r="H8" s="220"/>
      <c r="I8" s="220"/>
      <c r="J8" s="220"/>
      <c r="K8" s="220"/>
      <c r="L8" s="220"/>
      <c r="M8" s="220"/>
      <c r="N8" s="220"/>
      <c r="O8" s="221"/>
      <c r="P8" s="179"/>
      <c r="Q8" s="180"/>
    </row>
    <row r="9" spans="1:24" x14ac:dyDescent="0.25">
      <c r="A9" s="179"/>
      <c r="B9" s="222"/>
      <c r="C9" s="223"/>
      <c r="D9" s="223"/>
      <c r="E9" s="223"/>
      <c r="F9" s="223"/>
      <c r="G9" s="223"/>
      <c r="H9" s="223"/>
      <c r="I9" s="223"/>
      <c r="J9" s="223"/>
      <c r="K9" s="223"/>
      <c r="L9" s="223"/>
      <c r="M9" s="223"/>
      <c r="N9" s="223"/>
      <c r="O9" s="224"/>
      <c r="P9" s="179"/>
      <c r="Q9" s="180"/>
    </row>
    <row r="10" spans="1:24" x14ac:dyDescent="0.25">
      <c r="A10" s="179"/>
      <c r="B10" s="222" t="s">
        <v>1</v>
      </c>
      <c r="C10" s="223"/>
      <c r="D10" s="223"/>
      <c r="E10" s="223"/>
      <c r="F10" s="223"/>
      <c r="G10" s="223"/>
      <c r="H10" s="223"/>
      <c r="I10" s="223"/>
      <c r="J10" s="223"/>
      <c r="K10" s="223"/>
      <c r="L10" s="223"/>
      <c r="M10" s="223"/>
      <c r="N10" s="223"/>
      <c r="O10" s="224"/>
      <c r="P10" s="179"/>
      <c r="Q10" s="180"/>
    </row>
    <row r="11" spans="1:24" ht="15.75" thickBot="1" x14ac:dyDescent="0.3">
      <c r="A11" s="179"/>
      <c r="B11" s="225"/>
      <c r="C11" s="226"/>
      <c r="D11" s="226"/>
      <c r="E11" s="226"/>
      <c r="F11" s="226"/>
      <c r="G11" s="226"/>
      <c r="H11" s="226"/>
      <c r="I11" s="226"/>
      <c r="J11" s="226"/>
      <c r="K11" s="226"/>
      <c r="L11" s="226"/>
      <c r="M11" s="226"/>
      <c r="N11" s="226"/>
      <c r="O11" s="227"/>
      <c r="P11" s="179"/>
      <c r="Q11" s="180"/>
    </row>
    <row r="12" spans="1:24" x14ac:dyDescent="0.25">
      <c r="A12" s="179"/>
      <c r="B12" s="18"/>
      <c r="C12" s="18"/>
      <c r="D12" s="18"/>
      <c r="E12" s="18"/>
      <c r="F12" s="18"/>
      <c r="G12" s="18"/>
      <c r="H12" s="18"/>
      <c r="I12" s="18"/>
      <c r="J12" s="18"/>
      <c r="K12" s="18"/>
      <c r="L12" s="18"/>
      <c r="M12" s="18"/>
      <c r="N12" s="18"/>
      <c r="O12" s="18"/>
      <c r="P12" s="179"/>
      <c r="Q12" s="180"/>
    </row>
    <row r="13" spans="1:24" x14ac:dyDescent="0.25">
      <c r="A13" s="179"/>
      <c r="B13" s="18"/>
      <c r="C13" s="18"/>
      <c r="D13" s="18"/>
      <c r="E13" s="18"/>
      <c r="F13" s="18"/>
      <c r="G13" s="18"/>
      <c r="H13" s="18"/>
      <c r="I13" s="18"/>
      <c r="J13" s="18"/>
      <c r="K13" s="18"/>
      <c r="L13" s="18"/>
      <c r="M13" s="18"/>
      <c r="N13" s="18"/>
      <c r="O13" s="18"/>
      <c r="P13" s="179"/>
      <c r="Q13" s="180"/>
    </row>
    <row r="14" spans="1:24" x14ac:dyDescent="0.25">
      <c r="A14" s="179"/>
      <c r="B14" s="18"/>
      <c r="C14" s="18"/>
      <c r="D14" s="18"/>
      <c r="E14" s="18"/>
      <c r="F14" s="18"/>
      <c r="G14" s="18"/>
      <c r="H14" s="18"/>
      <c r="I14" s="18"/>
      <c r="J14" s="18"/>
      <c r="K14" s="18"/>
      <c r="L14" s="18"/>
      <c r="M14" s="18"/>
      <c r="N14" s="18"/>
      <c r="O14" s="18"/>
      <c r="P14" s="179"/>
      <c r="Q14" s="180"/>
    </row>
    <row r="15" spans="1:24" x14ac:dyDescent="0.25">
      <c r="A15" s="179"/>
      <c r="B15" s="18"/>
      <c r="C15" s="18"/>
      <c r="D15" s="18"/>
      <c r="E15" s="18"/>
      <c r="F15" s="18"/>
      <c r="G15" s="18"/>
      <c r="H15" s="18"/>
      <c r="I15" s="18"/>
      <c r="J15" s="18"/>
      <c r="K15" s="18"/>
      <c r="L15" s="18"/>
      <c r="M15" s="18"/>
      <c r="N15" s="18"/>
      <c r="O15" s="18"/>
      <c r="P15" s="179"/>
      <c r="Q15" s="180"/>
    </row>
    <row r="16" spans="1:24" x14ac:dyDescent="0.25">
      <c r="A16" s="179"/>
      <c r="B16" s="18"/>
      <c r="C16" s="18"/>
      <c r="D16" s="18"/>
      <c r="E16" s="18"/>
      <c r="F16" s="18"/>
      <c r="G16" s="18"/>
      <c r="H16" s="18"/>
      <c r="I16" s="18"/>
      <c r="J16" s="18"/>
      <c r="K16" s="18"/>
      <c r="L16" s="18"/>
      <c r="M16" s="18"/>
      <c r="N16" s="18"/>
      <c r="O16" s="18"/>
      <c r="P16" s="179"/>
      <c r="Q16" s="180"/>
    </row>
    <row r="17" spans="1:18" x14ac:dyDescent="0.25">
      <c r="A17" s="179"/>
      <c r="B17" s="18"/>
      <c r="C17" s="18"/>
      <c r="D17" s="18"/>
      <c r="E17" s="18"/>
      <c r="F17" s="18"/>
      <c r="G17" s="18"/>
      <c r="H17" s="18"/>
      <c r="I17" s="18"/>
      <c r="J17" s="18"/>
      <c r="K17" s="18"/>
      <c r="L17" s="18"/>
      <c r="M17" s="18"/>
      <c r="N17" s="18"/>
      <c r="O17" s="18"/>
      <c r="P17" s="179"/>
      <c r="Q17" s="181"/>
      <c r="R17" s="23"/>
    </row>
    <row r="18" spans="1:18" x14ac:dyDescent="0.25">
      <c r="A18" s="179"/>
      <c r="B18" s="18"/>
      <c r="C18" s="18"/>
      <c r="D18" s="18"/>
      <c r="E18" s="18"/>
      <c r="F18" s="18"/>
      <c r="G18" s="18"/>
      <c r="H18" s="18"/>
      <c r="I18" s="18"/>
      <c r="J18" s="18"/>
      <c r="K18" s="18"/>
      <c r="L18" s="18"/>
      <c r="M18" s="18"/>
      <c r="N18" s="18"/>
      <c r="O18" s="18"/>
      <c r="P18" s="179"/>
      <c r="Q18" s="181"/>
      <c r="R18" s="23"/>
    </row>
    <row r="19" spans="1:18" x14ac:dyDescent="0.25">
      <c r="A19" s="179"/>
      <c r="B19" s="18"/>
      <c r="C19" s="18"/>
      <c r="D19" s="18"/>
      <c r="E19" s="18"/>
      <c r="F19" s="18"/>
      <c r="G19" s="18"/>
      <c r="H19" s="18"/>
      <c r="I19" s="18"/>
      <c r="J19" s="18"/>
      <c r="K19" s="18"/>
      <c r="L19" s="18"/>
      <c r="M19" s="18"/>
      <c r="N19" s="18"/>
      <c r="O19" s="18"/>
      <c r="P19" s="179"/>
      <c r="Q19" s="180"/>
    </row>
    <row r="20" spans="1:18" x14ac:dyDescent="0.25">
      <c r="A20" s="179"/>
      <c r="B20" s="18"/>
      <c r="C20" s="18"/>
      <c r="D20" s="18"/>
      <c r="E20" s="18"/>
      <c r="F20" s="18"/>
      <c r="G20" s="18"/>
      <c r="H20" s="18"/>
      <c r="I20" s="18"/>
      <c r="J20" s="18"/>
      <c r="K20" s="18"/>
      <c r="L20" s="18"/>
      <c r="M20" s="18"/>
      <c r="N20" s="18"/>
      <c r="O20" s="18"/>
      <c r="P20" s="179"/>
      <c r="Q20" s="180"/>
    </row>
    <row r="21" spans="1:18" x14ac:dyDescent="0.25">
      <c r="A21" s="179"/>
      <c r="B21" s="18"/>
      <c r="C21" s="18"/>
      <c r="D21" s="18"/>
      <c r="E21" s="18"/>
      <c r="F21" s="18"/>
      <c r="G21" s="18"/>
      <c r="H21" s="18"/>
      <c r="I21" s="18"/>
      <c r="J21" s="18"/>
      <c r="K21" s="18"/>
      <c r="L21" s="18"/>
      <c r="M21" s="18"/>
      <c r="N21" s="18"/>
      <c r="O21" s="18"/>
      <c r="P21" s="179"/>
      <c r="Q21" s="180"/>
    </row>
    <row r="22" spans="1:18" x14ac:dyDescent="0.25">
      <c r="A22" s="179"/>
      <c r="B22" s="18"/>
      <c r="C22" s="18"/>
      <c r="D22" s="18"/>
      <c r="E22" s="18"/>
      <c r="F22" s="18"/>
      <c r="G22" s="18"/>
      <c r="H22" s="18"/>
      <c r="I22" s="18"/>
      <c r="J22" s="18"/>
      <c r="K22" s="18"/>
      <c r="L22" s="18"/>
      <c r="M22" s="18"/>
      <c r="N22" s="18"/>
      <c r="O22" s="18"/>
      <c r="P22" s="179"/>
      <c r="Q22" s="180"/>
    </row>
    <row r="23" spans="1:18" x14ac:dyDescent="0.25">
      <c r="A23" s="179"/>
      <c r="B23" s="179"/>
      <c r="C23" s="179"/>
      <c r="D23" s="179"/>
      <c r="E23" s="179"/>
      <c r="F23" s="179"/>
      <c r="G23" s="179"/>
      <c r="H23" s="179"/>
      <c r="I23" s="179"/>
      <c r="J23" s="179"/>
      <c r="K23" s="179"/>
      <c r="L23" s="179"/>
      <c r="M23" s="179"/>
      <c r="N23" s="179"/>
      <c r="O23" s="179"/>
      <c r="P23" s="179"/>
      <c r="Q23" s="180"/>
    </row>
    <row r="24" spans="1:18" x14ac:dyDescent="0.25">
      <c r="A24" s="179"/>
      <c r="B24" s="179"/>
      <c r="C24" s="179"/>
      <c r="D24" s="179"/>
      <c r="E24" s="179"/>
      <c r="F24" s="179"/>
      <c r="G24" s="179"/>
      <c r="H24" s="179"/>
      <c r="I24" s="179"/>
      <c r="J24" s="179"/>
      <c r="K24" s="179"/>
      <c r="L24" s="179"/>
      <c r="M24" s="179"/>
      <c r="N24" s="179"/>
      <c r="O24" s="179"/>
      <c r="P24" s="179"/>
      <c r="Q24" s="180"/>
    </row>
    <row r="25" spans="1:18" x14ac:dyDescent="0.25">
      <c r="A25" s="179"/>
      <c r="B25" s="179"/>
      <c r="C25" s="179"/>
      <c r="D25" s="179"/>
      <c r="E25" s="179"/>
      <c r="F25" s="179"/>
      <c r="G25" s="179"/>
      <c r="H25" s="179"/>
      <c r="I25" s="179"/>
      <c r="J25" s="179"/>
      <c r="K25" s="179"/>
      <c r="L25" s="179"/>
      <c r="M25" s="179"/>
      <c r="N25" s="179"/>
      <c r="O25" s="179"/>
      <c r="P25" s="179"/>
      <c r="Q25" s="180"/>
    </row>
    <row r="26" spans="1:18" x14ac:dyDescent="0.25">
      <c r="A26" s="179"/>
      <c r="B26" s="179"/>
      <c r="C26" s="179"/>
      <c r="D26" s="179"/>
      <c r="E26" s="179"/>
      <c r="F26" s="179"/>
      <c r="G26" s="179"/>
      <c r="H26" s="179"/>
      <c r="I26" s="179"/>
      <c r="J26" s="179"/>
      <c r="K26" s="179"/>
      <c r="L26" s="179"/>
      <c r="M26" s="179"/>
      <c r="N26" s="179"/>
      <c r="O26" s="179"/>
      <c r="P26" s="179"/>
      <c r="Q26" s="180"/>
    </row>
    <row r="27" spans="1:18" x14ac:dyDescent="0.25">
      <c r="A27" s="179"/>
      <c r="B27" s="179"/>
      <c r="C27" s="179"/>
      <c r="D27" s="179"/>
      <c r="E27" s="179"/>
      <c r="F27" s="179"/>
      <c r="G27" s="179"/>
      <c r="H27" s="179"/>
      <c r="I27" s="179"/>
      <c r="J27" s="179"/>
      <c r="K27" s="179"/>
      <c r="L27" s="179"/>
      <c r="M27" s="179"/>
      <c r="N27" s="179"/>
      <c r="O27" s="179"/>
      <c r="P27" s="179"/>
      <c r="Q27" s="180"/>
    </row>
    <row r="28" spans="1:18" x14ac:dyDescent="0.25">
      <c r="A28" s="179"/>
      <c r="B28" s="179"/>
      <c r="C28" s="179"/>
      <c r="D28" s="179"/>
      <c r="E28" s="179"/>
      <c r="F28" s="179"/>
      <c r="G28" s="179"/>
      <c r="H28" s="179"/>
      <c r="I28" s="179"/>
      <c r="J28" s="179"/>
      <c r="K28" s="179"/>
      <c r="L28" s="179"/>
      <c r="M28" s="179"/>
      <c r="N28" s="179"/>
      <c r="O28" s="179"/>
      <c r="P28" s="179"/>
      <c r="Q28" s="180"/>
    </row>
    <row r="29" spans="1:18" x14ac:dyDescent="0.25">
      <c r="A29" s="179"/>
      <c r="B29" s="179"/>
      <c r="C29" s="179"/>
      <c r="D29" s="179"/>
      <c r="E29" s="179"/>
      <c r="F29" s="179"/>
      <c r="G29" s="179"/>
      <c r="H29" s="179"/>
      <c r="I29" s="179"/>
      <c r="J29" s="179"/>
      <c r="K29" s="179"/>
      <c r="L29" s="179"/>
      <c r="M29" s="179"/>
      <c r="N29" s="179"/>
      <c r="O29" s="179"/>
      <c r="P29" s="179"/>
      <c r="Q29" s="180"/>
    </row>
    <row r="30" spans="1:18" x14ac:dyDescent="0.25">
      <c r="A30" s="179"/>
      <c r="B30" s="179"/>
      <c r="C30" s="179"/>
      <c r="D30" s="179"/>
      <c r="E30" s="179"/>
      <c r="F30" s="179"/>
      <c r="G30" s="179"/>
      <c r="H30" s="179"/>
      <c r="I30" s="179"/>
      <c r="J30" s="179"/>
      <c r="K30" s="179"/>
      <c r="L30" s="179"/>
      <c r="M30" s="179"/>
      <c r="N30" s="179"/>
      <c r="O30" s="179"/>
      <c r="P30" s="179"/>
      <c r="Q30" s="180"/>
    </row>
    <row r="31" spans="1:18" x14ac:dyDescent="0.25">
      <c r="A31" s="179"/>
      <c r="B31" s="179"/>
      <c r="C31" s="179"/>
      <c r="D31" s="179"/>
      <c r="E31" s="179"/>
      <c r="F31" s="179"/>
      <c r="G31" s="179"/>
      <c r="H31" s="179"/>
      <c r="I31" s="179"/>
      <c r="J31" s="179"/>
      <c r="K31" s="179"/>
      <c r="L31" s="179"/>
      <c r="M31" s="179"/>
      <c r="N31" s="179"/>
      <c r="O31" s="179"/>
      <c r="P31" s="179"/>
      <c r="Q31" s="180"/>
    </row>
    <row r="32" spans="1:18" x14ac:dyDescent="0.25">
      <c r="A32" s="179"/>
      <c r="B32" s="179"/>
      <c r="C32" s="179"/>
      <c r="D32" s="179"/>
      <c r="E32" s="179"/>
      <c r="F32" s="179"/>
      <c r="G32" s="179"/>
      <c r="H32" s="179"/>
      <c r="I32" s="179"/>
      <c r="J32" s="179"/>
      <c r="K32" s="179"/>
      <c r="L32" s="179"/>
      <c r="M32" s="179"/>
      <c r="N32" s="179"/>
      <c r="O32" s="179"/>
      <c r="P32" s="179"/>
      <c r="Q32" s="180"/>
    </row>
    <row r="33" spans="1:22" x14ac:dyDescent="0.25">
      <c r="A33" s="179"/>
      <c r="B33" s="179"/>
      <c r="C33" s="179"/>
      <c r="D33" s="179"/>
      <c r="E33" s="179"/>
      <c r="F33" s="179"/>
      <c r="G33" s="179"/>
      <c r="H33" s="179"/>
      <c r="I33" s="179"/>
      <c r="J33" s="179"/>
      <c r="K33" s="179"/>
      <c r="L33" s="179"/>
      <c r="M33" s="179"/>
      <c r="N33" s="179"/>
      <c r="O33" s="179"/>
      <c r="P33" s="179"/>
      <c r="Q33" s="180"/>
    </row>
    <row r="34" spans="1:22" x14ac:dyDescent="0.25">
      <c r="A34" s="179"/>
      <c r="B34" s="179"/>
      <c r="C34" s="179"/>
      <c r="D34" s="179"/>
      <c r="E34" s="179"/>
      <c r="F34" s="179"/>
      <c r="G34" s="179"/>
      <c r="H34" s="179"/>
      <c r="I34" s="179"/>
      <c r="J34" s="179"/>
      <c r="K34" s="179"/>
      <c r="L34" s="179"/>
      <c r="M34" s="179"/>
      <c r="N34" s="179"/>
      <c r="O34" s="179"/>
      <c r="P34" s="179"/>
      <c r="Q34" s="180"/>
    </row>
    <row r="35" spans="1:22" x14ac:dyDescent="0.25">
      <c r="A35" s="179"/>
      <c r="B35" s="179"/>
      <c r="C35" s="179"/>
      <c r="D35" s="179"/>
      <c r="E35" s="179"/>
      <c r="F35" s="179"/>
      <c r="G35" s="179"/>
      <c r="H35" s="179"/>
      <c r="I35" s="179"/>
      <c r="J35" s="179"/>
      <c r="K35" s="179"/>
      <c r="L35" s="179"/>
      <c r="M35" s="179"/>
      <c r="N35" s="179"/>
      <c r="O35" s="179"/>
      <c r="P35" s="179"/>
      <c r="Q35" s="180"/>
    </row>
    <row r="36" spans="1:22" x14ac:dyDescent="0.25">
      <c r="A36" s="179"/>
      <c r="B36" s="179"/>
      <c r="C36" s="179"/>
      <c r="D36" s="179"/>
      <c r="E36" s="179"/>
      <c r="F36" s="179"/>
      <c r="G36" s="179"/>
      <c r="H36" s="179"/>
      <c r="I36" s="179"/>
      <c r="J36" s="179"/>
      <c r="K36" s="179"/>
      <c r="L36" s="179"/>
      <c r="M36" s="179"/>
      <c r="N36" s="179"/>
      <c r="O36" s="179"/>
      <c r="P36" s="179"/>
      <c r="Q36" s="180"/>
    </row>
    <row r="37" spans="1:22" x14ac:dyDescent="0.25">
      <c r="A37" s="179"/>
      <c r="B37" s="179"/>
      <c r="C37" s="179"/>
      <c r="D37" s="179"/>
      <c r="E37" s="179"/>
      <c r="F37" s="179"/>
      <c r="G37" s="179"/>
      <c r="H37" s="179"/>
      <c r="I37" s="179"/>
      <c r="J37" s="179"/>
      <c r="K37" s="179"/>
      <c r="L37" s="179"/>
      <c r="M37" s="179"/>
      <c r="N37" s="179"/>
      <c r="O37" s="179"/>
      <c r="P37" s="179"/>
      <c r="Q37" s="180"/>
    </row>
    <row r="38" spans="1:22" x14ac:dyDescent="0.25">
      <c r="A38" s="179"/>
      <c r="B38" s="179"/>
      <c r="C38" s="179"/>
      <c r="D38" s="179"/>
      <c r="E38" s="179"/>
      <c r="F38" s="179"/>
      <c r="G38" s="179"/>
      <c r="H38" s="179"/>
      <c r="I38" s="179"/>
      <c r="J38" s="179"/>
      <c r="K38" s="179"/>
      <c r="L38" s="179"/>
      <c r="M38" s="179"/>
      <c r="N38" s="179"/>
      <c r="O38" s="179"/>
      <c r="P38" s="179"/>
      <c r="Q38" s="180"/>
    </row>
    <row r="39" spans="1:22" x14ac:dyDescent="0.25">
      <c r="A39" s="179"/>
      <c r="B39" s="179"/>
      <c r="C39" s="179"/>
      <c r="D39" s="179"/>
      <c r="E39" s="179"/>
      <c r="F39" s="179"/>
      <c r="G39" s="179"/>
      <c r="H39" s="179"/>
      <c r="I39" s="179"/>
      <c r="J39" s="179"/>
      <c r="K39" s="179"/>
      <c r="L39" s="179"/>
      <c r="M39" s="179"/>
      <c r="N39" s="179"/>
      <c r="O39" s="179"/>
      <c r="P39" s="179"/>
      <c r="Q39" s="180"/>
    </row>
    <row r="40" spans="1:22" x14ac:dyDescent="0.25">
      <c r="A40" s="179"/>
      <c r="B40" s="179"/>
      <c r="C40" s="179"/>
      <c r="D40" s="179"/>
      <c r="E40" s="179"/>
      <c r="F40" s="179"/>
      <c r="G40" s="179"/>
      <c r="H40" s="179"/>
      <c r="I40" s="179"/>
      <c r="J40" s="179"/>
      <c r="K40" s="179"/>
      <c r="L40" s="179"/>
      <c r="M40" s="179"/>
      <c r="N40" s="179"/>
      <c r="O40" s="179"/>
      <c r="P40" s="179"/>
      <c r="Q40" s="180"/>
    </row>
    <row r="41" spans="1:22" x14ac:dyDescent="0.25">
      <c r="A41" s="179"/>
      <c r="B41" s="182" t="s">
        <v>591</v>
      </c>
      <c r="C41" s="183"/>
      <c r="D41" s="184"/>
      <c r="E41" s="185"/>
      <c r="F41" s="179"/>
      <c r="G41" s="179"/>
      <c r="H41" s="179"/>
      <c r="I41" s="179"/>
      <c r="J41" s="179"/>
      <c r="K41" s="179"/>
      <c r="L41" s="179"/>
      <c r="M41" s="179"/>
      <c r="N41" s="179"/>
      <c r="O41" s="179"/>
      <c r="P41" s="179"/>
      <c r="Q41" s="180"/>
    </row>
    <row r="42" spans="1:22" x14ac:dyDescent="0.25">
      <c r="A42" s="179"/>
      <c r="B42" s="179"/>
      <c r="C42" s="179"/>
      <c r="D42" s="179"/>
      <c r="E42" s="179"/>
      <c r="F42" s="179"/>
      <c r="G42" s="179"/>
      <c r="H42" s="179"/>
      <c r="I42" s="179"/>
      <c r="J42" s="179"/>
      <c r="K42" s="179"/>
      <c r="L42" s="179"/>
      <c r="M42" s="179"/>
      <c r="N42" s="179"/>
      <c r="O42" s="179"/>
      <c r="P42" s="179"/>
      <c r="Q42" s="180"/>
    </row>
    <row r="43" spans="1:22" ht="48" customHeight="1" x14ac:dyDescent="0.25">
      <c r="A43" s="228" t="s">
        <v>592</v>
      </c>
      <c r="B43" s="228"/>
      <c r="C43" s="228"/>
      <c r="D43" s="228"/>
      <c r="E43" s="228"/>
      <c r="F43" s="228"/>
      <c r="G43" s="228"/>
      <c r="H43" s="228"/>
      <c r="I43" s="228"/>
      <c r="J43" s="228"/>
      <c r="K43" s="228"/>
      <c r="L43" s="228"/>
      <c r="M43" s="228"/>
      <c r="N43" s="228"/>
      <c r="O43" s="228"/>
      <c r="P43" s="228"/>
      <c r="Q43" s="186"/>
      <c r="R43" s="187"/>
      <c r="S43" s="187"/>
      <c r="T43" s="187"/>
      <c r="U43" s="187"/>
      <c r="V43" s="187"/>
    </row>
    <row r="44" spans="1:22" ht="27" customHeight="1" x14ac:dyDescent="0.25">
      <c r="A44" s="188"/>
      <c r="B44" s="229" t="s">
        <v>593</v>
      </c>
      <c r="C44" s="229"/>
      <c r="D44" s="229"/>
      <c r="E44" s="229"/>
      <c r="F44" s="229"/>
      <c r="G44" s="229"/>
      <c r="H44" s="229"/>
      <c r="I44" s="229"/>
      <c r="J44" s="229"/>
      <c r="K44" s="229"/>
      <c r="L44" s="229"/>
      <c r="M44" s="229"/>
      <c r="N44" s="229"/>
      <c r="O44" s="229"/>
      <c r="P44" s="229"/>
      <c r="Q44" s="186"/>
      <c r="R44" s="187"/>
      <c r="S44" s="187"/>
      <c r="T44" s="187"/>
      <c r="U44" s="187"/>
      <c r="V44" s="187"/>
    </row>
    <row r="45" spans="1:22" x14ac:dyDescent="0.25">
      <c r="A45" s="18"/>
      <c r="B45" s="18"/>
      <c r="C45" s="18"/>
      <c r="D45" s="18"/>
      <c r="E45" s="18"/>
      <c r="F45" s="18"/>
      <c r="G45" s="18"/>
      <c r="H45" s="18"/>
      <c r="I45" s="18"/>
      <c r="J45" s="18"/>
      <c r="K45" s="18"/>
      <c r="L45" s="18"/>
      <c r="M45" s="18"/>
      <c r="N45" s="18"/>
      <c r="O45" s="18"/>
      <c r="P45" s="18"/>
      <c r="Q45" s="180"/>
    </row>
    <row r="62" spans="2:2" x14ac:dyDescent="0.25">
      <c r="B62" s="189" t="s">
        <v>594</v>
      </c>
    </row>
    <row r="63" spans="2:2" x14ac:dyDescent="0.25">
      <c r="B63" s="189" t="s">
        <v>595</v>
      </c>
    </row>
    <row r="64" spans="2:2" x14ac:dyDescent="0.25">
      <c r="B64" s="189" t="s">
        <v>596</v>
      </c>
    </row>
    <row r="65" spans="2:2" x14ac:dyDescent="0.25">
      <c r="B65" s="189" t="s">
        <v>597</v>
      </c>
    </row>
    <row r="66" spans="2:2" x14ac:dyDescent="0.25">
      <c r="B66" s="189" t="s">
        <v>598</v>
      </c>
    </row>
    <row r="67" spans="2:2" x14ac:dyDescent="0.25">
      <c r="B67" s="189" t="s">
        <v>599</v>
      </c>
    </row>
    <row r="68" spans="2:2" x14ac:dyDescent="0.25">
      <c r="B68" s="189" t="s">
        <v>600</v>
      </c>
    </row>
    <row r="69" spans="2:2" x14ac:dyDescent="0.25">
      <c r="B69" s="189" t="s">
        <v>601</v>
      </c>
    </row>
    <row r="70" spans="2:2" x14ac:dyDescent="0.25">
      <c r="B70" s="189" t="s">
        <v>602</v>
      </c>
    </row>
    <row r="71" spans="2:2" x14ac:dyDescent="0.25">
      <c r="B71" s="189" t="s">
        <v>603</v>
      </c>
    </row>
    <row r="72" spans="2:2" x14ac:dyDescent="0.25">
      <c r="B72" s="189" t="s">
        <v>604</v>
      </c>
    </row>
    <row r="73" spans="2:2" x14ac:dyDescent="0.25">
      <c r="B73" s="189" t="s">
        <v>605</v>
      </c>
    </row>
  </sheetData>
  <sheetProtection algorithmName="SHA-512" hashValue="LcdPJnhIfEinVpGbW4vSysewy/SPXpW8f3Y1GVBel6Q0aQJtrDcjsTMUVHJe7PEIlYhvFJSMWMn+44lvrErI5w==" saltValue="YuAAqqJcGpka9d80WNSGIg==" spinCount="100000" sheet="1" objects="1" scenarios="1" formatCells="0" formatColumns="0" formatRows="0"/>
  <mergeCells count="12">
    <mergeCell ref="B8:O9"/>
    <mergeCell ref="B10:O11"/>
    <mergeCell ref="A43:P43"/>
    <mergeCell ref="B44:P44"/>
    <mergeCell ref="B2:B5"/>
    <mergeCell ref="C2:N2"/>
    <mergeCell ref="O2:Q2"/>
    <mergeCell ref="C3:N3"/>
    <mergeCell ref="O3:Q3"/>
    <mergeCell ref="C4:N5"/>
    <mergeCell ref="O4:Q4"/>
    <mergeCell ref="O5:Q5"/>
  </mergeCells>
  <dataValidations count="1">
    <dataValidation type="list" allowBlank="1" showInputMessage="1" showErrorMessage="1" sqref="D41" xr:uid="{6CDF4296-9DCF-42C1-90F6-0A8F2652633B}">
      <formula1>$B$62:$B$73</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D400"/>
  <sheetViews>
    <sheetView view="pageBreakPreview" zoomScale="55" zoomScaleNormal="55" zoomScaleSheetLayoutView="55" workbookViewId="0">
      <pane xSplit="4" ySplit="10" topLeftCell="S11" activePane="bottomRight" state="frozen"/>
      <selection pane="topRight" activeCell="E1" sqref="E1"/>
      <selection pane="bottomLeft" activeCell="A11" sqref="A11"/>
      <selection pane="bottomRight"/>
    </sheetView>
  </sheetViews>
  <sheetFormatPr baseColWidth="10" defaultColWidth="11.42578125" defaultRowHeight="15" x14ac:dyDescent="0.25"/>
  <cols>
    <col min="1" max="1" width="11.5703125" style="13" customWidth="1"/>
    <col min="2" max="2" width="15.85546875" style="12" customWidth="1"/>
    <col min="3" max="3" width="17.28515625" style="12" customWidth="1"/>
    <col min="4" max="4" width="21.28515625" style="12" customWidth="1"/>
    <col min="5" max="5" width="25.7109375" style="2" customWidth="1"/>
    <col min="6" max="6" width="44.85546875" style="19" customWidth="1"/>
    <col min="7" max="8" width="11.42578125" style="2"/>
    <col min="9" max="9" width="30" style="2" customWidth="1"/>
    <col min="10" max="10" width="20.85546875" style="2" customWidth="1"/>
    <col min="11" max="11" width="41.42578125" style="2" customWidth="1"/>
    <col min="12" max="12" width="25.7109375" style="2" customWidth="1"/>
    <col min="13" max="13" width="34.5703125" style="2" customWidth="1"/>
    <col min="14" max="14" width="47.140625" style="2" customWidth="1"/>
    <col min="15" max="23" width="11.42578125" style="2"/>
    <col min="24" max="25" width="33.42578125" style="2" customWidth="1"/>
    <col min="26" max="26" width="12.42578125" style="2" customWidth="1"/>
    <col min="27" max="27" width="14.5703125" style="2" customWidth="1"/>
    <col min="28" max="28" width="21.85546875" style="2" customWidth="1"/>
    <col min="29" max="29" width="44.28515625" style="2" customWidth="1"/>
    <col min="30" max="30" width="34.7109375" style="2" customWidth="1"/>
    <col min="31" max="31" width="5.7109375" style="1" customWidth="1"/>
    <col min="32" max="16384" width="11.42578125" style="1"/>
  </cols>
  <sheetData>
    <row r="1" spans="1:30" x14ac:dyDescent="0.25">
      <c r="N1" s="2" t="s">
        <v>2</v>
      </c>
    </row>
    <row r="2" spans="1:30" ht="15.75" customHeight="1" x14ac:dyDescent="0.25">
      <c r="A2" s="1"/>
      <c r="B2" s="237"/>
      <c r="C2" s="240" t="s">
        <v>3</v>
      </c>
      <c r="D2" s="241"/>
      <c r="E2" s="241"/>
      <c r="F2" s="241"/>
      <c r="G2" s="241"/>
      <c r="H2" s="241"/>
      <c r="I2" s="241"/>
      <c r="J2" s="241"/>
      <c r="K2" s="241"/>
      <c r="L2" s="241"/>
      <c r="M2" s="241"/>
      <c r="N2" s="241"/>
      <c r="O2" s="241"/>
      <c r="P2" s="241"/>
      <c r="Q2" s="241"/>
      <c r="R2" s="241"/>
      <c r="S2" s="241"/>
      <c r="T2" s="241"/>
      <c r="U2" s="241"/>
      <c r="V2" s="241"/>
      <c r="W2" s="241"/>
      <c r="X2" s="241"/>
      <c r="Y2" s="241"/>
      <c r="Z2" s="241"/>
      <c r="AA2" s="241"/>
      <c r="AB2" s="242"/>
      <c r="AC2" s="238" t="s">
        <v>4</v>
      </c>
      <c r="AD2" s="238"/>
    </row>
    <row r="3" spans="1:30" ht="15.75" customHeight="1" x14ac:dyDescent="0.25">
      <c r="A3" s="1"/>
      <c r="B3" s="237"/>
      <c r="C3" s="240" t="s">
        <v>587</v>
      </c>
      <c r="D3" s="241"/>
      <c r="E3" s="241"/>
      <c r="F3" s="241"/>
      <c r="G3" s="241"/>
      <c r="H3" s="241"/>
      <c r="I3" s="241"/>
      <c r="J3" s="241"/>
      <c r="K3" s="241"/>
      <c r="L3" s="241"/>
      <c r="M3" s="241"/>
      <c r="N3" s="241"/>
      <c r="O3" s="241"/>
      <c r="P3" s="241"/>
      <c r="Q3" s="241"/>
      <c r="R3" s="241"/>
      <c r="S3" s="241"/>
      <c r="T3" s="241"/>
      <c r="U3" s="241"/>
      <c r="V3" s="241"/>
      <c r="W3" s="241"/>
      <c r="X3" s="241"/>
      <c r="Y3" s="241"/>
      <c r="Z3" s="241"/>
      <c r="AA3" s="241"/>
      <c r="AB3" s="242"/>
      <c r="AC3" s="238" t="s">
        <v>588</v>
      </c>
      <c r="AD3" s="238"/>
    </row>
    <row r="4" spans="1:30" ht="16.5" customHeight="1" x14ac:dyDescent="0.25">
      <c r="A4" s="1"/>
      <c r="B4" s="237"/>
      <c r="C4" s="243" t="s">
        <v>589</v>
      </c>
      <c r="D4" s="244"/>
      <c r="E4" s="244"/>
      <c r="F4" s="244"/>
      <c r="G4" s="244"/>
      <c r="H4" s="244"/>
      <c r="I4" s="244"/>
      <c r="J4" s="244"/>
      <c r="K4" s="244"/>
      <c r="L4" s="244"/>
      <c r="M4" s="244"/>
      <c r="N4" s="244"/>
      <c r="O4" s="244"/>
      <c r="P4" s="244"/>
      <c r="Q4" s="244"/>
      <c r="R4" s="244"/>
      <c r="S4" s="244"/>
      <c r="T4" s="244"/>
      <c r="U4" s="244"/>
      <c r="V4" s="244"/>
      <c r="W4" s="244"/>
      <c r="X4" s="244"/>
      <c r="Y4" s="244"/>
      <c r="Z4" s="244"/>
      <c r="AA4" s="244"/>
      <c r="AB4" s="245"/>
      <c r="AC4" s="239" t="s">
        <v>590</v>
      </c>
      <c r="AD4" s="239"/>
    </row>
    <row r="5" spans="1:30" x14ac:dyDescent="0.25">
      <c r="A5" s="1"/>
      <c r="B5" s="237"/>
      <c r="C5" s="246"/>
      <c r="D5" s="247"/>
      <c r="E5" s="247"/>
      <c r="F5" s="247"/>
      <c r="G5" s="247"/>
      <c r="H5" s="247"/>
      <c r="I5" s="247"/>
      <c r="J5" s="247"/>
      <c r="K5" s="247"/>
      <c r="L5" s="247"/>
      <c r="M5" s="247"/>
      <c r="N5" s="247"/>
      <c r="O5" s="247"/>
      <c r="P5" s="247"/>
      <c r="Q5" s="247"/>
      <c r="R5" s="247"/>
      <c r="S5" s="247"/>
      <c r="T5" s="247"/>
      <c r="U5" s="247"/>
      <c r="V5" s="247"/>
      <c r="W5" s="247"/>
      <c r="X5" s="247"/>
      <c r="Y5" s="247"/>
      <c r="Z5" s="247"/>
      <c r="AA5" s="247"/>
      <c r="AB5" s="248"/>
      <c r="AC5" s="238" t="s">
        <v>242</v>
      </c>
      <c r="AD5" s="238"/>
    </row>
    <row r="6" spans="1:30" ht="7.5" customHeight="1" x14ac:dyDescent="0.25"/>
    <row r="7" spans="1:30" x14ac:dyDescent="0.25">
      <c r="A7" s="1"/>
      <c r="B7" s="33">
        <v>33</v>
      </c>
    </row>
    <row r="8" spans="1:30" ht="5.25" customHeight="1" x14ac:dyDescent="0.25"/>
    <row r="9" spans="1:30" ht="45" customHeight="1" x14ac:dyDescent="0.25">
      <c r="A9" s="1"/>
      <c r="B9" s="233" t="s">
        <v>6</v>
      </c>
      <c r="C9" s="233" t="s">
        <v>7</v>
      </c>
      <c r="D9" s="233" t="s">
        <v>606</v>
      </c>
      <c r="E9" s="235" t="s">
        <v>8</v>
      </c>
      <c r="F9" s="235" t="s">
        <v>9</v>
      </c>
      <c r="G9" s="251" t="s">
        <v>10</v>
      </c>
      <c r="H9" s="252"/>
      <c r="I9" s="251" t="s">
        <v>11</v>
      </c>
      <c r="J9" s="251"/>
      <c r="K9" s="253" t="s">
        <v>12</v>
      </c>
      <c r="L9" s="255" t="s">
        <v>13</v>
      </c>
      <c r="M9" s="255"/>
      <c r="N9" s="255"/>
      <c r="O9" s="251" t="s">
        <v>14</v>
      </c>
      <c r="P9" s="251"/>
      <c r="Q9" s="251"/>
      <c r="R9" s="251"/>
      <c r="S9" s="251"/>
      <c r="T9" s="251"/>
      <c r="U9" s="251"/>
      <c r="V9" s="8" t="s">
        <v>15</v>
      </c>
      <c r="W9" s="251" t="s">
        <v>16</v>
      </c>
      <c r="X9" s="251"/>
      <c r="Y9" s="251"/>
      <c r="Z9" s="251" t="s">
        <v>17</v>
      </c>
      <c r="AA9" s="251"/>
      <c r="AB9" s="251"/>
      <c r="AC9" s="257"/>
      <c r="AD9" s="251"/>
    </row>
    <row r="10" spans="1:30" ht="116.25" customHeight="1" x14ac:dyDescent="0.25">
      <c r="A10" s="1"/>
      <c r="B10" s="234"/>
      <c r="C10" s="234"/>
      <c r="D10" s="234"/>
      <c r="E10" s="236"/>
      <c r="F10" s="236"/>
      <c r="G10" s="8" t="s">
        <v>18</v>
      </c>
      <c r="H10" s="8" t="s">
        <v>19</v>
      </c>
      <c r="I10" s="8" t="s">
        <v>20</v>
      </c>
      <c r="J10" s="8" t="s">
        <v>21</v>
      </c>
      <c r="K10" s="254"/>
      <c r="L10" s="14" t="s">
        <v>22</v>
      </c>
      <c r="M10" s="11" t="s">
        <v>23</v>
      </c>
      <c r="N10" s="14" t="s">
        <v>24</v>
      </c>
      <c r="O10" s="37" t="s">
        <v>25</v>
      </c>
      <c r="P10" s="37" t="s">
        <v>26</v>
      </c>
      <c r="Q10" s="37" t="s">
        <v>27</v>
      </c>
      <c r="R10" s="37" t="s">
        <v>28</v>
      </c>
      <c r="S10" s="37" t="s">
        <v>29</v>
      </c>
      <c r="T10" s="37" t="s">
        <v>30</v>
      </c>
      <c r="U10" s="37" t="s">
        <v>31</v>
      </c>
      <c r="V10" s="37" t="s">
        <v>32</v>
      </c>
      <c r="W10" s="37" t="s">
        <v>33</v>
      </c>
      <c r="X10" s="8" t="s">
        <v>34</v>
      </c>
      <c r="Y10" s="8" t="s">
        <v>35</v>
      </c>
      <c r="Z10" s="8" t="s">
        <v>36</v>
      </c>
      <c r="AA10" s="8" t="s">
        <v>37</v>
      </c>
      <c r="AB10" s="8" t="s">
        <v>38</v>
      </c>
      <c r="AC10" s="8" t="s">
        <v>39</v>
      </c>
      <c r="AD10" s="8" t="s">
        <v>40</v>
      </c>
    </row>
    <row r="11" spans="1:30" s="20" customFormat="1" ht="126" customHeight="1" x14ac:dyDescent="0.25">
      <c r="B11" s="56" t="s">
        <v>41</v>
      </c>
      <c r="C11" s="57" t="s">
        <v>42</v>
      </c>
      <c r="D11" s="57" t="s">
        <v>43</v>
      </c>
      <c r="E11" s="149" t="s">
        <v>607</v>
      </c>
      <c r="F11" s="58" t="s">
        <v>44</v>
      </c>
      <c r="G11" s="58" t="s">
        <v>45</v>
      </c>
      <c r="H11" s="58"/>
      <c r="I11" s="58" t="s">
        <v>46</v>
      </c>
      <c r="J11" s="153" t="s">
        <v>144</v>
      </c>
      <c r="K11" s="147" t="s">
        <v>517</v>
      </c>
      <c r="L11" s="59" t="s">
        <v>48</v>
      </c>
      <c r="M11" s="147" t="s">
        <v>518</v>
      </c>
      <c r="N11" s="147" t="s">
        <v>608</v>
      </c>
      <c r="O11" s="58">
        <v>1</v>
      </c>
      <c r="P11" s="58">
        <v>1</v>
      </c>
      <c r="Q11" s="58">
        <f t="shared" ref="Q11:Q37" si="0">O11*P11</f>
        <v>1</v>
      </c>
      <c r="R11" s="58" t="str">
        <f t="shared" ref="R11:R17" si="1">IF(Q11&lt;=4,"BAJO",IF(Q11&lt;=8,"MEDIO",IF(Q11&lt;=20,"ALTO","MUY ALTO")))</f>
        <v>BAJO</v>
      </c>
      <c r="S11" s="58">
        <v>10</v>
      </c>
      <c r="T11" s="58">
        <f t="shared" ref="T11:T159" si="2">Q11*S11</f>
        <v>10</v>
      </c>
      <c r="U11" s="38" t="s">
        <v>333</v>
      </c>
      <c r="V11" s="41" t="str">
        <f t="shared" ref="V11" si="3">IF(U11="IV","Aceptable",IF(U11="III","Aceptable con control existente",IF(U11="II","Aceptable con control especifico", IF(U11="I","No Aceptable",FALSE))))</f>
        <v>Aceptable</v>
      </c>
      <c r="W11" s="58">
        <v>1</v>
      </c>
      <c r="X11" s="60" t="s">
        <v>47</v>
      </c>
      <c r="Y11" s="58" t="s">
        <v>18</v>
      </c>
      <c r="Z11" s="58" t="s">
        <v>50</v>
      </c>
      <c r="AA11" s="58" t="s">
        <v>50</v>
      </c>
      <c r="AB11" s="58" t="s">
        <v>50</v>
      </c>
      <c r="AC11" s="149" t="s">
        <v>609</v>
      </c>
      <c r="AD11" s="149" t="s">
        <v>50</v>
      </c>
    </row>
    <row r="12" spans="1:30" s="20" customFormat="1" ht="174.75" customHeight="1" x14ac:dyDescent="0.25">
      <c r="B12" s="56" t="s">
        <v>41</v>
      </c>
      <c r="C12" s="57" t="s">
        <v>42</v>
      </c>
      <c r="D12" s="57" t="s">
        <v>43</v>
      </c>
      <c r="E12" s="149" t="s">
        <v>607</v>
      </c>
      <c r="F12" s="58" t="s">
        <v>44</v>
      </c>
      <c r="G12" s="58" t="s">
        <v>45</v>
      </c>
      <c r="H12" s="58"/>
      <c r="I12" s="58" t="s">
        <v>59</v>
      </c>
      <c r="J12" s="59" t="s">
        <v>60</v>
      </c>
      <c r="K12" s="60" t="s">
        <v>61</v>
      </c>
      <c r="L12" s="59" t="s">
        <v>62</v>
      </c>
      <c r="M12" s="60" t="s">
        <v>62</v>
      </c>
      <c r="N12" s="147" t="s">
        <v>519</v>
      </c>
      <c r="O12" s="62">
        <v>2</v>
      </c>
      <c r="P12" s="62">
        <v>3</v>
      </c>
      <c r="Q12" s="62">
        <f t="shared" si="0"/>
        <v>6</v>
      </c>
      <c r="R12" s="58" t="str">
        <f t="shared" si="1"/>
        <v>MEDIO</v>
      </c>
      <c r="S12" s="62">
        <v>10</v>
      </c>
      <c r="T12" s="62">
        <f t="shared" si="2"/>
        <v>60</v>
      </c>
      <c r="U12" s="38" t="str">
        <f t="shared" ref="U12:U46" si="4">IF(T12&lt;=20,"IV",IF(T12&lt;=120,"III",IF(T12&lt;=500,"II",IF(T12&lt;=4000,"I",FALSE))))</f>
        <v>III</v>
      </c>
      <c r="V12" s="41" t="str">
        <f t="shared" ref="V12:V47" si="5">IF(U12="IV","Aceptable",IF(U12="III","Aceptable con control existente",IF(U12="II","Aceptable con control especifico", IF(U12="I","No Aceptable",FALSE))))</f>
        <v>Aceptable con control existente</v>
      </c>
      <c r="W12" s="58">
        <v>1</v>
      </c>
      <c r="X12" s="149" t="s">
        <v>610</v>
      </c>
      <c r="Y12" s="62" t="s">
        <v>18</v>
      </c>
      <c r="Z12" s="58" t="s">
        <v>50</v>
      </c>
      <c r="AA12" s="58" t="s">
        <v>50</v>
      </c>
      <c r="AB12" s="58" t="s">
        <v>50</v>
      </c>
      <c r="AC12" s="149" t="s">
        <v>611</v>
      </c>
      <c r="AD12" s="149" t="s">
        <v>50</v>
      </c>
    </row>
    <row r="13" spans="1:30" s="20" customFormat="1" ht="99.75" customHeight="1" x14ac:dyDescent="0.25">
      <c r="B13" s="56" t="s">
        <v>41</v>
      </c>
      <c r="C13" s="57" t="s">
        <v>42</v>
      </c>
      <c r="D13" s="57" t="s">
        <v>43</v>
      </c>
      <c r="E13" s="149" t="s">
        <v>607</v>
      </c>
      <c r="F13" s="58" t="s">
        <v>44</v>
      </c>
      <c r="G13" s="58" t="s">
        <v>45</v>
      </c>
      <c r="H13" s="58"/>
      <c r="I13" s="58" t="s">
        <v>64</v>
      </c>
      <c r="J13" s="59" t="s">
        <v>60</v>
      </c>
      <c r="K13" s="60" t="s">
        <v>61</v>
      </c>
      <c r="L13" s="59" t="s">
        <v>62</v>
      </c>
      <c r="M13" s="60" t="s">
        <v>62</v>
      </c>
      <c r="N13" s="147" t="s">
        <v>519</v>
      </c>
      <c r="O13" s="62">
        <v>2</v>
      </c>
      <c r="P13" s="62">
        <v>3</v>
      </c>
      <c r="Q13" s="62">
        <f t="shared" si="0"/>
        <v>6</v>
      </c>
      <c r="R13" s="58" t="str">
        <f t="shared" si="1"/>
        <v>MEDIO</v>
      </c>
      <c r="S13" s="62">
        <v>10</v>
      </c>
      <c r="T13" s="62">
        <f t="shared" si="2"/>
        <v>60</v>
      </c>
      <c r="U13" s="38" t="str">
        <f t="shared" si="4"/>
        <v>III</v>
      </c>
      <c r="V13" s="41" t="str">
        <f t="shared" si="5"/>
        <v>Aceptable con control existente</v>
      </c>
      <c r="W13" s="58">
        <v>1</v>
      </c>
      <c r="X13" s="149" t="s">
        <v>610</v>
      </c>
      <c r="Y13" s="62" t="s">
        <v>18</v>
      </c>
      <c r="Z13" s="58" t="s">
        <v>50</v>
      </c>
      <c r="AA13" s="58" t="s">
        <v>50</v>
      </c>
      <c r="AB13" s="58" t="s">
        <v>50</v>
      </c>
      <c r="AC13" s="149" t="s">
        <v>611</v>
      </c>
      <c r="AD13" s="149" t="s">
        <v>50</v>
      </c>
    </row>
    <row r="14" spans="1:30" s="20" customFormat="1" ht="87" customHeight="1" x14ac:dyDescent="0.25">
      <c r="B14" s="56" t="s">
        <v>41</v>
      </c>
      <c r="C14" s="57" t="s">
        <v>42</v>
      </c>
      <c r="D14" s="57" t="s">
        <v>43</v>
      </c>
      <c r="E14" s="149" t="s">
        <v>607</v>
      </c>
      <c r="F14" s="58" t="s">
        <v>44</v>
      </c>
      <c r="G14" s="58" t="s">
        <v>45</v>
      </c>
      <c r="H14" s="58"/>
      <c r="I14" s="58" t="s">
        <v>65</v>
      </c>
      <c r="J14" s="59" t="s">
        <v>60</v>
      </c>
      <c r="K14" s="60" t="s">
        <v>61</v>
      </c>
      <c r="L14" s="59" t="s">
        <v>62</v>
      </c>
      <c r="M14" s="60" t="s">
        <v>62</v>
      </c>
      <c r="N14" s="60" t="s">
        <v>63</v>
      </c>
      <c r="O14" s="62">
        <v>2</v>
      </c>
      <c r="P14" s="62">
        <v>3</v>
      </c>
      <c r="Q14" s="62">
        <f t="shared" si="0"/>
        <v>6</v>
      </c>
      <c r="R14" s="58" t="str">
        <f t="shared" si="1"/>
        <v>MEDIO</v>
      </c>
      <c r="S14" s="62">
        <v>10</v>
      </c>
      <c r="T14" s="62">
        <f t="shared" si="2"/>
        <v>60</v>
      </c>
      <c r="U14" s="38" t="str">
        <f t="shared" si="4"/>
        <v>III</v>
      </c>
      <c r="V14" s="41" t="str">
        <f t="shared" si="5"/>
        <v>Aceptable con control existente</v>
      </c>
      <c r="W14" s="58">
        <v>1</v>
      </c>
      <c r="X14" s="149" t="s">
        <v>610</v>
      </c>
      <c r="Y14" s="62" t="s">
        <v>18</v>
      </c>
      <c r="Z14" s="58" t="s">
        <v>50</v>
      </c>
      <c r="AA14" s="58" t="s">
        <v>50</v>
      </c>
      <c r="AB14" s="58" t="s">
        <v>50</v>
      </c>
      <c r="AC14" s="149" t="s">
        <v>611</v>
      </c>
      <c r="AD14" s="149" t="s">
        <v>50</v>
      </c>
    </row>
    <row r="15" spans="1:30" s="20" customFormat="1" ht="63" customHeight="1" x14ac:dyDescent="0.25">
      <c r="B15" s="56" t="s">
        <v>41</v>
      </c>
      <c r="C15" s="57" t="s">
        <v>42</v>
      </c>
      <c r="D15" s="57" t="s">
        <v>43</v>
      </c>
      <c r="E15" s="149" t="s">
        <v>607</v>
      </c>
      <c r="F15" s="58" t="s">
        <v>44</v>
      </c>
      <c r="G15" s="58" t="s">
        <v>45</v>
      </c>
      <c r="H15" s="58"/>
      <c r="I15" s="58" t="s">
        <v>66</v>
      </c>
      <c r="J15" s="59" t="s">
        <v>60</v>
      </c>
      <c r="K15" s="60" t="s">
        <v>61</v>
      </c>
      <c r="L15" s="59" t="s">
        <v>62</v>
      </c>
      <c r="M15" s="60" t="s">
        <v>62</v>
      </c>
      <c r="N15" s="60" t="s">
        <v>63</v>
      </c>
      <c r="O15" s="62">
        <v>2</v>
      </c>
      <c r="P15" s="62">
        <v>3</v>
      </c>
      <c r="Q15" s="62">
        <f t="shared" si="0"/>
        <v>6</v>
      </c>
      <c r="R15" s="58" t="str">
        <f t="shared" si="1"/>
        <v>MEDIO</v>
      </c>
      <c r="S15" s="62">
        <v>10</v>
      </c>
      <c r="T15" s="62">
        <f t="shared" si="2"/>
        <v>60</v>
      </c>
      <c r="U15" s="38" t="str">
        <f t="shared" si="4"/>
        <v>III</v>
      </c>
      <c r="V15" s="41" t="str">
        <f t="shared" si="5"/>
        <v>Aceptable con control existente</v>
      </c>
      <c r="W15" s="58">
        <v>1</v>
      </c>
      <c r="X15" s="149" t="s">
        <v>610</v>
      </c>
      <c r="Y15" s="62" t="s">
        <v>18</v>
      </c>
      <c r="Z15" s="58" t="s">
        <v>50</v>
      </c>
      <c r="AA15" s="58" t="s">
        <v>50</v>
      </c>
      <c r="AB15" s="58" t="s">
        <v>50</v>
      </c>
      <c r="AC15" s="149" t="s">
        <v>611</v>
      </c>
      <c r="AD15" s="149" t="s">
        <v>50</v>
      </c>
    </row>
    <row r="16" spans="1:30" s="20" customFormat="1" ht="53.25" customHeight="1" x14ac:dyDescent="0.25">
      <c r="B16" s="56" t="s">
        <v>41</v>
      </c>
      <c r="C16" s="57" t="s">
        <v>42</v>
      </c>
      <c r="D16" s="57" t="s">
        <v>43</v>
      </c>
      <c r="E16" s="149" t="s">
        <v>607</v>
      </c>
      <c r="F16" s="58" t="s">
        <v>44</v>
      </c>
      <c r="G16" s="58" t="s">
        <v>45</v>
      </c>
      <c r="H16" s="58"/>
      <c r="I16" s="58" t="s">
        <v>67</v>
      </c>
      <c r="J16" s="153" t="s">
        <v>612</v>
      </c>
      <c r="K16" s="147" t="s">
        <v>613</v>
      </c>
      <c r="L16" s="59" t="s">
        <v>68</v>
      </c>
      <c r="M16" s="60" t="s">
        <v>69</v>
      </c>
      <c r="N16" s="147" t="s">
        <v>614</v>
      </c>
      <c r="O16" s="62">
        <v>2</v>
      </c>
      <c r="P16" s="62">
        <v>3</v>
      </c>
      <c r="Q16" s="62">
        <f t="shared" si="0"/>
        <v>6</v>
      </c>
      <c r="R16" s="58" t="str">
        <f t="shared" si="1"/>
        <v>MEDIO</v>
      </c>
      <c r="S16" s="62">
        <v>10</v>
      </c>
      <c r="T16" s="62">
        <f t="shared" si="2"/>
        <v>60</v>
      </c>
      <c r="U16" s="38" t="str">
        <f t="shared" si="4"/>
        <v>III</v>
      </c>
      <c r="V16" s="41" t="str">
        <f t="shared" si="5"/>
        <v>Aceptable con control existente</v>
      </c>
      <c r="W16" s="58">
        <v>1</v>
      </c>
      <c r="X16" s="149" t="s">
        <v>615</v>
      </c>
      <c r="Y16" s="62" t="s">
        <v>18</v>
      </c>
      <c r="Z16" s="58" t="s">
        <v>50</v>
      </c>
      <c r="AA16" s="58" t="s">
        <v>50</v>
      </c>
      <c r="AB16" s="58" t="s">
        <v>70</v>
      </c>
      <c r="AC16" s="58" t="s">
        <v>71</v>
      </c>
      <c r="AD16" s="149" t="s">
        <v>50</v>
      </c>
    </row>
    <row r="17" spans="2:30" s="20" customFormat="1" ht="174.75" customHeight="1" x14ac:dyDescent="0.25">
      <c r="B17" s="56" t="s">
        <v>41</v>
      </c>
      <c r="C17" s="57" t="s">
        <v>42</v>
      </c>
      <c r="D17" s="57" t="s">
        <v>43</v>
      </c>
      <c r="E17" s="149" t="s">
        <v>607</v>
      </c>
      <c r="F17" s="58" t="s">
        <v>44</v>
      </c>
      <c r="G17" s="58" t="s">
        <v>45</v>
      </c>
      <c r="H17" s="58"/>
      <c r="I17" s="58" t="s">
        <v>72</v>
      </c>
      <c r="J17" s="153" t="s">
        <v>612</v>
      </c>
      <c r="K17" s="60" t="s">
        <v>73</v>
      </c>
      <c r="L17" s="153" t="s">
        <v>68</v>
      </c>
      <c r="M17" s="147" t="s">
        <v>182</v>
      </c>
      <c r="N17" s="147" t="s">
        <v>616</v>
      </c>
      <c r="O17" s="62">
        <v>2</v>
      </c>
      <c r="P17" s="62">
        <v>3</v>
      </c>
      <c r="Q17" s="62">
        <f t="shared" si="0"/>
        <v>6</v>
      </c>
      <c r="R17" s="58" t="str">
        <f t="shared" si="1"/>
        <v>MEDIO</v>
      </c>
      <c r="S17" s="62">
        <v>10</v>
      </c>
      <c r="T17" s="62">
        <f t="shared" si="2"/>
        <v>60</v>
      </c>
      <c r="U17" s="38" t="str">
        <f t="shared" si="4"/>
        <v>III</v>
      </c>
      <c r="V17" s="41" t="str">
        <f t="shared" si="5"/>
        <v>Aceptable con control existente</v>
      </c>
      <c r="W17" s="58">
        <v>1</v>
      </c>
      <c r="X17" s="149" t="s">
        <v>617</v>
      </c>
      <c r="Y17" s="62" t="s">
        <v>18</v>
      </c>
      <c r="Z17" s="58" t="s">
        <v>50</v>
      </c>
      <c r="AA17" s="58" t="s">
        <v>50</v>
      </c>
      <c r="AB17" s="58" t="s">
        <v>50</v>
      </c>
      <c r="AC17" s="58" t="s">
        <v>74</v>
      </c>
      <c r="AD17" s="149" t="s">
        <v>50</v>
      </c>
    </row>
    <row r="18" spans="2:30" s="20" customFormat="1" ht="174.75" customHeight="1" x14ac:dyDescent="0.25">
      <c r="B18" s="56" t="s">
        <v>41</v>
      </c>
      <c r="C18" s="57" t="s">
        <v>42</v>
      </c>
      <c r="D18" s="57" t="s">
        <v>43</v>
      </c>
      <c r="E18" s="149" t="s">
        <v>607</v>
      </c>
      <c r="F18" s="58" t="s">
        <v>44</v>
      </c>
      <c r="G18" s="58" t="s">
        <v>45</v>
      </c>
      <c r="H18" s="58"/>
      <c r="I18" s="149" t="s">
        <v>618</v>
      </c>
      <c r="J18" s="59" t="s">
        <v>75</v>
      </c>
      <c r="K18" s="147" t="s">
        <v>619</v>
      </c>
      <c r="L18" s="153" t="s">
        <v>620</v>
      </c>
      <c r="M18" s="147" t="s">
        <v>621</v>
      </c>
      <c r="N18" s="60" t="s">
        <v>62</v>
      </c>
      <c r="O18" s="62">
        <v>2</v>
      </c>
      <c r="P18" s="62">
        <v>2</v>
      </c>
      <c r="Q18" s="62">
        <v>4</v>
      </c>
      <c r="R18" s="63" t="s">
        <v>79</v>
      </c>
      <c r="S18" s="62">
        <v>25</v>
      </c>
      <c r="T18" s="62">
        <v>100</v>
      </c>
      <c r="U18" s="38" t="s">
        <v>80</v>
      </c>
      <c r="V18" s="41" t="s">
        <v>533</v>
      </c>
      <c r="W18" s="58">
        <v>1</v>
      </c>
      <c r="X18" s="58" t="s">
        <v>81</v>
      </c>
      <c r="Y18" s="62" t="s">
        <v>18</v>
      </c>
      <c r="Z18" s="58" t="s">
        <v>50</v>
      </c>
      <c r="AA18" s="58" t="s">
        <v>50</v>
      </c>
      <c r="AB18" s="58" t="s">
        <v>50</v>
      </c>
      <c r="AC18" s="149" t="s">
        <v>622</v>
      </c>
      <c r="AD18" s="149" t="s">
        <v>50</v>
      </c>
    </row>
    <row r="19" spans="2:30" s="20" customFormat="1" ht="174.75" customHeight="1" x14ac:dyDescent="0.25">
      <c r="B19" s="56" t="s">
        <v>41</v>
      </c>
      <c r="C19" s="57" t="s">
        <v>42</v>
      </c>
      <c r="D19" s="57" t="s">
        <v>43</v>
      </c>
      <c r="E19" s="149" t="s">
        <v>607</v>
      </c>
      <c r="F19" s="58" t="s">
        <v>44</v>
      </c>
      <c r="G19" s="58" t="s">
        <v>45</v>
      </c>
      <c r="H19" s="58"/>
      <c r="I19" s="58" t="s">
        <v>95</v>
      </c>
      <c r="J19" s="59" t="s">
        <v>75</v>
      </c>
      <c r="K19" s="147" t="s">
        <v>623</v>
      </c>
      <c r="L19" s="153" t="s">
        <v>624</v>
      </c>
      <c r="M19" s="147" t="s">
        <v>625</v>
      </c>
      <c r="N19" s="147" t="s">
        <v>626</v>
      </c>
      <c r="O19" s="62">
        <v>2</v>
      </c>
      <c r="P19" s="62">
        <v>2</v>
      </c>
      <c r="Q19" s="62">
        <f t="shared" si="0"/>
        <v>4</v>
      </c>
      <c r="R19" s="63" t="s">
        <v>79</v>
      </c>
      <c r="S19" s="62">
        <v>25</v>
      </c>
      <c r="T19" s="62">
        <f t="shared" si="2"/>
        <v>100</v>
      </c>
      <c r="U19" s="38" t="str">
        <f t="shared" si="4"/>
        <v>III</v>
      </c>
      <c r="V19" s="41" t="str">
        <f t="shared" si="5"/>
        <v>Aceptable con control existente</v>
      </c>
      <c r="W19" s="58">
        <v>1</v>
      </c>
      <c r="X19" s="62" t="s">
        <v>96</v>
      </c>
      <c r="Y19" s="62" t="s">
        <v>18</v>
      </c>
      <c r="Z19" s="58" t="s">
        <v>50</v>
      </c>
      <c r="AA19" s="58" t="s">
        <v>50</v>
      </c>
      <c r="AB19" s="58" t="s">
        <v>50</v>
      </c>
      <c r="AC19" s="147" t="s">
        <v>627</v>
      </c>
      <c r="AD19" s="149" t="s">
        <v>50</v>
      </c>
    </row>
    <row r="20" spans="2:30" s="20" customFormat="1" ht="174.75" customHeight="1" x14ac:dyDescent="0.25">
      <c r="B20" s="56" t="s">
        <v>41</v>
      </c>
      <c r="C20" s="57" t="s">
        <v>42</v>
      </c>
      <c r="D20" s="57" t="s">
        <v>43</v>
      </c>
      <c r="E20" s="149" t="s">
        <v>607</v>
      </c>
      <c r="F20" s="58" t="s">
        <v>44</v>
      </c>
      <c r="G20" s="58" t="s">
        <v>45</v>
      </c>
      <c r="H20" s="58"/>
      <c r="I20" s="149" t="s">
        <v>628</v>
      </c>
      <c r="J20" s="59" t="s">
        <v>75</v>
      </c>
      <c r="K20" s="60" t="s">
        <v>97</v>
      </c>
      <c r="L20" s="153" t="s">
        <v>629</v>
      </c>
      <c r="M20" s="147" t="s">
        <v>630</v>
      </c>
      <c r="N20" s="60" t="s">
        <v>98</v>
      </c>
      <c r="O20" s="62">
        <v>2</v>
      </c>
      <c r="P20" s="62">
        <v>2</v>
      </c>
      <c r="Q20" s="62">
        <f t="shared" si="0"/>
        <v>4</v>
      </c>
      <c r="R20" s="58" t="str">
        <f t="shared" ref="R20:R160" si="6">IF(Q20&lt;=4,"BAJO",IF(Q20&lt;=8,"MEDIO",IF(Q20&lt;=20,"ALTO","MUY ALTO")))</f>
        <v>BAJO</v>
      </c>
      <c r="S20" s="62">
        <v>10</v>
      </c>
      <c r="T20" s="62">
        <f t="shared" si="2"/>
        <v>40</v>
      </c>
      <c r="U20" s="38" t="str">
        <f t="shared" si="4"/>
        <v>III</v>
      </c>
      <c r="V20" s="41" t="str">
        <f t="shared" si="5"/>
        <v>Aceptable con control existente</v>
      </c>
      <c r="W20" s="58">
        <v>1</v>
      </c>
      <c r="X20" s="62" t="s">
        <v>96</v>
      </c>
      <c r="Y20" s="62" t="s">
        <v>18</v>
      </c>
      <c r="Z20" s="58" t="s">
        <v>50</v>
      </c>
      <c r="AA20" s="58" t="s">
        <v>50</v>
      </c>
      <c r="AB20" s="58" t="s">
        <v>50</v>
      </c>
      <c r="AC20" s="149" t="s">
        <v>631</v>
      </c>
      <c r="AD20" s="149" t="s">
        <v>50</v>
      </c>
    </row>
    <row r="21" spans="2:30" s="20" customFormat="1" ht="174.75" customHeight="1" x14ac:dyDescent="0.25">
      <c r="B21" s="56" t="s">
        <v>41</v>
      </c>
      <c r="C21" s="57" t="s">
        <v>42</v>
      </c>
      <c r="D21" s="57" t="s">
        <v>43</v>
      </c>
      <c r="E21" s="149" t="s">
        <v>607</v>
      </c>
      <c r="F21" s="58" t="s">
        <v>44</v>
      </c>
      <c r="G21" s="58" t="s">
        <v>45</v>
      </c>
      <c r="H21" s="58"/>
      <c r="I21" s="58" t="s">
        <v>99</v>
      </c>
      <c r="J21" s="153" t="s">
        <v>572</v>
      </c>
      <c r="K21" s="147" t="s">
        <v>558</v>
      </c>
      <c r="L21" s="153" t="s">
        <v>573</v>
      </c>
      <c r="M21" s="147" t="s">
        <v>574</v>
      </c>
      <c r="N21" s="147" t="s">
        <v>632</v>
      </c>
      <c r="O21" s="62">
        <v>1</v>
      </c>
      <c r="P21" s="62">
        <v>3</v>
      </c>
      <c r="Q21" s="62">
        <f t="shared" si="0"/>
        <v>3</v>
      </c>
      <c r="R21" s="58" t="str">
        <f t="shared" si="6"/>
        <v>BAJO</v>
      </c>
      <c r="S21" s="62">
        <v>25</v>
      </c>
      <c r="T21" s="62">
        <f t="shared" si="2"/>
        <v>75</v>
      </c>
      <c r="U21" s="38" t="str">
        <f t="shared" si="4"/>
        <v>III</v>
      </c>
      <c r="V21" s="41" t="str">
        <f t="shared" si="5"/>
        <v>Aceptable con control existente</v>
      </c>
      <c r="W21" s="58">
        <v>1</v>
      </c>
      <c r="X21" s="62" t="s">
        <v>100</v>
      </c>
      <c r="Y21" s="62" t="s">
        <v>18</v>
      </c>
      <c r="Z21" s="58" t="s">
        <v>50</v>
      </c>
      <c r="AA21" s="58" t="s">
        <v>50</v>
      </c>
      <c r="AB21" s="58" t="s">
        <v>50</v>
      </c>
      <c r="AC21" s="147" t="s">
        <v>633</v>
      </c>
      <c r="AD21" s="149" t="s">
        <v>50</v>
      </c>
    </row>
    <row r="22" spans="2:30" s="20" customFormat="1" ht="174.75" customHeight="1" x14ac:dyDescent="0.25">
      <c r="B22" s="56" t="s">
        <v>41</v>
      </c>
      <c r="C22" s="57" t="s">
        <v>42</v>
      </c>
      <c r="D22" s="57" t="s">
        <v>43</v>
      </c>
      <c r="E22" s="149" t="s">
        <v>607</v>
      </c>
      <c r="F22" s="58" t="s">
        <v>44</v>
      </c>
      <c r="G22" s="58" t="s">
        <v>45</v>
      </c>
      <c r="H22" s="58"/>
      <c r="I22" s="58" t="s">
        <v>102</v>
      </c>
      <c r="J22" s="153" t="s">
        <v>572</v>
      </c>
      <c r="K22" s="147" t="s">
        <v>578</v>
      </c>
      <c r="L22" s="59" t="s">
        <v>103</v>
      </c>
      <c r="M22" s="147" t="s">
        <v>634</v>
      </c>
      <c r="N22" s="147" t="s">
        <v>635</v>
      </c>
      <c r="O22" s="62">
        <v>4</v>
      </c>
      <c r="P22" s="62">
        <v>2</v>
      </c>
      <c r="Q22" s="62">
        <f t="shared" si="0"/>
        <v>8</v>
      </c>
      <c r="R22" s="58" t="str">
        <f t="shared" si="6"/>
        <v>MEDIO</v>
      </c>
      <c r="S22" s="62">
        <v>60</v>
      </c>
      <c r="T22" s="62">
        <f t="shared" si="2"/>
        <v>480</v>
      </c>
      <c r="U22" s="38" t="str">
        <f t="shared" si="4"/>
        <v>II</v>
      </c>
      <c r="V22" s="41" t="str">
        <f t="shared" si="5"/>
        <v>Aceptable con control especifico</v>
      </c>
      <c r="W22" s="58">
        <v>1</v>
      </c>
      <c r="X22" s="62" t="s">
        <v>100</v>
      </c>
      <c r="Y22" s="62" t="s">
        <v>18</v>
      </c>
      <c r="Z22" s="58" t="s">
        <v>50</v>
      </c>
      <c r="AA22" s="58" t="s">
        <v>50</v>
      </c>
      <c r="AB22" s="58" t="s">
        <v>50</v>
      </c>
      <c r="AC22" s="147" t="s">
        <v>636</v>
      </c>
      <c r="AD22" s="149" t="s">
        <v>50</v>
      </c>
    </row>
    <row r="23" spans="2:30" s="20" customFormat="1" ht="174.75" customHeight="1" x14ac:dyDescent="0.25">
      <c r="B23" s="151" t="s">
        <v>637</v>
      </c>
      <c r="C23" s="65" t="s">
        <v>638</v>
      </c>
      <c r="D23" s="65" t="s">
        <v>104</v>
      </c>
      <c r="E23" s="149" t="s">
        <v>639</v>
      </c>
      <c r="F23" s="58" t="s">
        <v>105</v>
      </c>
      <c r="G23" s="66" t="s">
        <v>45</v>
      </c>
      <c r="H23" s="67"/>
      <c r="I23" s="58" t="s">
        <v>46</v>
      </c>
      <c r="J23" s="153" t="s">
        <v>144</v>
      </c>
      <c r="K23" s="147" t="s">
        <v>517</v>
      </c>
      <c r="L23" s="59" t="s">
        <v>48</v>
      </c>
      <c r="M23" s="147" t="s">
        <v>518</v>
      </c>
      <c r="N23" s="147" t="s">
        <v>608</v>
      </c>
      <c r="O23" s="62">
        <v>1</v>
      </c>
      <c r="P23" s="62">
        <v>1</v>
      </c>
      <c r="Q23" s="62">
        <f t="shared" ref="Q23:Q27" si="7">O23*P23</f>
        <v>1</v>
      </c>
      <c r="R23" s="58" t="str">
        <f t="shared" ref="R23:R32" si="8">IF(Q23&lt;=4,"BAJO",IF(Q23&lt;=8,"MEDIO",IF(Q23&lt;=20,"ALTO","MUY ALTO")))</f>
        <v>BAJO</v>
      </c>
      <c r="S23" s="62">
        <v>10</v>
      </c>
      <c r="T23" s="62">
        <f t="shared" ref="T23:T32" si="9">Q23*S23</f>
        <v>10</v>
      </c>
      <c r="U23" s="38" t="str">
        <f t="shared" ref="U23:U32" si="10">IF(T23&lt;=20,"IV",IF(T23&lt;=120,"III",IF(T23&lt;=500,"II",IF(T23&lt;=4000,"I",FALSE))))</f>
        <v>IV</v>
      </c>
      <c r="V23" s="41" t="str">
        <f t="shared" ref="V23:V32" si="11">IF(U23="IV","Aceptable",IF(U23="III","Aceptable con control existente",IF(U23="II","Aceptable con control especifico", IF(U23="I","No Aceptable",FALSE))))</f>
        <v>Aceptable</v>
      </c>
      <c r="W23" s="58">
        <v>1</v>
      </c>
      <c r="X23" s="60" t="s">
        <v>47</v>
      </c>
      <c r="Y23" s="58" t="s">
        <v>18</v>
      </c>
      <c r="Z23" s="58" t="s">
        <v>50</v>
      </c>
      <c r="AA23" s="58" t="s">
        <v>50</v>
      </c>
      <c r="AB23" s="58" t="s">
        <v>50</v>
      </c>
      <c r="AC23" s="149" t="s">
        <v>609</v>
      </c>
      <c r="AD23" s="149" t="s">
        <v>50</v>
      </c>
    </row>
    <row r="24" spans="2:30" s="20" customFormat="1" ht="174.75" customHeight="1" x14ac:dyDescent="0.25">
      <c r="B24" s="151" t="s">
        <v>637</v>
      </c>
      <c r="C24" s="65" t="s">
        <v>638</v>
      </c>
      <c r="D24" s="65" t="s">
        <v>104</v>
      </c>
      <c r="E24" s="149" t="s">
        <v>639</v>
      </c>
      <c r="F24" s="58" t="s">
        <v>105</v>
      </c>
      <c r="G24" s="66" t="s">
        <v>45</v>
      </c>
      <c r="H24" s="67"/>
      <c r="I24" s="58" t="s">
        <v>59</v>
      </c>
      <c r="J24" s="59" t="s">
        <v>60</v>
      </c>
      <c r="K24" s="60" t="s">
        <v>61</v>
      </c>
      <c r="L24" s="59" t="s">
        <v>62</v>
      </c>
      <c r="M24" s="60" t="s">
        <v>62</v>
      </c>
      <c r="N24" s="60" t="s">
        <v>63</v>
      </c>
      <c r="O24" s="62">
        <v>2</v>
      </c>
      <c r="P24" s="62">
        <v>3</v>
      </c>
      <c r="Q24" s="62">
        <f t="shared" si="7"/>
        <v>6</v>
      </c>
      <c r="R24" s="58" t="str">
        <f t="shared" si="8"/>
        <v>MEDIO</v>
      </c>
      <c r="S24" s="62">
        <v>10</v>
      </c>
      <c r="T24" s="62">
        <f t="shared" si="9"/>
        <v>60</v>
      </c>
      <c r="U24" s="38" t="str">
        <f t="shared" si="10"/>
        <v>III</v>
      </c>
      <c r="V24" s="41" t="str">
        <f t="shared" si="11"/>
        <v>Aceptable con control existente</v>
      </c>
      <c r="W24" s="58">
        <v>1</v>
      </c>
      <c r="X24" s="149" t="s">
        <v>610</v>
      </c>
      <c r="Y24" s="62" t="s">
        <v>18</v>
      </c>
      <c r="Z24" s="58" t="s">
        <v>50</v>
      </c>
      <c r="AA24" s="58" t="s">
        <v>50</v>
      </c>
      <c r="AB24" s="58" t="s">
        <v>50</v>
      </c>
      <c r="AC24" s="149" t="s">
        <v>611</v>
      </c>
      <c r="AD24" s="149" t="s">
        <v>50</v>
      </c>
    </row>
    <row r="25" spans="2:30" s="20" customFormat="1" ht="174.75" customHeight="1" x14ac:dyDescent="0.25">
      <c r="B25" s="151" t="s">
        <v>637</v>
      </c>
      <c r="C25" s="65" t="s">
        <v>638</v>
      </c>
      <c r="D25" s="65" t="s">
        <v>104</v>
      </c>
      <c r="E25" s="149" t="s">
        <v>639</v>
      </c>
      <c r="F25" s="58" t="s">
        <v>105</v>
      </c>
      <c r="G25" s="66" t="s">
        <v>45</v>
      </c>
      <c r="H25" s="67"/>
      <c r="I25" s="58" t="s">
        <v>65</v>
      </c>
      <c r="J25" s="59" t="s">
        <v>60</v>
      </c>
      <c r="K25" s="60" t="s">
        <v>61</v>
      </c>
      <c r="L25" s="59" t="s">
        <v>62</v>
      </c>
      <c r="M25" s="60" t="s">
        <v>62</v>
      </c>
      <c r="N25" s="60" t="s">
        <v>63</v>
      </c>
      <c r="O25" s="62">
        <v>2</v>
      </c>
      <c r="P25" s="62">
        <v>3</v>
      </c>
      <c r="Q25" s="62">
        <f t="shared" si="7"/>
        <v>6</v>
      </c>
      <c r="R25" s="58" t="str">
        <f t="shared" si="8"/>
        <v>MEDIO</v>
      </c>
      <c r="S25" s="62">
        <v>10</v>
      </c>
      <c r="T25" s="62">
        <f t="shared" si="9"/>
        <v>60</v>
      </c>
      <c r="U25" s="38" t="str">
        <f t="shared" si="10"/>
        <v>III</v>
      </c>
      <c r="V25" s="41" t="str">
        <f t="shared" si="11"/>
        <v>Aceptable con control existente</v>
      </c>
      <c r="W25" s="58">
        <v>1</v>
      </c>
      <c r="X25" s="149" t="s">
        <v>610</v>
      </c>
      <c r="Y25" s="62" t="s">
        <v>18</v>
      </c>
      <c r="Z25" s="58" t="s">
        <v>50</v>
      </c>
      <c r="AA25" s="58" t="s">
        <v>50</v>
      </c>
      <c r="AB25" s="58" t="s">
        <v>50</v>
      </c>
      <c r="AC25" s="149" t="s">
        <v>611</v>
      </c>
      <c r="AD25" s="149" t="s">
        <v>50</v>
      </c>
    </row>
    <row r="26" spans="2:30" s="20" customFormat="1" ht="174.75" customHeight="1" x14ac:dyDescent="0.25">
      <c r="B26" s="151" t="s">
        <v>637</v>
      </c>
      <c r="C26" s="65" t="s">
        <v>638</v>
      </c>
      <c r="D26" s="65" t="s">
        <v>104</v>
      </c>
      <c r="E26" s="149" t="s">
        <v>639</v>
      </c>
      <c r="F26" s="58" t="s">
        <v>105</v>
      </c>
      <c r="G26" s="66" t="s">
        <v>45</v>
      </c>
      <c r="H26" s="67"/>
      <c r="I26" s="58" t="s">
        <v>67</v>
      </c>
      <c r="J26" s="153" t="s">
        <v>612</v>
      </c>
      <c r="K26" s="147" t="s">
        <v>613</v>
      </c>
      <c r="L26" s="59" t="s">
        <v>68</v>
      </c>
      <c r="M26" s="60" t="s">
        <v>69</v>
      </c>
      <c r="N26" s="147" t="s">
        <v>614</v>
      </c>
      <c r="O26" s="62">
        <v>2</v>
      </c>
      <c r="P26" s="62">
        <v>3</v>
      </c>
      <c r="Q26" s="62">
        <f t="shared" si="7"/>
        <v>6</v>
      </c>
      <c r="R26" s="58" t="str">
        <f t="shared" si="8"/>
        <v>MEDIO</v>
      </c>
      <c r="S26" s="62">
        <v>10</v>
      </c>
      <c r="T26" s="62">
        <f t="shared" si="9"/>
        <v>60</v>
      </c>
      <c r="U26" s="38" t="str">
        <f t="shared" si="10"/>
        <v>III</v>
      </c>
      <c r="V26" s="41" t="str">
        <f t="shared" si="11"/>
        <v>Aceptable con control existente</v>
      </c>
      <c r="W26" s="58">
        <v>1</v>
      </c>
      <c r="X26" s="149" t="s">
        <v>615</v>
      </c>
      <c r="Y26" s="62" t="s">
        <v>18</v>
      </c>
      <c r="Z26" s="58" t="s">
        <v>50</v>
      </c>
      <c r="AA26" s="58" t="s">
        <v>50</v>
      </c>
      <c r="AB26" s="58" t="s">
        <v>70</v>
      </c>
      <c r="AC26" s="58" t="s">
        <v>71</v>
      </c>
      <c r="AD26" s="149" t="s">
        <v>50</v>
      </c>
    </row>
    <row r="27" spans="2:30" s="20" customFormat="1" ht="174.75" customHeight="1" x14ac:dyDescent="0.25">
      <c r="B27" s="151" t="s">
        <v>637</v>
      </c>
      <c r="C27" s="65" t="s">
        <v>638</v>
      </c>
      <c r="D27" s="65" t="s">
        <v>104</v>
      </c>
      <c r="E27" s="149" t="s">
        <v>639</v>
      </c>
      <c r="F27" s="58" t="s">
        <v>105</v>
      </c>
      <c r="G27" s="66" t="s">
        <v>45</v>
      </c>
      <c r="H27" s="67"/>
      <c r="I27" s="58" t="s">
        <v>72</v>
      </c>
      <c r="J27" s="153" t="s">
        <v>612</v>
      </c>
      <c r="K27" s="60" t="s">
        <v>73</v>
      </c>
      <c r="L27" s="153" t="s">
        <v>68</v>
      </c>
      <c r="M27" s="147" t="s">
        <v>182</v>
      </c>
      <c r="N27" s="147" t="s">
        <v>616</v>
      </c>
      <c r="O27" s="62">
        <v>2</v>
      </c>
      <c r="P27" s="62">
        <v>3</v>
      </c>
      <c r="Q27" s="62">
        <f t="shared" si="7"/>
        <v>6</v>
      </c>
      <c r="R27" s="58" t="str">
        <f t="shared" si="8"/>
        <v>MEDIO</v>
      </c>
      <c r="S27" s="62">
        <v>10</v>
      </c>
      <c r="T27" s="62">
        <f t="shared" si="9"/>
        <v>60</v>
      </c>
      <c r="U27" s="38" t="str">
        <f t="shared" si="10"/>
        <v>III</v>
      </c>
      <c r="V27" s="41" t="str">
        <f t="shared" si="11"/>
        <v>Aceptable con control existente</v>
      </c>
      <c r="W27" s="58">
        <v>1</v>
      </c>
      <c r="X27" s="149" t="s">
        <v>617</v>
      </c>
      <c r="Y27" s="62" t="s">
        <v>18</v>
      </c>
      <c r="Z27" s="58" t="s">
        <v>50</v>
      </c>
      <c r="AA27" s="58" t="s">
        <v>50</v>
      </c>
      <c r="AB27" s="58" t="s">
        <v>50</v>
      </c>
      <c r="AC27" s="58" t="s">
        <v>74</v>
      </c>
      <c r="AD27" s="149" t="s">
        <v>50</v>
      </c>
    </row>
    <row r="28" spans="2:30" s="20" customFormat="1" ht="174.75" customHeight="1" x14ac:dyDescent="0.25">
      <c r="B28" s="151" t="s">
        <v>637</v>
      </c>
      <c r="C28" s="65" t="s">
        <v>638</v>
      </c>
      <c r="D28" s="65" t="s">
        <v>104</v>
      </c>
      <c r="E28" s="149" t="s">
        <v>639</v>
      </c>
      <c r="F28" s="58" t="s">
        <v>105</v>
      </c>
      <c r="G28" s="58" t="s">
        <v>45</v>
      </c>
      <c r="H28" s="58"/>
      <c r="I28" s="149" t="s">
        <v>618</v>
      </c>
      <c r="J28" s="59" t="s">
        <v>75</v>
      </c>
      <c r="K28" s="147" t="s">
        <v>619</v>
      </c>
      <c r="L28" s="153" t="s">
        <v>620</v>
      </c>
      <c r="M28" s="147" t="s">
        <v>621</v>
      </c>
      <c r="N28" s="60" t="s">
        <v>62</v>
      </c>
      <c r="O28" s="62">
        <v>2</v>
      </c>
      <c r="P28" s="62">
        <v>2</v>
      </c>
      <c r="Q28" s="62">
        <v>4</v>
      </c>
      <c r="R28" s="63" t="s">
        <v>79</v>
      </c>
      <c r="S28" s="62">
        <v>25</v>
      </c>
      <c r="T28" s="62">
        <v>100</v>
      </c>
      <c r="U28" s="38" t="s">
        <v>80</v>
      </c>
      <c r="V28" s="41" t="s">
        <v>533</v>
      </c>
      <c r="W28" s="58">
        <v>1</v>
      </c>
      <c r="X28" s="58" t="s">
        <v>81</v>
      </c>
      <c r="Y28" s="62" t="s">
        <v>18</v>
      </c>
      <c r="Z28" s="58" t="s">
        <v>50</v>
      </c>
      <c r="AA28" s="58" t="s">
        <v>50</v>
      </c>
      <c r="AB28" s="58" t="s">
        <v>50</v>
      </c>
      <c r="AC28" s="149" t="s">
        <v>622</v>
      </c>
      <c r="AD28" s="149" t="s">
        <v>50</v>
      </c>
    </row>
    <row r="29" spans="2:30" s="20" customFormat="1" ht="174.75" customHeight="1" x14ac:dyDescent="0.25">
      <c r="B29" s="151" t="s">
        <v>637</v>
      </c>
      <c r="C29" s="65" t="s">
        <v>638</v>
      </c>
      <c r="D29" s="65" t="s">
        <v>104</v>
      </c>
      <c r="E29" s="149" t="s">
        <v>639</v>
      </c>
      <c r="F29" s="58" t="s">
        <v>105</v>
      </c>
      <c r="G29" s="66" t="s">
        <v>45</v>
      </c>
      <c r="H29" s="67"/>
      <c r="I29" s="58" t="s">
        <v>95</v>
      </c>
      <c r="J29" s="59" t="s">
        <v>75</v>
      </c>
      <c r="K29" s="147" t="s">
        <v>623</v>
      </c>
      <c r="L29" s="153" t="s">
        <v>624</v>
      </c>
      <c r="M29" s="147" t="s">
        <v>625</v>
      </c>
      <c r="N29" s="147" t="s">
        <v>626</v>
      </c>
      <c r="O29" s="62">
        <v>2</v>
      </c>
      <c r="P29" s="62">
        <v>2</v>
      </c>
      <c r="Q29" s="62">
        <f t="shared" ref="Q29:Q32" si="12">O29*P29</f>
        <v>4</v>
      </c>
      <c r="R29" s="58" t="str">
        <f t="shared" si="8"/>
        <v>BAJO</v>
      </c>
      <c r="S29" s="62">
        <v>25</v>
      </c>
      <c r="T29" s="62">
        <f t="shared" si="9"/>
        <v>100</v>
      </c>
      <c r="U29" s="38" t="str">
        <f t="shared" si="10"/>
        <v>III</v>
      </c>
      <c r="V29" s="41" t="str">
        <f t="shared" si="11"/>
        <v>Aceptable con control existente</v>
      </c>
      <c r="W29" s="58">
        <v>1</v>
      </c>
      <c r="X29" s="62" t="s">
        <v>96</v>
      </c>
      <c r="Y29" s="62" t="s">
        <v>18</v>
      </c>
      <c r="Z29" s="58" t="s">
        <v>50</v>
      </c>
      <c r="AA29" s="58" t="s">
        <v>50</v>
      </c>
      <c r="AB29" s="58" t="s">
        <v>50</v>
      </c>
      <c r="AC29" s="147" t="s">
        <v>627</v>
      </c>
      <c r="AD29" s="149" t="s">
        <v>50</v>
      </c>
    </row>
    <row r="30" spans="2:30" s="20" customFormat="1" ht="174.75" customHeight="1" x14ac:dyDescent="0.25">
      <c r="B30" s="151" t="s">
        <v>637</v>
      </c>
      <c r="C30" s="65" t="s">
        <v>638</v>
      </c>
      <c r="D30" s="65" t="s">
        <v>104</v>
      </c>
      <c r="E30" s="149" t="s">
        <v>639</v>
      </c>
      <c r="F30" s="58" t="s">
        <v>105</v>
      </c>
      <c r="G30" s="66" t="s">
        <v>45</v>
      </c>
      <c r="H30" s="67"/>
      <c r="I30" s="149" t="s">
        <v>628</v>
      </c>
      <c r="J30" s="59" t="s">
        <v>75</v>
      </c>
      <c r="K30" s="60" t="s">
        <v>97</v>
      </c>
      <c r="L30" s="153" t="s">
        <v>629</v>
      </c>
      <c r="M30" s="147" t="s">
        <v>630</v>
      </c>
      <c r="N30" s="60" t="s">
        <v>98</v>
      </c>
      <c r="O30" s="62">
        <v>2</v>
      </c>
      <c r="P30" s="62">
        <v>2</v>
      </c>
      <c r="Q30" s="62">
        <f t="shared" si="12"/>
        <v>4</v>
      </c>
      <c r="R30" s="58" t="str">
        <f t="shared" si="8"/>
        <v>BAJO</v>
      </c>
      <c r="S30" s="62">
        <v>10</v>
      </c>
      <c r="T30" s="62">
        <f t="shared" si="9"/>
        <v>40</v>
      </c>
      <c r="U30" s="38" t="str">
        <f t="shared" si="10"/>
        <v>III</v>
      </c>
      <c r="V30" s="41" t="str">
        <f t="shared" si="11"/>
        <v>Aceptable con control existente</v>
      </c>
      <c r="W30" s="58">
        <v>1</v>
      </c>
      <c r="X30" s="62" t="s">
        <v>96</v>
      </c>
      <c r="Y30" s="62" t="s">
        <v>18</v>
      </c>
      <c r="Z30" s="58" t="s">
        <v>50</v>
      </c>
      <c r="AA30" s="58" t="s">
        <v>50</v>
      </c>
      <c r="AB30" s="58" t="s">
        <v>50</v>
      </c>
      <c r="AC30" s="149" t="s">
        <v>640</v>
      </c>
      <c r="AD30" s="149" t="s">
        <v>50</v>
      </c>
    </row>
    <row r="31" spans="2:30" s="20" customFormat="1" ht="174.75" customHeight="1" x14ac:dyDescent="0.25">
      <c r="B31" s="151" t="s">
        <v>637</v>
      </c>
      <c r="C31" s="65" t="s">
        <v>638</v>
      </c>
      <c r="D31" s="65" t="s">
        <v>104</v>
      </c>
      <c r="E31" s="149" t="s">
        <v>639</v>
      </c>
      <c r="F31" s="58" t="s">
        <v>105</v>
      </c>
      <c r="G31" s="66" t="s">
        <v>45</v>
      </c>
      <c r="H31" s="67"/>
      <c r="I31" s="58" t="s">
        <v>102</v>
      </c>
      <c r="J31" s="153" t="s">
        <v>572</v>
      </c>
      <c r="K31" s="147" t="s">
        <v>578</v>
      </c>
      <c r="L31" s="59" t="s">
        <v>103</v>
      </c>
      <c r="M31" s="147" t="s">
        <v>634</v>
      </c>
      <c r="N31" s="147" t="s">
        <v>635</v>
      </c>
      <c r="O31" s="62">
        <v>4</v>
      </c>
      <c r="P31" s="62">
        <v>2</v>
      </c>
      <c r="Q31" s="62">
        <f t="shared" si="12"/>
        <v>8</v>
      </c>
      <c r="R31" s="58" t="str">
        <f t="shared" si="8"/>
        <v>MEDIO</v>
      </c>
      <c r="S31" s="62">
        <v>60</v>
      </c>
      <c r="T31" s="62">
        <f t="shared" si="9"/>
        <v>480</v>
      </c>
      <c r="U31" s="38" t="str">
        <f t="shared" si="10"/>
        <v>II</v>
      </c>
      <c r="V31" s="41" t="str">
        <f t="shared" si="11"/>
        <v>Aceptable con control especifico</v>
      </c>
      <c r="W31" s="58">
        <v>1</v>
      </c>
      <c r="X31" s="62" t="s">
        <v>100</v>
      </c>
      <c r="Y31" s="62" t="s">
        <v>18</v>
      </c>
      <c r="Z31" s="58" t="s">
        <v>50</v>
      </c>
      <c r="AA31" s="58" t="s">
        <v>50</v>
      </c>
      <c r="AB31" s="58" t="s">
        <v>50</v>
      </c>
      <c r="AC31" s="147" t="s">
        <v>636</v>
      </c>
      <c r="AD31" s="149" t="s">
        <v>50</v>
      </c>
    </row>
    <row r="32" spans="2:30" s="20" customFormat="1" ht="174.75" customHeight="1" x14ac:dyDescent="0.25">
      <c r="B32" s="151" t="s">
        <v>637</v>
      </c>
      <c r="C32" s="65" t="s">
        <v>638</v>
      </c>
      <c r="D32" s="65" t="s">
        <v>104</v>
      </c>
      <c r="E32" s="149" t="s">
        <v>639</v>
      </c>
      <c r="F32" s="58" t="s">
        <v>105</v>
      </c>
      <c r="G32" s="66" t="s">
        <v>45</v>
      </c>
      <c r="H32" s="67"/>
      <c r="I32" s="149" t="s">
        <v>641</v>
      </c>
      <c r="J32" s="153" t="s">
        <v>572</v>
      </c>
      <c r="K32" s="147" t="s">
        <v>558</v>
      </c>
      <c r="L32" s="153" t="s">
        <v>573</v>
      </c>
      <c r="M32" s="147" t="s">
        <v>574</v>
      </c>
      <c r="N32" s="147" t="s">
        <v>632</v>
      </c>
      <c r="O32" s="62">
        <v>1</v>
      </c>
      <c r="P32" s="62">
        <v>1</v>
      </c>
      <c r="Q32" s="62">
        <f t="shared" si="12"/>
        <v>1</v>
      </c>
      <c r="R32" s="58" t="str">
        <f t="shared" si="8"/>
        <v>BAJO</v>
      </c>
      <c r="S32" s="62">
        <v>10</v>
      </c>
      <c r="T32" s="62">
        <f t="shared" si="9"/>
        <v>10</v>
      </c>
      <c r="U32" s="38" t="str">
        <f t="shared" si="10"/>
        <v>IV</v>
      </c>
      <c r="V32" s="41" t="str">
        <f t="shared" si="11"/>
        <v>Aceptable</v>
      </c>
      <c r="W32" s="58">
        <v>1</v>
      </c>
      <c r="X32" s="62" t="s">
        <v>100</v>
      </c>
      <c r="Y32" s="62" t="s">
        <v>18</v>
      </c>
      <c r="Z32" s="58" t="s">
        <v>50</v>
      </c>
      <c r="AA32" s="58" t="s">
        <v>50</v>
      </c>
      <c r="AB32" s="58" t="s">
        <v>50</v>
      </c>
      <c r="AC32" s="147" t="s">
        <v>633</v>
      </c>
      <c r="AD32" s="149" t="s">
        <v>50</v>
      </c>
    </row>
    <row r="33" spans="2:30" s="20" customFormat="1" ht="174.75" customHeight="1" x14ac:dyDescent="0.25">
      <c r="B33" s="151" t="s">
        <v>637</v>
      </c>
      <c r="C33" s="65" t="s">
        <v>515</v>
      </c>
      <c r="D33" s="65" t="s">
        <v>515</v>
      </c>
      <c r="E33" s="149" t="s">
        <v>639</v>
      </c>
      <c r="F33" s="58" t="s">
        <v>105</v>
      </c>
      <c r="G33" s="66" t="s">
        <v>45</v>
      </c>
      <c r="H33" s="67"/>
      <c r="I33" s="58" t="s">
        <v>46</v>
      </c>
      <c r="J33" s="153" t="s">
        <v>144</v>
      </c>
      <c r="K33" s="60" t="s">
        <v>47</v>
      </c>
      <c r="L33" s="59" t="s">
        <v>48</v>
      </c>
      <c r="M33" s="147" t="s">
        <v>642</v>
      </c>
      <c r="N33" s="147" t="s">
        <v>608</v>
      </c>
      <c r="O33" s="62">
        <v>1</v>
      </c>
      <c r="P33" s="62">
        <v>1</v>
      </c>
      <c r="Q33" s="62">
        <f t="shared" si="0"/>
        <v>1</v>
      </c>
      <c r="R33" s="58" t="str">
        <f t="shared" si="6"/>
        <v>BAJO</v>
      </c>
      <c r="S33" s="62">
        <v>10</v>
      </c>
      <c r="T33" s="62">
        <f t="shared" si="2"/>
        <v>10</v>
      </c>
      <c r="U33" s="38" t="str">
        <f t="shared" si="4"/>
        <v>IV</v>
      </c>
      <c r="V33" s="41" t="str">
        <f t="shared" si="5"/>
        <v>Aceptable</v>
      </c>
      <c r="W33" s="58">
        <v>1</v>
      </c>
      <c r="X33" s="60" t="s">
        <v>47</v>
      </c>
      <c r="Y33" s="58" t="s">
        <v>18</v>
      </c>
      <c r="Z33" s="58" t="s">
        <v>50</v>
      </c>
      <c r="AA33" s="58" t="s">
        <v>50</v>
      </c>
      <c r="AB33" s="58" t="s">
        <v>50</v>
      </c>
      <c r="AC33" s="149" t="s">
        <v>609</v>
      </c>
      <c r="AD33" s="149" t="s">
        <v>50</v>
      </c>
    </row>
    <row r="34" spans="2:30" s="20" customFormat="1" ht="174.75" customHeight="1" x14ac:dyDescent="0.25">
      <c r="B34" s="151" t="s">
        <v>637</v>
      </c>
      <c r="C34" s="65" t="s">
        <v>515</v>
      </c>
      <c r="D34" s="65" t="s">
        <v>515</v>
      </c>
      <c r="E34" s="149" t="s">
        <v>639</v>
      </c>
      <c r="F34" s="58" t="s">
        <v>105</v>
      </c>
      <c r="G34" s="66" t="s">
        <v>45</v>
      </c>
      <c r="H34" s="67"/>
      <c r="I34" s="58" t="s">
        <v>59</v>
      </c>
      <c r="J34" s="59" t="s">
        <v>60</v>
      </c>
      <c r="K34" s="60" t="s">
        <v>61</v>
      </c>
      <c r="L34" s="59" t="s">
        <v>62</v>
      </c>
      <c r="M34" s="60" t="s">
        <v>62</v>
      </c>
      <c r="N34" s="60" t="s">
        <v>63</v>
      </c>
      <c r="O34" s="62">
        <v>2</v>
      </c>
      <c r="P34" s="62">
        <v>3</v>
      </c>
      <c r="Q34" s="62">
        <f t="shared" si="0"/>
        <v>6</v>
      </c>
      <c r="R34" s="58" t="str">
        <f t="shared" si="6"/>
        <v>MEDIO</v>
      </c>
      <c r="S34" s="62">
        <v>10</v>
      </c>
      <c r="T34" s="62">
        <f t="shared" si="2"/>
        <v>60</v>
      </c>
      <c r="U34" s="38" t="str">
        <f t="shared" si="4"/>
        <v>III</v>
      </c>
      <c r="V34" s="41" t="str">
        <f t="shared" si="5"/>
        <v>Aceptable con control existente</v>
      </c>
      <c r="W34" s="58">
        <v>1</v>
      </c>
      <c r="X34" s="149" t="s">
        <v>610</v>
      </c>
      <c r="Y34" s="62" t="s">
        <v>18</v>
      </c>
      <c r="Z34" s="58" t="s">
        <v>50</v>
      </c>
      <c r="AA34" s="58" t="s">
        <v>50</v>
      </c>
      <c r="AB34" s="58" t="s">
        <v>50</v>
      </c>
      <c r="AC34" s="149" t="s">
        <v>611</v>
      </c>
      <c r="AD34" s="149" t="s">
        <v>50</v>
      </c>
    </row>
    <row r="35" spans="2:30" s="20" customFormat="1" ht="174.75" customHeight="1" x14ac:dyDescent="0.25">
      <c r="B35" s="151" t="s">
        <v>637</v>
      </c>
      <c r="C35" s="65" t="s">
        <v>515</v>
      </c>
      <c r="D35" s="65" t="s">
        <v>515</v>
      </c>
      <c r="E35" s="149" t="s">
        <v>639</v>
      </c>
      <c r="F35" s="58" t="s">
        <v>105</v>
      </c>
      <c r="G35" s="66" t="s">
        <v>45</v>
      </c>
      <c r="H35" s="67"/>
      <c r="I35" s="58" t="s">
        <v>65</v>
      </c>
      <c r="J35" s="59" t="s">
        <v>60</v>
      </c>
      <c r="K35" s="60" t="s">
        <v>61</v>
      </c>
      <c r="L35" s="59" t="s">
        <v>62</v>
      </c>
      <c r="M35" s="60" t="s">
        <v>62</v>
      </c>
      <c r="N35" s="60" t="s">
        <v>63</v>
      </c>
      <c r="O35" s="62">
        <v>2</v>
      </c>
      <c r="P35" s="62">
        <v>3</v>
      </c>
      <c r="Q35" s="62">
        <f t="shared" si="0"/>
        <v>6</v>
      </c>
      <c r="R35" s="58" t="str">
        <f t="shared" si="6"/>
        <v>MEDIO</v>
      </c>
      <c r="S35" s="62">
        <v>10</v>
      </c>
      <c r="T35" s="62">
        <f t="shared" si="2"/>
        <v>60</v>
      </c>
      <c r="U35" s="38" t="str">
        <f t="shared" si="4"/>
        <v>III</v>
      </c>
      <c r="V35" s="41" t="str">
        <f t="shared" si="5"/>
        <v>Aceptable con control existente</v>
      </c>
      <c r="W35" s="58">
        <v>1</v>
      </c>
      <c r="X35" s="149" t="s">
        <v>610</v>
      </c>
      <c r="Y35" s="62" t="s">
        <v>18</v>
      </c>
      <c r="Z35" s="58" t="s">
        <v>50</v>
      </c>
      <c r="AA35" s="58" t="s">
        <v>50</v>
      </c>
      <c r="AB35" s="58" t="s">
        <v>50</v>
      </c>
      <c r="AC35" s="149" t="s">
        <v>611</v>
      </c>
      <c r="AD35" s="149" t="s">
        <v>50</v>
      </c>
    </row>
    <row r="36" spans="2:30" s="20" customFormat="1" ht="174.75" customHeight="1" x14ac:dyDescent="0.25">
      <c r="B36" s="151" t="s">
        <v>637</v>
      </c>
      <c r="C36" s="65" t="s">
        <v>515</v>
      </c>
      <c r="D36" s="65" t="s">
        <v>515</v>
      </c>
      <c r="E36" s="149" t="s">
        <v>639</v>
      </c>
      <c r="F36" s="58" t="s">
        <v>105</v>
      </c>
      <c r="G36" s="66" t="s">
        <v>45</v>
      </c>
      <c r="H36" s="67"/>
      <c r="I36" s="58" t="s">
        <v>72</v>
      </c>
      <c r="J36" s="153" t="s">
        <v>612</v>
      </c>
      <c r="K36" s="60" t="s">
        <v>73</v>
      </c>
      <c r="L36" s="153" t="s">
        <v>68</v>
      </c>
      <c r="M36" s="147" t="s">
        <v>182</v>
      </c>
      <c r="N36" s="147" t="s">
        <v>616</v>
      </c>
      <c r="O36" s="62">
        <v>2</v>
      </c>
      <c r="P36" s="62">
        <v>3</v>
      </c>
      <c r="Q36" s="62">
        <f t="shared" si="0"/>
        <v>6</v>
      </c>
      <c r="R36" s="58" t="str">
        <f t="shared" si="6"/>
        <v>MEDIO</v>
      </c>
      <c r="S36" s="62">
        <v>10</v>
      </c>
      <c r="T36" s="62">
        <f t="shared" si="2"/>
        <v>60</v>
      </c>
      <c r="U36" s="38" t="str">
        <f t="shared" si="4"/>
        <v>III</v>
      </c>
      <c r="V36" s="41" t="str">
        <f t="shared" si="5"/>
        <v>Aceptable con control existente</v>
      </c>
      <c r="W36" s="58">
        <v>1</v>
      </c>
      <c r="X36" s="149" t="s">
        <v>617</v>
      </c>
      <c r="Y36" s="62" t="s">
        <v>18</v>
      </c>
      <c r="Z36" s="58" t="s">
        <v>50</v>
      </c>
      <c r="AA36" s="58" t="s">
        <v>50</v>
      </c>
      <c r="AB36" s="58" t="s">
        <v>50</v>
      </c>
      <c r="AC36" s="58" t="s">
        <v>74</v>
      </c>
      <c r="AD36" s="149" t="s">
        <v>50</v>
      </c>
    </row>
    <row r="37" spans="2:30" s="20" customFormat="1" ht="174.75" customHeight="1" x14ac:dyDescent="0.25">
      <c r="B37" s="151" t="s">
        <v>637</v>
      </c>
      <c r="C37" s="65" t="s">
        <v>515</v>
      </c>
      <c r="D37" s="65" t="s">
        <v>515</v>
      </c>
      <c r="E37" s="149" t="s">
        <v>639</v>
      </c>
      <c r="F37" s="58" t="s">
        <v>105</v>
      </c>
      <c r="G37" s="66" t="s">
        <v>45</v>
      </c>
      <c r="H37" s="67"/>
      <c r="I37" s="149" t="s">
        <v>618</v>
      </c>
      <c r="J37" s="59" t="s">
        <v>75</v>
      </c>
      <c r="K37" s="147" t="s">
        <v>619</v>
      </c>
      <c r="L37" s="153" t="s">
        <v>620</v>
      </c>
      <c r="M37" s="147" t="s">
        <v>621</v>
      </c>
      <c r="N37" s="60" t="s">
        <v>62</v>
      </c>
      <c r="O37" s="62">
        <v>2</v>
      </c>
      <c r="P37" s="62">
        <v>2</v>
      </c>
      <c r="Q37" s="62">
        <f t="shared" si="0"/>
        <v>4</v>
      </c>
      <c r="R37" s="58" t="str">
        <f t="shared" si="6"/>
        <v>BAJO</v>
      </c>
      <c r="S37" s="62">
        <v>25</v>
      </c>
      <c r="T37" s="62">
        <f t="shared" si="2"/>
        <v>100</v>
      </c>
      <c r="U37" s="38" t="str">
        <f t="shared" si="4"/>
        <v>III</v>
      </c>
      <c r="V37" s="41" t="str">
        <f t="shared" si="5"/>
        <v>Aceptable con control existente</v>
      </c>
      <c r="W37" s="58">
        <v>1</v>
      </c>
      <c r="X37" s="58" t="s">
        <v>81</v>
      </c>
      <c r="Y37" s="62" t="s">
        <v>18</v>
      </c>
      <c r="Z37" s="58" t="s">
        <v>50</v>
      </c>
      <c r="AA37" s="58" t="s">
        <v>50</v>
      </c>
      <c r="AB37" s="58" t="s">
        <v>50</v>
      </c>
      <c r="AC37" s="149" t="s">
        <v>622</v>
      </c>
      <c r="AD37" s="149" t="s">
        <v>50</v>
      </c>
    </row>
    <row r="38" spans="2:30" s="20" customFormat="1" ht="174.75" customHeight="1" x14ac:dyDescent="0.25">
      <c r="B38" s="151" t="s">
        <v>637</v>
      </c>
      <c r="C38" s="65" t="s">
        <v>515</v>
      </c>
      <c r="D38" s="65" t="s">
        <v>515</v>
      </c>
      <c r="E38" s="149" t="s">
        <v>639</v>
      </c>
      <c r="F38" s="58" t="s">
        <v>105</v>
      </c>
      <c r="G38" s="66" t="s">
        <v>45</v>
      </c>
      <c r="H38" s="67"/>
      <c r="I38" s="58" t="s">
        <v>95</v>
      </c>
      <c r="J38" s="59" t="s">
        <v>75</v>
      </c>
      <c r="K38" s="147" t="s">
        <v>623</v>
      </c>
      <c r="L38" s="153" t="s">
        <v>624</v>
      </c>
      <c r="M38" s="147" t="s">
        <v>625</v>
      </c>
      <c r="N38" s="147" t="s">
        <v>626</v>
      </c>
      <c r="O38" s="62">
        <v>2</v>
      </c>
      <c r="P38" s="62">
        <v>2</v>
      </c>
      <c r="Q38" s="62">
        <f t="shared" ref="Q38:Q46" si="13">O38*P38</f>
        <v>4</v>
      </c>
      <c r="R38" s="58" t="str">
        <f t="shared" si="6"/>
        <v>BAJO</v>
      </c>
      <c r="S38" s="62">
        <v>25</v>
      </c>
      <c r="T38" s="62">
        <f t="shared" si="2"/>
        <v>100</v>
      </c>
      <c r="U38" s="38" t="str">
        <f t="shared" si="4"/>
        <v>III</v>
      </c>
      <c r="V38" s="41" t="str">
        <f t="shared" si="5"/>
        <v>Aceptable con control existente</v>
      </c>
      <c r="W38" s="58">
        <v>1</v>
      </c>
      <c r="X38" s="62" t="s">
        <v>96</v>
      </c>
      <c r="Y38" s="62" t="s">
        <v>18</v>
      </c>
      <c r="Z38" s="58" t="s">
        <v>50</v>
      </c>
      <c r="AA38" s="58" t="s">
        <v>50</v>
      </c>
      <c r="AB38" s="58" t="s">
        <v>50</v>
      </c>
      <c r="AC38" s="147" t="s">
        <v>627</v>
      </c>
      <c r="AD38" s="149" t="s">
        <v>50</v>
      </c>
    </row>
    <row r="39" spans="2:30" s="20" customFormat="1" ht="174.75" customHeight="1" x14ac:dyDescent="0.25">
      <c r="B39" s="151" t="s">
        <v>637</v>
      </c>
      <c r="C39" s="65" t="s">
        <v>515</v>
      </c>
      <c r="D39" s="65" t="s">
        <v>515</v>
      </c>
      <c r="E39" s="149" t="s">
        <v>639</v>
      </c>
      <c r="F39" s="58" t="s">
        <v>105</v>
      </c>
      <c r="G39" s="66" t="s">
        <v>45</v>
      </c>
      <c r="H39" s="67"/>
      <c r="I39" s="149" t="s">
        <v>628</v>
      </c>
      <c r="J39" s="59" t="s">
        <v>75</v>
      </c>
      <c r="K39" s="60" t="s">
        <v>97</v>
      </c>
      <c r="L39" s="153" t="s">
        <v>629</v>
      </c>
      <c r="M39" s="147" t="s">
        <v>630</v>
      </c>
      <c r="N39" s="60" t="s">
        <v>98</v>
      </c>
      <c r="O39" s="62">
        <v>2</v>
      </c>
      <c r="P39" s="62">
        <v>2</v>
      </c>
      <c r="Q39" s="62">
        <f t="shared" si="13"/>
        <v>4</v>
      </c>
      <c r="R39" s="58" t="str">
        <f t="shared" si="6"/>
        <v>BAJO</v>
      </c>
      <c r="S39" s="62">
        <v>10</v>
      </c>
      <c r="T39" s="62">
        <f t="shared" si="2"/>
        <v>40</v>
      </c>
      <c r="U39" s="38" t="str">
        <f t="shared" si="4"/>
        <v>III</v>
      </c>
      <c r="V39" s="41" t="str">
        <f t="shared" si="5"/>
        <v>Aceptable con control existente</v>
      </c>
      <c r="W39" s="58">
        <v>1</v>
      </c>
      <c r="X39" s="62" t="s">
        <v>96</v>
      </c>
      <c r="Y39" s="62" t="s">
        <v>18</v>
      </c>
      <c r="Z39" s="58" t="s">
        <v>50</v>
      </c>
      <c r="AA39" s="58" t="s">
        <v>50</v>
      </c>
      <c r="AB39" s="58" t="s">
        <v>50</v>
      </c>
      <c r="AC39" s="149" t="s">
        <v>640</v>
      </c>
      <c r="AD39" s="149" t="s">
        <v>50</v>
      </c>
    </row>
    <row r="40" spans="2:30" s="20" customFormat="1" ht="174.75" customHeight="1" x14ac:dyDescent="0.25">
      <c r="B40" s="151" t="s">
        <v>637</v>
      </c>
      <c r="C40" s="65" t="s">
        <v>515</v>
      </c>
      <c r="D40" s="65" t="s">
        <v>515</v>
      </c>
      <c r="E40" s="149" t="s">
        <v>639</v>
      </c>
      <c r="F40" s="58" t="s">
        <v>105</v>
      </c>
      <c r="G40" s="66" t="s">
        <v>45</v>
      </c>
      <c r="H40" s="67"/>
      <c r="I40" s="58" t="s">
        <v>99</v>
      </c>
      <c r="J40" s="153" t="s">
        <v>572</v>
      </c>
      <c r="K40" s="147" t="s">
        <v>558</v>
      </c>
      <c r="L40" s="153" t="s">
        <v>573</v>
      </c>
      <c r="M40" s="147" t="s">
        <v>574</v>
      </c>
      <c r="N40" s="147" t="s">
        <v>632</v>
      </c>
      <c r="O40" s="62">
        <v>1</v>
      </c>
      <c r="P40" s="62">
        <v>3</v>
      </c>
      <c r="Q40" s="62">
        <f t="shared" si="13"/>
        <v>3</v>
      </c>
      <c r="R40" s="58" t="str">
        <f t="shared" si="6"/>
        <v>BAJO</v>
      </c>
      <c r="S40" s="62">
        <v>25</v>
      </c>
      <c r="T40" s="62">
        <f t="shared" si="2"/>
        <v>75</v>
      </c>
      <c r="U40" s="38" t="str">
        <f t="shared" si="4"/>
        <v>III</v>
      </c>
      <c r="V40" s="41" t="str">
        <f t="shared" si="5"/>
        <v>Aceptable con control existente</v>
      </c>
      <c r="W40" s="58">
        <v>1</v>
      </c>
      <c r="X40" s="62" t="s">
        <v>100</v>
      </c>
      <c r="Y40" s="62" t="s">
        <v>18</v>
      </c>
      <c r="Z40" s="58" t="s">
        <v>50</v>
      </c>
      <c r="AA40" s="58" t="s">
        <v>50</v>
      </c>
      <c r="AB40" s="58" t="s">
        <v>50</v>
      </c>
      <c r="AC40" s="147" t="s">
        <v>633</v>
      </c>
      <c r="AD40" s="149" t="s">
        <v>50</v>
      </c>
    </row>
    <row r="41" spans="2:30" s="20" customFormat="1" ht="174.75" customHeight="1" x14ac:dyDescent="0.25">
      <c r="B41" s="56" t="s">
        <v>106</v>
      </c>
      <c r="C41" s="65" t="s">
        <v>107</v>
      </c>
      <c r="D41" s="65" t="s">
        <v>108</v>
      </c>
      <c r="E41" s="150" t="s">
        <v>643</v>
      </c>
      <c r="F41" s="149" t="s">
        <v>644</v>
      </c>
      <c r="G41" s="66" t="s">
        <v>45</v>
      </c>
      <c r="H41" s="67"/>
      <c r="I41" s="58" t="s">
        <v>46</v>
      </c>
      <c r="J41" s="153" t="s">
        <v>144</v>
      </c>
      <c r="K41" s="147" t="s">
        <v>517</v>
      </c>
      <c r="L41" s="153" t="s">
        <v>48</v>
      </c>
      <c r="M41" s="147" t="s">
        <v>518</v>
      </c>
      <c r="N41" s="147" t="s">
        <v>608</v>
      </c>
      <c r="O41" s="62">
        <v>1</v>
      </c>
      <c r="P41" s="62">
        <v>1</v>
      </c>
      <c r="Q41" s="62">
        <f t="shared" si="13"/>
        <v>1</v>
      </c>
      <c r="R41" s="58" t="str">
        <f t="shared" si="6"/>
        <v>BAJO</v>
      </c>
      <c r="S41" s="62">
        <v>10</v>
      </c>
      <c r="T41" s="62">
        <f t="shared" si="2"/>
        <v>10</v>
      </c>
      <c r="U41" s="38" t="str">
        <f t="shared" si="4"/>
        <v>IV</v>
      </c>
      <c r="V41" s="41" t="str">
        <f t="shared" si="5"/>
        <v>Aceptable</v>
      </c>
      <c r="W41" s="58">
        <v>2</v>
      </c>
      <c r="X41" s="60" t="s">
        <v>47</v>
      </c>
      <c r="Y41" s="58" t="s">
        <v>18</v>
      </c>
      <c r="Z41" s="58" t="s">
        <v>50</v>
      </c>
      <c r="AA41" s="58" t="s">
        <v>50</v>
      </c>
      <c r="AB41" s="58" t="s">
        <v>50</v>
      </c>
      <c r="AC41" s="149" t="s">
        <v>609</v>
      </c>
      <c r="AD41" s="149" t="s">
        <v>50</v>
      </c>
    </row>
    <row r="42" spans="2:30" s="20" customFormat="1" ht="174.75" customHeight="1" x14ac:dyDescent="0.25">
      <c r="B42" s="56" t="s">
        <v>106</v>
      </c>
      <c r="C42" s="65" t="s">
        <v>107</v>
      </c>
      <c r="D42" s="65" t="s">
        <v>108</v>
      </c>
      <c r="E42" s="150" t="s">
        <v>643</v>
      </c>
      <c r="F42" s="149" t="s">
        <v>644</v>
      </c>
      <c r="G42" s="66" t="s">
        <v>45</v>
      </c>
      <c r="H42" s="67"/>
      <c r="I42" s="58" t="s">
        <v>59</v>
      </c>
      <c r="J42" s="59" t="s">
        <v>60</v>
      </c>
      <c r="K42" s="60" t="s">
        <v>61</v>
      </c>
      <c r="L42" s="59" t="s">
        <v>62</v>
      </c>
      <c r="M42" s="60" t="s">
        <v>62</v>
      </c>
      <c r="N42" s="60" t="s">
        <v>63</v>
      </c>
      <c r="O42" s="62">
        <v>2</v>
      </c>
      <c r="P42" s="62">
        <v>3</v>
      </c>
      <c r="Q42" s="62">
        <f t="shared" si="13"/>
        <v>6</v>
      </c>
      <c r="R42" s="58" t="str">
        <f t="shared" si="6"/>
        <v>MEDIO</v>
      </c>
      <c r="S42" s="62">
        <v>10</v>
      </c>
      <c r="T42" s="62">
        <f t="shared" si="2"/>
        <v>60</v>
      </c>
      <c r="U42" s="38" t="str">
        <f t="shared" si="4"/>
        <v>III</v>
      </c>
      <c r="V42" s="41" t="str">
        <f t="shared" si="5"/>
        <v>Aceptable con control existente</v>
      </c>
      <c r="W42" s="58">
        <v>2</v>
      </c>
      <c r="X42" s="149" t="s">
        <v>610</v>
      </c>
      <c r="Y42" s="62" t="s">
        <v>18</v>
      </c>
      <c r="Z42" s="58" t="s">
        <v>50</v>
      </c>
      <c r="AA42" s="58" t="s">
        <v>50</v>
      </c>
      <c r="AB42" s="58" t="s">
        <v>50</v>
      </c>
      <c r="AC42" s="149" t="s">
        <v>611</v>
      </c>
      <c r="AD42" s="149" t="s">
        <v>50</v>
      </c>
    </row>
    <row r="43" spans="2:30" s="20" customFormat="1" ht="174.75" customHeight="1" x14ac:dyDescent="0.25">
      <c r="B43" s="56" t="s">
        <v>106</v>
      </c>
      <c r="C43" s="65" t="s">
        <v>107</v>
      </c>
      <c r="D43" s="65" t="s">
        <v>108</v>
      </c>
      <c r="E43" s="150" t="s">
        <v>643</v>
      </c>
      <c r="F43" s="149" t="s">
        <v>644</v>
      </c>
      <c r="G43" s="66" t="s">
        <v>45</v>
      </c>
      <c r="H43" s="67"/>
      <c r="I43" s="58" t="s">
        <v>65</v>
      </c>
      <c r="J43" s="59" t="s">
        <v>60</v>
      </c>
      <c r="K43" s="60" t="s">
        <v>61</v>
      </c>
      <c r="L43" s="59" t="s">
        <v>62</v>
      </c>
      <c r="M43" s="60" t="s">
        <v>62</v>
      </c>
      <c r="N43" s="60" t="s">
        <v>63</v>
      </c>
      <c r="O43" s="62">
        <v>2</v>
      </c>
      <c r="P43" s="62">
        <v>3</v>
      </c>
      <c r="Q43" s="62">
        <f t="shared" si="13"/>
        <v>6</v>
      </c>
      <c r="R43" s="58" t="str">
        <f t="shared" si="6"/>
        <v>MEDIO</v>
      </c>
      <c r="S43" s="62">
        <v>10</v>
      </c>
      <c r="T43" s="62">
        <f t="shared" si="2"/>
        <v>60</v>
      </c>
      <c r="U43" s="38" t="str">
        <f t="shared" si="4"/>
        <v>III</v>
      </c>
      <c r="V43" s="41" t="str">
        <f t="shared" si="5"/>
        <v>Aceptable con control existente</v>
      </c>
      <c r="W43" s="58">
        <v>2</v>
      </c>
      <c r="X43" s="149" t="s">
        <v>610</v>
      </c>
      <c r="Y43" s="62" t="s">
        <v>18</v>
      </c>
      <c r="Z43" s="58" t="s">
        <v>50</v>
      </c>
      <c r="AA43" s="58" t="s">
        <v>50</v>
      </c>
      <c r="AB43" s="58" t="s">
        <v>50</v>
      </c>
      <c r="AC43" s="149" t="s">
        <v>611</v>
      </c>
      <c r="AD43" s="149" t="s">
        <v>50</v>
      </c>
    </row>
    <row r="44" spans="2:30" s="20" customFormat="1" ht="174.75" customHeight="1" x14ac:dyDescent="0.25">
      <c r="B44" s="56" t="s">
        <v>106</v>
      </c>
      <c r="C44" s="65" t="s">
        <v>107</v>
      </c>
      <c r="D44" s="65" t="s">
        <v>108</v>
      </c>
      <c r="E44" s="150" t="s">
        <v>643</v>
      </c>
      <c r="F44" s="149" t="s">
        <v>644</v>
      </c>
      <c r="G44" s="66" t="s">
        <v>45</v>
      </c>
      <c r="H44" s="67"/>
      <c r="I44" s="58" t="s">
        <v>67</v>
      </c>
      <c r="J44" s="153" t="s">
        <v>612</v>
      </c>
      <c r="K44" s="147" t="s">
        <v>613</v>
      </c>
      <c r="L44" s="59" t="s">
        <v>68</v>
      </c>
      <c r="M44" s="60" t="s">
        <v>69</v>
      </c>
      <c r="N44" s="147" t="s">
        <v>614</v>
      </c>
      <c r="O44" s="62">
        <v>2</v>
      </c>
      <c r="P44" s="62">
        <v>3</v>
      </c>
      <c r="Q44" s="62">
        <f t="shared" si="13"/>
        <v>6</v>
      </c>
      <c r="R44" s="58" t="str">
        <f t="shared" si="6"/>
        <v>MEDIO</v>
      </c>
      <c r="S44" s="62">
        <v>10</v>
      </c>
      <c r="T44" s="62">
        <f t="shared" si="2"/>
        <v>60</v>
      </c>
      <c r="U44" s="38" t="str">
        <f t="shared" si="4"/>
        <v>III</v>
      </c>
      <c r="V44" s="41" t="str">
        <f t="shared" si="5"/>
        <v>Aceptable con control existente</v>
      </c>
      <c r="W44" s="58">
        <v>2</v>
      </c>
      <c r="X44" s="149" t="s">
        <v>615</v>
      </c>
      <c r="Y44" s="62" t="s">
        <v>18</v>
      </c>
      <c r="Z44" s="58" t="s">
        <v>50</v>
      </c>
      <c r="AA44" s="58" t="s">
        <v>50</v>
      </c>
      <c r="AB44" s="58" t="s">
        <v>70</v>
      </c>
      <c r="AC44" s="58" t="s">
        <v>71</v>
      </c>
      <c r="AD44" s="149" t="s">
        <v>50</v>
      </c>
    </row>
    <row r="45" spans="2:30" s="20" customFormat="1" ht="174.75" customHeight="1" x14ac:dyDescent="0.25">
      <c r="B45" s="56" t="s">
        <v>106</v>
      </c>
      <c r="C45" s="65" t="s">
        <v>107</v>
      </c>
      <c r="D45" s="65" t="s">
        <v>108</v>
      </c>
      <c r="E45" s="150" t="s">
        <v>643</v>
      </c>
      <c r="F45" s="149" t="s">
        <v>644</v>
      </c>
      <c r="G45" s="66" t="s">
        <v>45</v>
      </c>
      <c r="H45" s="67"/>
      <c r="I45" s="58" t="s">
        <v>72</v>
      </c>
      <c r="J45" s="153" t="s">
        <v>612</v>
      </c>
      <c r="K45" s="60" t="s">
        <v>73</v>
      </c>
      <c r="L45" s="153" t="s">
        <v>68</v>
      </c>
      <c r="M45" s="147" t="s">
        <v>182</v>
      </c>
      <c r="N45" s="147" t="s">
        <v>616</v>
      </c>
      <c r="O45" s="62">
        <v>2</v>
      </c>
      <c r="P45" s="62">
        <v>3</v>
      </c>
      <c r="Q45" s="62">
        <f t="shared" si="13"/>
        <v>6</v>
      </c>
      <c r="R45" s="58" t="str">
        <f t="shared" si="6"/>
        <v>MEDIO</v>
      </c>
      <c r="S45" s="62">
        <v>10</v>
      </c>
      <c r="T45" s="62">
        <f t="shared" si="2"/>
        <v>60</v>
      </c>
      <c r="U45" s="38" t="str">
        <f t="shared" si="4"/>
        <v>III</v>
      </c>
      <c r="V45" s="41" t="str">
        <f t="shared" si="5"/>
        <v>Aceptable con control existente</v>
      </c>
      <c r="W45" s="58">
        <v>2</v>
      </c>
      <c r="X45" s="149" t="s">
        <v>617</v>
      </c>
      <c r="Y45" s="62" t="s">
        <v>18</v>
      </c>
      <c r="Z45" s="58" t="s">
        <v>50</v>
      </c>
      <c r="AA45" s="58" t="s">
        <v>50</v>
      </c>
      <c r="AB45" s="58" t="s">
        <v>50</v>
      </c>
      <c r="AC45" s="58" t="s">
        <v>74</v>
      </c>
      <c r="AD45" s="149" t="s">
        <v>50</v>
      </c>
    </row>
    <row r="46" spans="2:30" s="20" customFormat="1" ht="174.75" customHeight="1" x14ac:dyDescent="0.25">
      <c r="B46" s="56" t="s">
        <v>106</v>
      </c>
      <c r="C46" s="65" t="s">
        <v>107</v>
      </c>
      <c r="D46" s="65" t="s">
        <v>108</v>
      </c>
      <c r="E46" s="150" t="s">
        <v>643</v>
      </c>
      <c r="F46" s="149" t="s">
        <v>644</v>
      </c>
      <c r="G46" s="66" t="s">
        <v>45</v>
      </c>
      <c r="H46" s="67"/>
      <c r="I46" s="58" t="s">
        <v>86</v>
      </c>
      <c r="J46" s="59" t="s">
        <v>75</v>
      </c>
      <c r="K46" s="147" t="s">
        <v>558</v>
      </c>
      <c r="L46" s="59" t="s">
        <v>87</v>
      </c>
      <c r="M46" s="147" t="s">
        <v>645</v>
      </c>
      <c r="N46" s="147" t="s">
        <v>646</v>
      </c>
      <c r="O46" s="62">
        <v>1</v>
      </c>
      <c r="P46" s="62">
        <v>3</v>
      </c>
      <c r="Q46" s="62">
        <f t="shared" si="13"/>
        <v>3</v>
      </c>
      <c r="R46" s="58" t="str">
        <f t="shared" si="6"/>
        <v>BAJO</v>
      </c>
      <c r="S46" s="62">
        <v>25</v>
      </c>
      <c r="T46" s="62">
        <f t="shared" si="2"/>
        <v>75</v>
      </c>
      <c r="U46" s="38" t="str">
        <f t="shared" si="4"/>
        <v>III</v>
      </c>
      <c r="V46" s="41" t="str">
        <f t="shared" si="5"/>
        <v>Aceptable con control existente</v>
      </c>
      <c r="W46" s="58">
        <v>2</v>
      </c>
      <c r="X46" s="58" t="s">
        <v>85</v>
      </c>
      <c r="Y46" s="62" t="s">
        <v>18</v>
      </c>
      <c r="Z46" s="58" t="s">
        <v>50</v>
      </c>
      <c r="AA46" s="58" t="s">
        <v>50</v>
      </c>
      <c r="AB46" s="58" t="s">
        <v>50</v>
      </c>
      <c r="AC46" s="149" t="s">
        <v>647</v>
      </c>
      <c r="AD46" s="149" t="s">
        <v>50</v>
      </c>
    </row>
    <row r="47" spans="2:30" s="20" customFormat="1" ht="174.75" customHeight="1" x14ac:dyDescent="0.25">
      <c r="B47" s="56" t="s">
        <v>106</v>
      </c>
      <c r="C47" s="65" t="s">
        <v>107</v>
      </c>
      <c r="D47" s="65" t="s">
        <v>108</v>
      </c>
      <c r="E47" s="150" t="s">
        <v>643</v>
      </c>
      <c r="F47" s="149" t="s">
        <v>644</v>
      </c>
      <c r="G47" s="66" t="s">
        <v>45</v>
      </c>
      <c r="H47" s="67"/>
      <c r="I47" s="58" t="s">
        <v>91</v>
      </c>
      <c r="J47" s="59" t="s">
        <v>75</v>
      </c>
      <c r="K47" s="147" t="s">
        <v>648</v>
      </c>
      <c r="L47" s="59" t="s">
        <v>92</v>
      </c>
      <c r="M47" s="147" t="s">
        <v>649</v>
      </c>
      <c r="N47" s="147" t="s">
        <v>650</v>
      </c>
      <c r="O47" s="62">
        <v>1</v>
      </c>
      <c r="P47" s="62">
        <v>2</v>
      </c>
      <c r="Q47" s="62">
        <v>6</v>
      </c>
      <c r="R47" s="58" t="str">
        <f t="shared" si="6"/>
        <v>MEDIO</v>
      </c>
      <c r="S47" s="62">
        <v>10</v>
      </c>
      <c r="T47" s="62">
        <f t="shared" si="2"/>
        <v>60</v>
      </c>
      <c r="U47" s="38" t="str">
        <f t="shared" ref="U47:U83" si="14">IF(T47&lt;=20,"IV",IF(T47&lt;=120,"III",IF(T47&lt;=500,"II",IF(T47&lt;=4000,"I",FALSE))))</f>
        <v>III</v>
      </c>
      <c r="V47" s="41" t="str">
        <f t="shared" si="5"/>
        <v>Aceptable con control existente</v>
      </c>
      <c r="W47" s="58">
        <v>2</v>
      </c>
      <c r="X47" s="58" t="s">
        <v>85</v>
      </c>
      <c r="Y47" s="62" t="s">
        <v>18</v>
      </c>
      <c r="Z47" s="58" t="s">
        <v>50</v>
      </c>
      <c r="AA47" s="58" t="s">
        <v>50</v>
      </c>
      <c r="AB47" s="58" t="s">
        <v>50</v>
      </c>
      <c r="AC47" s="58" t="s">
        <v>93</v>
      </c>
      <c r="AD47" s="149" t="s">
        <v>50</v>
      </c>
    </row>
    <row r="48" spans="2:30" s="20" customFormat="1" ht="174.75" customHeight="1" x14ac:dyDescent="0.25">
      <c r="B48" s="56" t="s">
        <v>106</v>
      </c>
      <c r="C48" s="65" t="s">
        <v>107</v>
      </c>
      <c r="D48" s="65" t="s">
        <v>108</v>
      </c>
      <c r="E48" s="150" t="s">
        <v>643</v>
      </c>
      <c r="F48" s="149" t="s">
        <v>644</v>
      </c>
      <c r="G48" s="58" t="s">
        <v>45</v>
      </c>
      <c r="H48" s="58"/>
      <c r="I48" s="149" t="s">
        <v>618</v>
      </c>
      <c r="J48" s="59" t="s">
        <v>75</v>
      </c>
      <c r="K48" s="147" t="s">
        <v>619</v>
      </c>
      <c r="L48" s="153" t="s">
        <v>620</v>
      </c>
      <c r="M48" s="147" t="s">
        <v>621</v>
      </c>
      <c r="N48" s="60" t="s">
        <v>62</v>
      </c>
      <c r="O48" s="62">
        <v>2</v>
      </c>
      <c r="P48" s="62">
        <v>2</v>
      </c>
      <c r="Q48" s="62">
        <v>4</v>
      </c>
      <c r="R48" s="63" t="s">
        <v>79</v>
      </c>
      <c r="S48" s="62">
        <v>25</v>
      </c>
      <c r="T48" s="62">
        <v>100</v>
      </c>
      <c r="U48" s="38" t="s">
        <v>80</v>
      </c>
      <c r="V48" s="41" t="s">
        <v>533</v>
      </c>
      <c r="W48" s="58">
        <v>1</v>
      </c>
      <c r="X48" s="58" t="s">
        <v>81</v>
      </c>
      <c r="Y48" s="62" t="s">
        <v>18</v>
      </c>
      <c r="Z48" s="58" t="s">
        <v>50</v>
      </c>
      <c r="AA48" s="58" t="s">
        <v>50</v>
      </c>
      <c r="AB48" s="58" t="s">
        <v>50</v>
      </c>
      <c r="AC48" s="149" t="s">
        <v>622</v>
      </c>
      <c r="AD48" s="149" t="s">
        <v>50</v>
      </c>
    </row>
    <row r="49" spans="2:30" s="20" customFormat="1" ht="174.75" customHeight="1" x14ac:dyDescent="0.25">
      <c r="B49" s="56" t="s">
        <v>106</v>
      </c>
      <c r="C49" s="65" t="s">
        <v>107</v>
      </c>
      <c r="D49" s="65" t="s">
        <v>108</v>
      </c>
      <c r="E49" s="150" t="s">
        <v>643</v>
      </c>
      <c r="F49" s="149" t="s">
        <v>644</v>
      </c>
      <c r="G49" s="66" t="s">
        <v>45</v>
      </c>
      <c r="H49" s="67"/>
      <c r="I49" s="58" t="s">
        <v>95</v>
      </c>
      <c r="J49" s="59" t="s">
        <v>75</v>
      </c>
      <c r="K49" s="147" t="s">
        <v>623</v>
      </c>
      <c r="L49" s="153" t="s">
        <v>624</v>
      </c>
      <c r="M49" s="147" t="s">
        <v>625</v>
      </c>
      <c r="N49" s="147" t="s">
        <v>626</v>
      </c>
      <c r="O49" s="62">
        <v>2</v>
      </c>
      <c r="P49" s="62">
        <v>2</v>
      </c>
      <c r="Q49" s="62">
        <f t="shared" ref="Q49:Q54" si="15">O49*P49</f>
        <v>4</v>
      </c>
      <c r="R49" s="58" t="str">
        <f t="shared" si="6"/>
        <v>BAJO</v>
      </c>
      <c r="S49" s="62">
        <v>25</v>
      </c>
      <c r="T49" s="62">
        <f t="shared" si="2"/>
        <v>100</v>
      </c>
      <c r="U49" s="38" t="str">
        <f t="shared" si="14"/>
        <v>III</v>
      </c>
      <c r="V49" s="41" t="str">
        <f t="shared" ref="V49:V84" si="16">IF(U49="IV","Aceptable",IF(U49="III","Aceptable con control existente",IF(U49="II","Aceptable con control especifico", IF(U49="I","No Aceptable",FALSE))))</f>
        <v>Aceptable con control existente</v>
      </c>
      <c r="W49" s="58">
        <v>2</v>
      </c>
      <c r="X49" s="62" t="s">
        <v>96</v>
      </c>
      <c r="Y49" s="62" t="s">
        <v>18</v>
      </c>
      <c r="Z49" s="58" t="s">
        <v>50</v>
      </c>
      <c r="AA49" s="58" t="s">
        <v>50</v>
      </c>
      <c r="AB49" s="58" t="s">
        <v>50</v>
      </c>
      <c r="AC49" s="147" t="s">
        <v>627</v>
      </c>
      <c r="AD49" s="149" t="s">
        <v>50</v>
      </c>
    </row>
    <row r="50" spans="2:30" s="20" customFormat="1" ht="174.75" customHeight="1" x14ac:dyDescent="0.25">
      <c r="B50" s="56" t="s">
        <v>106</v>
      </c>
      <c r="C50" s="65" t="s">
        <v>107</v>
      </c>
      <c r="D50" s="65" t="s">
        <v>108</v>
      </c>
      <c r="E50" s="150" t="s">
        <v>643</v>
      </c>
      <c r="F50" s="149" t="s">
        <v>644</v>
      </c>
      <c r="G50" s="66" t="s">
        <v>45</v>
      </c>
      <c r="H50" s="67"/>
      <c r="I50" s="149" t="s">
        <v>628</v>
      </c>
      <c r="J50" s="59" t="s">
        <v>75</v>
      </c>
      <c r="K50" s="60" t="s">
        <v>97</v>
      </c>
      <c r="L50" s="153" t="s">
        <v>629</v>
      </c>
      <c r="M50" s="147" t="s">
        <v>630</v>
      </c>
      <c r="N50" s="60" t="s">
        <v>98</v>
      </c>
      <c r="O50" s="62">
        <v>2</v>
      </c>
      <c r="P50" s="62">
        <v>2</v>
      </c>
      <c r="Q50" s="62">
        <f t="shared" si="15"/>
        <v>4</v>
      </c>
      <c r="R50" s="58" t="str">
        <f t="shared" si="6"/>
        <v>BAJO</v>
      </c>
      <c r="S50" s="62">
        <v>10</v>
      </c>
      <c r="T50" s="62">
        <f t="shared" si="2"/>
        <v>40</v>
      </c>
      <c r="U50" s="38" t="str">
        <f t="shared" si="14"/>
        <v>III</v>
      </c>
      <c r="V50" s="41" t="str">
        <f t="shared" si="16"/>
        <v>Aceptable con control existente</v>
      </c>
      <c r="W50" s="58">
        <v>2</v>
      </c>
      <c r="X50" s="62" t="s">
        <v>96</v>
      </c>
      <c r="Y50" s="62" t="s">
        <v>18</v>
      </c>
      <c r="Z50" s="58" t="s">
        <v>50</v>
      </c>
      <c r="AA50" s="58" t="s">
        <v>50</v>
      </c>
      <c r="AB50" s="58" t="s">
        <v>50</v>
      </c>
      <c r="AC50" s="149" t="s">
        <v>640</v>
      </c>
      <c r="AD50" s="149" t="s">
        <v>50</v>
      </c>
    </row>
    <row r="51" spans="2:30" s="20" customFormat="1" ht="174.75" customHeight="1" x14ac:dyDescent="0.25">
      <c r="B51" s="56" t="s">
        <v>106</v>
      </c>
      <c r="C51" s="65" t="s">
        <v>107</v>
      </c>
      <c r="D51" s="65" t="s">
        <v>108</v>
      </c>
      <c r="E51" s="150" t="s">
        <v>643</v>
      </c>
      <c r="F51" s="149" t="s">
        <v>644</v>
      </c>
      <c r="G51" s="66" t="s">
        <v>45</v>
      </c>
      <c r="H51" s="67"/>
      <c r="I51" s="58" t="s">
        <v>101</v>
      </c>
      <c r="J51" s="153" t="s">
        <v>572</v>
      </c>
      <c r="K51" s="147" t="s">
        <v>558</v>
      </c>
      <c r="L51" s="153" t="s">
        <v>573</v>
      </c>
      <c r="M51" s="147" t="s">
        <v>574</v>
      </c>
      <c r="N51" s="147" t="s">
        <v>632</v>
      </c>
      <c r="O51" s="62">
        <v>3</v>
      </c>
      <c r="P51" s="62">
        <v>3</v>
      </c>
      <c r="Q51" s="62">
        <f t="shared" si="15"/>
        <v>9</v>
      </c>
      <c r="R51" s="58" t="str">
        <f t="shared" si="6"/>
        <v>ALTO</v>
      </c>
      <c r="S51" s="62">
        <v>25</v>
      </c>
      <c r="T51" s="62">
        <f t="shared" si="2"/>
        <v>225</v>
      </c>
      <c r="U51" s="38" t="str">
        <f t="shared" si="14"/>
        <v>II</v>
      </c>
      <c r="V51" s="41" t="str">
        <f t="shared" si="16"/>
        <v>Aceptable con control especifico</v>
      </c>
      <c r="W51" s="58">
        <v>2</v>
      </c>
      <c r="X51" s="62" t="s">
        <v>100</v>
      </c>
      <c r="Y51" s="62" t="s">
        <v>18</v>
      </c>
      <c r="Z51" s="58" t="s">
        <v>50</v>
      </c>
      <c r="AA51" s="58" t="s">
        <v>50</v>
      </c>
      <c r="AB51" s="58" t="s">
        <v>50</v>
      </c>
      <c r="AC51" s="147" t="s">
        <v>633</v>
      </c>
      <c r="AD51" s="149" t="s">
        <v>50</v>
      </c>
    </row>
    <row r="52" spans="2:30" s="20" customFormat="1" ht="174.75" customHeight="1" x14ac:dyDescent="0.25">
      <c r="B52" s="56" t="s">
        <v>106</v>
      </c>
      <c r="C52" s="65" t="s">
        <v>107</v>
      </c>
      <c r="D52" s="65" t="s">
        <v>108</v>
      </c>
      <c r="E52" s="150" t="s">
        <v>643</v>
      </c>
      <c r="F52" s="149" t="s">
        <v>644</v>
      </c>
      <c r="G52" s="66" t="s">
        <v>45</v>
      </c>
      <c r="H52" s="67"/>
      <c r="I52" s="58" t="s">
        <v>102</v>
      </c>
      <c r="J52" s="153" t="s">
        <v>572</v>
      </c>
      <c r="K52" s="147" t="s">
        <v>578</v>
      </c>
      <c r="L52" s="59" t="s">
        <v>103</v>
      </c>
      <c r="M52" s="147" t="s">
        <v>634</v>
      </c>
      <c r="N52" s="147" t="s">
        <v>635</v>
      </c>
      <c r="O52" s="62">
        <v>4</v>
      </c>
      <c r="P52" s="62">
        <v>2</v>
      </c>
      <c r="Q52" s="62">
        <f t="shared" si="15"/>
        <v>8</v>
      </c>
      <c r="R52" s="58" t="str">
        <f t="shared" si="6"/>
        <v>MEDIO</v>
      </c>
      <c r="S52" s="62">
        <v>60</v>
      </c>
      <c r="T52" s="62">
        <f t="shared" si="2"/>
        <v>480</v>
      </c>
      <c r="U52" s="38" t="str">
        <f t="shared" si="14"/>
        <v>II</v>
      </c>
      <c r="V52" s="41" t="str">
        <f t="shared" si="16"/>
        <v>Aceptable con control especifico</v>
      </c>
      <c r="W52" s="58">
        <v>2</v>
      </c>
      <c r="X52" s="62" t="s">
        <v>100</v>
      </c>
      <c r="Y52" s="62" t="s">
        <v>18</v>
      </c>
      <c r="Z52" s="58" t="s">
        <v>50</v>
      </c>
      <c r="AA52" s="58" t="s">
        <v>50</v>
      </c>
      <c r="AB52" s="58" t="s">
        <v>50</v>
      </c>
      <c r="AC52" s="147" t="s">
        <v>636</v>
      </c>
      <c r="AD52" s="149" t="s">
        <v>50</v>
      </c>
    </row>
    <row r="53" spans="2:30" s="20" customFormat="1" ht="174.75" customHeight="1" x14ac:dyDescent="0.25">
      <c r="B53" s="56" t="s">
        <v>106</v>
      </c>
      <c r="C53" s="65" t="s">
        <v>107</v>
      </c>
      <c r="D53" s="65" t="s">
        <v>108</v>
      </c>
      <c r="E53" s="150" t="s">
        <v>643</v>
      </c>
      <c r="F53" s="149" t="s">
        <v>644</v>
      </c>
      <c r="G53" s="66" t="s">
        <v>45</v>
      </c>
      <c r="H53" s="67"/>
      <c r="I53" s="149" t="s">
        <v>641</v>
      </c>
      <c r="J53" s="153" t="s">
        <v>572</v>
      </c>
      <c r="K53" s="147" t="s">
        <v>558</v>
      </c>
      <c r="L53" s="153" t="s">
        <v>573</v>
      </c>
      <c r="M53" s="147" t="s">
        <v>574</v>
      </c>
      <c r="N53" s="147" t="s">
        <v>632</v>
      </c>
      <c r="O53" s="62">
        <v>1</v>
      </c>
      <c r="P53" s="62">
        <v>1</v>
      </c>
      <c r="Q53" s="62">
        <f t="shared" si="15"/>
        <v>1</v>
      </c>
      <c r="R53" s="58" t="str">
        <f t="shared" si="6"/>
        <v>BAJO</v>
      </c>
      <c r="S53" s="62">
        <v>10</v>
      </c>
      <c r="T53" s="62">
        <f t="shared" si="2"/>
        <v>10</v>
      </c>
      <c r="U53" s="38" t="str">
        <f t="shared" si="14"/>
        <v>IV</v>
      </c>
      <c r="V53" s="41" t="str">
        <f t="shared" si="16"/>
        <v>Aceptable</v>
      </c>
      <c r="W53" s="58">
        <v>2</v>
      </c>
      <c r="X53" s="62" t="s">
        <v>100</v>
      </c>
      <c r="Y53" s="62" t="s">
        <v>18</v>
      </c>
      <c r="Z53" s="58" t="s">
        <v>50</v>
      </c>
      <c r="AA53" s="58" t="s">
        <v>50</v>
      </c>
      <c r="AB53" s="58" t="s">
        <v>50</v>
      </c>
      <c r="AC53" s="147" t="s">
        <v>633</v>
      </c>
      <c r="AD53" s="149" t="s">
        <v>50</v>
      </c>
    </row>
    <row r="54" spans="2:30" s="20" customFormat="1" ht="174.75" customHeight="1" x14ac:dyDescent="0.25">
      <c r="B54" s="56" t="s">
        <v>41</v>
      </c>
      <c r="C54" s="68" t="s">
        <v>109</v>
      </c>
      <c r="D54" s="68" t="s">
        <v>110</v>
      </c>
      <c r="E54" s="150" t="s">
        <v>530</v>
      </c>
      <c r="F54" s="149" t="s">
        <v>651</v>
      </c>
      <c r="G54" s="66" t="s">
        <v>45</v>
      </c>
      <c r="H54" s="67"/>
      <c r="I54" s="58" t="s">
        <v>46</v>
      </c>
      <c r="J54" s="153" t="s">
        <v>144</v>
      </c>
      <c r="K54" s="147" t="s">
        <v>517</v>
      </c>
      <c r="L54" s="59" t="s">
        <v>48</v>
      </c>
      <c r="M54" s="147" t="s">
        <v>518</v>
      </c>
      <c r="N54" s="147" t="s">
        <v>608</v>
      </c>
      <c r="O54" s="62">
        <v>1</v>
      </c>
      <c r="P54" s="62">
        <v>1</v>
      </c>
      <c r="Q54" s="62">
        <f t="shared" si="15"/>
        <v>1</v>
      </c>
      <c r="R54" s="58" t="str">
        <f t="shared" si="6"/>
        <v>BAJO</v>
      </c>
      <c r="S54" s="62">
        <v>10</v>
      </c>
      <c r="T54" s="62">
        <f t="shared" si="2"/>
        <v>10</v>
      </c>
      <c r="U54" s="38" t="str">
        <f t="shared" si="14"/>
        <v>IV</v>
      </c>
      <c r="V54" s="41" t="str">
        <f t="shared" si="16"/>
        <v>Aceptable</v>
      </c>
      <c r="W54" s="58">
        <v>1</v>
      </c>
      <c r="X54" s="60" t="s">
        <v>47</v>
      </c>
      <c r="Y54" s="58" t="s">
        <v>18</v>
      </c>
      <c r="Z54" s="58" t="s">
        <v>50</v>
      </c>
      <c r="AA54" s="58" t="s">
        <v>50</v>
      </c>
      <c r="AB54" s="58" t="s">
        <v>50</v>
      </c>
      <c r="AC54" s="149" t="s">
        <v>609</v>
      </c>
      <c r="AD54" s="149" t="s">
        <v>50</v>
      </c>
    </row>
    <row r="55" spans="2:30" s="20" customFormat="1" ht="174.75" customHeight="1" x14ac:dyDescent="0.25">
      <c r="B55" s="56" t="s">
        <v>41</v>
      </c>
      <c r="C55" s="68" t="s">
        <v>109</v>
      </c>
      <c r="D55" s="68" t="s">
        <v>110</v>
      </c>
      <c r="E55" s="150" t="s">
        <v>530</v>
      </c>
      <c r="F55" s="149" t="s">
        <v>651</v>
      </c>
      <c r="G55" s="66" t="s">
        <v>45</v>
      </c>
      <c r="H55" s="67"/>
      <c r="I55" s="58" t="s">
        <v>59</v>
      </c>
      <c r="J55" s="59" t="s">
        <v>60</v>
      </c>
      <c r="K55" s="60" t="s">
        <v>61</v>
      </c>
      <c r="L55" s="59" t="s">
        <v>62</v>
      </c>
      <c r="M55" s="60" t="s">
        <v>62</v>
      </c>
      <c r="N55" s="60" t="s">
        <v>63</v>
      </c>
      <c r="O55" s="62">
        <v>1</v>
      </c>
      <c r="P55" s="62">
        <v>2</v>
      </c>
      <c r="Q55" s="62">
        <v>6</v>
      </c>
      <c r="R55" s="58" t="str">
        <f t="shared" si="6"/>
        <v>MEDIO</v>
      </c>
      <c r="S55" s="62">
        <v>10</v>
      </c>
      <c r="T55" s="62">
        <f t="shared" si="2"/>
        <v>60</v>
      </c>
      <c r="U55" s="38" t="str">
        <f t="shared" si="14"/>
        <v>III</v>
      </c>
      <c r="V55" s="41" t="str">
        <f t="shared" si="16"/>
        <v>Aceptable con control existente</v>
      </c>
      <c r="W55" s="58">
        <v>1</v>
      </c>
      <c r="X55" s="149" t="s">
        <v>610</v>
      </c>
      <c r="Y55" s="62" t="s">
        <v>18</v>
      </c>
      <c r="Z55" s="58" t="s">
        <v>50</v>
      </c>
      <c r="AA55" s="58" t="s">
        <v>50</v>
      </c>
      <c r="AB55" s="58" t="s">
        <v>50</v>
      </c>
      <c r="AC55" s="149" t="s">
        <v>611</v>
      </c>
      <c r="AD55" s="149" t="s">
        <v>50</v>
      </c>
    </row>
    <row r="56" spans="2:30" s="20" customFormat="1" ht="174.75" customHeight="1" x14ac:dyDescent="0.25">
      <c r="B56" s="56" t="s">
        <v>41</v>
      </c>
      <c r="C56" s="68" t="s">
        <v>109</v>
      </c>
      <c r="D56" s="68" t="s">
        <v>110</v>
      </c>
      <c r="E56" s="150" t="s">
        <v>530</v>
      </c>
      <c r="F56" s="149" t="s">
        <v>651</v>
      </c>
      <c r="G56" s="66" t="s">
        <v>45</v>
      </c>
      <c r="H56" s="67"/>
      <c r="I56" s="58" t="s">
        <v>64</v>
      </c>
      <c r="J56" s="59" t="s">
        <v>60</v>
      </c>
      <c r="K56" s="60" t="s">
        <v>61</v>
      </c>
      <c r="L56" s="59" t="s">
        <v>62</v>
      </c>
      <c r="M56" s="60" t="s">
        <v>62</v>
      </c>
      <c r="N56" s="60" t="s">
        <v>63</v>
      </c>
      <c r="O56" s="62">
        <v>1</v>
      </c>
      <c r="P56" s="62">
        <v>2</v>
      </c>
      <c r="Q56" s="62">
        <v>6</v>
      </c>
      <c r="R56" s="58" t="str">
        <f t="shared" si="6"/>
        <v>MEDIO</v>
      </c>
      <c r="S56" s="62">
        <v>10</v>
      </c>
      <c r="T56" s="62">
        <f t="shared" si="2"/>
        <v>60</v>
      </c>
      <c r="U56" s="38" t="str">
        <f t="shared" si="14"/>
        <v>III</v>
      </c>
      <c r="V56" s="41" t="str">
        <f t="shared" si="16"/>
        <v>Aceptable con control existente</v>
      </c>
      <c r="W56" s="58">
        <v>1</v>
      </c>
      <c r="X56" s="149" t="s">
        <v>610</v>
      </c>
      <c r="Y56" s="62" t="s">
        <v>18</v>
      </c>
      <c r="Z56" s="58" t="s">
        <v>50</v>
      </c>
      <c r="AA56" s="58" t="s">
        <v>50</v>
      </c>
      <c r="AB56" s="58" t="s">
        <v>50</v>
      </c>
      <c r="AC56" s="149" t="s">
        <v>611</v>
      </c>
      <c r="AD56" s="149" t="s">
        <v>50</v>
      </c>
    </row>
    <row r="57" spans="2:30" s="20" customFormat="1" ht="174.75" customHeight="1" x14ac:dyDescent="0.25">
      <c r="B57" s="56" t="s">
        <v>41</v>
      </c>
      <c r="C57" s="68" t="s">
        <v>109</v>
      </c>
      <c r="D57" s="68" t="s">
        <v>110</v>
      </c>
      <c r="E57" s="150" t="s">
        <v>530</v>
      </c>
      <c r="F57" s="149" t="s">
        <v>651</v>
      </c>
      <c r="G57" s="66" t="s">
        <v>45</v>
      </c>
      <c r="H57" s="67"/>
      <c r="I57" s="58" t="s">
        <v>65</v>
      </c>
      <c r="J57" s="59" t="s">
        <v>60</v>
      </c>
      <c r="K57" s="60" t="s">
        <v>61</v>
      </c>
      <c r="L57" s="59" t="s">
        <v>62</v>
      </c>
      <c r="M57" s="60" t="s">
        <v>62</v>
      </c>
      <c r="N57" s="60" t="s">
        <v>63</v>
      </c>
      <c r="O57" s="62">
        <v>1</v>
      </c>
      <c r="P57" s="62">
        <v>2</v>
      </c>
      <c r="Q57" s="62">
        <v>6</v>
      </c>
      <c r="R57" s="58" t="str">
        <f t="shared" si="6"/>
        <v>MEDIO</v>
      </c>
      <c r="S57" s="62">
        <v>10</v>
      </c>
      <c r="T57" s="62">
        <f t="shared" si="2"/>
        <v>60</v>
      </c>
      <c r="U57" s="38" t="str">
        <f t="shared" si="14"/>
        <v>III</v>
      </c>
      <c r="V57" s="41" t="str">
        <f t="shared" si="16"/>
        <v>Aceptable con control existente</v>
      </c>
      <c r="W57" s="58">
        <v>1</v>
      </c>
      <c r="X57" s="149" t="s">
        <v>610</v>
      </c>
      <c r="Y57" s="62" t="s">
        <v>18</v>
      </c>
      <c r="Z57" s="58" t="s">
        <v>50</v>
      </c>
      <c r="AA57" s="58" t="s">
        <v>50</v>
      </c>
      <c r="AB57" s="58" t="s">
        <v>50</v>
      </c>
      <c r="AC57" s="149" t="s">
        <v>611</v>
      </c>
      <c r="AD57" s="149" t="s">
        <v>50</v>
      </c>
    </row>
    <row r="58" spans="2:30" s="20" customFormat="1" ht="174.75" customHeight="1" x14ac:dyDescent="0.25">
      <c r="B58" s="56" t="s">
        <v>41</v>
      </c>
      <c r="C58" s="68" t="s">
        <v>109</v>
      </c>
      <c r="D58" s="68" t="s">
        <v>110</v>
      </c>
      <c r="E58" s="150" t="s">
        <v>530</v>
      </c>
      <c r="F58" s="149" t="s">
        <v>651</v>
      </c>
      <c r="G58" s="66" t="s">
        <v>45</v>
      </c>
      <c r="H58" s="67"/>
      <c r="I58" s="58" t="s">
        <v>66</v>
      </c>
      <c r="J58" s="59" t="s">
        <v>60</v>
      </c>
      <c r="K58" s="60" t="s">
        <v>61</v>
      </c>
      <c r="L58" s="59" t="s">
        <v>62</v>
      </c>
      <c r="M58" s="60" t="s">
        <v>62</v>
      </c>
      <c r="N58" s="60" t="s">
        <v>63</v>
      </c>
      <c r="O58" s="62">
        <v>1</v>
      </c>
      <c r="P58" s="62">
        <v>2</v>
      </c>
      <c r="Q58" s="62">
        <v>6</v>
      </c>
      <c r="R58" s="58" t="str">
        <f t="shared" si="6"/>
        <v>MEDIO</v>
      </c>
      <c r="S58" s="62">
        <v>10</v>
      </c>
      <c r="T58" s="62">
        <f t="shared" si="2"/>
        <v>60</v>
      </c>
      <c r="U58" s="38" t="str">
        <f t="shared" si="14"/>
        <v>III</v>
      </c>
      <c r="V58" s="41" t="str">
        <f t="shared" si="16"/>
        <v>Aceptable con control existente</v>
      </c>
      <c r="W58" s="58">
        <v>1</v>
      </c>
      <c r="X58" s="149" t="s">
        <v>610</v>
      </c>
      <c r="Y58" s="62" t="s">
        <v>18</v>
      </c>
      <c r="Z58" s="58" t="s">
        <v>50</v>
      </c>
      <c r="AA58" s="58" t="s">
        <v>50</v>
      </c>
      <c r="AB58" s="58" t="s">
        <v>50</v>
      </c>
      <c r="AC58" s="149" t="s">
        <v>611</v>
      </c>
      <c r="AD58" s="149" t="s">
        <v>50</v>
      </c>
    </row>
    <row r="59" spans="2:30" s="20" customFormat="1" ht="174.75" customHeight="1" x14ac:dyDescent="0.25">
      <c r="B59" s="56" t="s">
        <v>41</v>
      </c>
      <c r="C59" s="68" t="s">
        <v>109</v>
      </c>
      <c r="D59" s="68" t="s">
        <v>110</v>
      </c>
      <c r="E59" s="150" t="s">
        <v>530</v>
      </c>
      <c r="F59" s="149" t="s">
        <v>651</v>
      </c>
      <c r="G59" s="66" t="s">
        <v>45</v>
      </c>
      <c r="H59" s="67"/>
      <c r="I59" s="58" t="s">
        <v>67</v>
      </c>
      <c r="J59" s="153" t="s">
        <v>612</v>
      </c>
      <c r="K59" s="147" t="s">
        <v>613</v>
      </c>
      <c r="L59" s="59" t="s">
        <v>68</v>
      </c>
      <c r="M59" s="60" t="s">
        <v>69</v>
      </c>
      <c r="N59" s="147" t="s">
        <v>614</v>
      </c>
      <c r="O59" s="62">
        <v>1</v>
      </c>
      <c r="P59" s="62">
        <v>2</v>
      </c>
      <c r="Q59" s="62">
        <v>6</v>
      </c>
      <c r="R59" s="58" t="str">
        <f t="shared" si="6"/>
        <v>MEDIO</v>
      </c>
      <c r="S59" s="62">
        <v>10</v>
      </c>
      <c r="T59" s="62">
        <f t="shared" si="2"/>
        <v>60</v>
      </c>
      <c r="U59" s="38" t="str">
        <f t="shared" si="14"/>
        <v>III</v>
      </c>
      <c r="V59" s="41" t="str">
        <f t="shared" si="16"/>
        <v>Aceptable con control existente</v>
      </c>
      <c r="W59" s="58">
        <v>1</v>
      </c>
      <c r="X59" s="149" t="s">
        <v>615</v>
      </c>
      <c r="Y59" s="62" t="s">
        <v>18</v>
      </c>
      <c r="Z59" s="58" t="s">
        <v>50</v>
      </c>
      <c r="AA59" s="58" t="s">
        <v>50</v>
      </c>
      <c r="AB59" s="58" t="s">
        <v>70</v>
      </c>
      <c r="AC59" s="58" t="s">
        <v>71</v>
      </c>
      <c r="AD59" s="149" t="s">
        <v>50</v>
      </c>
    </row>
    <row r="60" spans="2:30" s="20" customFormat="1" ht="174.75" customHeight="1" x14ac:dyDescent="0.25">
      <c r="B60" s="56" t="s">
        <v>41</v>
      </c>
      <c r="C60" s="68" t="s">
        <v>109</v>
      </c>
      <c r="D60" s="68" t="s">
        <v>110</v>
      </c>
      <c r="E60" s="150" t="s">
        <v>530</v>
      </c>
      <c r="F60" s="149" t="s">
        <v>651</v>
      </c>
      <c r="G60" s="66" t="s">
        <v>45</v>
      </c>
      <c r="H60" s="67"/>
      <c r="I60" s="58" t="s">
        <v>72</v>
      </c>
      <c r="J60" s="153" t="s">
        <v>612</v>
      </c>
      <c r="K60" s="60" t="s">
        <v>73</v>
      </c>
      <c r="L60" s="153" t="s">
        <v>68</v>
      </c>
      <c r="M60" s="147" t="s">
        <v>182</v>
      </c>
      <c r="N60" s="147" t="s">
        <v>616</v>
      </c>
      <c r="O60" s="62">
        <v>1</v>
      </c>
      <c r="P60" s="62">
        <v>2</v>
      </c>
      <c r="Q60" s="62">
        <v>6</v>
      </c>
      <c r="R60" s="58" t="str">
        <f t="shared" si="6"/>
        <v>MEDIO</v>
      </c>
      <c r="S60" s="62">
        <v>10</v>
      </c>
      <c r="T60" s="62">
        <f t="shared" si="2"/>
        <v>60</v>
      </c>
      <c r="U60" s="38" t="str">
        <f t="shared" si="14"/>
        <v>III</v>
      </c>
      <c r="V60" s="41" t="str">
        <f t="shared" si="16"/>
        <v>Aceptable con control existente</v>
      </c>
      <c r="W60" s="58">
        <v>3</v>
      </c>
      <c r="X60" s="149" t="s">
        <v>617</v>
      </c>
      <c r="Y60" s="62" t="s">
        <v>18</v>
      </c>
      <c r="Z60" s="58" t="s">
        <v>50</v>
      </c>
      <c r="AA60" s="58" t="s">
        <v>50</v>
      </c>
      <c r="AB60" s="58" t="s">
        <v>50</v>
      </c>
      <c r="AC60" s="58" t="s">
        <v>74</v>
      </c>
      <c r="AD60" s="149" t="s">
        <v>50</v>
      </c>
    </row>
    <row r="61" spans="2:30" s="20" customFormat="1" ht="174.75" customHeight="1" x14ac:dyDescent="0.25">
      <c r="B61" s="56" t="s">
        <v>41</v>
      </c>
      <c r="C61" s="68" t="s">
        <v>109</v>
      </c>
      <c r="D61" s="68" t="s">
        <v>110</v>
      </c>
      <c r="E61" s="150" t="s">
        <v>530</v>
      </c>
      <c r="F61" s="149" t="s">
        <v>651</v>
      </c>
      <c r="G61" s="58" t="s">
        <v>45</v>
      </c>
      <c r="H61" s="58"/>
      <c r="I61" s="149" t="s">
        <v>618</v>
      </c>
      <c r="J61" s="59" t="s">
        <v>75</v>
      </c>
      <c r="K61" s="147" t="s">
        <v>619</v>
      </c>
      <c r="L61" s="153" t="s">
        <v>620</v>
      </c>
      <c r="M61" s="147" t="s">
        <v>621</v>
      </c>
      <c r="N61" s="60" t="s">
        <v>62</v>
      </c>
      <c r="O61" s="62">
        <v>2</v>
      </c>
      <c r="P61" s="62">
        <v>2</v>
      </c>
      <c r="Q61" s="62">
        <v>4</v>
      </c>
      <c r="R61" s="63" t="s">
        <v>79</v>
      </c>
      <c r="S61" s="62">
        <v>25</v>
      </c>
      <c r="T61" s="62">
        <v>100</v>
      </c>
      <c r="U61" s="38" t="s">
        <v>80</v>
      </c>
      <c r="V61" s="41" t="s">
        <v>533</v>
      </c>
      <c r="W61" s="58">
        <v>1</v>
      </c>
      <c r="X61" s="58" t="s">
        <v>81</v>
      </c>
      <c r="Y61" s="62" t="s">
        <v>18</v>
      </c>
      <c r="Z61" s="58" t="s">
        <v>50</v>
      </c>
      <c r="AA61" s="58" t="s">
        <v>50</v>
      </c>
      <c r="AB61" s="58" t="s">
        <v>50</v>
      </c>
      <c r="AC61" s="149" t="s">
        <v>622</v>
      </c>
      <c r="AD61" s="149" t="s">
        <v>50</v>
      </c>
    </row>
    <row r="62" spans="2:30" s="20" customFormat="1" ht="174.75" customHeight="1" x14ac:dyDescent="0.25">
      <c r="B62" s="56" t="s">
        <v>41</v>
      </c>
      <c r="C62" s="68" t="s">
        <v>109</v>
      </c>
      <c r="D62" s="68" t="s">
        <v>110</v>
      </c>
      <c r="E62" s="150" t="s">
        <v>530</v>
      </c>
      <c r="F62" s="149" t="s">
        <v>651</v>
      </c>
      <c r="G62" s="66" t="s">
        <v>45</v>
      </c>
      <c r="H62" s="67"/>
      <c r="I62" s="58" t="s">
        <v>95</v>
      </c>
      <c r="J62" s="59" t="s">
        <v>75</v>
      </c>
      <c r="K62" s="147" t="s">
        <v>623</v>
      </c>
      <c r="L62" s="153" t="s">
        <v>624</v>
      </c>
      <c r="M62" s="147" t="s">
        <v>625</v>
      </c>
      <c r="N62" s="147" t="s">
        <v>626</v>
      </c>
      <c r="O62" s="62">
        <v>2</v>
      </c>
      <c r="P62" s="62">
        <v>2</v>
      </c>
      <c r="Q62" s="62">
        <f t="shared" ref="Q62:Q73" si="17">O62*P62</f>
        <v>4</v>
      </c>
      <c r="R62" s="58" t="str">
        <f t="shared" si="6"/>
        <v>BAJO</v>
      </c>
      <c r="S62" s="62">
        <v>25</v>
      </c>
      <c r="T62" s="62">
        <f t="shared" si="2"/>
        <v>100</v>
      </c>
      <c r="U62" s="38" t="str">
        <f t="shared" si="14"/>
        <v>III</v>
      </c>
      <c r="V62" s="41" t="str">
        <f t="shared" si="16"/>
        <v>Aceptable con control existente</v>
      </c>
      <c r="W62" s="58">
        <v>3</v>
      </c>
      <c r="X62" s="62" t="s">
        <v>96</v>
      </c>
      <c r="Y62" s="62" t="s">
        <v>18</v>
      </c>
      <c r="Z62" s="58" t="s">
        <v>50</v>
      </c>
      <c r="AA62" s="58" t="s">
        <v>50</v>
      </c>
      <c r="AB62" s="58" t="s">
        <v>50</v>
      </c>
      <c r="AC62" s="147" t="s">
        <v>627</v>
      </c>
      <c r="AD62" s="149" t="s">
        <v>50</v>
      </c>
    </row>
    <row r="63" spans="2:30" s="20" customFormat="1" ht="174.75" customHeight="1" x14ac:dyDescent="0.25">
      <c r="B63" s="56" t="s">
        <v>41</v>
      </c>
      <c r="C63" s="68" t="s">
        <v>109</v>
      </c>
      <c r="D63" s="68" t="s">
        <v>110</v>
      </c>
      <c r="E63" s="150" t="s">
        <v>530</v>
      </c>
      <c r="F63" s="149" t="s">
        <v>651</v>
      </c>
      <c r="G63" s="66" t="s">
        <v>45</v>
      </c>
      <c r="H63" s="67"/>
      <c r="I63" s="149" t="s">
        <v>628</v>
      </c>
      <c r="J63" s="59" t="s">
        <v>75</v>
      </c>
      <c r="K63" s="60" t="s">
        <v>97</v>
      </c>
      <c r="L63" s="153" t="s">
        <v>629</v>
      </c>
      <c r="M63" s="147" t="s">
        <v>630</v>
      </c>
      <c r="N63" s="60" t="s">
        <v>98</v>
      </c>
      <c r="O63" s="62">
        <v>2</v>
      </c>
      <c r="P63" s="62">
        <v>2</v>
      </c>
      <c r="Q63" s="62">
        <f t="shared" si="17"/>
        <v>4</v>
      </c>
      <c r="R63" s="58" t="str">
        <f t="shared" si="6"/>
        <v>BAJO</v>
      </c>
      <c r="S63" s="62">
        <v>10</v>
      </c>
      <c r="T63" s="62">
        <f t="shared" si="2"/>
        <v>40</v>
      </c>
      <c r="U63" s="38" t="str">
        <f t="shared" si="14"/>
        <v>III</v>
      </c>
      <c r="V63" s="41" t="str">
        <f t="shared" si="16"/>
        <v>Aceptable con control existente</v>
      </c>
      <c r="W63" s="58">
        <v>3</v>
      </c>
      <c r="X63" s="62" t="s">
        <v>96</v>
      </c>
      <c r="Y63" s="62" t="s">
        <v>18</v>
      </c>
      <c r="Z63" s="58" t="s">
        <v>50</v>
      </c>
      <c r="AA63" s="58" t="s">
        <v>50</v>
      </c>
      <c r="AB63" s="58" t="s">
        <v>50</v>
      </c>
      <c r="AC63" s="149" t="s">
        <v>640</v>
      </c>
      <c r="AD63" s="149" t="s">
        <v>50</v>
      </c>
    </row>
    <row r="64" spans="2:30" s="20" customFormat="1" ht="174.75" customHeight="1" x14ac:dyDescent="0.25">
      <c r="B64" s="56" t="s">
        <v>41</v>
      </c>
      <c r="C64" s="68" t="s">
        <v>109</v>
      </c>
      <c r="D64" s="68" t="s">
        <v>110</v>
      </c>
      <c r="E64" s="150" t="s">
        <v>530</v>
      </c>
      <c r="F64" s="149" t="s">
        <v>651</v>
      </c>
      <c r="G64" s="66" t="s">
        <v>45</v>
      </c>
      <c r="H64" s="67"/>
      <c r="I64" s="58" t="s">
        <v>99</v>
      </c>
      <c r="J64" s="153" t="s">
        <v>572</v>
      </c>
      <c r="K64" s="147" t="s">
        <v>558</v>
      </c>
      <c r="L64" s="153" t="s">
        <v>573</v>
      </c>
      <c r="M64" s="147" t="s">
        <v>574</v>
      </c>
      <c r="N64" s="147" t="s">
        <v>632</v>
      </c>
      <c r="O64" s="62">
        <v>1</v>
      </c>
      <c r="P64" s="62">
        <v>3</v>
      </c>
      <c r="Q64" s="62">
        <f t="shared" si="17"/>
        <v>3</v>
      </c>
      <c r="R64" s="58" t="str">
        <f t="shared" si="6"/>
        <v>BAJO</v>
      </c>
      <c r="S64" s="62">
        <v>25</v>
      </c>
      <c r="T64" s="62">
        <f t="shared" si="2"/>
        <v>75</v>
      </c>
      <c r="U64" s="38" t="str">
        <f t="shared" si="14"/>
        <v>III</v>
      </c>
      <c r="V64" s="41" t="str">
        <f t="shared" si="16"/>
        <v>Aceptable con control existente</v>
      </c>
      <c r="W64" s="58">
        <v>3</v>
      </c>
      <c r="X64" s="62" t="s">
        <v>100</v>
      </c>
      <c r="Y64" s="62" t="s">
        <v>18</v>
      </c>
      <c r="Z64" s="58" t="s">
        <v>50</v>
      </c>
      <c r="AA64" s="58" t="s">
        <v>50</v>
      </c>
      <c r="AB64" s="58" t="s">
        <v>50</v>
      </c>
      <c r="AC64" s="147" t="s">
        <v>633</v>
      </c>
      <c r="AD64" s="149" t="s">
        <v>50</v>
      </c>
    </row>
    <row r="65" spans="2:30" s="20" customFormat="1" ht="174.75" customHeight="1" x14ac:dyDescent="0.25">
      <c r="B65" s="56" t="s">
        <v>41</v>
      </c>
      <c r="C65" s="68" t="s">
        <v>109</v>
      </c>
      <c r="D65" s="68" t="s">
        <v>110</v>
      </c>
      <c r="E65" s="150" t="s">
        <v>530</v>
      </c>
      <c r="F65" s="149" t="s">
        <v>651</v>
      </c>
      <c r="G65" s="66" t="s">
        <v>45</v>
      </c>
      <c r="H65" s="67"/>
      <c r="I65" s="58" t="s">
        <v>101</v>
      </c>
      <c r="J65" s="153" t="s">
        <v>572</v>
      </c>
      <c r="K65" s="147" t="s">
        <v>558</v>
      </c>
      <c r="L65" s="153" t="s">
        <v>573</v>
      </c>
      <c r="M65" s="147" t="s">
        <v>574</v>
      </c>
      <c r="N65" s="147" t="s">
        <v>632</v>
      </c>
      <c r="O65" s="62">
        <v>3</v>
      </c>
      <c r="P65" s="62">
        <v>3</v>
      </c>
      <c r="Q65" s="62">
        <f t="shared" si="17"/>
        <v>9</v>
      </c>
      <c r="R65" s="58" t="str">
        <f t="shared" si="6"/>
        <v>ALTO</v>
      </c>
      <c r="S65" s="62">
        <v>25</v>
      </c>
      <c r="T65" s="62">
        <f t="shared" si="2"/>
        <v>225</v>
      </c>
      <c r="U65" s="38" t="str">
        <f t="shared" si="14"/>
        <v>II</v>
      </c>
      <c r="V65" s="41" t="str">
        <f t="shared" si="16"/>
        <v>Aceptable con control especifico</v>
      </c>
      <c r="W65" s="58">
        <v>3</v>
      </c>
      <c r="X65" s="62" t="s">
        <v>100</v>
      </c>
      <c r="Y65" s="62" t="s">
        <v>18</v>
      </c>
      <c r="Z65" s="58" t="s">
        <v>50</v>
      </c>
      <c r="AA65" s="58" t="s">
        <v>50</v>
      </c>
      <c r="AB65" s="58" t="s">
        <v>50</v>
      </c>
      <c r="AC65" s="147" t="s">
        <v>633</v>
      </c>
      <c r="AD65" s="149" t="s">
        <v>50</v>
      </c>
    </row>
    <row r="66" spans="2:30" s="20" customFormat="1" ht="174.75" customHeight="1" x14ac:dyDescent="0.25">
      <c r="B66" s="56" t="s">
        <v>41</v>
      </c>
      <c r="C66" s="68" t="s">
        <v>109</v>
      </c>
      <c r="D66" s="68" t="s">
        <v>110</v>
      </c>
      <c r="E66" s="150" t="s">
        <v>530</v>
      </c>
      <c r="F66" s="149" t="s">
        <v>651</v>
      </c>
      <c r="G66" s="66" t="s">
        <v>45</v>
      </c>
      <c r="H66" s="67"/>
      <c r="I66" s="58" t="s">
        <v>102</v>
      </c>
      <c r="J66" s="153" t="s">
        <v>572</v>
      </c>
      <c r="K66" s="147" t="s">
        <v>578</v>
      </c>
      <c r="L66" s="59" t="s">
        <v>103</v>
      </c>
      <c r="M66" s="147" t="s">
        <v>634</v>
      </c>
      <c r="N66" s="147" t="s">
        <v>635</v>
      </c>
      <c r="O66" s="62">
        <v>4</v>
      </c>
      <c r="P66" s="62">
        <v>2</v>
      </c>
      <c r="Q66" s="62">
        <f t="shared" si="17"/>
        <v>8</v>
      </c>
      <c r="R66" s="58" t="str">
        <f t="shared" si="6"/>
        <v>MEDIO</v>
      </c>
      <c r="S66" s="62">
        <v>60</v>
      </c>
      <c r="T66" s="62">
        <f t="shared" si="2"/>
        <v>480</v>
      </c>
      <c r="U66" s="38" t="str">
        <f t="shared" si="14"/>
        <v>II</v>
      </c>
      <c r="V66" s="41" t="str">
        <f t="shared" si="16"/>
        <v>Aceptable con control especifico</v>
      </c>
      <c r="W66" s="58">
        <v>3</v>
      </c>
      <c r="X66" s="62" t="s">
        <v>100</v>
      </c>
      <c r="Y66" s="62" t="s">
        <v>18</v>
      </c>
      <c r="Z66" s="58" t="s">
        <v>50</v>
      </c>
      <c r="AA66" s="58" t="s">
        <v>50</v>
      </c>
      <c r="AB66" s="58" t="s">
        <v>50</v>
      </c>
      <c r="AC66" s="147" t="s">
        <v>636</v>
      </c>
      <c r="AD66" s="149" t="s">
        <v>50</v>
      </c>
    </row>
    <row r="67" spans="2:30" s="20" customFormat="1" ht="174.75" customHeight="1" x14ac:dyDescent="0.25">
      <c r="B67" s="56" t="s">
        <v>41</v>
      </c>
      <c r="C67" s="68" t="s">
        <v>109</v>
      </c>
      <c r="D67" s="68" t="s">
        <v>110</v>
      </c>
      <c r="E67" s="150" t="s">
        <v>530</v>
      </c>
      <c r="F67" s="149" t="s">
        <v>651</v>
      </c>
      <c r="G67" s="66" t="s">
        <v>45</v>
      </c>
      <c r="H67" s="67"/>
      <c r="I67" s="149" t="s">
        <v>641</v>
      </c>
      <c r="J67" s="153" t="s">
        <v>572</v>
      </c>
      <c r="K67" s="147" t="s">
        <v>558</v>
      </c>
      <c r="L67" s="153" t="s">
        <v>573</v>
      </c>
      <c r="M67" s="147" t="s">
        <v>574</v>
      </c>
      <c r="N67" s="147" t="s">
        <v>632</v>
      </c>
      <c r="O67" s="62">
        <v>1</v>
      </c>
      <c r="P67" s="62">
        <v>1</v>
      </c>
      <c r="Q67" s="62">
        <f t="shared" si="17"/>
        <v>1</v>
      </c>
      <c r="R67" s="58" t="str">
        <f t="shared" si="6"/>
        <v>BAJO</v>
      </c>
      <c r="S67" s="62">
        <v>10</v>
      </c>
      <c r="T67" s="62">
        <f t="shared" si="2"/>
        <v>10</v>
      </c>
      <c r="U67" s="38" t="str">
        <f t="shared" si="14"/>
        <v>IV</v>
      </c>
      <c r="V67" s="41" t="str">
        <f t="shared" si="16"/>
        <v>Aceptable</v>
      </c>
      <c r="W67" s="58">
        <v>3</v>
      </c>
      <c r="X67" s="62" t="s">
        <v>100</v>
      </c>
      <c r="Y67" s="62" t="s">
        <v>18</v>
      </c>
      <c r="Z67" s="58" t="s">
        <v>50</v>
      </c>
      <c r="AA67" s="58" t="s">
        <v>50</v>
      </c>
      <c r="AB67" s="58" t="s">
        <v>50</v>
      </c>
      <c r="AC67" s="147" t="s">
        <v>633</v>
      </c>
      <c r="AD67" s="149" t="s">
        <v>50</v>
      </c>
    </row>
    <row r="68" spans="2:30" s="20" customFormat="1" ht="174.75" customHeight="1" x14ac:dyDescent="0.25">
      <c r="B68" s="56" t="s">
        <v>41</v>
      </c>
      <c r="C68" s="65" t="s">
        <v>111</v>
      </c>
      <c r="D68" s="65" t="s">
        <v>112</v>
      </c>
      <c r="E68" s="149" t="s">
        <v>529</v>
      </c>
      <c r="F68" s="149" t="s">
        <v>652</v>
      </c>
      <c r="G68" s="66" t="s">
        <v>45</v>
      </c>
      <c r="H68" s="67"/>
      <c r="I68" s="58" t="s">
        <v>46</v>
      </c>
      <c r="J68" s="153" t="s">
        <v>144</v>
      </c>
      <c r="K68" s="147" t="s">
        <v>653</v>
      </c>
      <c r="L68" s="59" t="s">
        <v>48</v>
      </c>
      <c r="M68" s="147" t="s">
        <v>518</v>
      </c>
      <c r="N68" s="147" t="s">
        <v>608</v>
      </c>
      <c r="O68" s="62">
        <v>1</v>
      </c>
      <c r="P68" s="62">
        <v>1</v>
      </c>
      <c r="Q68" s="62">
        <f t="shared" si="17"/>
        <v>1</v>
      </c>
      <c r="R68" s="58" t="str">
        <f t="shared" si="6"/>
        <v>BAJO</v>
      </c>
      <c r="S68" s="62">
        <v>10</v>
      </c>
      <c r="T68" s="62">
        <f t="shared" si="2"/>
        <v>10</v>
      </c>
      <c r="U68" s="38" t="str">
        <f t="shared" si="14"/>
        <v>IV</v>
      </c>
      <c r="V68" s="41" t="str">
        <f t="shared" si="16"/>
        <v>Aceptable</v>
      </c>
      <c r="W68" s="58">
        <v>1</v>
      </c>
      <c r="X68" s="60" t="s">
        <v>47</v>
      </c>
      <c r="Y68" s="58" t="s">
        <v>18</v>
      </c>
      <c r="Z68" s="58" t="s">
        <v>50</v>
      </c>
      <c r="AA68" s="58" t="s">
        <v>50</v>
      </c>
      <c r="AB68" s="58" t="s">
        <v>50</v>
      </c>
      <c r="AC68" s="149" t="s">
        <v>609</v>
      </c>
      <c r="AD68" s="149" t="s">
        <v>50</v>
      </c>
    </row>
    <row r="69" spans="2:30" s="20" customFormat="1" ht="174.75" customHeight="1" x14ac:dyDescent="0.25">
      <c r="B69" s="56" t="s">
        <v>41</v>
      </c>
      <c r="C69" s="65" t="s">
        <v>111</v>
      </c>
      <c r="D69" s="65" t="s">
        <v>112</v>
      </c>
      <c r="E69" s="149" t="s">
        <v>529</v>
      </c>
      <c r="F69" s="149" t="s">
        <v>652</v>
      </c>
      <c r="G69" s="66" t="s">
        <v>45</v>
      </c>
      <c r="H69" s="67"/>
      <c r="I69" s="58" t="s">
        <v>59</v>
      </c>
      <c r="J69" s="59" t="s">
        <v>60</v>
      </c>
      <c r="K69" s="60" t="s">
        <v>61</v>
      </c>
      <c r="L69" s="59" t="s">
        <v>62</v>
      </c>
      <c r="M69" s="60" t="s">
        <v>62</v>
      </c>
      <c r="N69" s="60" t="s">
        <v>63</v>
      </c>
      <c r="O69" s="62">
        <v>2</v>
      </c>
      <c r="P69" s="62">
        <v>3</v>
      </c>
      <c r="Q69" s="62">
        <f t="shared" si="17"/>
        <v>6</v>
      </c>
      <c r="R69" s="58" t="str">
        <f t="shared" si="6"/>
        <v>MEDIO</v>
      </c>
      <c r="S69" s="62">
        <v>10</v>
      </c>
      <c r="T69" s="62">
        <f t="shared" si="2"/>
        <v>60</v>
      </c>
      <c r="U69" s="38" t="str">
        <f t="shared" si="14"/>
        <v>III</v>
      </c>
      <c r="V69" s="41" t="str">
        <f t="shared" si="16"/>
        <v>Aceptable con control existente</v>
      </c>
      <c r="W69" s="58">
        <v>1</v>
      </c>
      <c r="X69" s="149" t="s">
        <v>610</v>
      </c>
      <c r="Y69" s="62" t="s">
        <v>18</v>
      </c>
      <c r="Z69" s="58" t="s">
        <v>50</v>
      </c>
      <c r="AA69" s="58" t="s">
        <v>50</v>
      </c>
      <c r="AB69" s="58" t="s">
        <v>50</v>
      </c>
      <c r="AC69" s="149" t="s">
        <v>611</v>
      </c>
      <c r="AD69" s="149" t="s">
        <v>50</v>
      </c>
    </row>
    <row r="70" spans="2:30" s="20" customFormat="1" ht="174.75" customHeight="1" x14ac:dyDescent="0.25">
      <c r="B70" s="56" t="s">
        <v>41</v>
      </c>
      <c r="C70" s="65" t="s">
        <v>111</v>
      </c>
      <c r="D70" s="65" t="s">
        <v>112</v>
      </c>
      <c r="E70" s="149" t="s">
        <v>529</v>
      </c>
      <c r="F70" s="149" t="s">
        <v>652</v>
      </c>
      <c r="G70" s="66" t="s">
        <v>45</v>
      </c>
      <c r="H70" s="67"/>
      <c r="I70" s="58" t="s">
        <v>66</v>
      </c>
      <c r="J70" s="59" t="s">
        <v>60</v>
      </c>
      <c r="K70" s="60" t="s">
        <v>61</v>
      </c>
      <c r="L70" s="59" t="s">
        <v>62</v>
      </c>
      <c r="M70" s="60" t="s">
        <v>62</v>
      </c>
      <c r="N70" s="60" t="s">
        <v>63</v>
      </c>
      <c r="O70" s="62">
        <v>2</v>
      </c>
      <c r="P70" s="62">
        <v>3</v>
      </c>
      <c r="Q70" s="62">
        <f t="shared" si="17"/>
        <v>6</v>
      </c>
      <c r="R70" s="58" t="str">
        <f t="shared" si="6"/>
        <v>MEDIO</v>
      </c>
      <c r="S70" s="62">
        <v>10</v>
      </c>
      <c r="T70" s="62">
        <f t="shared" si="2"/>
        <v>60</v>
      </c>
      <c r="U70" s="38" t="str">
        <f t="shared" si="14"/>
        <v>III</v>
      </c>
      <c r="V70" s="41" t="str">
        <f t="shared" si="16"/>
        <v>Aceptable con control existente</v>
      </c>
      <c r="W70" s="58">
        <v>1</v>
      </c>
      <c r="X70" s="149" t="s">
        <v>610</v>
      </c>
      <c r="Y70" s="62" t="s">
        <v>18</v>
      </c>
      <c r="Z70" s="58" t="s">
        <v>50</v>
      </c>
      <c r="AA70" s="58" t="s">
        <v>50</v>
      </c>
      <c r="AB70" s="58" t="s">
        <v>50</v>
      </c>
      <c r="AC70" s="149" t="s">
        <v>611</v>
      </c>
      <c r="AD70" s="149" t="s">
        <v>50</v>
      </c>
    </row>
    <row r="71" spans="2:30" s="20" customFormat="1" ht="174.75" customHeight="1" x14ac:dyDescent="0.25">
      <c r="B71" s="56" t="s">
        <v>41</v>
      </c>
      <c r="C71" s="65" t="s">
        <v>111</v>
      </c>
      <c r="D71" s="65" t="s">
        <v>112</v>
      </c>
      <c r="E71" s="149" t="s">
        <v>529</v>
      </c>
      <c r="F71" s="149" t="s">
        <v>652</v>
      </c>
      <c r="G71" s="66" t="s">
        <v>45</v>
      </c>
      <c r="H71" s="67"/>
      <c r="I71" s="58" t="s">
        <v>67</v>
      </c>
      <c r="J71" s="153" t="s">
        <v>612</v>
      </c>
      <c r="K71" s="147" t="s">
        <v>613</v>
      </c>
      <c r="L71" s="59" t="s">
        <v>68</v>
      </c>
      <c r="M71" s="60" t="s">
        <v>69</v>
      </c>
      <c r="N71" s="147" t="s">
        <v>614</v>
      </c>
      <c r="O71" s="62">
        <v>2</v>
      </c>
      <c r="P71" s="62">
        <v>3</v>
      </c>
      <c r="Q71" s="62">
        <f t="shared" si="17"/>
        <v>6</v>
      </c>
      <c r="R71" s="58" t="str">
        <f t="shared" si="6"/>
        <v>MEDIO</v>
      </c>
      <c r="S71" s="62">
        <v>10</v>
      </c>
      <c r="T71" s="62">
        <f t="shared" si="2"/>
        <v>60</v>
      </c>
      <c r="U71" s="38" t="str">
        <f t="shared" si="14"/>
        <v>III</v>
      </c>
      <c r="V71" s="41" t="str">
        <f t="shared" si="16"/>
        <v>Aceptable con control existente</v>
      </c>
      <c r="W71" s="58">
        <v>1</v>
      </c>
      <c r="X71" s="149" t="s">
        <v>615</v>
      </c>
      <c r="Y71" s="62" t="s">
        <v>18</v>
      </c>
      <c r="Z71" s="58" t="s">
        <v>50</v>
      </c>
      <c r="AA71" s="58" t="s">
        <v>50</v>
      </c>
      <c r="AB71" s="58" t="s">
        <v>70</v>
      </c>
      <c r="AC71" s="58" t="s">
        <v>71</v>
      </c>
      <c r="AD71" s="149" t="s">
        <v>50</v>
      </c>
    </row>
    <row r="72" spans="2:30" s="20" customFormat="1" ht="174.75" customHeight="1" x14ac:dyDescent="0.25">
      <c r="B72" s="56" t="s">
        <v>41</v>
      </c>
      <c r="C72" s="65" t="s">
        <v>111</v>
      </c>
      <c r="D72" s="65" t="s">
        <v>112</v>
      </c>
      <c r="E72" s="149" t="s">
        <v>529</v>
      </c>
      <c r="F72" s="149" t="s">
        <v>652</v>
      </c>
      <c r="G72" s="66" t="s">
        <v>45</v>
      </c>
      <c r="H72" s="67"/>
      <c r="I72" s="58" t="s">
        <v>72</v>
      </c>
      <c r="J72" s="153" t="s">
        <v>612</v>
      </c>
      <c r="K72" s="60" t="s">
        <v>73</v>
      </c>
      <c r="L72" s="153" t="s">
        <v>68</v>
      </c>
      <c r="M72" s="147" t="s">
        <v>182</v>
      </c>
      <c r="N72" s="147" t="s">
        <v>616</v>
      </c>
      <c r="O72" s="62">
        <v>2</v>
      </c>
      <c r="P72" s="62">
        <v>3</v>
      </c>
      <c r="Q72" s="62">
        <f t="shared" si="17"/>
        <v>6</v>
      </c>
      <c r="R72" s="58" t="str">
        <f t="shared" si="6"/>
        <v>MEDIO</v>
      </c>
      <c r="S72" s="62">
        <v>10</v>
      </c>
      <c r="T72" s="62">
        <f t="shared" si="2"/>
        <v>60</v>
      </c>
      <c r="U72" s="38" t="str">
        <f t="shared" si="14"/>
        <v>III</v>
      </c>
      <c r="V72" s="41" t="str">
        <f t="shared" si="16"/>
        <v>Aceptable con control existente</v>
      </c>
      <c r="W72" s="58">
        <v>1</v>
      </c>
      <c r="X72" s="149" t="s">
        <v>617</v>
      </c>
      <c r="Y72" s="62" t="s">
        <v>18</v>
      </c>
      <c r="Z72" s="58" t="s">
        <v>50</v>
      </c>
      <c r="AA72" s="58" t="s">
        <v>50</v>
      </c>
      <c r="AB72" s="58" t="s">
        <v>50</v>
      </c>
      <c r="AC72" s="58" t="s">
        <v>74</v>
      </c>
      <c r="AD72" s="149" t="s">
        <v>50</v>
      </c>
    </row>
    <row r="73" spans="2:30" s="20" customFormat="1" ht="174.75" customHeight="1" x14ac:dyDescent="0.25">
      <c r="B73" s="56" t="s">
        <v>41</v>
      </c>
      <c r="C73" s="65" t="s">
        <v>111</v>
      </c>
      <c r="D73" s="65" t="s">
        <v>112</v>
      </c>
      <c r="E73" s="149" t="s">
        <v>529</v>
      </c>
      <c r="F73" s="149" t="s">
        <v>652</v>
      </c>
      <c r="G73" s="66" t="s">
        <v>45</v>
      </c>
      <c r="H73" s="67"/>
      <c r="I73" s="58" t="s">
        <v>86</v>
      </c>
      <c r="J73" s="59" t="s">
        <v>75</v>
      </c>
      <c r="K73" s="147" t="s">
        <v>558</v>
      </c>
      <c r="L73" s="59" t="s">
        <v>87</v>
      </c>
      <c r="M73" s="147" t="s">
        <v>645</v>
      </c>
      <c r="N73" s="147" t="s">
        <v>646</v>
      </c>
      <c r="O73" s="62">
        <v>1</v>
      </c>
      <c r="P73" s="62">
        <v>3</v>
      </c>
      <c r="Q73" s="62">
        <f t="shared" si="17"/>
        <v>3</v>
      </c>
      <c r="R73" s="58" t="str">
        <f t="shared" si="6"/>
        <v>BAJO</v>
      </c>
      <c r="S73" s="62">
        <v>25</v>
      </c>
      <c r="T73" s="62">
        <f t="shared" si="2"/>
        <v>75</v>
      </c>
      <c r="U73" s="38" t="str">
        <f t="shared" si="14"/>
        <v>III</v>
      </c>
      <c r="V73" s="41" t="str">
        <f t="shared" si="16"/>
        <v>Aceptable con control existente</v>
      </c>
      <c r="W73" s="58">
        <v>1</v>
      </c>
      <c r="X73" s="58" t="s">
        <v>85</v>
      </c>
      <c r="Y73" s="62" t="s">
        <v>18</v>
      </c>
      <c r="Z73" s="58" t="s">
        <v>50</v>
      </c>
      <c r="AA73" s="58" t="s">
        <v>50</v>
      </c>
      <c r="AB73" s="58" t="s">
        <v>50</v>
      </c>
      <c r="AC73" s="149" t="s">
        <v>647</v>
      </c>
      <c r="AD73" s="149" t="s">
        <v>50</v>
      </c>
    </row>
    <row r="74" spans="2:30" s="20" customFormat="1" ht="174.75" customHeight="1" x14ac:dyDescent="0.25">
      <c r="B74" s="56" t="s">
        <v>41</v>
      </c>
      <c r="C74" s="65" t="s">
        <v>111</v>
      </c>
      <c r="D74" s="65" t="s">
        <v>112</v>
      </c>
      <c r="E74" s="149" t="s">
        <v>529</v>
      </c>
      <c r="F74" s="149" t="s">
        <v>652</v>
      </c>
      <c r="G74" s="66" t="s">
        <v>45</v>
      </c>
      <c r="H74" s="67"/>
      <c r="I74" s="58" t="s">
        <v>91</v>
      </c>
      <c r="J74" s="59" t="s">
        <v>75</v>
      </c>
      <c r="K74" s="147" t="s">
        <v>648</v>
      </c>
      <c r="L74" s="59" t="s">
        <v>92</v>
      </c>
      <c r="M74" s="147" t="s">
        <v>649</v>
      </c>
      <c r="N74" s="147" t="s">
        <v>650</v>
      </c>
      <c r="O74" s="62">
        <v>1</v>
      </c>
      <c r="P74" s="62">
        <v>2</v>
      </c>
      <c r="Q74" s="62">
        <v>6</v>
      </c>
      <c r="R74" s="58" t="str">
        <f t="shared" si="6"/>
        <v>MEDIO</v>
      </c>
      <c r="S74" s="62">
        <v>10</v>
      </c>
      <c r="T74" s="62">
        <f t="shared" si="2"/>
        <v>60</v>
      </c>
      <c r="U74" s="38" t="str">
        <f t="shared" si="14"/>
        <v>III</v>
      </c>
      <c r="V74" s="41" t="str">
        <f t="shared" si="16"/>
        <v>Aceptable con control existente</v>
      </c>
      <c r="W74" s="58">
        <v>1</v>
      </c>
      <c r="X74" s="58" t="s">
        <v>85</v>
      </c>
      <c r="Y74" s="62" t="s">
        <v>18</v>
      </c>
      <c r="Z74" s="58" t="s">
        <v>50</v>
      </c>
      <c r="AA74" s="58" t="s">
        <v>50</v>
      </c>
      <c r="AB74" s="58" t="s">
        <v>50</v>
      </c>
      <c r="AC74" s="58" t="s">
        <v>93</v>
      </c>
      <c r="AD74" s="149" t="s">
        <v>50</v>
      </c>
    </row>
    <row r="75" spans="2:30" s="20" customFormat="1" ht="174.75" customHeight="1" x14ac:dyDescent="0.25">
      <c r="B75" s="56" t="s">
        <v>41</v>
      </c>
      <c r="C75" s="65" t="s">
        <v>111</v>
      </c>
      <c r="D75" s="65" t="s">
        <v>112</v>
      </c>
      <c r="E75" s="149" t="s">
        <v>529</v>
      </c>
      <c r="F75" s="149" t="s">
        <v>652</v>
      </c>
      <c r="G75" s="58" t="s">
        <v>45</v>
      </c>
      <c r="H75" s="58"/>
      <c r="I75" s="149" t="s">
        <v>618</v>
      </c>
      <c r="J75" s="59" t="s">
        <v>75</v>
      </c>
      <c r="K75" s="147" t="s">
        <v>619</v>
      </c>
      <c r="L75" s="153" t="s">
        <v>620</v>
      </c>
      <c r="M75" s="147" t="s">
        <v>621</v>
      </c>
      <c r="N75" s="60" t="s">
        <v>62</v>
      </c>
      <c r="O75" s="62">
        <v>2</v>
      </c>
      <c r="P75" s="62">
        <v>2</v>
      </c>
      <c r="Q75" s="62">
        <v>4</v>
      </c>
      <c r="R75" s="63" t="s">
        <v>79</v>
      </c>
      <c r="S75" s="62">
        <v>25</v>
      </c>
      <c r="T75" s="62">
        <v>100</v>
      </c>
      <c r="U75" s="38" t="s">
        <v>80</v>
      </c>
      <c r="V75" s="41" t="s">
        <v>533</v>
      </c>
      <c r="W75" s="58">
        <v>1</v>
      </c>
      <c r="X75" s="58" t="s">
        <v>81</v>
      </c>
      <c r="Y75" s="62" t="s">
        <v>18</v>
      </c>
      <c r="Z75" s="58" t="s">
        <v>50</v>
      </c>
      <c r="AA75" s="58" t="s">
        <v>50</v>
      </c>
      <c r="AB75" s="58" t="s">
        <v>50</v>
      </c>
      <c r="AC75" s="149" t="s">
        <v>622</v>
      </c>
      <c r="AD75" s="149" t="s">
        <v>50</v>
      </c>
    </row>
    <row r="76" spans="2:30" s="20" customFormat="1" ht="174.75" customHeight="1" x14ac:dyDescent="0.25">
      <c r="B76" s="56" t="s">
        <v>41</v>
      </c>
      <c r="C76" s="65" t="s">
        <v>111</v>
      </c>
      <c r="D76" s="65" t="s">
        <v>112</v>
      </c>
      <c r="E76" s="149" t="s">
        <v>529</v>
      </c>
      <c r="F76" s="149" t="s">
        <v>652</v>
      </c>
      <c r="G76" s="66" t="s">
        <v>45</v>
      </c>
      <c r="H76" s="67"/>
      <c r="I76" s="58" t="s">
        <v>95</v>
      </c>
      <c r="J76" s="59" t="s">
        <v>75</v>
      </c>
      <c r="K76" s="147" t="s">
        <v>623</v>
      </c>
      <c r="L76" s="153" t="s">
        <v>624</v>
      </c>
      <c r="M76" s="147" t="s">
        <v>625</v>
      </c>
      <c r="N76" s="147" t="s">
        <v>626</v>
      </c>
      <c r="O76" s="62">
        <v>2</v>
      </c>
      <c r="P76" s="62">
        <v>2</v>
      </c>
      <c r="Q76" s="62">
        <f t="shared" ref="Q76:Q89" si="18">O76*P76</f>
        <v>4</v>
      </c>
      <c r="R76" s="58" t="str">
        <f t="shared" si="6"/>
        <v>BAJO</v>
      </c>
      <c r="S76" s="62">
        <v>25</v>
      </c>
      <c r="T76" s="62">
        <f t="shared" si="2"/>
        <v>100</v>
      </c>
      <c r="U76" s="38" t="str">
        <f t="shared" si="14"/>
        <v>III</v>
      </c>
      <c r="V76" s="41" t="str">
        <f t="shared" si="16"/>
        <v>Aceptable con control existente</v>
      </c>
      <c r="W76" s="58">
        <v>1</v>
      </c>
      <c r="X76" s="62" t="s">
        <v>96</v>
      </c>
      <c r="Y76" s="62" t="s">
        <v>18</v>
      </c>
      <c r="Z76" s="58" t="s">
        <v>50</v>
      </c>
      <c r="AA76" s="58" t="s">
        <v>50</v>
      </c>
      <c r="AB76" s="58" t="s">
        <v>50</v>
      </c>
      <c r="AC76" s="147" t="s">
        <v>627</v>
      </c>
      <c r="AD76" s="149" t="s">
        <v>50</v>
      </c>
    </row>
    <row r="77" spans="2:30" s="20" customFormat="1" ht="174.75" customHeight="1" x14ac:dyDescent="0.25">
      <c r="B77" s="56" t="s">
        <v>41</v>
      </c>
      <c r="C77" s="65" t="s">
        <v>111</v>
      </c>
      <c r="D77" s="65" t="s">
        <v>112</v>
      </c>
      <c r="E77" s="149" t="s">
        <v>529</v>
      </c>
      <c r="F77" s="149" t="s">
        <v>652</v>
      </c>
      <c r="G77" s="66" t="s">
        <v>45</v>
      </c>
      <c r="H77" s="67"/>
      <c r="I77" s="149" t="s">
        <v>628</v>
      </c>
      <c r="J77" s="59" t="s">
        <v>75</v>
      </c>
      <c r="K77" s="60" t="s">
        <v>97</v>
      </c>
      <c r="L77" s="153" t="s">
        <v>629</v>
      </c>
      <c r="M77" s="147" t="s">
        <v>630</v>
      </c>
      <c r="N77" s="60" t="s">
        <v>98</v>
      </c>
      <c r="O77" s="62">
        <v>2</v>
      </c>
      <c r="P77" s="62">
        <v>2</v>
      </c>
      <c r="Q77" s="62">
        <f t="shared" si="18"/>
        <v>4</v>
      </c>
      <c r="R77" s="58" t="str">
        <f t="shared" si="6"/>
        <v>BAJO</v>
      </c>
      <c r="S77" s="62">
        <v>10</v>
      </c>
      <c r="T77" s="62">
        <f t="shared" si="2"/>
        <v>40</v>
      </c>
      <c r="U77" s="38" t="str">
        <f t="shared" si="14"/>
        <v>III</v>
      </c>
      <c r="V77" s="41" t="str">
        <f t="shared" si="16"/>
        <v>Aceptable con control existente</v>
      </c>
      <c r="W77" s="58">
        <v>1</v>
      </c>
      <c r="X77" s="62" t="s">
        <v>96</v>
      </c>
      <c r="Y77" s="62" t="s">
        <v>18</v>
      </c>
      <c r="Z77" s="58" t="s">
        <v>50</v>
      </c>
      <c r="AA77" s="58" t="s">
        <v>50</v>
      </c>
      <c r="AB77" s="58" t="s">
        <v>50</v>
      </c>
      <c r="AC77" s="149" t="s">
        <v>640</v>
      </c>
      <c r="AD77" s="149" t="s">
        <v>50</v>
      </c>
    </row>
    <row r="78" spans="2:30" s="20" customFormat="1" ht="174.75" customHeight="1" x14ac:dyDescent="0.25">
      <c r="B78" s="56" t="s">
        <v>41</v>
      </c>
      <c r="C78" s="65" t="s">
        <v>111</v>
      </c>
      <c r="D78" s="65" t="s">
        <v>112</v>
      </c>
      <c r="E78" s="149" t="s">
        <v>529</v>
      </c>
      <c r="F78" s="149" t="s">
        <v>652</v>
      </c>
      <c r="G78" s="66" t="s">
        <v>45</v>
      </c>
      <c r="H78" s="67"/>
      <c r="I78" s="58" t="s">
        <v>99</v>
      </c>
      <c r="J78" s="153" t="s">
        <v>572</v>
      </c>
      <c r="K78" s="147" t="s">
        <v>558</v>
      </c>
      <c r="L78" s="153" t="s">
        <v>573</v>
      </c>
      <c r="M78" s="147" t="s">
        <v>574</v>
      </c>
      <c r="N78" s="147" t="s">
        <v>632</v>
      </c>
      <c r="O78" s="62">
        <v>1</v>
      </c>
      <c r="P78" s="62">
        <v>3</v>
      </c>
      <c r="Q78" s="62">
        <f t="shared" si="18"/>
        <v>3</v>
      </c>
      <c r="R78" s="58" t="str">
        <f t="shared" si="6"/>
        <v>BAJO</v>
      </c>
      <c r="S78" s="62">
        <v>25</v>
      </c>
      <c r="T78" s="62">
        <f t="shared" si="2"/>
        <v>75</v>
      </c>
      <c r="U78" s="38" t="str">
        <f t="shared" si="14"/>
        <v>III</v>
      </c>
      <c r="V78" s="41" t="str">
        <f t="shared" si="16"/>
        <v>Aceptable con control existente</v>
      </c>
      <c r="W78" s="58">
        <v>1</v>
      </c>
      <c r="X78" s="62" t="s">
        <v>100</v>
      </c>
      <c r="Y78" s="62" t="s">
        <v>18</v>
      </c>
      <c r="Z78" s="58" t="s">
        <v>50</v>
      </c>
      <c r="AA78" s="58" t="s">
        <v>50</v>
      </c>
      <c r="AB78" s="58" t="s">
        <v>50</v>
      </c>
      <c r="AC78" s="147" t="s">
        <v>633</v>
      </c>
      <c r="AD78" s="149" t="s">
        <v>50</v>
      </c>
    </row>
    <row r="79" spans="2:30" s="20" customFormat="1" ht="174.75" customHeight="1" x14ac:dyDescent="0.25">
      <c r="B79" s="56" t="s">
        <v>41</v>
      </c>
      <c r="C79" s="65" t="s">
        <v>111</v>
      </c>
      <c r="D79" s="65" t="s">
        <v>112</v>
      </c>
      <c r="E79" s="149" t="s">
        <v>529</v>
      </c>
      <c r="F79" s="149" t="s">
        <v>652</v>
      </c>
      <c r="G79" s="66" t="s">
        <v>45</v>
      </c>
      <c r="H79" s="67"/>
      <c r="I79" s="58" t="s">
        <v>101</v>
      </c>
      <c r="J79" s="153" t="s">
        <v>572</v>
      </c>
      <c r="K79" s="147" t="s">
        <v>558</v>
      </c>
      <c r="L79" s="153" t="s">
        <v>573</v>
      </c>
      <c r="M79" s="147" t="s">
        <v>574</v>
      </c>
      <c r="N79" s="147" t="s">
        <v>632</v>
      </c>
      <c r="O79" s="62">
        <v>3</v>
      </c>
      <c r="P79" s="62">
        <v>3</v>
      </c>
      <c r="Q79" s="62">
        <f t="shared" si="18"/>
        <v>9</v>
      </c>
      <c r="R79" s="58" t="str">
        <f t="shared" si="6"/>
        <v>ALTO</v>
      </c>
      <c r="S79" s="62">
        <v>25</v>
      </c>
      <c r="T79" s="62">
        <f t="shared" si="2"/>
        <v>225</v>
      </c>
      <c r="U79" s="38" t="str">
        <f t="shared" si="14"/>
        <v>II</v>
      </c>
      <c r="V79" s="41" t="str">
        <f t="shared" si="16"/>
        <v>Aceptable con control especifico</v>
      </c>
      <c r="W79" s="58">
        <v>1</v>
      </c>
      <c r="X79" s="62" t="s">
        <v>100</v>
      </c>
      <c r="Y79" s="62" t="s">
        <v>18</v>
      </c>
      <c r="Z79" s="58" t="s">
        <v>50</v>
      </c>
      <c r="AA79" s="58" t="s">
        <v>50</v>
      </c>
      <c r="AB79" s="58" t="s">
        <v>50</v>
      </c>
      <c r="AC79" s="147" t="s">
        <v>633</v>
      </c>
      <c r="AD79" s="149" t="s">
        <v>50</v>
      </c>
    </row>
    <row r="80" spans="2:30" s="20" customFormat="1" ht="174.75" customHeight="1" x14ac:dyDescent="0.25">
      <c r="B80" s="56" t="s">
        <v>41</v>
      </c>
      <c r="C80" s="65" t="s">
        <v>111</v>
      </c>
      <c r="D80" s="65" t="s">
        <v>112</v>
      </c>
      <c r="E80" s="149" t="s">
        <v>529</v>
      </c>
      <c r="F80" s="149" t="s">
        <v>652</v>
      </c>
      <c r="G80" s="66" t="s">
        <v>45</v>
      </c>
      <c r="H80" s="67"/>
      <c r="I80" s="58" t="s">
        <v>102</v>
      </c>
      <c r="J80" s="153" t="s">
        <v>572</v>
      </c>
      <c r="K80" s="147" t="s">
        <v>578</v>
      </c>
      <c r="L80" s="59" t="s">
        <v>103</v>
      </c>
      <c r="M80" s="147" t="s">
        <v>634</v>
      </c>
      <c r="N80" s="147" t="s">
        <v>635</v>
      </c>
      <c r="O80" s="62">
        <v>4</v>
      </c>
      <c r="P80" s="62">
        <v>2</v>
      </c>
      <c r="Q80" s="62">
        <f t="shared" si="18"/>
        <v>8</v>
      </c>
      <c r="R80" s="58" t="str">
        <f t="shared" si="6"/>
        <v>MEDIO</v>
      </c>
      <c r="S80" s="62">
        <v>60</v>
      </c>
      <c r="T80" s="62">
        <f t="shared" si="2"/>
        <v>480</v>
      </c>
      <c r="U80" s="38" t="str">
        <f t="shared" si="14"/>
        <v>II</v>
      </c>
      <c r="V80" s="41" t="str">
        <f t="shared" si="16"/>
        <v>Aceptable con control especifico</v>
      </c>
      <c r="W80" s="58">
        <v>1</v>
      </c>
      <c r="X80" s="62" t="s">
        <v>100</v>
      </c>
      <c r="Y80" s="62" t="s">
        <v>18</v>
      </c>
      <c r="Z80" s="58" t="s">
        <v>50</v>
      </c>
      <c r="AA80" s="58" t="s">
        <v>50</v>
      </c>
      <c r="AB80" s="58" t="s">
        <v>50</v>
      </c>
      <c r="AC80" s="147" t="s">
        <v>636</v>
      </c>
      <c r="AD80" s="149" t="s">
        <v>50</v>
      </c>
    </row>
    <row r="81" spans="2:30" s="20" customFormat="1" ht="174.75" customHeight="1" x14ac:dyDescent="0.25">
      <c r="B81" s="56" t="s">
        <v>41</v>
      </c>
      <c r="C81" s="65" t="s">
        <v>111</v>
      </c>
      <c r="D81" s="65" t="s">
        <v>112</v>
      </c>
      <c r="E81" s="149" t="s">
        <v>529</v>
      </c>
      <c r="F81" s="149" t="s">
        <v>652</v>
      </c>
      <c r="G81" s="66" t="s">
        <v>45</v>
      </c>
      <c r="H81" s="67"/>
      <c r="I81" s="149" t="s">
        <v>641</v>
      </c>
      <c r="J81" s="153" t="s">
        <v>572</v>
      </c>
      <c r="K81" s="147" t="s">
        <v>558</v>
      </c>
      <c r="L81" s="153" t="s">
        <v>573</v>
      </c>
      <c r="M81" s="147" t="s">
        <v>574</v>
      </c>
      <c r="N81" s="147" t="s">
        <v>632</v>
      </c>
      <c r="O81" s="62">
        <v>1</v>
      </c>
      <c r="P81" s="62">
        <v>1</v>
      </c>
      <c r="Q81" s="62">
        <f t="shared" si="18"/>
        <v>1</v>
      </c>
      <c r="R81" s="58" t="str">
        <f t="shared" si="6"/>
        <v>BAJO</v>
      </c>
      <c r="S81" s="62">
        <v>10</v>
      </c>
      <c r="T81" s="62">
        <f t="shared" si="2"/>
        <v>10</v>
      </c>
      <c r="U81" s="38" t="str">
        <f t="shared" si="14"/>
        <v>IV</v>
      </c>
      <c r="V81" s="41" t="str">
        <f t="shared" si="16"/>
        <v>Aceptable</v>
      </c>
      <c r="W81" s="58">
        <v>1</v>
      </c>
      <c r="X81" s="62" t="s">
        <v>100</v>
      </c>
      <c r="Y81" s="62" t="s">
        <v>18</v>
      </c>
      <c r="Z81" s="58" t="s">
        <v>50</v>
      </c>
      <c r="AA81" s="58" t="s">
        <v>50</v>
      </c>
      <c r="AB81" s="58" t="s">
        <v>50</v>
      </c>
      <c r="AC81" s="147" t="s">
        <v>633</v>
      </c>
      <c r="AD81" s="149" t="s">
        <v>50</v>
      </c>
    </row>
    <row r="82" spans="2:30" s="20" customFormat="1" ht="174.75" customHeight="1" x14ac:dyDescent="0.25">
      <c r="B82" s="56" t="s">
        <v>41</v>
      </c>
      <c r="C82" s="65" t="s">
        <v>654</v>
      </c>
      <c r="D82" s="65" t="s">
        <v>655</v>
      </c>
      <c r="E82" s="149" t="s">
        <v>527</v>
      </c>
      <c r="F82" s="149" t="s">
        <v>656</v>
      </c>
      <c r="G82" s="66" t="s">
        <v>45</v>
      </c>
      <c r="H82" s="67"/>
      <c r="I82" s="58" t="s">
        <v>46</v>
      </c>
      <c r="J82" s="153" t="s">
        <v>144</v>
      </c>
      <c r="K82" s="147" t="s">
        <v>653</v>
      </c>
      <c r="L82" s="59" t="s">
        <v>48</v>
      </c>
      <c r="M82" s="147" t="s">
        <v>518</v>
      </c>
      <c r="N82" s="147" t="s">
        <v>608</v>
      </c>
      <c r="O82" s="62">
        <v>1</v>
      </c>
      <c r="P82" s="62">
        <v>1</v>
      </c>
      <c r="Q82" s="62">
        <f t="shared" si="18"/>
        <v>1</v>
      </c>
      <c r="R82" s="58" t="str">
        <f t="shared" si="6"/>
        <v>BAJO</v>
      </c>
      <c r="S82" s="62">
        <v>10</v>
      </c>
      <c r="T82" s="62">
        <f t="shared" si="2"/>
        <v>10</v>
      </c>
      <c r="U82" s="38" t="str">
        <f t="shared" si="14"/>
        <v>IV</v>
      </c>
      <c r="V82" s="41" t="str">
        <f t="shared" si="16"/>
        <v>Aceptable</v>
      </c>
      <c r="W82" s="58">
        <v>2</v>
      </c>
      <c r="X82" s="60" t="s">
        <v>47</v>
      </c>
      <c r="Y82" s="58" t="s">
        <v>18</v>
      </c>
      <c r="Z82" s="58" t="s">
        <v>50</v>
      </c>
      <c r="AA82" s="58" t="s">
        <v>50</v>
      </c>
      <c r="AB82" s="58" t="s">
        <v>50</v>
      </c>
      <c r="AC82" s="149" t="s">
        <v>609</v>
      </c>
      <c r="AD82" s="149" t="s">
        <v>50</v>
      </c>
    </row>
    <row r="83" spans="2:30" s="20" customFormat="1" ht="174.75" customHeight="1" x14ac:dyDescent="0.25">
      <c r="B83" s="56" t="s">
        <v>41</v>
      </c>
      <c r="C83" s="65" t="s">
        <v>654</v>
      </c>
      <c r="D83" s="65" t="s">
        <v>655</v>
      </c>
      <c r="E83" s="149" t="s">
        <v>527</v>
      </c>
      <c r="F83" s="149" t="s">
        <v>656</v>
      </c>
      <c r="G83" s="66" t="s">
        <v>45</v>
      </c>
      <c r="H83" s="67"/>
      <c r="I83" s="58" t="s">
        <v>65</v>
      </c>
      <c r="J83" s="59" t="s">
        <v>60</v>
      </c>
      <c r="K83" s="60" t="s">
        <v>61</v>
      </c>
      <c r="L83" s="59" t="s">
        <v>62</v>
      </c>
      <c r="M83" s="60" t="s">
        <v>62</v>
      </c>
      <c r="N83" s="60" t="s">
        <v>63</v>
      </c>
      <c r="O83" s="62">
        <v>2</v>
      </c>
      <c r="P83" s="62">
        <v>3</v>
      </c>
      <c r="Q83" s="62">
        <f t="shared" si="18"/>
        <v>6</v>
      </c>
      <c r="R83" s="58" t="str">
        <f t="shared" si="6"/>
        <v>MEDIO</v>
      </c>
      <c r="S83" s="62">
        <v>10</v>
      </c>
      <c r="T83" s="62">
        <f t="shared" si="2"/>
        <v>60</v>
      </c>
      <c r="U83" s="38" t="str">
        <f t="shared" si="14"/>
        <v>III</v>
      </c>
      <c r="V83" s="41" t="str">
        <f t="shared" si="16"/>
        <v>Aceptable con control existente</v>
      </c>
      <c r="W83" s="58">
        <v>2</v>
      </c>
      <c r="X83" s="149" t="s">
        <v>610</v>
      </c>
      <c r="Y83" s="62" t="s">
        <v>18</v>
      </c>
      <c r="Z83" s="58" t="s">
        <v>50</v>
      </c>
      <c r="AA83" s="58" t="s">
        <v>50</v>
      </c>
      <c r="AB83" s="58" t="s">
        <v>50</v>
      </c>
      <c r="AC83" s="149" t="s">
        <v>611</v>
      </c>
      <c r="AD83" s="149" t="s">
        <v>50</v>
      </c>
    </row>
    <row r="84" spans="2:30" s="20" customFormat="1" ht="174.75" customHeight="1" x14ac:dyDescent="0.25">
      <c r="B84" s="56" t="s">
        <v>41</v>
      </c>
      <c r="C84" s="65" t="s">
        <v>654</v>
      </c>
      <c r="D84" s="65" t="s">
        <v>655</v>
      </c>
      <c r="E84" s="149" t="s">
        <v>527</v>
      </c>
      <c r="F84" s="149" t="s">
        <v>656</v>
      </c>
      <c r="G84" s="66" t="s">
        <v>45</v>
      </c>
      <c r="H84" s="67"/>
      <c r="I84" s="58" t="s">
        <v>66</v>
      </c>
      <c r="J84" s="59" t="s">
        <v>60</v>
      </c>
      <c r="K84" s="60" t="s">
        <v>61</v>
      </c>
      <c r="L84" s="59" t="s">
        <v>62</v>
      </c>
      <c r="M84" s="60" t="s">
        <v>62</v>
      </c>
      <c r="N84" s="60" t="s">
        <v>63</v>
      </c>
      <c r="O84" s="62">
        <v>2</v>
      </c>
      <c r="P84" s="62">
        <v>3</v>
      </c>
      <c r="Q84" s="62">
        <f t="shared" si="18"/>
        <v>6</v>
      </c>
      <c r="R84" s="58" t="str">
        <f t="shared" si="6"/>
        <v>MEDIO</v>
      </c>
      <c r="S84" s="62">
        <v>10</v>
      </c>
      <c r="T84" s="62">
        <f t="shared" si="2"/>
        <v>60</v>
      </c>
      <c r="U84" s="38" t="str">
        <f t="shared" ref="U84:U132" si="19">IF(T84&lt;=20,"IV",IF(T84&lt;=120,"III",IF(T84&lt;=500,"II",IF(T84&lt;=4000,"I",FALSE))))</f>
        <v>III</v>
      </c>
      <c r="V84" s="41" t="str">
        <f t="shared" si="16"/>
        <v>Aceptable con control existente</v>
      </c>
      <c r="W84" s="58">
        <v>2</v>
      </c>
      <c r="X84" s="149" t="s">
        <v>610</v>
      </c>
      <c r="Y84" s="62" t="s">
        <v>18</v>
      </c>
      <c r="Z84" s="58" t="s">
        <v>50</v>
      </c>
      <c r="AA84" s="58" t="s">
        <v>50</v>
      </c>
      <c r="AB84" s="58" t="s">
        <v>50</v>
      </c>
      <c r="AC84" s="149" t="s">
        <v>611</v>
      </c>
      <c r="AD84" s="149" t="s">
        <v>50</v>
      </c>
    </row>
    <row r="85" spans="2:30" s="20" customFormat="1" ht="174.75" customHeight="1" x14ac:dyDescent="0.25">
      <c r="B85" s="56" t="s">
        <v>41</v>
      </c>
      <c r="C85" s="65" t="s">
        <v>654</v>
      </c>
      <c r="D85" s="65" t="s">
        <v>655</v>
      </c>
      <c r="E85" s="149" t="s">
        <v>527</v>
      </c>
      <c r="F85" s="149" t="s">
        <v>656</v>
      </c>
      <c r="G85" s="66" t="s">
        <v>45</v>
      </c>
      <c r="H85" s="67"/>
      <c r="I85" s="58" t="s">
        <v>67</v>
      </c>
      <c r="J85" s="153" t="s">
        <v>612</v>
      </c>
      <c r="K85" s="147" t="s">
        <v>613</v>
      </c>
      <c r="L85" s="59" t="s">
        <v>68</v>
      </c>
      <c r="M85" s="60" t="s">
        <v>69</v>
      </c>
      <c r="N85" s="147" t="s">
        <v>614</v>
      </c>
      <c r="O85" s="62">
        <v>2</v>
      </c>
      <c r="P85" s="62">
        <v>3</v>
      </c>
      <c r="Q85" s="62">
        <f t="shared" si="18"/>
        <v>6</v>
      </c>
      <c r="R85" s="58" t="str">
        <f t="shared" si="6"/>
        <v>MEDIO</v>
      </c>
      <c r="S85" s="62">
        <v>10</v>
      </c>
      <c r="T85" s="62">
        <f t="shared" si="2"/>
        <v>60</v>
      </c>
      <c r="U85" s="38" t="str">
        <f t="shared" si="19"/>
        <v>III</v>
      </c>
      <c r="V85" s="41" t="str">
        <f t="shared" ref="V85:V133" si="20">IF(U85="IV","Aceptable",IF(U85="III","Aceptable con control existente",IF(U85="II","Aceptable con control especifico", IF(U85="I","No Aceptable",FALSE))))</f>
        <v>Aceptable con control existente</v>
      </c>
      <c r="W85" s="58">
        <v>2</v>
      </c>
      <c r="X85" s="149" t="s">
        <v>615</v>
      </c>
      <c r="Y85" s="62" t="s">
        <v>18</v>
      </c>
      <c r="Z85" s="58" t="s">
        <v>50</v>
      </c>
      <c r="AA85" s="58" t="s">
        <v>50</v>
      </c>
      <c r="AB85" s="58" t="s">
        <v>70</v>
      </c>
      <c r="AC85" s="58" t="s">
        <v>71</v>
      </c>
      <c r="AD85" s="149" t="s">
        <v>50</v>
      </c>
    </row>
    <row r="86" spans="2:30" s="20" customFormat="1" ht="174.75" customHeight="1" x14ac:dyDescent="0.25">
      <c r="B86" s="56" t="s">
        <v>41</v>
      </c>
      <c r="C86" s="65" t="s">
        <v>654</v>
      </c>
      <c r="D86" s="65" t="s">
        <v>655</v>
      </c>
      <c r="E86" s="149" t="s">
        <v>527</v>
      </c>
      <c r="F86" s="149" t="s">
        <v>656</v>
      </c>
      <c r="G86" s="66" t="s">
        <v>45</v>
      </c>
      <c r="H86" s="67"/>
      <c r="I86" s="58" t="s">
        <v>72</v>
      </c>
      <c r="J86" s="153" t="s">
        <v>612</v>
      </c>
      <c r="K86" s="60" t="s">
        <v>73</v>
      </c>
      <c r="L86" s="153" t="s">
        <v>68</v>
      </c>
      <c r="M86" s="147" t="s">
        <v>182</v>
      </c>
      <c r="N86" s="147" t="s">
        <v>616</v>
      </c>
      <c r="O86" s="62">
        <v>2</v>
      </c>
      <c r="P86" s="62">
        <v>3</v>
      </c>
      <c r="Q86" s="62">
        <f t="shared" si="18"/>
        <v>6</v>
      </c>
      <c r="R86" s="58" t="str">
        <f t="shared" si="6"/>
        <v>MEDIO</v>
      </c>
      <c r="S86" s="62">
        <v>10</v>
      </c>
      <c r="T86" s="62">
        <f t="shared" si="2"/>
        <v>60</v>
      </c>
      <c r="U86" s="38" t="str">
        <f t="shared" si="19"/>
        <v>III</v>
      </c>
      <c r="V86" s="41" t="str">
        <f t="shared" si="20"/>
        <v>Aceptable con control existente</v>
      </c>
      <c r="W86" s="58">
        <v>2</v>
      </c>
      <c r="X86" s="149" t="s">
        <v>617</v>
      </c>
      <c r="Y86" s="62" t="s">
        <v>18</v>
      </c>
      <c r="Z86" s="58" t="s">
        <v>50</v>
      </c>
      <c r="AA86" s="58" t="s">
        <v>50</v>
      </c>
      <c r="AB86" s="58" t="s">
        <v>50</v>
      </c>
      <c r="AC86" s="58" t="s">
        <v>74</v>
      </c>
      <c r="AD86" s="149" t="s">
        <v>50</v>
      </c>
    </row>
    <row r="87" spans="2:30" s="20" customFormat="1" ht="174.75" customHeight="1" x14ac:dyDescent="0.25">
      <c r="B87" s="56" t="s">
        <v>41</v>
      </c>
      <c r="C87" s="65" t="s">
        <v>654</v>
      </c>
      <c r="D87" s="65" t="s">
        <v>655</v>
      </c>
      <c r="E87" s="149" t="s">
        <v>527</v>
      </c>
      <c r="F87" s="149" t="s">
        <v>656</v>
      </c>
      <c r="G87" s="66" t="s">
        <v>45</v>
      </c>
      <c r="H87" s="67"/>
      <c r="I87" s="149" t="s">
        <v>618</v>
      </c>
      <c r="J87" s="59" t="s">
        <v>75</v>
      </c>
      <c r="K87" s="147" t="s">
        <v>619</v>
      </c>
      <c r="L87" s="153" t="s">
        <v>620</v>
      </c>
      <c r="M87" s="147" t="s">
        <v>621</v>
      </c>
      <c r="N87" s="60" t="s">
        <v>62</v>
      </c>
      <c r="O87" s="62">
        <v>2</v>
      </c>
      <c r="P87" s="62">
        <v>3</v>
      </c>
      <c r="Q87" s="62">
        <f t="shared" si="18"/>
        <v>6</v>
      </c>
      <c r="R87" s="58" t="str">
        <f t="shared" si="6"/>
        <v>MEDIO</v>
      </c>
      <c r="S87" s="62">
        <v>60</v>
      </c>
      <c r="T87" s="62">
        <f t="shared" si="2"/>
        <v>360</v>
      </c>
      <c r="U87" s="38" t="str">
        <f t="shared" si="19"/>
        <v>II</v>
      </c>
      <c r="V87" s="41" t="str">
        <f t="shared" si="20"/>
        <v>Aceptable con control especifico</v>
      </c>
      <c r="W87" s="58">
        <v>2</v>
      </c>
      <c r="X87" s="58" t="s">
        <v>81</v>
      </c>
      <c r="Y87" s="62" t="s">
        <v>18</v>
      </c>
      <c r="Z87" s="58" t="s">
        <v>50</v>
      </c>
      <c r="AA87" s="58" t="s">
        <v>50</v>
      </c>
      <c r="AB87" s="58" t="s">
        <v>50</v>
      </c>
      <c r="AC87" s="149" t="s">
        <v>622</v>
      </c>
      <c r="AD87" s="149" t="s">
        <v>50</v>
      </c>
    </row>
    <row r="88" spans="2:30" s="20" customFormat="1" ht="174.75" customHeight="1" x14ac:dyDescent="0.25">
      <c r="B88" s="56" t="s">
        <v>41</v>
      </c>
      <c r="C88" s="65" t="s">
        <v>654</v>
      </c>
      <c r="D88" s="65" t="s">
        <v>655</v>
      </c>
      <c r="E88" s="149" t="s">
        <v>527</v>
      </c>
      <c r="F88" s="149" t="s">
        <v>656</v>
      </c>
      <c r="G88" s="66" t="s">
        <v>45</v>
      </c>
      <c r="H88" s="67"/>
      <c r="I88" s="58" t="s">
        <v>82</v>
      </c>
      <c r="J88" s="59" t="s">
        <v>75</v>
      </c>
      <c r="K88" s="147" t="s">
        <v>648</v>
      </c>
      <c r="L88" s="59" t="s">
        <v>83</v>
      </c>
      <c r="M88" s="60" t="s">
        <v>84</v>
      </c>
      <c r="N88" s="60" t="s">
        <v>62</v>
      </c>
      <c r="O88" s="62">
        <v>2</v>
      </c>
      <c r="P88" s="62">
        <v>3</v>
      </c>
      <c r="Q88" s="62">
        <f t="shared" si="18"/>
        <v>6</v>
      </c>
      <c r="R88" s="58" t="str">
        <f t="shared" si="6"/>
        <v>MEDIO</v>
      </c>
      <c r="S88" s="62">
        <v>10</v>
      </c>
      <c r="T88" s="62">
        <f t="shared" si="2"/>
        <v>60</v>
      </c>
      <c r="U88" s="38" t="str">
        <f t="shared" si="19"/>
        <v>III</v>
      </c>
      <c r="V88" s="41" t="str">
        <f t="shared" si="20"/>
        <v>Aceptable con control existente</v>
      </c>
      <c r="W88" s="58">
        <v>2</v>
      </c>
      <c r="X88" s="58" t="s">
        <v>85</v>
      </c>
      <c r="Y88" s="62" t="s">
        <v>18</v>
      </c>
      <c r="Z88" s="58" t="s">
        <v>50</v>
      </c>
      <c r="AA88" s="58" t="s">
        <v>50</v>
      </c>
      <c r="AB88" s="58" t="s">
        <v>50</v>
      </c>
      <c r="AC88" s="149" t="s">
        <v>657</v>
      </c>
      <c r="AD88" s="149" t="s">
        <v>50</v>
      </c>
    </row>
    <row r="89" spans="2:30" s="20" customFormat="1" ht="174.75" customHeight="1" x14ac:dyDescent="0.25">
      <c r="B89" s="56" t="s">
        <v>41</v>
      </c>
      <c r="C89" s="65" t="s">
        <v>654</v>
      </c>
      <c r="D89" s="65" t="s">
        <v>655</v>
      </c>
      <c r="E89" s="149" t="s">
        <v>527</v>
      </c>
      <c r="F89" s="149" t="s">
        <v>656</v>
      </c>
      <c r="G89" s="66" t="s">
        <v>45</v>
      </c>
      <c r="H89" s="67"/>
      <c r="I89" s="58" t="s">
        <v>86</v>
      </c>
      <c r="J89" s="59" t="s">
        <v>75</v>
      </c>
      <c r="K89" s="147" t="s">
        <v>558</v>
      </c>
      <c r="L89" s="59" t="s">
        <v>87</v>
      </c>
      <c r="M89" s="147" t="s">
        <v>645</v>
      </c>
      <c r="N89" s="147" t="s">
        <v>646</v>
      </c>
      <c r="O89" s="62">
        <v>1</v>
      </c>
      <c r="P89" s="62">
        <v>3</v>
      </c>
      <c r="Q89" s="62">
        <f t="shared" si="18"/>
        <v>3</v>
      </c>
      <c r="R89" s="58" t="str">
        <f t="shared" si="6"/>
        <v>BAJO</v>
      </c>
      <c r="S89" s="62">
        <v>25</v>
      </c>
      <c r="T89" s="62">
        <f t="shared" si="2"/>
        <v>75</v>
      </c>
      <c r="U89" s="38" t="str">
        <f t="shared" si="19"/>
        <v>III</v>
      </c>
      <c r="V89" s="41" t="str">
        <f t="shared" si="20"/>
        <v>Aceptable con control existente</v>
      </c>
      <c r="W89" s="58">
        <v>2</v>
      </c>
      <c r="X89" s="58" t="s">
        <v>85</v>
      </c>
      <c r="Y89" s="62" t="s">
        <v>18</v>
      </c>
      <c r="Z89" s="58" t="s">
        <v>50</v>
      </c>
      <c r="AA89" s="58" t="s">
        <v>50</v>
      </c>
      <c r="AB89" s="58" t="s">
        <v>50</v>
      </c>
      <c r="AC89" s="149" t="s">
        <v>647</v>
      </c>
      <c r="AD89" s="149" t="s">
        <v>50</v>
      </c>
    </row>
    <row r="90" spans="2:30" s="20" customFormat="1" ht="174.75" customHeight="1" x14ac:dyDescent="0.25">
      <c r="B90" s="56" t="s">
        <v>41</v>
      </c>
      <c r="C90" s="65" t="s">
        <v>654</v>
      </c>
      <c r="D90" s="65" t="s">
        <v>655</v>
      </c>
      <c r="E90" s="149" t="s">
        <v>527</v>
      </c>
      <c r="F90" s="149" t="s">
        <v>656</v>
      </c>
      <c r="G90" s="66" t="s">
        <v>45</v>
      </c>
      <c r="H90" s="67"/>
      <c r="I90" s="58" t="s">
        <v>95</v>
      </c>
      <c r="J90" s="59" t="s">
        <v>75</v>
      </c>
      <c r="K90" s="147" t="s">
        <v>623</v>
      </c>
      <c r="L90" s="153" t="s">
        <v>624</v>
      </c>
      <c r="M90" s="147" t="s">
        <v>625</v>
      </c>
      <c r="N90" s="147" t="s">
        <v>626</v>
      </c>
      <c r="O90" s="62">
        <v>2</v>
      </c>
      <c r="P90" s="62">
        <v>3</v>
      </c>
      <c r="Q90" s="62">
        <f t="shared" ref="Q90:Q105" si="21">O90*P90</f>
        <v>6</v>
      </c>
      <c r="R90" s="58" t="str">
        <f t="shared" si="6"/>
        <v>MEDIO</v>
      </c>
      <c r="S90" s="62">
        <v>25</v>
      </c>
      <c r="T90" s="62">
        <f t="shared" si="2"/>
        <v>150</v>
      </c>
      <c r="U90" s="38" t="str">
        <f t="shared" si="19"/>
        <v>II</v>
      </c>
      <c r="V90" s="41" t="str">
        <f t="shared" si="20"/>
        <v>Aceptable con control especifico</v>
      </c>
      <c r="W90" s="58">
        <v>2</v>
      </c>
      <c r="X90" s="62" t="s">
        <v>96</v>
      </c>
      <c r="Y90" s="62" t="s">
        <v>18</v>
      </c>
      <c r="Z90" s="58" t="s">
        <v>50</v>
      </c>
      <c r="AA90" s="58" t="s">
        <v>50</v>
      </c>
      <c r="AB90" s="58" t="s">
        <v>50</v>
      </c>
      <c r="AC90" s="147" t="s">
        <v>627</v>
      </c>
      <c r="AD90" s="149" t="s">
        <v>50</v>
      </c>
    </row>
    <row r="91" spans="2:30" s="20" customFormat="1" ht="174.75" customHeight="1" x14ac:dyDescent="0.25">
      <c r="B91" s="56" t="s">
        <v>41</v>
      </c>
      <c r="C91" s="65" t="s">
        <v>654</v>
      </c>
      <c r="D91" s="65" t="s">
        <v>655</v>
      </c>
      <c r="E91" s="149" t="s">
        <v>527</v>
      </c>
      <c r="F91" s="149" t="s">
        <v>656</v>
      </c>
      <c r="G91" s="66" t="s">
        <v>45</v>
      </c>
      <c r="H91" s="67"/>
      <c r="I91" s="149" t="s">
        <v>628</v>
      </c>
      <c r="J91" s="59" t="s">
        <v>75</v>
      </c>
      <c r="K91" s="60" t="s">
        <v>97</v>
      </c>
      <c r="L91" s="153" t="s">
        <v>629</v>
      </c>
      <c r="M91" s="147" t="s">
        <v>630</v>
      </c>
      <c r="N91" s="60" t="s">
        <v>98</v>
      </c>
      <c r="O91" s="62">
        <v>2</v>
      </c>
      <c r="P91" s="62">
        <v>2</v>
      </c>
      <c r="Q91" s="62">
        <f t="shared" si="21"/>
        <v>4</v>
      </c>
      <c r="R91" s="58" t="str">
        <f t="shared" si="6"/>
        <v>BAJO</v>
      </c>
      <c r="S91" s="62">
        <v>10</v>
      </c>
      <c r="T91" s="62">
        <f t="shared" si="2"/>
        <v>40</v>
      </c>
      <c r="U91" s="38" t="str">
        <f t="shared" si="19"/>
        <v>III</v>
      </c>
      <c r="V91" s="41" t="str">
        <f t="shared" si="20"/>
        <v>Aceptable con control existente</v>
      </c>
      <c r="W91" s="58">
        <v>2</v>
      </c>
      <c r="X91" s="62" t="s">
        <v>96</v>
      </c>
      <c r="Y91" s="62" t="s">
        <v>18</v>
      </c>
      <c r="Z91" s="58" t="s">
        <v>50</v>
      </c>
      <c r="AA91" s="58" t="s">
        <v>50</v>
      </c>
      <c r="AB91" s="58" t="s">
        <v>50</v>
      </c>
      <c r="AC91" s="149" t="s">
        <v>640</v>
      </c>
      <c r="AD91" s="149" t="s">
        <v>50</v>
      </c>
    </row>
    <row r="92" spans="2:30" s="20" customFormat="1" ht="174.75" customHeight="1" x14ac:dyDescent="0.25">
      <c r="B92" s="56" t="s">
        <v>41</v>
      </c>
      <c r="C92" s="65" t="s">
        <v>654</v>
      </c>
      <c r="D92" s="65" t="s">
        <v>655</v>
      </c>
      <c r="E92" s="149" t="s">
        <v>527</v>
      </c>
      <c r="F92" s="149" t="s">
        <v>656</v>
      </c>
      <c r="G92" s="66" t="s">
        <v>45</v>
      </c>
      <c r="H92" s="67"/>
      <c r="I92" s="58" t="s">
        <v>99</v>
      </c>
      <c r="J92" s="153" t="s">
        <v>572</v>
      </c>
      <c r="K92" s="147" t="s">
        <v>558</v>
      </c>
      <c r="L92" s="153" t="s">
        <v>573</v>
      </c>
      <c r="M92" s="147" t="s">
        <v>574</v>
      </c>
      <c r="N92" s="147" t="s">
        <v>632</v>
      </c>
      <c r="O92" s="62">
        <v>1</v>
      </c>
      <c r="P92" s="62">
        <v>3</v>
      </c>
      <c r="Q92" s="62">
        <f t="shared" si="21"/>
        <v>3</v>
      </c>
      <c r="R92" s="58" t="str">
        <f t="shared" si="6"/>
        <v>BAJO</v>
      </c>
      <c r="S92" s="62">
        <v>25</v>
      </c>
      <c r="T92" s="62">
        <f t="shared" si="2"/>
        <v>75</v>
      </c>
      <c r="U92" s="38" t="str">
        <f t="shared" si="19"/>
        <v>III</v>
      </c>
      <c r="V92" s="41" t="str">
        <f t="shared" si="20"/>
        <v>Aceptable con control existente</v>
      </c>
      <c r="W92" s="58">
        <v>2</v>
      </c>
      <c r="X92" s="62" t="s">
        <v>100</v>
      </c>
      <c r="Y92" s="62" t="s">
        <v>18</v>
      </c>
      <c r="Z92" s="58" t="s">
        <v>50</v>
      </c>
      <c r="AA92" s="58" t="s">
        <v>50</v>
      </c>
      <c r="AB92" s="58" t="s">
        <v>50</v>
      </c>
      <c r="AC92" s="147" t="s">
        <v>633</v>
      </c>
      <c r="AD92" s="149" t="s">
        <v>50</v>
      </c>
    </row>
    <row r="93" spans="2:30" s="20" customFormat="1" ht="174.75" customHeight="1" x14ac:dyDescent="0.25">
      <c r="B93" s="56" t="s">
        <v>41</v>
      </c>
      <c r="C93" s="65" t="s">
        <v>654</v>
      </c>
      <c r="D93" s="65" t="s">
        <v>655</v>
      </c>
      <c r="E93" s="149" t="s">
        <v>527</v>
      </c>
      <c r="F93" s="149" t="s">
        <v>656</v>
      </c>
      <c r="G93" s="66" t="s">
        <v>45</v>
      </c>
      <c r="H93" s="67"/>
      <c r="I93" s="58" t="s">
        <v>101</v>
      </c>
      <c r="J93" s="153" t="s">
        <v>572</v>
      </c>
      <c r="K93" s="147" t="s">
        <v>558</v>
      </c>
      <c r="L93" s="153" t="s">
        <v>573</v>
      </c>
      <c r="M93" s="147" t="s">
        <v>574</v>
      </c>
      <c r="N93" s="147" t="s">
        <v>632</v>
      </c>
      <c r="O93" s="62">
        <v>3</v>
      </c>
      <c r="P93" s="62">
        <v>3</v>
      </c>
      <c r="Q93" s="62">
        <f t="shared" si="21"/>
        <v>9</v>
      </c>
      <c r="R93" s="58" t="str">
        <f t="shared" si="6"/>
        <v>ALTO</v>
      </c>
      <c r="S93" s="62">
        <v>25</v>
      </c>
      <c r="T93" s="62">
        <f t="shared" si="2"/>
        <v>225</v>
      </c>
      <c r="U93" s="38" t="str">
        <f t="shared" si="19"/>
        <v>II</v>
      </c>
      <c r="V93" s="41" t="str">
        <f t="shared" si="20"/>
        <v>Aceptable con control especifico</v>
      </c>
      <c r="W93" s="58">
        <v>2</v>
      </c>
      <c r="X93" s="62" t="s">
        <v>100</v>
      </c>
      <c r="Y93" s="62" t="s">
        <v>18</v>
      </c>
      <c r="Z93" s="58" t="s">
        <v>50</v>
      </c>
      <c r="AA93" s="58" t="s">
        <v>50</v>
      </c>
      <c r="AB93" s="58" t="s">
        <v>50</v>
      </c>
      <c r="AC93" s="147" t="s">
        <v>633</v>
      </c>
      <c r="AD93" s="149" t="s">
        <v>50</v>
      </c>
    </row>
    <row r="94" spans="2:30" s="20" customFormat="1" ht="174.75" customHeight="1" x14ac:dyDescent="0.25">
      <c r="B94" s="56" t="s">
        <v>41</v>
      </c>
      <c r="C94" s="65" t="s">
        <v>654</v>
      </c>
      <c r="D94" s="65" t="s">
        <v>655</v>
      </c>
      <c r="E94" s="149" t="s">
        <v>527</v>
      </c>
      <c r="F94" s="149" t="s">
        <v>656</v>
      </c>
      <c r="G94" s="66" t="s">
        <v>45</v>
      </c>
      <c r="H94" s="67"/>
      <c r="I94" s="58" t="s">
        <v>102</v>
      </c>
      <c r="J94" s="153" t="s">
        <v>572</v>
      </c>
      <c r="K94" s="147" t="s">
        <v>578</v>
      </c>
      <c r="L94" s="59" t="s">
        <v>103</v>
      </c>
      <c r="M94" s="147" t="s">
        <v>634</v>
      </c>
      <c r="N94" s="147" t="s">
        <v>635</v>
      </c>
      <c r="O94" s="62">
        <v>4</v>
      </c>
      <c r="P94" s="62">
        <v>2</v>
      </c>
      <c r="Q94" s="62">
        <f t="shared" si="21"/>
        <v>8</v>
      </c>
      <c r="R94" s="58" t="str">
        <f t="shared" si="6"/>
        <v>MEDIO</v>
      </c>
      <c r="S94" s="62">
        <v>60</v>
      </c>
      <c r="T94" s="62">
        <f t="shared" si="2"/>
        <v>480</v>
      </c>
      <c r="U94" s="38" t="str">
        <f t="shared" si="19"/>
        <v>II</v>
      </c>
      <c r="V94" s="41" t="str">
        <f t="shared" si="20"/>
        <v>Aceptable con control especifico</v>
      </c>
      <c r="W94" s="58">
        <v>2</v>
      </c>
      <c r="X94" s="62" t="s">
        <v>100</v>
      </c>
      <c r="Y94" s="62" t="s">
        <v>18</v>
      </c>
      <c r="Z94" s="58" t="s">
        <v>50</v>
      </c>
      <c r="AA94" s="58" t="s">
        <v>50</v>
      </c>
      <c r="AB94" s="58" t="s">
        <v>50</v>
      </c>
      <c r="AC94" s="147" t="s">
        <v>636</v>
      </c>
      <c r="AD94" s="149" t="s">
        <v>50</v>
      </c>
    </row>
    <row r="95" spans="2:30" s="20" customFormat="1" ht="174.75" customHeight="1" x14ac:dyDescent="0.25">
      <c r="B95" s="56" t="s">
        <v>41</v>
      </c>
      <c r="C95" s="65" t="s">
        <v>654</v>
      </c>
      <c r="D95" s="65" t="s">
        <v>655</v>
      </c>
      <c r="E95" s="149" t="s">
        <v>527</v>
      </c>
      <c r="F95" s="149" t="s">
        <v>656</v>
      </c>
      <c r="G95" s="66" t="s">
        <v>45</v>
      </c>
      <c r="H95" s="67"/>
      <c r="I95" s="149" t="s">
        <v>641</v>
      </c>
      <c r="J95" s="153" t="s">
        <v>572</v>
      </c>
      <c r="K95" s="147" t="s">
        <v>558</v>
      </c>
      <c r="L95" s="153" t="s">
        <v>573</v>
      </c>
      <c r="M95" s="147" t="s">
        <v>574</v>
      </c>
      <c r="N95" s="147" t="s">
        <v>632</v>
      </c>
      <c r="O95" s="62">
        <v>1</v>
      </c>
      <c r="P95" s="62">
        <v>1</v>
      </c>
      <c r="Q95" s="62">
        <f t="shared" si="21"/>
        <v>1</v>
      </c>
      <c r="R95" s="58" t="str">
        <f t="shared" si="6"/>
        <v>BAJO</v>
      </c>
      <c r="S95" s="62">
        <v>10</v>
      </c>
      <c r="T95" s="62">
        <f t="shared" si="2"/>
        <v>10</v>
      </c>
      <c r="U95" s="38" t="str">
        <f t="shared" si="19"/>
        <v>IV</v>
      </c>
      <c r="V95" s="41" t="str">
        <f t="shared" si="20"/>
        <v>Aceptable</v>
      </c>
      <c r="W95" s="58">
        <v>2</v>
      </c>
      <c r="X95" s="62" t="s">
        <v>100</v>
      </c>
      <c r="Y95" s="62" t="s">
        <v>18</v>
      </c>
      <c r="Z95" s="58" t="s">
        <v>50</v>
      </c>
      <c r="AA95" s="58" t="s">
        <v>50</v>
      </c>
      <c r="AB95" s="58" t="s">
        <v>50</v>
      </c>
      <c r="AC95" s="147" t="s">
        <v>633</v>
      </c>
      <c r="AD95" s="149" t="s">
        <v>50</v>
      </c>
    </row>
    <row r="96" spans="2:30" s="20" customFormat="1" ht="174.75" customHeight="1" x14ac:dyDescent="0.25">
      <c r="B96" s="56" t="s">
        <v>41</v>
      </c>
      <c r="C96" s="65" t="s">
        <v>113</v>
      </c>
      <c r="D96" s="65" t="s">
        <v>114</v>
      </c>
      <c r="E96" s="149" t="s">
        <v>658</v>
      </c>
      <c r="F96" s="149" t="s">
        <v>659</v>
      </c>
      <c r="G96" s="66" t="s">
        <v>45</v>
      </c>
      <c r="H96" s="67"/>
      <c r="I96" s="58" t="s">
        <v>46</v>
      </c>
      <c r="J96" s="153" t="s">
        <v>144</v>
      </c>
      <c r="K96" s="147" t="s">
        <v>520</v>
      </c>
      <c r="L96" s="59" t="s">
        <v>48</v>
      </c>
      <c r="M96" s="147" t="s">
        <v>642</v>
      </c>
      <c r="N96" s="147" t="s">
        <v>608</v>
      </c>
      <c r="O96" s="62">
        <v>1</v>
      </c>
      <c r="P96" s="62">
        <v>1</v>
      </c>
      <c r="Q96" s="62">
        <f t="shared" si="21"/>
        <v>1</v>
      </c>
      <c r="R96" s="58" t="str">
        <f t="shared" si="6"/>
        <v>BAJO</v>
      </c>
      <c r="S96" s="62">
        <v>10</v>
      </c>
      <c r="T96" s="62">
        <f t="shared" si="2"/>
        <v>10</v>
      </c>
      <c r="U96" s="38" t="str">
        <f t="shared" si="19"/>
        <v>IV</v>
      </c>
      <c r="V96" s="41" t="str">
        <f t="shared" si="20"/>
        <v>Aceptable</v>
      </c>
      <c r="W96" s="58">
        <v>2</v>
      </c>
      <c r="X96" s="60" t="s">
        <v>47</v>
      </c>
      <c r="Y96" s="58" t="s">
        <v>18</v>
      </c>
      <c r="Z96" s="58" t="s">
        <v>50</v>
      </c>
      <c r="AA96" s="58" t="s">
        <v>50</v>
      </c>
      <c r="AB96" s="58" t="s">
        <v>50</v>
      </c>
      <c r="AC96" s="149" t="s">
        <v>609</v>
      </c>
      <c r="AD96" s="149" t="s">
        <v>50</v>
      </c>
    </row>
    <row r="97" spans="2:30" s="20" customFormat="1" ht="174.75" customHeight="1" x14ac:dyDescent="0.25">
      <c r="B97" s="56" t="s">
        <v>41</v>
      </c>
      <c r="C97" s="65" t="s">
        <v>113</v>
      </c>
      <c r="D97" s="65" t="s">
        <v>114</v>
      </c>
      <c r="E97" s="149" t="s">
        <v>658</v>
      </c>
      <c r="F97" s="149" t="s">
        <v>659</v>
      </c>
      <c r="G97" s="66" t="s">
        <v>45</v>
      </c>
      <c r="H97" s="67"/>
      <c r="I97" s="58" t="s">
        <v>59</v>
      </c>
      <c r="J97" s="59" t="s">
        <v>60</v>
      </c>
      <c r="K97" s="60" t="s">
        <v>61</v>
      </c>
      <c r="L97" s="59" t="s">
        <v>62</v>
      </c>
      <c r="M97" s="60" t="s">
        <v>62</v>
      </c>
      <c r="N97" s="60" t="s">
        <v>63</v>
      </c>
      <c r="O97" s="62">
        <v>2</v>
      </c>
      <c r="P97" s="62">
        <v>3</v>
      </c>
      <c r="Q97" s="62">
        <f t="shared" si="21"/>
        <v>6</v>
      </c>
      <c r="R97" s="58" t="str">
        <f t="shared" si="6"/>
        <v>MEDIO</v>
      </c>
      <c r="S97" s="62">
        <v>10</v>
      </c>
      <c r="T97" s="62">
        <f t="shared" si="2"/>
        <v>60</v>
      </c>
      <c r="U97" s="38" t="str">
        <f t="shared" si="19"/>
        <v>III</v>
      </c>
      <c r="V97" s="41" t="str">
        <f t="shared" si="20"/>
        <v>Aceptable con control existente</v>
      </c>
      <c r="W97" s="58">
        <v>2</v>
      </c>
      <c r="X97" s="149" t="s">
        <v>610</v>
      </c>
      <c r="Y97" s="62" t="s">
        <v>18</v>
      </c>
      <c r="Z97" s="58" t="s">
        <v>50</v>
      </c>
      <c r="AA97" s="58" t="s">
        <v>50</v>
      </c>
      <c r="AB97" s="58" t="s">
        <v>50</v>
      </c>
      <c r="AC97" s="149" t="s">
        <v>611</v>
      </c>
      <c r="AD97" s="149" t="s">
        <v>50</v>
      </c>
    </row>
    <row r="98" spans="2:30" s="20" customFormat="1" ht="174.75" customHeight="1" x14ac:dyDescent="0.25">
      <c r="B98" s="56" t="s">
        <v>41</v>
      </c>
      <c r="C98" s="65" t="s">
        <v>113</v>
      </c>
      <c r="D98" s="65" t="s">
        <v>114</v>
      </c>
      <c r="E98" s="149" t="s">
        <v>658</v>
      </c>
      <c r="F98" s="149" t="s">
        <v>659</v>
      </c>
      <c r="G98" s="66" t="s">
        <v>45</v>
      </c>
      <c r="H98" s="67"/>
      <c r="I98" s="58" t="s">
        <v>64</v>
      </c>
      <c r="J98" s="59" t="s">
        <v>60</v>
      </c>
      <c r="K98" s="60" t="s">
        <v>61</v>
      </c>
      <c r="L98" s="59" t="s">
        <v>62</v>
      </c>
      <c r="M98" s="60" t="s">
        <v>62</v>
      </c>
      <c r="N98" s="60" t="s">
        <v>63</v>
      </c>
      <c r="O98" s="62">
        <v>2</v>
      </c>
      <c r="P98" s="62">
        <v>3</v>
      </c>
      <c r="Q98" s="62">
        <f t="shared" si="21"/>
        <v>6</v>
      </c>
      <c r="R98" s="58" t="str">
        <f t="shared" si="6"/>
        <v>MEDIO</v>
      </c>
      <c r="S98" s="62">
        <v>10</v>
      </c>
      <c r="T98" s="62">
        <f t="shared" si="2"/>
        <v>60</v>
      </c>
      <c r="U98" s="38" t="str">
        <f t="shared" si="19"/>
        <v>III</v>
      </c>
      <c r="V98" s="41" t="str">
        <f t="shared" si="20"/>
        <v>Aceptable con control existente</v>
      </c>
      <c r="W98" s="58">
        <v>2</v>
      </c>
      <c r="X98" s="149" t="s">
        <v>610</v>
      </c>
      <c r="Y98" s="62" t="s">
        <v>18</v>
      </c>
      <c r="Z98" s="58" t="s">
        <v>50</v>
      </c>
      <c r="AA98" s="58" t="s">
        <v>50</v>
      </c>
      <c r="AB98" s="58" t="s">
        <v>50</v>
      </c>
      <c r="AC98" s="149" t="s">
        <v>611</v>
      </c>
      <c r="AD98" s="149" t="s">
        <v>50</v>
      </c>
    </row>
    <row r="99" spans="2:30" s="20" customFormat="1" ht="174.75" customHeight="1" x14ac:dyDescent="0.25">
      <c r="B99" s="56" t="s">
        <v>41</v>
      </c>
      <c r="C99" s="65" t="s">
        <v>113</v>
      </c>
      <c r="D99" s="65" t="s">
        <v>114</v>
      </c>
      <c r="E99" s="149" t="s">
        <v>658</v>
      </c>
      <c r="F99" s="149" t="s">
        <v>659</v>
      </c>
      <c r="G99" s="66" t="s">
        <v>45</v>
      </c>
      <c r="H99" s="67"/>
      <c r="I99" s="58" t="s">
        <v>65</v>
      </c>
      <c r="J99" s="59" t="s">
        <v>60</v>
      </c>
      <c r="K99" s="60" t="s">
        <v>61</v>
      </c>
      <c r="L99" s="59" t="s">
        <v>62</v>
      </c>
      <c r="M99" s="60" t="s">
        <v>62</v>
      </c>
      <c r="N99" s="60" t="s">
        <v>63</v>
      </c>
      <c r="O99" s="62">
        <v>2</v>
      </c>
      <c r="P99" s="62">
        <v>3</v>
      </c>
      <c r="Q99" s="62">
        <f t="shared" si="21"/>
        <v>6</v>
      </c>
      <c r="R99" s="58" t="str">
        <f t="shared" si="6"/>
        <v>MEDIO</v>
      </c>
      <c r="S99" s="62">
        <v>10</v>
      </c>
      <c r="T99" s="62">
        <f t="shared" si="2"/>
        <v>60</v>
      </c>
      <c r="U99" s="38" t="str">
        <f t="shared" si="19"/>
        <v>III</v>
      </c>
      <c r="V99" s="41" t="str">
        <f t="shared" si="20"/>
        <v>Aceptable con control existente</v>
      </c>
      <c r="W99" s="58">
        <v>2</v>
      </c>
      <c r="X99" s="149" t="s">
        <v>610</v>
      </c>
      <c r="Y99" s="62" t="s">
        <v>18</v>
      </c>
      <c r="Z99" s="58" t="s">
        <v>50</v>
      </c>
      <c r="AA99" s="58" t="s">
        <v>50</v>
      </c>
      <c r="AB99" s="58" t="s">
        <v>50</v>
      </c>
      <c r="AC99" s="149" t="s">
        <v>611</v>
      </c>
      <c r="AD99" s="149" t="s">
        <v>50</v>
      </c>
    </row>
    <row r="100" spans="2:30" s="20" customFormat="1" ht="174.75" customHeight="1" x14ac:dyDescent="0.25">
      <c r="B100" s="56" t="s">
        <v>41</v>
      </c>
      <c r="C100" s="65" t="s">
        <v>113</v>
      </c>
      <c r="D100" s="65" t="s">
        <v>114</v>
      </c>
      <c r="E100" s="149" t="s">
        <v>658</v>
      </c>
      <c r="F100" s="149" t="s">
        <v>659</v>
      </c>
      <c r="G100" s="66" t="s">
        <v>45</v>
      </c>
      <c r="H100" s="67"/>
      <c r="I100" s="58" t="s">
        <v>66</v>
      </c>
      <c r="J100" s="59" t="s">
        <v>60</v>
      </c>
      <c r="K100" s="60" t="s">
        <v>61</v>
      </c>
      <c r="L100" s="59" t="s">
        <v>62</v>
      </c>
      <c r="M100" s="60" t="s">
        <v>62</v>
      </c>
      <c r="N100" s="60" t="s">
        <v>63</v>
      </c>
      <c r="O100" s="62">
        <v>2</v>
      </c>
      <c r="P100" s="62">
        <v>3</v>
      </c>
      <c r="Q100" s="62">
        <f t="shared" si="21"/>
        <v>6</v>
      </c>
      <c r="R100" s="58" t="str">
        <f t="shared" si="6"/>
        <v>MEDIO</v>
      </c>
      <c r="S100" s="62">
        <v>10</v>
      </c>
      <c r="T100" s="62">
        <f t="shared" si="2"/>
        <v>60</v>
      </c>
      <c r="U100" s="38" t="str">
        <f t="shared" si="19"/>
        <v>III</v>
      </c>
      <c r="V100" s="41" t="str">
        <f t="shared" si="20"/>
        <v>Aceptable con control existente</v>
      </c>
      <c r="W100" s="58">
        <v>2</v>
      </c>
      <c r="X100" s="149" t="s">
        <v>610</v>
      </c>
      <c r="Y100" s="62" t="s">
        <v>18</v>
      </c>
      <c r="Z100" s="58" t="s">
        <v>50</v>
      </c>
      <c r="AA100" s="58" t="s">
        <v>50</v>
      </c>
      <c r="AB100" s="58" t="s">
        <v>50</v>
      </c>
      <c r="AC100" s="149" t="s">
        <v>611</v>
      </c>
      <c r="AD100" s="149" t="s">
        <v>50</v>
      </c>
    </row>
    <row r="101" spans="2:30" s="20" customFormat="1" ht="174.75" customHeight="1" x14ac:dyDescent="0.25">
      <c r="B101" s="56" t="s">
        <v>41</v>
      </c>
      <c r="C101" s="65" t="s">
        <v>113</v>
      </c>
      <c r="D101" s="65" t="s">
        <v>114</v>
      </c>
      <c r="E101" s="149" t="s">
        <v>658</v>
      </c>
      <c r="F101" s="149" t="s">
        <v>659</v>
      </c>
      <c r="G101" s="66" t="s">
        <v>45</v>
      </c>
      <c r="H101" s="67"/>
      <c r="I101" s="58" t="s">
        <v>67</v>
      </c>
      <c r="J101" s="153" t="s">
        <v>612</v>
      </c>
      <c r="K101" s="147" t="s">
        <v>613</v>
      </c>
      <c r="L101" s="59" t="s">
        <v>68</v>
      </c>
      <c r="M101" s="60" t="s">
        <v>69</v>
      </c>
      <c r="N101" s="147" t="s">
        <v>614</v>
      </c>
      <c r="O101" s="62">
        <v>2</v>
      </c>
      <c r="P101" s="62">
        <v>3</v>
      </c>
      <c r="Q101" s="62">
        <f t="shared" si="21"/>
        <v>6</v>
      </c>
      <c r="R101" s="58" t="str">
        <f t="shared" si="6"/>
        <v>MEDIO</v>
      </c>
      <c r="S101" s="62">
        <v>10</v>
      </c>
      <c r="T101" s="62">
        <f t="shared" si="2"/>
        <v>60</v>
      </c>
      <c r="U101" s="38" t="str">
        <f t="shared" si="19"/>
        <v>III</v>
      </c>
      <c r="V101" s="41" t="str">
        <f t="shared" si="20"/>
        <v>Aceptable con control existente</v>
      </c>
      <c r="W101" s="58">
        <v>2</v>
      </c>
      <c r="X101" s="149" t="s">
        <v>615</v>
      </c>
      <c r="Y101" s="62" t="s">
        <v>18</v>
      </c>
      <c r="Z101" s="58" t="s">
        <v>50</v>
      </c>
      <c r="AA101" s="58" t="s">
        <v>50</v>
      </c>
      <c r="AB101" s="58" t="s">
        <v>70</v>
      </c>
      <c r="AC101" s="58" t="s">
        <v>71</v>
      </c>
      <c r="AD101" s="149" t="s">
        <v>50</v>
      </c>
    </row>
    <row r="102" spans="2:30" s="20" customFormat="1" ht="174.75" customHeight="1" x14ac:dyDescent="0.25">
      <c r="B102" s="56" t="s">
        <v>41</v>
      </c>
      <c r="C102" s="65" t="s">
        <v>113</v>
      </c>
      <c r="D102" s="65" t="s">
        <v>114</v>
      </c>
      <c r="E102" s="149" t="s">
        <v>658</v>
      </c>
      <c r="F102" s="149" t="s">
        <v>659</v>
      </c>
      <c r="G102" s="66" t="s">
        <v>45</v>
      </c>
      <c r="H102" s="67"/>
      <c r="I102" s="58" t="s">
        <v>72</v>
      </c>
      <c r="J102" s="153" t="s">
        <v>612</v>
      </c>
      <c r="K102" s="60" t="s">
        <v>73</v>
      </c>
      <c r="L102" s="153" t="s">
        <v>68</v>
      </c>
      <c r="M102" s="147" t="s">
        <v>182</v>
      </c>
      <c r="N102" s="147" t="s">
        <v>616</v>
      </c>
      <c r="O102" s="62">
        <v>2</v>
      </c>
      <c r="P102" s="62">
        <v>3</v>
      </c>
      <c r="Q102" s="62">
        <f t="shared" si="21"/>
        <v>6</v>
      </c>
      <c r="R102" s="58" t="str">
        <f t="shared" si="6"/>
        <v>MEDIO</v>
      </c>
      <c r="S102" s="62">
        <v>10</v>
      </c>
      <c r="T102" s="62">
        <f t="shared" si="2"/>
        <v>60</v>
      </c>
      <c r="U102" s="38" t="str">
        <f t="shared" si="19"/>
        <v>III</v>
      </c>
      <c r="V102" s="41" t="str">
        <f t="shared" si="20"/>
        <v>Aceptable con control existente</v>
      </c>
      <c r="W102" s="58">
        <v>2</v>
      </c>
      <c r="X102" s="149" t="s">
        <v>617</v>
      </c>
      <c r="Y102" s="62" t="s">
        <v>18</v>
      </c>
      <c r="Z102" s="58" t="s">
        <v>50</v>
      </c>
      <c r="AA102" s="58" t="s">
        <v>50</v>
      </c>
      <c r="AB102" s="58" t="s">
        <v>50</v>
      </c>
      <c r="AC102" s="58" t="s">
        <v>74</v>
      </c>
      <c r="AD102" s="149" t="s">
        <v>50</v>
      </c>
    </row>
    <row r="103" spans="2:30" s="20" customFormat="1" ht="174.75" customHeight="1" x14ac:dyDescent="0.25">
      <c r="B103" s="56" t="s">
        <v>41</v>
      </c>
      <c r="C103" s="65" t="s">
        <v>113</v>
      </c>
      <c r="D103" s="65" t="s">
        <v>114</v>
      </c>
      <c r="E103" s="149" t="s">
        <v>658</v>
      </c>
      <c r="F103" s="149" t="s">
        <v>659</v>
      </c>
      <c r="G103" s="66" t="s">
        <v>45</v>
      </c>
      <c r="H103" s="67"/>
      <c r="I103" s="149" t="s">
        <v>660</v>
      </c>
      <c r="J103" s="59" t="s">
        <v>75</v>
      </c>
      <c r="K103" s="60" t="s">
        <v>76</v>
      </c>
      <c r="L103" s="59" t="s">
        <v>62</v>
      </c>
      <c r="M103" s="60" t="s">
        <v>77</v>
      </c>
      <c r="N103" s="60" t="s">
        <v>78</v>
      </c>
      <c r="O103" s="62">
        <v>1</v>
      </c>
      <c r="P103" s="62">
        <v>3</v>
      </c>
      <c r="Q103" s="62">
        <f t="shared" si="21"/>
        <v>3</v>
      </c>
      <c r="R103" s="58" t="str">
        <f t="shared" si="6"/>
        <v>BAJO</v>
      </c>
      <c r="S103" s="62">
        <v>10</v>
      </c>
      <c r="T103" s="62">
        <f t="shared" si="2"/>
        <v>30</v>
      </c>
      <c r="U103" s="38" t="str">
        <f t="shared" si="19"/>
        <v>III</v>
      </c>
      <c r="V103" s="41" t="str">
        <f t="shared" si="20"/>
        <v>Aceptable con control existente</v>
      </c>
      <c r="W103" s="58">
        <v>2</v>
      </c>
      <c r="X103" s="149" t="s">
        <v>661</v>
      </c>
      <c r="Y103" s="62" t="s">
        <v>18</v>
      </c>
      <c r="Z103" s="58" t="s">
        <v>50</v>
      </c>
      <c r="AA103" s="58" t="s">
        <v>50</v>
      </c>
      <c r="AB103" s="58" t="s">
        <v>50</v>
      </c>
      <c r="AC103" s="149" t="s">
        <v>662</v>
      </c>
      <c r="AD103" s="149" t="s">
        <v>50</v>
      </c>
    </row>
    <row r="104" spans="2:30" s="20" customFormat="1" ht="174.75" customHeight="1" x14ac:dyDescent="0.25">
      <c r="B104" s="56" t="s">
        <v>41</v>
      </c>
      <c r="C104" s="65" t="s">
        <v>113</v>
      </c>
      <c r="D104" s="65" t="s">
        <v>114</v>
      </c>
      <c r="E104" s="149" t="s">
        <v>658</v>
      </c>
      <c r="F104" s="149" t="s">
        <v>659</v>
      </c>
      <c r="G104" s="66" t="s">
        <v>45</v>
      </c>
      <c r="H104" s="67"/>
      <c r="I104" s="58" t="s">
        <v>82</v>
      </c>
      <c r="J104" s="59" t="s">
        <v>75</v>
      </c>
      <c r="K104" s="147" t="s">
        <v>648</v>
      </c>
      <c r="L104" s="59" t="s">
        <v>83</v>
      </c>
      <c r="M104" s="60" t="s">
        <v>115</v>
      </c>
      <c r="N104" s="60" t="s">
        <v>62</v>
      </c>
      <c r="O104" s="62">
        <v>2</v>
      </c>
      <c r="P104" s="62">
        <v>3</v>
      </c>
      <c r="Q104" s="62">
        <f t="shared" si="21"/>
        <v>6</v>
      </c>
      <c r="R104" s="58" t="str">
        <f t="shared" si="6"/>
        <v>MEDIO</v>
      </c>
      <c r="S104" s="62">
        <v>10</v>
      </c>
      <c r="T104" s="62">
        <f t="shared" si="2"/>
        <v>60</v>
      </c>
      <c r="U104" s="38" t="str">
        <f t="shared" si="19"/>
        <v>III</v>
      </c>
      <c r="V104" s="41" t="str">
        <f t="shared" si="20"/>
        <v>Aceptable con control existente</v>
      </c>
      <c r="W104" s="58">
        <v>2</v>
      </c>
      <c r="X104" s="58" t="s">
        <v>85</v>
      </c>
      <c r="Y104" s="62" t="s">
        <v>18</v>
      </c>
      <c r="Z104" s="58" t="s">
        <v>50</v>
      </c>
      <c r="AA104" s="58" t="s">
        <v>50</v>
      </c>
      <c r="AB104" s="58" t="s">
        <v>50</v>
      </c>
      <c r="AC104" s="149" t="s">
        <v>657</v>
      </c>
      <c r="AD104" s="149" t="s">
        <v>50</v>
      </c>
    </row>
    <row r="105" spans="2:30" s="20" customFormat="1" ht="174.75" customHeight="1" x14ac:dyDescent="0.25">
      <c r="B105" s="56" t="s">
        <v>41</v>
      </c>
      <c r="C105" s="65" t="s">
        <v>113</v>
      </c>
      <c r="D105" s="65" t="s">
        <v>114</v>
      </c>
      <c r="E105" s="149" t="s">
        <v>658</v>
      </c>
      <c r="F105" s="149" t="s">
        <v>659</v>
      </c>
      <c r="G105" s="66" t="s">
        <v>45</v>
      </c>
      <c r="H105" s="67"/>
      <c r="I105" s="58" t="s">
        <v>86</v>
      </c>
      <c r="J105" s="59" t="s">
        <v>75</v>
      </c>
      <c r="K105" s="147" t="s">
        <v>558</v>
      </c>
      <c r="L105" s="59" t="s">
        <v>87</v>
      </c>
      <c r="M105" s="147" t="s">
        <v>645</v>
      </c>
      <c r="N105" s="147" t="s">
        <v>646</v>
      </c>
      <c r="O105" s="62">
        <v>1</v>
      </c>
      <c r="P105" s="62">
        <v>3</v>
      </c>
      <c r="Q105" s="62">
        <f t="shared" si="21"/>
        <v>3</v>
      </c>
      <c r="R105" s="58" t="str">
        <f t="shared" si="6"/>
        <v>BAJO</v>
      </c>
      <c r="S105" s="62">
        <v>25</v>
      </c>
      <c r="T105" s="62">
        <f t="shared" si="2"/>
        <v>75</v>
      </c>
      <c r="U105" s="38" t="str">
        <f t="shared" si="19"/>
        <v>III</v>
      </c>
      <c r="V105" s="41" t="str">
        <f t="shared" si="20"/>
        <v>Aceptable con control existente</v>
      </c>
      <c r="W105" s="58">
        <v>2</v>
      </c>
      <c r="X105" s="58" t="s">
        <v>85</v>
      </c>
      <c r="Y105" s="62" t="s">
        <v>18</v>
      </c>
      <c r="Z105" s="58" t="s">
        <v>50</v>
      </c>
      <c r="AA105" s="58" t="s">
        <v>50</v>
      </c>
      <c r="AB105" s="58" t="s">
        <v>50</v>
      </c>
      <c r="AC105" s="149" t="s">
        <v>647</v>
      </c>
      <c r="AD105" s="149" t="s">
        <v>50</v>
      </c>
    </row>
    <row r="106" spans="2:30" s="20" customFormat="1" ht="174.75" customHeight="1" x14ac:dyDescent="0.25">
      <c r="B106" s="56" t="s">
        <v>41</v>
      </c>
      <c r="C106" s="65" t="s">
        <v>113</v>
      </c>
      <c r="D106" s="65" t="s">
        <v>114</v>
      </c>
      <c r="E106" s="149" t="s">
        <v>658</v>
      </c>
      <c r="F106" s="149" t="s">
        <v>659</v>
      </c>
      <c r="G106" s="58" t="s">
        <v>45</v>
      </c>
      <c r="H106" s="58"/>
      <c r="I106" s="149" t="s">
        <v>618</v>
      </c>
      <c r="J106" s="59" t="s">
        <v>75</v>
      </c>
      <c r="K106" s="147" t="s">
        <v>619</v>
      </c>
      <c r="L106" s="153" t="s">
        <v>620</v>
      </c>
      <c r="M106" s="147" t="s">
        <v>621</v>
      </c>
      <c r="N106" s="60" t="s">
        <v>62</v>
      </c>
      <c r="O106" s="62">
        <v>2</v>
      </c>
      <c r="P106" s="62">
        <v>2</v>
      </c>
      <c r="Q106" s="62">
        <v>4</v>
      </c>
      <c r="R106" s="63" t="s">
        <v>79</v>
      </c>
      <c r="S106" s="62">
        <v>25</v>
      </c>
      <c r="T106" s="62">
        <v>100</v>
      </c>
      <c r="U106" s="38" t="s">
        <v>80</v>
      </c>
      <c r="V106" s="41" t="s">
        <v>533</v>
      </c>
      <c r="W106" s="58">
        <v>1</v>
      </c>
      <c r="X106" s="58" t="s">
        <v>81</v>
      </c>
      <c r="Y106" s="62" t="s">
        <v>18</v>
      </c>
      <c r="Z106" s="58" t="s">
        <v>50</v>
      </c>
      <c r="AA106" s="58" t="s">
        <v>50</v>
      </c>
      <c r="AB106" s="58" t="s">
        <v>50</v>
      </c>
      <c r="AC106" s="149" t="s">
        <v>622</v>
      </c>
      <c r="AD106" s="149" t="s">
        <v>50</v>
      </c>
    </row>
    <row r="107" spans="2:30" s="20" customFormat="1" ht="174.75" customHeight="1" x14ac:dyDescent="0.25">
      <c r="B107" s="56" t="s">
        <v>41</v>
      </c>
      <c r="C107" s="65" t="s">
        <v>113</v>
      </c>
      <c r="D107" s="65" t="s">
        <v>114</v>
      </c>
      <c r="E107" s="149" t="s">
        <v>658</v>
      </c>
      <c r="F107" s="149" t="s">
        <v>659</v>
      </c>
      <c r="G107" s="66" t="s">
        <v>45</v>
      </c>
      <c r="H107" s="67"/>
      <c r="I107" s="58" t="s">
        <v>95</v>
      </c>
      <c r="J107" s="59" t="s">
        <v>75</v>
      </c>
      <c r="K107" s="147" t="s">
        <v>623</v>
      </c>
      <c r="L107" s="153" t="s">
        <v>624</v>
      </c>
      <c r="M107" s="147" t="s">
        <v>625</v>
      </c>
      <c r="N107" s="147" t="s">
        <v>626</v>
      </c>
      <c r="O107" s="62">
        <v>2</v>
      </c>
      <c r="P107" s="62">
        <v>3</v>
      </c>
      <c r="Q107" s="62">
        <f t="shared" ref="Q107:Q125" si="22">O107*P107</f>
        <v>6</v>
      </c>
      <c r="R107" s="58" t="str">
        <f t="shared" si="6"/>
        <v>MEDIO</v>
      </c>
      <c r="S107" s="62">
        <v>25</v>
      </c>
      <c r="T107" s="62">
        <f t="shared" si="2"/>
        <v>150</v>
      </c>
      <c r="U107" s="38" t="str">
        <f t="shared" si="19"/>
        <v>II</v>
      </c>
      <c r="V107" s="41" t="str">
        <f t="shared" si="20"/>
        <v>Aceptable con control especifico</v>
      </c>
      <c r="W107" s="58">
        <v>2</v>
      </c>
      <c r="X107" s="62" t="s">
        <v>96</v>
      </c>
      <c r="Y107" s="62" t="s">
        <v>18</v>
      </c>
      <c r="Z107" s="58" t="s">
        <v>50</v>
      </c>
      <c r="AA107" s="58" t="s">
        <v>50</v>
      </c>
      <c r="AB107" s="58" t="s">
        <v>50</v>
      </c>
      <c r="AC107" s="147" t="s">
        <v>627</v>
      </c>
      <c r="AD107" s="149" t="s">
        <v>50</v>
      </c>
    </row>
    <row r="108" spans="2:30" s="20" customFormat="1" ht="174.75" customHeight="1" x14ac:dyDescent="0.25">
      <c r="B108" s="56" t="s">
        <v>41</v>
      </c>
      <c r="C108" s="65" t="s">
        <v>113</v>
      </c>
      <c r="D108" s="65" t="s">
        <v>114</v>
      </c>
      <c r="E108" s="149" t="s">
        <v>658</v>
      </c>
      <c r="F108" s="149" t="s">
        <v>659</v>
      </c>
      <c r="G108" s="66" t="s">
        <v>45</v>
      </c>
      <c r="H108" s="67"/>
      <c r="I108" s="149" t="s">
        <v>628</v>
      </c>
      <c r="J108" s="59" t="s">
        <v>75</v>
      </c>
      <c r="K108" s="60" t="s">
        <v>97</v>
      </c>
      <c r="L108" s="153" t="s">
        <v>629</v>
      </c>
      <c r="M108" s="147" t="s">
        <v>630</v>
      </c>
      <c r="N108" s="60" t="s">
        <v>98</v>
      </c>
      <c r="O108" s="62">
        <v>2</v>
      </c>
      <c r="P108" s="62">
        <v>3</v>
      </c>
      <c r="Q108" s="62">
        <f t="shared" si="22"/>
        <v>6</v>
      </c>
      <c r="R108" s="58" t="str">
        <f t="shared" si="6"/>
        <v>MEDIO</v>
      </c>
      <c r="S108" s="62">
        <v>10</v>
      </c>
      <c r="T108" s="62">
        <f t="shared" si="2"/>
        <v>60</v>
      </c>
      <c r="U108" s="38" t="str">
        <f t="shared" si="19"/>
        <v>III</v>
      </c>
      <c r="V108" s="41" t="str">
        <f t="shared" si="20"/>
        <v>Aceptable con control existente</v>
      </c>
      <c r="W108" s="58">
        <v>2</v>
      </c>
      <c r="X108" s="62" t="s">
        <v>96</v>
      </c>
      <c r="Y108" s="62" t="s">
        <v>18</v>
      </c>
      <c r="Z108" s="58" t="s">
        <v>50</v>
      </c>
      <c r="AA108" s="58" t="s">
        <v>50</v>
      </c>
      <c r="AB108" s="58" t="s">
        <v>50</v>
      </c>
      <c r="AC108" s="149" t="s">
        <v>640</v>
      </c>
      <c r="AD108" s="149" t="s">
        <v>50</v>
      </c>
    </row>
    <row r="109" spans="2:30" s="20" customFormat="1" ht="174.75" customHeight="1" x14ac:dyDescent="0.25">
      <c r="B109" s="56" t="s">
        <v>41</v>
      </c>
      <c r="C109" s="65" t="s">
        <v>113</v>
      </c>
      <c r="D109" s="65" t="s">
        <v>114</v>
      </c>
      <c r="E109" s="149" t="s">
        <v>658</v>
      </c>
      <c r="F109" s="149" t="s">
        <v>659</v>
      </c>
      <c r="G109" s="66" t="s">
        <v>45</v>
      </c>
      <c r="H109" s="67"/>
      <c r="I109" s="58" t="s">
        <v>99</v>
      </c>
      <c r="J109" s="153" t="s">
        <v>572</v>
      </c>
      <c r="K109" s="147" t="s">
        <v>558</v>
      </c>
      <c r="L109" s="153" t="s">
        <v>573</v>
      </c>
      <c r="M109" s="147" t="s">
        <v>574</v>
      </c>
      <c r="N109" s="147" t="s">
        <v>632</v>
      </c>
      <c r="O109" s="62">
        <v>1</v>
      </c>
      <c r="P109" s="62">
        <v>3</v>
      </c>
      <c r="Q109" s="62">
        <f t="shared" si="22"/>
        <v>3</v>
      </c>
      <c r="R109" s="58" t="str">
        <f t="shared" si="6"/>
        <v>BAJO</v>
      </c>
      <c r="S109" s="62">
        <v>25</v>
      </c>
      <c r="T109" s="62">
        <f t="shared" si="2"/>
        <v>75</v>
      </c>
      <c r="U109" s="38" t="str">
        <f t="shared" si="19"/>
        <v>III</v>
      </c>
      <c r="V109" s="41" t="str">
        <f t="shared" si="20"/>
        <v>Aceptable con control existente</v>
      </c>
      <c r="W109" s="58">
        <v>2</v>
      </c>
      <c r="X109" s="62" t="s">
        <v>100</v>
      </c>
      <c r="Y109" s="62" t="s">
        <v>18</v>
      </c>
      <c r="Z109" s="58" t="s">
        <v>50</v>
      </c>
      <c r="AA109" s="58" t="s">
        <v>50</v>
      </c>
      <c r="AB109" s="58" t="s">
        <v>50</v>
      </c>
      <c r="AC109" s="147" t="s">
        <v>633</v>
      </c>
      <c r="AD109" s="149" t="s">
        <v>50</v>
      </c>
    </row>
    <row r="110" spans="2:30" s="20" customFormat="1" ht="174.75" customHeight="1" x14ac:dyDescent="0.25">
      <c r="B110" s="56" t="s">
        <v>41</v>
      </c>
      <c r="C110" s="65" t="s">
        <v>113</v>
      </c>
      <c r="D110" s="65" t="s">
        <v>114</v>
      </c>
      <c r="E110" s="149" t="s">
        <v>658</v>
      </c>
      <c r="F110" s="149" t="s">
        <v>659</v>
      </c>
      <c r="G110" s="66" t="s">
        <v>45</v>
      </c>
      <c r="H110" s="67"/>
      <c r="I110" s="58" t="s">
        <v>101</v>
      </c>
      <c r="J110" s="153" t="s">
        <v>572</v>
      </c>
      <c r="K110" s="147" t="s">
        <v>558</v>
      </c>
      <c r="L110" s="153" t="s">
        <v>573</v>
      </c>
      <c r="M110" s="147" t="s">
        <v>574</v>
      </c>
      <c r="N110" s="147" t="s">
        <v>632</v>
      </c>
      <c r="O110" s="62">
        <v>3</v>
      </c>
      <c r="P110" s="62">
        <v>3</v>
      </c>
      <c r="Q110" s="62">
        <f t="shared" si="22"/>
        <v>9</v>
      </c>
      <c r="R110" s="58" t="str">
        <f t="shared" si="6"/>
        <v>ALTO</v>
      </c>
      <c r="S110" s="62">
        <v>25</v>
      </c>
      <c r="T110" s="62">
        <f t="shared" si="2"/>
        <v>225</v>
      </c>
      <c r="U110" s="38" t="str">
        <f t="shared" si="19"/>
        <v>II</v>
      </c>
      <c r="V110" s="41" t="str">
        <f t="shared" si="20"/>
        <v>Aceptable con control especifico</v>
      </c>
      <c r="W110" s="58">
        <v>2</v>
      </c>
      <c r="X110" s="62" t="s">
        <v>100</v>
      </c>
      <c r="Y110" s="62" t="s">
        <v>18</v>
      </c>
      <c r="Z110" s="58" t="s">
        <v>50</v>
      </c>
      <c r="AA110" s="58" t="s">
        <v>50</v>
      </c>
      <c r="AB110" s="58" t="s">
        <v>50</v>
      </c>
      <c r="AC110" s="147" t="s">
        <v>633</v>
      </c>
      <c r="AD110" s="149" t="s">
        <v>50</v>
      </c>
    </row>
    <row r="111" spans="2:30" s="20" customFormat="1" ht="174.75" customHeight="1" x14ac:dyDescent="0.25">
      <c r="B111" s="56" t="s">
        <v>41</v>
      </c>
      <c r="C111" s="65" t="s">
        <v>113</v>
      </c>
      <c r="D111" s="65" t="s">
        <v>114</v>
      </c>
      <c r="E111" s="149" t="s">
        <v>658</v>
      </c>
      <c r="F111" s="149" t="s">
        <v>659</v>
      </c>
      <c r="G111" s="66" t="s">
        <v>45</v>
      </c>
      <c r="H111" s="67"/>
      <c r="I111" s="58" t="s">
        <v>102</v>
      </c>
      <c r="J111" s="153" t="s">
        <v>572</v>
      </c>
      <c r="K111" s="147" t="s">
        <v>578</v>
      </c>
      <c r="L111" s="59" t="s">
        <v>103</v>
      </c>
      <c r="M111" s="147" t="s">
        <v>634</v>
      </c>
      <c r="N111" s="147" t="s">
        <v>635</v>
      </c>
      <c r="O111" s="62">
        <v>4</v>
      </c>
      <c r="P111" s="62">
        <v>2</v>
      </c>
      <c r="Q111" s="62">
        <f t="shared" si="22"/>
        <v>8</v>
      </c>
      <c r="R111" s="58" t="str">
        <f t="shared" si="6"/>
        <v>MEDIO</v>
      </c>
      <c r="S111" s="62">
        <v>60</v>
      </c>
      <c r="T111" s="62">
        <f t="shared" si="2"/>
        <v>480</v>
      </c>
      <c r="U111" s="38" t="str">
        <f t="shared" si="19"/>
        <v>II</v>
      </c>
      <c r="V111" s="41" t="str">
        <f t="shared" si="20"/>
        <v>Aceptable con control especifico</v>
      </c>
      <c r="W111" s="58">
        <v>2</v>
      </c>
      <c r="X111" s="62" t="s">
        <v>100</v>
      </c>
      <c r="Y111" s="62" t="s">
        <v>18</v>
      </c>
      <c r="Z111" s="58" t="s">
        <v>50</v>
      </c>
      <c r="AA111" s="58" t="s">
        <v>50</v>
      </c>
      <c r="AB111" s="58" t="s">
        <v>50</v>
      </c>
      <c r="AC111" s="147" t="s">
        <v>636</v>
      </c>
      <c r="AD111" s="149" t="s">
        <v>50</v>
      </c>
    </row>
    <row r="112" spans="2:30" s="20" customFormat="1" ht="174.75" customHeight="1" x14ac:dyDescent="0.25">
      <c r="B112" s="56" t="s">
        <v>41</v>
      </c>
      <c r="C112" s="65" t="s">
        <v>113</v>
      </c>
      <c r="D112" s="65" t="s">
        <v>114</v>
      </c>
      <c r="E112" s="149" t="s">
        <v>658</v>
      </c>
      <c r="F112" s="149" t="s">
        <v>659</v>
      </c>
      <c r="G112" s="66" t="s">
        <v>45</v>
      </c>
      <c r="H112" s="67"/>
      <c r="I112" s="149" t="s">
        <v>641</v>
      </c>
      <c r="J112" s="153" t="s">
        <v>572</v>
      </c>
      <c r="K112" s="147" t="s">
        <v>558</v>
      </c>
      <c r="L112" s="153" t="s">
        <v>573</v>
      </c>
      <c r="M112" s="147" t="s">
        <v>574</v>
      </c>
      <c r="N112" s="147" t="s">
        <v>632</v>
      </c>
      <c r="O112" s="62">
        <v>1</v>
      </c>
      <c r="P112" s="62">
        <v>1</v>
      </c>
      <c r="Q112" s="62">
        <f t="shared" si="22"/>
        <v>1</v>
      </c>
      <c r="R112" s="58" t="str">
        <f t="shared" si="6"/>
        <v>BAJO</v>
      </c>
      <c r="S112" s="62">
        <v>10</v>
      </c>
      <c r="T112" s="62">
        <f t="shared" si="2"/>
        <v>10</v>
      </c>
      <c r="U112" s="38" t="str">
        <f t="shared" si="19"/>
        <v>IV</v>
      </c>
      <c r="V112" s="41" t="str">
        <f t="shared" si="20"/>
        <v>Aceptable</v>
      </c>
      <c r="W112" s="58">
        <v>2</v>
      </c>
      <c r="X112" s="62" t="s">
        <v>100</v>
      </c>
      <c r="Y112" s="62" t="s">
        <v>18</v>
      </c>
      <c r="Z112" s="58" t="s">
        <v>50</v>
      </c>
      <c r="AA112" s="58" t="s">
        <v>50</v>
      </c>
      <c r="AB112" s="58" t="s">
        <v>50</v>
      </c>
      <c r="AC112" s="147" t="s">
        <v>633</v>
      </c>
      <c r="AD112" s="149" t="s">
        <v>50</v>
      </c>
    </row>
    <row r="113" spans="2:30" s="20" customFormat="1" ht="174.75" customHeight="1" x14ac:dyDescent="0.25">
      <c r="B113" s="56" t="s">
        <v>41</v>
      </c>
      <c r="C113" s="68" t="s">
        <v>113</v>
      </c>
      <c r="D113" s="68" t="s">
        <v>116</v>
      </c>
      <c r="E113" s="149" t="s">
        <v>525</v>
      </c>
      <c r="F113" s="149" t="s">
        <v>663</v>
      </c>
      <c r="G113" s="66" t="s">
        <v>45</v>
      </c>
      <c r="H113" s="67"/>
      <c r="I113" s="58" t="s">
        <v>117</v>
      </c>
      <c r="J113" s="153" t="s">
        <v>144</v>
      </c>
      <c r="K113" s="147" t="s">
        <v>520</v>
      </c>
      <c r="L113" s="59" t="s">
        <v>48</v>
      </c>
      <c r="M113" s="147" t="s">
        <v>642</v>
      </c>
      <c r="N113" s="147" t="s">
        <v>608</v>
      </c>
      <c r="O113" s="62">
        <v>2</v>
      </c>
      <c r="P113" s="62">
        <v>3</v>
      </c>
      <c r="Q113" s="62">
        <f t="shared" si="22"/>
        <v>6</v>
      </c>
      <c r="R113" s="58" t="str">
        <f t="shared" si="6"/>
        <v>MEDIO</v>
      </c>
      <c r="S113" s="62">
        <v>10</v>
      </c>
      <c r="T113" s="62">
        <f t="shared" si="2"/>
        <v>60</v>
      </c>
      <c r="U113" s="38" t="str">
        <f t="shared" si="19"/>
        <v>III</v>
      </c>
      <c r="V113" s="41" t="str">
        <f t="shared" si="20"/>
        <v>Aceptable con control existente</v>
      </c>
      <c r="W113" s="58">
        <v>10</v>
      </c>
      <c r="X113" s="60" t="s">
        <v>47</v>
      </c>
      <c r="Y113" s="58" t="s">
        <v>18</v>
      </c>
      <c r="Z113" s="58" t="s">
        <v>50</v>
      </c>
      <c r="AA113" s="58" t="s">
        <v>50</v>
      </c>
      <c r="AB113" s="58" t="s">
        <v>50</v>
      </c>
      <c r="AC113" s="149" t="s">
        <v>609</v>
      </c>
      <c r="AD113" s="149" t="s">
        <v>50</v>
      </c>
    </row>
    <row r="114" spans="2:30" s="20" customFormat="1" ht="174.75" customHeight="1" x14ac:dyDescent="0.25">
      <c r="B114" s="56" t="s">
        <v>41</v>
      </c>
      <c r="C114" s="68" t="s">
        <v>113</v>
      </c>
      <c r="D114" s="68" t="s">
        <v>116</v>
      </c>
      <c r="E114" s="149" t="s">
        <v>525</v>
      </c>
      <c r="F114" s="149" t="s">
        <v>663</v>
      </c>
      <c r="G114" s="66" t="s">
        <v>45</v>
      </c>
      <c r="H114" s="67"/>
      <c r="I114" s="149" t="s">
        <v>664</v>
      </c>
      <c r="J114" s="153" t="s">
        <v>155</v>
      </c>
      <c r="K114" s="147" t="s">
        <v>665</v>
      </c>
      <c r="L114" s="59" t="s">
        <v>62</v>
      </c>
      <c r="M114" s="147" t="s">
        <v>666</v>
      </c>
      <c r="N114" s="147" t="s">
        <v>667</v>
      </c>
      <c r="O114" s="62">
        <v>2</v>
      </c>
      <c r="P114" s="62">
        <v>3</v>
      </c>
      <c r="Q114" s="62">
        <f t="shared" si="22"/>
        <v>6</v>
      </c>
      <c r="R114" s="58" t="str">
        <f t="shared" si="6"/>
        <v>MEDIO</v>
      </c>
      <c r="S114" s="62">
        <v>10</v>
      </c>
      <c r="T114" s="62">
        <f t="shared" si="2"/>
        <v>60</v>
      </c>
      <c r="U114" s="38" t="str">
        <f t="shared" si="19"/>
        <v>III</v>
      </c>
      <c r="V114" s="41" t="str">
        <f t="shared" si="20"/>
        <v>Aceptable con control existente</v>
      </c>
      <c r="W114" s="58">
        <v>10</v>
      </c>
      <c r="X114" s="58" t="s">
        <v>118</v>
      </c>
      <c r="Y114" s="58" t="s">
        <v>18</v>
      </c>
      <c r="Z114" s="58" t="s">
        <v>50</v>
      </c>
      <c r="AA114" s="58" t="s">
        <v>50</v>
      </c>
      <c r="AB114" s="58" t="s">
        <v>50</v>
      </c>
      <c r="AC114" s="149" t="s">
        <v>668</v>
      </c>
      <c r="AD114" s="149" t="s">
        <v>50</v>
      </c>
    </row>
    <row r="115" spans="2:30" s="20" customFormat="1" ht="174.75" customHeight="1" x14ac:dyDescent="0.25">
      <c r="B115" s="56" t="s">
        <v>41</v>
      </c>
      <c r="C115" s="68" t="s">
        <v>113</v>
      </c>
      <c r="D115" s="68" t="s">
        <v>116</v>
      </c>
      <c r="E115" s="149" t="s">
        <v>525</v>
      </c>
      <c r="F115" s="149" t="s">
        <v>663</v>
      </c>
      <c r="G115" s="66" t="s">
        <v>45</v>
      </c>
      <c r="H115" s="67"/>
      <c r="I115" s="58" t="s">
        <v>119</v>
      </c>
      <c r="J115" s="153" t="s">
        <v>155</v>
      </c>
      <c r="K115" s="147" t="s">
        <v>669</v>
      </c>
      <c r="L115" s="59" t="s">
        <v>62</v>
      </c>
      <c r="M115" s="60" t="s">
        <v>62</v>
      </c>
      <c r="N115" s="147" t="s">
        <v>670</v>
      </c>
      <c r="O115" s="62">
        <v>1</v>
      </c>
      <c r="P115" s="62">
        <v>1</v>
      </c>
      <c r="Q115" s="62">
        <f t="shared" si="22"/>
        <v>1</v>
      </c>
      <c r="R115" s="58" t="str">
        <f t="shared" si="6"/>
        <v>BAJO</v>
      </c>
      <c r="S115" s="62">
        <v>10</v>
      </c>
      <c r="T115" s="62">
        <f t="shared" si="2"/>
        <v>10</v>
      </c>
      <c r="U115" s="38" t="str">
        <f t="shared" si="19"/>
        <v>IV</v>
      </c>
      <c r="V115" s="41" t="str">
        <f t="shared" si="20"/>
        <v>Aceptable</v>
      </c>
      <c r="W115" s="58">
        <v>10</v>
      </c>
      <c r="X115" s="147" t="s">
        <v>669</v>
      </c>
      <c r="Y115" s="58" t="s">
        <v>18</v>
      </c>
      <c r="Z115" s="58" t="s">
        <v>50</v>
      </c>
      <c r="AA115" s="58" t="s">
        <v>50</v>
      </c>
      <c r="AB115" s="58" t="s">
        <v>50</v>
      </c>
      <c r="AC115" s="149" t="s">
        <v>671</v>
      </c>
      <c r="AD115" s="149" t="s">
        <v>50</v>
      </c>
    </row>
    <row r="116" spans="2:30" s="20" customFormat="1" ht="174.75" customHeight="1" x14ac:dyDescent="0.25">
      <c r="B116" s="56" t="s">
        <v>41</v>
      </c>
      <c r="C116" s="68" t="s">
        <v>113</v>
      </c>
      <c r="D116" s="68" t="s">
        <v>116</v>
      </c>
      <c r="E116" s="149" t="s">
        <v>525</v>
      </c>
      <c r="F116" s="149" t="s">
        <v>663</v>
      </c>
      <c r="G116" s="66" t="s">
        <v>45</v>
      </c>
      <c r="H116" s="67"/>
      <c r="I116" s="58" t="s">
        <v>59</v>
      </c>
      <c r="J116" s="59" t="s">
        <v>60</v>
      </c>
      <c r="K116" s="60" t="s">
        <v>61</v>
      </c>
      <c r="L116" s="59" t="s">
        <v>62</v>
      </c>
      <c r="M116" s="60" t="s">
        <v>62</v>
      </c>
      <c r="N116" s="60" t="s">
        <v>63</v>
      </c>
      <c r="O116" s="62">
        <v>2</v>
      </c>
      <c r="P116" s="62">
        <v>3</v>
      </c>
      <c r="Q116" s="62">
        <f t="shared" si="22"/>
        <v>6</v>
      </c>
      <c r="R116" s="58" t="str">
        <f t="shared" si="6"/>
        <v>MEDIO</v>
      </c>
      <c r="S116" s="62">
        <v>10</v>
      </c>
      <c r="T116" s="62">
        <f t="shared" si="2"/>
        <v>60</v>
      </c>
      <c r="U116" s="38" t="str">
        <f t="shared" si="19"/>
        <v>III</v>
      </c>
      <c r="V116" s="41" t="str">
        <f t="shared" si="20"/>
        <v>Aceptable con control existente</v>
      </c>
      <c r="W116" s="58">
        <v>10</v>
      </c>
      <c r="X116" s="149" t="s">
        <v>610</v>
      </c>
      <c r="Y116" s="62" t="s">
        <v>18</v>
      </c>
      <c r="Z116" s="58" t="s">
        <v>50</v>
      </c>
      <c r="AA116" s="58" t="s">
        <v>50</v>
      </c>
      <c r="AB116" s="58" t="s">
        <v>50</v>
      </c>
      <c r="AC116" s="149" t="s">
        <v>611</v>
      </c>
      <c r="AD116" s="149" t="s">
        <v>50</v>
      </c>
    </row>
    <row r="117" spans="2:30" s="20" customFormat="1" ht="174.75" customHeight="1" x14ac:dyDescent="0.25">
      <c r="B117" s="56" t="s">
        <v>41</v>
      </c>
      <c r="C117" s="68" t="s">
        <v>113</v>
      </c>
      <c r="D117" s="68" t="s">
        <v>116</v>
      </c>
      <c r="E117" s="149" t="s">
        <v>525</v>
      </c>
      <c r="F117" s="149" t="s">
        <v>663</v>
      </c>
      <c r="G117" s="66" t="s">
        <v>45</v>
      </c>
      <c r="H117" s="67"/>
      <c r="I117" s="58" t="s">
        <v>64</v>
      </c>
      <c r="J117" s="59" t="s">
        <v>60</v>
      </c>
      <c r="K117" s="60" t="s">
        <v>61</v>
      </c>
      <c r="L117" s="59" t="s">
        <v>62</v>
      </c>
      <c r="M117" s="60" t="s">
        <v>62</v>
      </c>
      <c r="N117" s="60" t="s">
        <v>63</v>
      </c>
      <c r="O117" s="62">
        <v>2</v>
      </c>
      <c r="P117" s="62">
        <v>3</v>
      </c>
      <c r="Q117" s="62">
        <f t="shared" si="22"/>
        <v>6</v>
      </c>
      <c r="R117" s="58" t="str">
        <f t="shared" si="6"/>
        <v>MEDIO</v>
      </c>
      <c r="S117" s="62">
        <v>10</v>
      </c>
      <c r="T117" s="62">
        <f t="shared" si="2"/>
        <v>60</v>
      </c>
      <c r="U117" s="38" t="str">
        <f t="shared" si="19"/>
        <v>III</v>
      </c>
      <c r="V117" s="41" t="str">
        <f t="shared" si="20"/>
        <v>Aceptable con control existente</v>
      </c>
      <c r="W117" s="58">
        <v>10</v>
      </c>
      <c r="X117" s="149" t="s">
        <v>610</v>
      </c>
      <c r="Y117" s="62" t="s">
        <v>18</v>
      </c>
      <c r="Z117" s="58" t="s">
        <v>50</v>
      </c>
      <c r="AA117" s="58" t="s">
        <v>50</v>
      </c>
      <c r="AB117" s="58" t="s">
        <v>50</v>
      </c>
      <c r="AC117" s="149" t="s">
        <v>611</v>
      </c>
      <c r="AD117" s="149" t="s">
        <v>50</v>
      </c>
    </row>
    <row r="118" spans="2:30" s="20" customFormat="1" ht="174.75" customHeight="1" x14ac:dyDescent="0.25">
      <c r="B118" s="56" t="s">
        <v>41</v>
      </c>
      <c r="C118" s="68" t="s">
        <v>113</v>
      </c>
      <c r="D118" s="68" t="s">
        <v>116</v>
      </c>
      <c r="E118" s="149" t="s">
        <v>525</v>
      </c>
      <c r="F118" s="149" t="s">
        <v>663</v>
      </c>
      <c r="G118" s="66" t="s">
        <v>45</v>
      </c>
      <c r="H118" s="67"/>
      <c r="I118" s="58" t="s">
        <v>67</v>
      </c>
      <c r="J118" s="153" t="s">
        <v>612</v>
      </c>
      <c r="K118" s="147" t="s">
        <v>613</v>
      </c>
      <c r="L118" s="59" t="s">
        <v>68</v>
      </c>
      <c r="M118" s="60" t="s">
        <v>69</v>
      </c>
      <c r="N118" s="147" t="s">
        <v>614</v>
      </c>
      <c r="O118" s="62">
        <v>3</v>
      </c>
      <c r="P118" s="62">
        <v>3</v>
      </c>
      <c r="Q118" s="62">
        <f t="shared" si="22"/>
        <v>9</v>
      </c>
      <c r="R118" s="58" t="str">
        <f t="shared" si="6"/>
        <v>ALTO</v>
      </c>
      <c r="S118" s="62">
        <v>25</v>
      </c>
      <c r="T118" s="62">
        <f t="shared" si="2"/>
        <v>225</v>
      </c>
      <c r="U118" s="38" t="str">
        <f t="shared" si="19"/>
        <v>II</v>
      </c>
      <c r="V118" s="41" t="str">
        <f t="shared" si="20"/>
        <v>Aceptable con control especifico</v>
      </c>
      <c r="W118" s="58">
        <v>10</v>
      </c>
      <c r="X118" s="149" t="s">
        <v>615</v>
      </c>
      <c r="Y118" s="62" t="s">
        <v>18</v>
      </c>
      <c r="Z118" s="58" t="s">
        <v>50</v>
      </c>
      <c r="AA118" s="58" t="s">
        <v>50</v>
      </c>
      <c r="AB118" s="58" t="s">
        <v>70</v>
      </c>
      <c r="AC118" s="58" t="s">
        <v>71</v>
      </c>
      <c r="AD118" s="149" t="s">
        <v>50</v>
      </c>
    </row>
    <row r="119" spans="2:30" s="20" customFormat="1" ht="174.75" customHeight="1" x14ac:dyDescent="0.25">
      <c r="B119" s="56" t="s">
        <v>41</v>
      </c>
      <c r="C119" s="68" t="s">
        <v>113</v>
      </c>
      <c r="D119" s="68" t="s">
        <v>116</v>
      </c>
      <c r="E119" s="149" t="s">
        <v>525</v>
      </c>
      <c r="F119" s="149" t="s">
        <v>663</v>
      </c>
      <c r="G119" s="66" t="s">
        <v>45</v>
      </c>
      <c r="H119" s="67"/>
      <c r="I119" s="58" t="s">
        <v>120</v>
      </c>
      <c r="J119" s="153" t="s">
        <v>612</v>
      </c>
      <c r="K119" s="60" t="s">
        <v>121</v>
      </c>
      <c r="L119" s="153" t="s">
        <v>68</v>
      </c>
      <c r="M119" s="147" t="s">
        <v>182</v>
      </c>
      <c r="N119" s="60" t="s">
        <v>122</v>
      </c>
      <c r="O119" s="62">
        <v>2</v>
      </c>
      <c r="P119" s="62">
        <v>3</v>
      </c>
      <c r="Q119" s="62">
        <f t="shared" si="22"/>
        <v>6</v>
      </c>
      <c r="R119" s="58" t="str">
        <f t="shared" si="6"/>
        <v>MEDIO</v>
      </c>
      <c r="S119" s="62">
        <v>10</v>
      </c>
      <c r="T119" s="62">
        <f t="shared" si="2"/>
        <v>60</v>
      </c>
      <c r="U119" s="38" t="str">
        <f t="shared" si="19"/>
        <v>III</v>
      </c>
      <c r="V119" s="41" t="str">
        <f t="shared" si="20"/>
        <v>Aceptable con control existente</v>
      </c>
      <c r="W119" s="58">
        <v>10</v>
      </c>
      <c r="X119" s="149" t="s">
        <v>615</v>
      </c>
      <c r="Y119" s="62" t="s">
        <v>18</v>
      </c>
      <c r="Z119" s="58" t="s">
        <v>50</v>
      </c>
      <c r="AA119" s="58" t="s">
        <v>50</v>
      </c>
      <c r="AB119" s="58" t="s">
        <v>50</v>
      </c>
      <c r="AC119" s="149" t="s">
        <v>672</v>
      </c>
      <c r="AD119" s="149" t="s">
        <v>50</v>
      </c>
    </row>
    <row r="120" spans="2:30" s="20" customFormat="1" ht="174.75" customHeight="1" x14ac:dyDescent="0.25">
      <c r="B120" s="56" t="s">
        <v>41</v>
      </c>
      <c r="C120" s="68" t="s">
        <v>113</v>
      </c>
      <c r="D120" s="68" t="s">
        <v>116</v>
      </c>
      <c r="E120" s="149" t="s">
        <v>525</v>
      </c>
      <c r="F120" s="149" t="s">
        <v>663</v>
      </c>
      <c r="G120" s="66" t="s">
        <v>45</v>
      </c>
      <c r="H120" s="67"/>
      <c r="I120" s="58" t="s">
        <v>72</v>
      </c>
      <c r="J120" s="153" t="s">
        <v>612</v>
      </c>
      <c r="K120" s="60" t="s">
        <v>73</v>
      </c>
      <c r="L120" s="153" t="s">
        <v>68</v>
      </c>
      <c r="M120" s="147" t="s">
        <v>182</v>
      </c>
      <c r="N120" s="147" t="s">
        <v>673</v>
      </c>
      <c r="O120" s="62">
        <v>3</v>
      </c>
      <c r="P120" s="62">
        <v>3</v>
      </c>
      <c r="Q120" s="62">
        <f t="shared" si="22"/>
        <v>9</v>
      </c>
      <c r="R120" s="58" t="str">
        <f t="shared" si="6"/>
        <v>ALTO</v>
      </c>
      <c r="S120" s="62">
        <v>25</v>
      </c>
      <c r="T120" s="62">
        <f t="shared" si="2"/>
        <v>225</v>
      </c>
      <c r="U120" s="38" t="str">
        <f t="shared" si="19"/>
        <v>II</v>
      </c>
      <c r="V120" s="41" t="str">
        <f t="shared" si="20"/>
        <v>Aceptable con control especifico</v>
      </c>
      <c r="W120" s="58">
        <v>10</v>
      </c>
      <c r="X120" s="149" t="s">
        <v>617</v>
      </c>
      <c r="Y120" s="62" t="s">
        <v>18</v>
      </c>
      <c r="Z120" s="58" t="s">
        <v>50</v>
      </c>
      <c r="AA120" s="58" t="s">
        <v>50</v>
      </c>
      <c r="AB120" s="58" t="s">
        <v>50</v>
      </c>
      <c r="AC120" s="58" t="s">
        <v>74</v>
      </c>
      <c r="AD120" s="149" t="s">
        <v>50</v>
      </c>
    </row>
    <row r="121" spans="2:30" s="20" customFormat="1" ht="174.75" customHeight="1" x14ac:dyDescent="0.25">
      <c r="B121" s="56" t="s">
        <v>41</v>
      </c>
      <c r="C121" s="68" t="s">
        <v>113</v>
      </c>
      <c r="D121" s="68" t="s">
        <v>116</v>
      </c>
      <c r="E121" s="149" t="s">
        <v>525</v>
      </c>
      <c r="F121" s="149" t="s">
        <v>663</v>
      </c>
      <c r="G121" s="66" t="s">
        <v>45</v>
      </c>
      <c r="H121" s="67"/>
      <c r="I121" s="58" t="s">
        <v>123</v>
      </c>
      <c r="J121" s="153" t="s">
        <v>612</v>
      </c>
      <c r="K121" s="147" t="s">
        <v>674</v>
      </c>
      <c r="L121" s="153" t="s">
        <v>68</v>
      </c>
      <c r="M121" s="147" t="s">
        <v>182</v>
      </c>
      <c r="N121" s="60" t="s">
        <v>122</v>
      </c>
      <c r="O121" s="62">
        <v>2</v>
      </c>
      <c r="P121" s="62">
        <v>3</v>
      </c>
      <c r="Q121" s="62">
        <f t="shared" si="22"/>
        <v>6</v>
      </c>
      <c r="R121" s="58" t="str">
        <f t="shared" si="6"/>
        <v>MEDIO</v>
      </c>
      <c r="S121" s="62">
        <v>10</v>
      </c>
      <c r="T121" s="62">
        <f t="shared" si="2"/>
        <v>60</v>
      </c>
      <c r="U121" s="38" t="str">
        <f t="shared" si="19"/>
        <v>III</v>
      </c>
      <c r="V121" s="41" t="str">
        <f t="shared" si="20"/>
        <v>Aceptable con control existente</v>
      </c>
      <c r="W121" s="58">
        <v>10</v>
      </c>
      <c r="X121" s="149" t="s">
        <v>675</v>
      </c>
      <c r="Y121" s="62" t="s">
        <v>18</v>
      </c>
      <c r="Z121" s="58" t="s">
        <v>50</v>
      </c>
      <c r="AA121" s="58" t="s">
        <v>50</v>
      </c>
      <c r="AB121" s="58" t="s">
        <v>50</v>
      </c>
      <c r="AC121" s="149" t="s">
        <v>672</v>
      </c>
      <c r="AD121" s="149" t="s">
        <v>50</v>
      </c>
    </row>
    <row r="122" spans="2:30" s="20" customFormat="1" ht="174.75" customHeight="1" x14ac:dyDescent="0.25">
      <c r="B122" s="56" t="s">
        <v>41</v>
      </c>
      <c r="C122" s="68" t="s">
        <v>113</v>
      </c>
      <c r="D122" s="68" t="s">
        <v>116</v>
      </c>
      <c r="E122" s="149" t="s">
        <v>525</v>
      </c>
      <c r="F122" s="149" t="s">
        <v>663</v>
      </c>
      <c r="G122" s="66" t="s">
        <v>45</v>
      </c>
      <c r="H122" s="67"/>
      <c r="I122" s="149" t="s">
        <v>676</v>
      </c>
      <c r="J122" s="59" t="s">
        <v>75</v>
      </c>
      <c r="K122" s="60" t="s">
        <v>124</v>
      </c>
      <c r="L122" s="59" t="s">
        <v>125</v>
      </c>
      <c r="M122" s="147" t="s">
        <v>677</v>
      </c>
      <c r="N122" s="60" t="s">
        <v>126</v>
      </c>
      <c r="O122" s="62">
        <v>4</v>
      </c>
      <c r="P122" s="62">
        <v>3</v>
      </c>
      <c r="Q122" s="62">
        <f t="shared" si="22"/>
        <v>12</v>
      </c>
      <c r="R122" s="58" t="str">
        <f t="shared" si="6"/>
        <v>ALTO</v>
      </c>
      <c r="S122" s="62">
        <v>25</v>
      </c>
      <c r="T122" s="62">
        <f t="shared" si="2"/>
        <v>300</v>
      </c>
      <c r="U122" s="38" t="str">
        <f t="shared" si="19"/>
        <v>II</v>
      </c>
      <c r="V122" s="41" t="str">
        <f t="shared" si="20"/>
        <v>Aceptable con control especifico</v>
      </c>
      <c r="W122" s="58">
        <v>10</v>
      </c>
      <c r="X122" s="149" t="s">
        <v>678</v>
      </c>
      <c r="Y122" s="62" t="s">
        <v>18</v>
      </c>
      <c r="Z122" s="58" t="s">
        <v>50</v>
      </c>
      <c r="AA122" s="58" t="s">
        <v>50</v>
      </c>
      <c r="AB122" s="58" t="s">
        <v>50</v>
      </c>
      <c r="AC122" s="149" t="s">
        <v>679</v>
      </c>
      <c r="AD122" s="149" t="s">
        <v>50</v>
      </c>
    </row>
    <row r="123" spans="2:30" s="20" customFormat="1" ht="174.75" customHeight="1" x14ac:dyDescent="0.25">
      <c r="B123" s="56" t="s">
        <v>41</v>
      </c>
      <c r="C123" s="68" t="s">
        <v>113</v>
      </c>
      <c r="D123" s="68" t="s">
        <v>116</v>
      </c>
      <c r="E123" s="149" t="s">
        <v>525</v>
      </c>
      <c r="F123" s="149" t="s">
        <v>663</v>
      </c>
      <c r="G123" s="66" t="s">
        <v>45</v>
      </c>
      <c r="H123" s="67"/>
      <c r="I123" s="149" t="s">
        <v>618</v>
      </c>
      <c r="J123" s="59" t="s">
        <v>75</v>
      </c>
      <c r="K123" s="147" t="s">
        <v>619</v>
      </c>
      <c r="L123" s="153" t="s">
        <v>620</v>
      </c>
      <c r="M123" s="147" t="s">
        <v>621</v>
      </c>
      <c r="N123" s="60" t="s">
        <v>62</v>
      </c>
      <c r="O123" s="62">
        <v>2</v>
      </c>
      <c r="P123" s="62">
        <v>3</v>
      </c>
      <c r="Q123" s="62">
        <f t="shared" si="22"/>
        <v>6</v>
      </c>
      <c r="R123" s="58" t="str">
        <f t="shared" si="6"/>
        <v>MEDIO</v>
      </c>
      <c r="S123" s="62">
        <v>60</v>
      </c>
      <c r="T123" s="62">
        <f t="shared" si="2"/>
        <v>360</v>
      </c>
      <c r="U123" s="38" t="str">
        <f t="shared" si="19"/>
        <v>II</v>
      </c>
      <c r="V123" s="41" t="str">
        <f t="shared" si="20"/>
        <v>Aceptable con control especifico</v>
      </c>
      <c r="W123" s="58">
        <v>10</v>
      </c>
      <c r="X123" s="58" t="s">
        <v>81</v>
      </c>
      <c r="Y123" s="62" t="s">
        <v>18</v>
      </c>
      <c r="Z123" s="58" t="s">
        <v>50</v>
      </c>
      <c r="AA123" s="58" t="s">
        <v>50</v>
      </c>
      <c r="AB123" s="58" t="s">
        <v>50</v>
      </c>
      <c r="AC123" s="149" t="s">
        <v>622</v>
      </c>
      <c r="AD123" s="149" t="s">
        <v>50</v>
      </c>
    </row>
    <row r="124" spans="2:30" s="20" customFormat="1" ht="174.75" customHeight="1" x14ac:dyDescent="0.25">
      <c r="B124" s="56" t="s">
        <v>41</v>
      </c>
      <c r="C124" s="68" t="s">
        <v>113</v>
      </c>
      <c r="D124" s="68" t="s">
        <v>116</v>
      </c>
      <c r="E124" s="149" t="s">
        <v>525</v>
      </c>
      <c r="F124" s="149" t="s">
        <v>663</v>
      </c>
      <c r="G124" s="66" t="s">
        <v>45</v>
      </c>
      <c r="H124" s="67"/>
      <c r="I124" s="58" t="s">
        <v>86</v>
      </c>
      <c r="J124" s="59" t="s">
        <v>75</v>
      </c>
      <c r="K124" s="147" t="s">
        <v>558</v>
      </c>
      <c r="L124" s="59" t="s">
        <v>87</v>
      </c>
      <c r="M124" s="147" t="s">
        <v>680</v>
      </c>
      <c r="N124" s="147" t="s">
        <v>681</v>
      </c>
      <c r="O124" s="62">
        <v>3</v>
      </c>
      <c r="P124" s="62">
        <v>4</v>
      </c>
      <c r="Q124" s="62">
        <f t="shared" si="22"/>
        <v>12</v>
      </c>
      <c r="R124" s="58" t="str">
        <f t="shared" si="6"/>
        <v>ALTO</v>
      </c>
      <c r="S124" s="62">
        <v>25</v>
      </c>
      <c r="T124" s="62">
        <f t="shared" si="2"/>
        <v>300</v>
      </c>
      <c r="U124" s="38" t="str">
        <f t="shared" si="19"/>
        <v>II</v>
      </c>
      <c r="V124" s="41" t="str">
        <f t="shared" si="20"/>
        <v>Aceptable con control especifico</v>
      </c>
      <c r="W124" s="58">
        <v>10</v>
      </c>
      <c r="X124" s="58" t="s">
        <v>85</v>
      </c>
      <c r="Y124" s="62" t="s">
        <v>18</v>
      </c>
      <c r="Z124" s="58" t="s">
        <v>50</v>
      </c>
      <c r="AA124" s="58" t="s">
        <v>50</v>
      </c>
      <c r="AB124" s="58" t="s">
        <v>50</v>
      </c>
      <c r="AC124" s="149" t="s">
        <v>647</v>
      </c>
      <c r="AD124" s="149" t="s">
        <v>50</v>
      </c>
    </row>
    <row r="125" spans="2:30" s="20" customFormat="1" ht="174.75" customHeight="1" x14ac:dyDescent="0.25">
      <c r="B125" s="56" t="s">
        <v>41</v>
      </c>
      <c r="C125" s="68" t="s">
        <v>113</v>
      </c>
      <c r="D125" s="68" t="s">
        <v>116</v>
      </c>
      <c r="E125" s="149" t="s">
        <v>525</v>
      </c>
      <c r="F125" s="149" t="s">
        <v>663</v>
      </c>
      <c r="G125" s="66" t="s">
        <v>45</v>
      </c>
      <c r="H125" s="67"/>
      <c r="I125" s="58" t="s">
        <v>88</v>
      </c>
      <c r="J125" s="59" t="s">
        <v>75</v>
      </c>
      <c r="K125" s="60" t="s">
        <v>89</v>
      </c>
      <c r="L125" s="59" t="s">
        <v>62</v>
      </c>
      <c r="M125" s="147" t="s">
        <v>680</v>
      </c>
      <c r="N125" s="147" t="s">
        <v>682</v>
      </c>
      <c r="O125" s="62">
        <v>2</v>
      </c>
      <c r="P125" s="62">
        <v>2</v>
      </c>
      <c r="Q125" s="62">
        <f t="shared" si="22"/>
        <v>4</v>
      </c>
      <c r="R125" s="58" t="str">
        <f t="shared" si="6"/>
        <v>BAJO</v>
      </c>
      <c r="S125" s="62">
        <v>25</v>
      </c>
      <c r="T125" s="62">
        <f t="shared" si="2"/>
        <v>100</v>
      </c>
      <c r="U125" s="38" t="str">
        <f t="shared" si="19"/>
        <v>III</v>
      </c>
      <c r="V125" s="41" t="str">
        <f t="shared" si="20"/>
        <v>Aceptable con control existente</v>
      </c>
      <c r="W125" s="58">
        <v>10</v>
      </c>
      <c r="X125" s="58" t="s">
        <v>85</v>
      </c>
      <c r="Y125" s="62" t="s">
        <v>18</v>
      </c>
      <c r="Z125" s="58" t="s">
        <v>50</v>
      </c>
      <c r="AA125" s="58" t="s">
        <v>50</v>
      </c>
      <c r="AB125" s="58" t="s">
        <v>50</v>
      </c>
      <c r="AC125" s="58" t="s">
        <v>90</v>
      </c>
      <c r="AD125" s="149" t="s">
        <v>50</v>
      </c>
    </row>
    <row r="126" spans="2:30" s="20" customFormat="1" ht="174.75" customHeight="1" x14ac:dyDescent="0.25">
      <c r="B126" s="56" t="s">
        <v>41</v>
      </c>
      <c r="C126" s="68" t="s">
        <v>113</v>
      </c>
      <c r="D126" s="68" t="s">
        <v>116</v>
      </c>
      <c r="E126" s="149" t="s">
        <v>525</v>
      </c>
      <c r="F126" s="149" t="s">
        <v>663</v>
      </c>
      <c r="G126" s="66" t="s">
        <v>45</v>
      </c>
      <c r="H126" s="67"/>
      <c r="I126" s="58" t="s">
        <v>91</v>
      </c>
      <c r="J126" s="59" t="s">
        <v>75</v>
      </c>
      <c r="K126" s="147" t="s">
        <v>648</v>
      </c>
      <c r="L126" s="59" t="s">
        <v>92</v>
      </c>
      <c r="M126" s="147" t="s">
        <v>649</v>
      </c>
      <c r="N126" s="147" t="s">
        <v>650</v>
      </c>
      <c r="O126" s="62">
        <v>2</v>
      </c>
      <c r="P126" s="62">
        <v>4</v>
      </c>
      <c r="Q126" s="62">
        <v>6</v>
      </c>
      <c r="R126" s="58" t="str">
        <f t="shared" si="6"/>
        <v>MEDIO</v>
      </c>
      <c r="S126" s="62">
        <v>25</v>
      </c>
      <c r="T126" s="62">
        <f t="shared" si="2"/>
        <v>150</v>
      </c>
      <c r="U126" s="38" t="str">
        <f t="shared" si="19"/>
        <v>II</v>
      </c>
      <c r="V126" s="41" t="str">
        <f t="shared" si="20"/>
        <v>Aceptable con control especifico</v>
      </c>
      <c r="W126" s="58">
        <v>10</v>
      </c>
      <c r="X126" s="58" t="s">
        <v>85</v>
      </c>
      <c r="Y126" s="62" t="s">
        <v>18</v>
      </c>
      <c r="Z126" s="58" t="s">
        <v>50</v>
      </c>
      <c r="AA126" s="58" t="s">
        <v>50</v>
      </c>
      <c r="AB126" s="58" t="s">
        <v>50</v>
      </c>
      <c r="AC126" s="58" t="s">
        <v>93</v>
      </c>
      <c r="AD126" s="149" t="s">
        <v>50</v>
      </c>
    </row>
    <row r="127" spans="2:30" s="20" customFormat="1" ht="174.75" customHeight="1" x14ac:dyDescent="0.25">
      <c r="B127" s="56" t="s">
        <v>41</v>
      </c>
      <c r="C127" s="68" t="s">
        <v>113</v>
      </c>
      <c r="D127" s="68" t="s">
        <v>116</v>
      </c>
      <c r="E127" s="149" t="s">
        <v>525</v>
      </c>
      <c r="F127" s="149" t="s">
        <v>663</v>
      </c>
      <c r="G127" s="66" t="s">
        <v>45</v>
      </c>
      <c r="H127" s="67"/>
      <c r="I127" s="149" t="s">
        <v>683</v>
      </c>
      <c r="J127" s="59" t="s">
        <v>75</v>
      </c>
      <c r="K127" s="147" t="s">
        <v>684</v>
      </c>
      <c r="L127" s="59" t="s">
        <v>48</v>
      </c>
      <c r="M127" s="147" t="s">
        <v>685</v>
      </c>
      <c r="N127" s="147" t="s">
        <v>686</v>
      </c>
      <c r="O127" s="62">
        <v>2</v>
      </c>
      <c r="P127" s="62">
        <v>2</v>
      </c>
      <c r="Q127" s="62">
        <f t="shared" ref="Q127:Q150" si="23">O127*P127</f>
        <v>4</v>
      </c>
      <c r="R127" s="58" t="str">
        <f t="shared" si="6"/>
        <v>BAJO</v>
      </c>
      <c r="S127" s="62">
        <v>25</v>
      </c>
      <c r="T127" s="62">
        <f t="shared" si="2"/>
        <v>100</v>
      </c>
      <c r="U127" s="38" t="str">
        <f t="shared" si="19"/>
        <v>III</v>
      </c>
      <c r="V127" s="41" t="str">
        <f t="shared" si="20"/>
        <v>Aceptable con control existente</v>
      </c>
      <c r="W127" s="58">
        <v>10</v>
      </c>
      <c r="X127" s="58" t="s">
        <v>94</v>
      </c>
      <c r="Y127" s="62" t="s">
        <v>18</v>
      </c>
      <c r="Z127" s="58" t="s">
        <v>50</v>
      </c>
      <c r="AA127" s="58" t="s">
        <v>50</v>
      </c>
      <c r="AB127" s="58" t="s">
        <v>50</v>
      </c>
      <c r="AC127" s="149" t="s">
        <v>687</v>
      </c>
      <c r="AD127" s="149" t="s">
        <v>50</v>
      </c>
    </row>
    <row r="128" spans="2:30" s="20" customFormat="1" ht="174.75" customHeight="1" x14ac:dyDescent="0.25">
      <c r="B128" s="56" t="s">
        <v>41</v>
      </c>
      <c r="C128" s="68" t="s">
        <v>113</v>
      </c>
      <c r="D128" s="68" t="s">
        <v>116</v>
      </c>
      <c r="E128" s="149" t="s">
        <v>525</v>
      </c>
      <c r="F128" s="149" t="s">
        <v>663</v>
      </c>
      <c r="G128" s="66" t="s">
        <v>45</v>
      </c>
      <c r="H128" s="67"/>
      <c r="I128" s="58" t="s">
        <v>95</v>
      </c>
      <c r="J128" s="59" t="s">
        <v>75</v>
      </c>
      <c r="K128" s="147" t="s">
        <v>623</v>
      </c>
      <c r="L128" s="153" t="s">
        <v>624</v>
      </c>
      <c r="M128" s="147" t="s">
        <v>625</v>
      </c>
      <c r="N128" s="147" t="s">
        <v>626</v>
      </c>
      <c r="O128" s="62">
        <v>2</v>
      </c>
      <c r="P128" s="62">
        <v>3</v>
      </c>
      <c r="Q128" s="62">
        <f t="shared" si="23"/>
        <v>6</v>
      </c>
      <c r="R128" s="58" t="str">
        <f t="shared" si="6"/>
        <v>MEDIO</v>
      </c>
      <c r="S128" s="62">
        <v>25</v>
      </c>
      <c r="T128" s="62">
        <f t="shared" si="2"/>
        <v>150</v>
      </c>
      <c r="U128" s="38" t="str">
        <f t="shared" si="19"/>
        <v>II</v>
      </c>
      <c r="V128" s="41" t="str">
        <f t="shared" si="20"/>
        <v>Aceptable con control especifico</v>
      </c>
      <c r="W128" s="58">
        <v>10</v>
      </c>
      <c r="X128" s="62" t="s">
        <v>96</v>
      </c>
      <c r="Y128" s="62" t="s">
        <v>18</v>
      </c>
      <c r="Z128" s="58" t="s">
        <v>50</v>
      </c>
      <c r="AA128" s="58" t="s">
        <v>50</v>
      </c>
      <c r="AB128" s="58" t="s">
        <v>50</v>
      </c>
      <c r="AC128" s="147" t="s">
        <v>627</v>
      </c>
      <c r="AD128" s="149" t="s">
        <v>50</v>
      </c>
    </row>
    <row r="129" spans="2:30" s="20" customFormat="1" ht="174.75" customHeight="1" x14ac:dyDescent="0.25">
      <c r="B129" s="56" t="s">
        <v>41</v>
      </c>
      <c r="C129" s="68" t="s">
        <v>113</v>
      </c>
      <c r="D129" s="68" t="s">
        <v>116</v>
      </c>
      <c r="E129" s="149" t="s">
        <v>525</v>
      </c>
      <c r="F129" s="149" t="s">
        <v>663</v>
      </c>
      <c r="G129" s="66" t="s">
        <v>45</v>
      </c>
      <c r="H129" s="67"/>
      <c r="I129" s="149" t="s">
        <v>628</v>
      </c>
      <c r="J129" s="59" t="s">
        <v>75</v>
      </c>
      <c r="K129" s="60" t="s">
        <v>97</v>
      </c>
      <c r="L129" s="153" t="s">
        <v>629</v>
      </c>
      <c r="M129" s="147" t="s">
        <v>630</v>
      </c>
      <c r="N129" s="60" t="s">
        <v>98</v>
      </c>
      <c r="O129" s="62">
        <v>2</v>
      </c>
      <c r="P129" s="62">
        <v>2</v>
      </c>
      <c r="Q129" s="62">
        <f t="shared" si="23"/>
        <v>4</v>
      </c>
      <c r="R129" s="58" t="str">
        <f t="shared" si="6"/>
        <v>BAJO</v>
      </c>
      <c r="S129" s="62">
        <v>10</v>
      </c>
      <c r="T129" s="62">
        <f t="shared" si="2"/>
        <v>40</v>
      </c>
      <c r="U129" s="38" t="str">
        <f t="shared" si="19"/>
        <v>III</v>
      </c>
      <c r="V129" s="41" t="str">
        <f t="shared" si="20"/>
        <v>Aceptable con control existente</v>
      </c>
      <c r="W129" s="58">
        <v>10</v>
      </c>
      <c r="X129" s="62" t="s">
        <v>96</v>
      </c>
      <c r="Y129" s="62" t="s">
        <v>18</v>
      </c>
      <c r="Z129" s="58" t="s">
        <v>50</v>
      </c>
      <c r="AA129" s="58" t="s">
        <v>50</v>
      </c>
      <c r="AB129" s="58" t="s">
        <v>50</v>
      </c>
      <c r="AC129" s="149" t="s">
        <v>640</v>
      </c>
      <c r="AD129" s="149" t="s">
        <v>50</v>
      </c>
    </row>
    <row r="130" spans="2:30" s="20" customFormat="1" ht="174.75" customHeight="1" x14ac:dyDescent="0.25">
      <c r="B130" s="56" t="s">
        <v>41</v>
      </c>
      <c r="C130" s="68" t="s">
        <v>113</v>
      </c>
      <c r="D130" s="68" t="s">
        <v>116</v>
      </c>
      <c r="E130" s="149" t="s">
        <v>525</v>
      </c>
      <c r="F130" s="149" t="s">
        <v>663</v>
      </c>
      <c r="G130" s="66" t="s">
        <v>45</v>
      </c>
      <c r="H130" s="67"/>
      <c r="I130" s="58" t="s">
        <v>99</v>
      </c>
      <c r="J130" s="153" t="s">
        <v>572</v>
      </c>
      <c r="K130" s="147" t="s">
        <v>558</v>
      </c>
      <c r="L130" s="153" t="s">
        <v>573</v>
      </c>
      <c r="M130" s="147" t="s">
        <v>574</v>
      </c>
      <c r="N130" s="147" t="s">
        <v>632</v>
      </c>
      <c r="O130" s="62">
        <v>1</v>
      </c>
      <c r="P130" s="62">
        <v>3</v>
      </c>
      <c r="Q130" s="62">
        <f t="shared" si="23"/>
        <v>3</v>
      </c>
      <c r="R130" s="58" t="str">
        <f t="shared" si="6"/>
        <v>BAJO</v>
      </c>
      <c r="S130" s="62">
        <v>25</v>
      </c>
      <c r="T130" s="62">
        <f t="shared" si="2"/>
        <v>75</v>
      </c>
      <c r="U130" s="38" t="str">
        <f t="shared" si="19"/>
        <v>III</v>
      </c>
      <c r="V130" s="41" t="str">
        <f t="shared" si="20"/>
        <v>Aceptable con control existente</v>
      </c>
      <c r="W130" s="58">
        <v>10</v>
      </c>
      <c r="X130" s="62" t="s">
        <v>100</v>
      </c>
      <c r="Y130" s="62" t="s">
        <v>18</v>
      </c>
      <c r="Z130" s="58" t="s">
        <v>50</v>
      </c>
      <c r="AA130" s="58" t="s">
        <v>50</v>
      </c>
      <c r="AB130" s="58" t="s">
        <v>50</v>
      </c>
      <c r="AC130" s="147" t="s">
        <v>633</v>
      </c>
      <c r="AD130" s="149" t="s">
        <v>50</v>
      </c>
    </row>
    <row r="131" spans="2:30" s="20" customFormat="1" ht="174.75" customHeight="1" x14ac:dyDescent="0.25">
      <c r="B131" s="56" t="s">
        <v>41</v>
      </c>
      <c r="C131" s="68" t="s">
        <v>113</v>
      </c>
      <c r="D131" s="68" t="s">
        <v>116</v>
      </c>
      <c r="E131" s="149" t="s">
        <v>525</v>
      </c>
      <c r="F131" s="149" t="s">
        <v>663</v>
      </c>
      <c r="G131" s="66" t="s">
        <v>45</v>
      </c>
      <c r="H131" s="67"/>
      <c r="I131" s="58" t="s">
        <v>101</v>
      </c>
      <c r="J131" s="153" t="s">
        <v>572</v>
      </c>
      <c r="K131" s="147" t="s">
        <v>558</v>
      </c>
      <c r="L131" s="153" t="s">
        <v>573</v>
      </c>
      <c r="M131" s="147" t="s">
        <v>574</v>
      </c>
      <c r="N131" s="147" t="s">
        <v>632</v>
      </c>
      <c r="O131" s="62">
        <v>3</v>
      </c>
      <c r="P131" s="62">
        <v>3</v>
      </c>
      <c r="Q131" s="62">
        <f t="shared" si="23"/>
        <v>9</v>
      </c>
      <c r="R131" s="58" t="str">
        <f t="shared" si="6"/>
        <v>ALTO</v>
      </c>
      <c r="S131" s="62">
        <v>25</v>
      </c>
      <c r="T131" s="62">
        <f t="shared" si="2"/>
        <v>225</v>
      </c>
      <c r="U131" s="38" t="str">
        <f t="shared" si="19"/>
        <v>II</v>
      </c>
      <c r="V131" s="41" t="str">
        <f t="shared" si="20"/>
        <v>Aceptable con control especifico</v>
      </c>
      <c r="W131" s="58">
        <v>10</v>
      </c>
      <c r="X131" s="62" t="s">
        <v>100</v>
      </c>
      <c r="Y131" s="62" t="s">
        <v>18</v>
      </c>
      <c r="Z131" s="58" t="s">
        <v>50</v>
      </c>
      <c r="AA131" s="58" t="s">
        <v>50</v>
      </c>
      <c r="AB131" s="58" t="s">
        <v>50</v>
      </c>
      <c r="AC131" s="147" t="s">
        <v>633</v>
      </c>
      <c r="AD131" s="149" t="s">
        <v>50</v>
      </c>
    </row>
    <row r="132" spans="2:30" s="20" customFormat="1" ht="174.75" customHeight="1" x14ac:dyDescent="0.25">
      <c r="B132" s="56" t="s">
        <v>41</v>
      </c>
      <c r="C132" s="68" t="s">
        <v>113</v>
      </c>
      <c r="D132" s="68" t="s">
        <v>116</v>
      </c>
      <c r="E132" s="149" t="s">
        <v>525</v>
      </c>
      <c r="F132" s="149" t="s">
        <v>663</v>
      </c>
      <c r="G132" s="66" t="s">
        <v>45</v>
      </c>
      <c r="H132" s="67"/>
      <c r="I132" s="58" t="s">
        <v>102</v>
      </c>
      <c r="J132" s="153" t="s">
        <v>572</v>
      </c>
      <c r="K132" s="147" t="s">
        <v>578</v>
      </c>
      <c r="L132" s="59" t="s">
        <v>103</v>
      </c>
      <c r="M132" s="147" t="s">
        <v>634</v>
      </c>
      <c r="N132" s="147" t="s">
        <v>635</v>
      </c>
      <c r="O132" s="62">
        <v>4</v>
      </c>
      <c r="P132" s="62">
        <v>2</v>
      </c>
      <c r="Q132" s="62">
        <f t="shared" si="23"/>
        <v>8</v>
      </c>
      <c r="R132" s="58" t="str">
        <f t="shared" si="6"/>
        <v>MEDIO</v>
      </c>
      <c r="S132" s="62">
        <v>60</v>
      </c>
      <c r="T132" s="62">
        <f t="shared" si="2"/>
        <v>480</v>
      </c>
      <c r="U132" s="38" t="str">
        <f t="shared" si="19"/>
        <v>II</v>
      </c>
      <c r="V132" s="41" t="str">
        <f t="shared" si="20"/>
        <v>Aceptable con control especifico</v>
      </c>
      <c r="W132" s="58">
        <v>10</v>
      </c>
      <c r="X132" s="62" t="s">
        <v>100</v>
      </c>
      <c r="Y132" s="62" t="s">
        <v>18</v>
      </c>
      <c r="Z132" s="58" t="s">
        <v>50</v>
      </c>
      <c r="AA132" s="58" t="s">
        <v>50</v>
      </c>
      <c r="AB132" s="58" t="s">
        <v>50</v>
      </c>
      <c r="AC132" s="147" t="s">
        <v>636</v>
      </c>
      <c r="AD132" s="149" t="s">
        <v>50</v>
      </c>
    </row>
    <row r="133" spans="2:30" s="20" customFormat="1" ht="174.75" customHeight="1" x14ac:dyDescent="0.25">
      <c r="B133" s="56" t="s">
        <v>41</v>
      </c>
      <c r="C133" s="68" t="s">
        <v>113</v>
      </c>
      <c r="D133" s="68" t="s">
        <v>116</v>
      </c>
      <c r="E133" s="149" t="s">
        <v>525</v>
      </c>
      <c r="F133" s="149" t="s">
        <v>663</v>
      </c>
      <c r="G133" s="66" t="s">
        <v>45</v>
      </c>
      <c r="H133" s="67"/>
      <c r="I133" s="149" t="s">
        <v>641</v>
      </c>
      <c r="J133" s="153" t="s">
        <v>572</v>
      </c>
      <c r="K133" s="147" t="s">
        <v>558</v>
      </c>
      <c r="L133" s="153" t="s">
        <v>573</v>
      </c>
      <c r="M133" s="147" t="s">
        <v>574</v>
      </c>
      <c r="N133" s="147" t="s">
        <v>632</v>
      </c>
      <c r="O133" s="62">
        <v>1</v>
      </c>
      <c r="P133" s="62">
        <v>1</v>
      </c>
      <c r="Q133" s="62">
        <f t="shared" si="23"/>
        <v>1</v>
      </c>
      <c r="R133" s="58" t="str">
        <f t="shared" si="6"/>
        <v>BAJO</v>
      </c>
      <c r="S133" s="62">
        <v>10</v>
      </c>
      <c r="T133" s="62">
        <f t="shared" si="2"/>
        <v>10</v>
      </c>
      <c r="U133" s="38" t="str">
        <f t="shared" ref="U133:U159" si="24">IF(T133&lt;=20,"IV",IF(T133&lt;=120,"III",IF(T133&lt;=500,"II",IF(T133&lt;=4000,"I",FALSE))))</f>
        <v>IV</v>
      </c>
      <c r="V133" s="41" t="str">
        <f t="shared" si="20"/>
        <v>Aceptable</v>
      </c>
      <c r="W133" s="58">
        <v>10</v>
      </c>
      <c r="X133" s="62" t="s">
        <v>100</v>
      </c>
      <c r="Y133" s="62" t="s">
        <v>18</v>
      </c>
      <c r="Z133" s="58" t="s">
        <v>50</v>
      </c>
      <c r="AA133" s="58" t="s">
        <v>50</v>
      </c>
      <c r="AB133" s="58" t="s">
        <v>50</v>
      </c>
      <c r="AC133" s="147" t="s">
        <v>633</v>
      </c>
      <c r="AD133" s="149" t="s">
        <v>50</v>
      </c>
    </row>
    <row r="134" spans="2:30" s="20" customFormat="1" ht="174.75" customHeight="1" x14ac:dyDescent="0.25">
      <c r="B134" s="56" t="s">
        <v>41</v>
      </c>
      <c r="C134" s="68" t="s">
        <v>113</v>
      </c>
      <c r="D134" s="65" t="s">
        <v>688</v>
      </c>
      <c r="E134" s="149" t="s">
        <v>523</v>
      </c>
      <c r="F134" s="149" t="s">
        <v>689</v>
      </c>
      <c r="G134" s="66" t="s">
        <v>45</v>
      </c>
      <c r="H134" s="67"/>
      <c r="I134" s="58" t="s">
        <v>46</v>
      </c>
      <c r="J134" s="153" t="s">
        <v>144</v>
      </c>
      <c r="K134" s="147" t="s">
        <v>520</v>
      </c>
      <c r="L134" s="59" t="s">
        <v>48</v>
      </c>
      <c r="M134" s="147" t="s">
        <v>642</v>
      </c>
      <c r="N134" s="147" t="s">
        <v>608</v>
      </c>
      <c r="O134" s="62">
        <v>2</v>
      </c>
      <c r="P134" s="62">
        <v>3</v>
      </c>
      <c r="Q134" s="62">
        <f t="shared" si="23"/>
        <v>6</v>
      </c>
      <c r="R134" s="58" t="str">
        <f t="shared" si="6"/>
        <v>MEDIO</v>
      </c>
      <c r="S134" s="62">
        <v>10</v>
      </c>
      <c r="T134" s="62">
        <f t="shared" si="2"/>
        <v>60</v>
      </c>
      <c r="U134" s="38" t="str">
        <f t="shared" si="24"/>
        <v>III</v>
      </c>
      <c r="V134" s="41" t="str">
        <f t="shared" ref="V134:V159" si="25">IF(U134="IV","Aceptable",IF(U134="III","Aceptable con control existente",IF(U134="II","Aceptable con control especifico", IF(U134="I","No Aceptable",FALSE))))</f>
        <v>Aceptable con control existente</v>
      </c>
      <c r="W134" s="58">
        <v>6</v>
      </c>
      <c r="X134" s="60" t="s">
        <v>47</v>
      </c>
      <c r="Y134" s="58" t="s">
        <v>18</v>
      </c>
      <c r="Z134" s="58" t="s">
        <v>50</v>
      </c>
      <c r="AA134" s="58" t="s">
        <v>50</v>
      </c>
      <c r="AB134" s="58" t="s">
        <v>50</v>
      </c>
      <c r="AC134" s="149" t="s">
        <v>609</v>
      </c>
      <c r="AD134" s="149" t="s">
        <v>50</v>
      </c>
    </row>
    <row r="135" spans="2:30" s="20" customFormat="1" ht="174.75" customHeight="1" x14ac:dyDescent="0.25">
      <c r="B135" s="56" t="s">
        <v>41</v>
      </c>
      <c r="C135" s="68" t="s">
        <v>113</v>
      </c>
      <c r="D135" s="65" t="s">
        <v>688</v>
      </c>
      <c r="E135" s="149" t="s">
        <v>523</v>
      </c>
      <c r="F135" s="149" t="s">
        <v>689</v>
      </c>
      <c r="G135" s="66" t="s">
        <v>45</v>
      </c>
      <c r="H135" s="67"/>
      <c r="I135" s="58" t="s">
        <v>127</v>
      </c>
      <c r="J135" s="153" t="s">
        <v>148</v>
      </c>
      <c r="K135" s="60" t="s">
        <v>52</v>
      </c>
      <c r="L135" s="59" t="s">
        <v>48</v>
      </c>
      <c r="M135" s="60" t="s">
        <v>48</v>
      </c>
      <c r="N135" s="147" t="s">
        <v>690</v>
      </c>
      <c r="O135" s="62">
        <v>2</v>
      </c>
      <c r="P135" s="62">
        <v>3</v>
      </c>
      <c r="Q135" s="62">
        <f t="shared" si="23"/>
        <v>6</v>
      </c>
      <c r="R135" s="58" t="str">
        <f t="shared" si="6"/>
        <v>MEDIO</v>
      </c>
      <c r="S135" s="62">
        <v>10</v>
      </c>
      <c r="T135" s="62">
        <f t="shared" si="2"/>
        <v>60</v>
      </c>
      <c r="U135" s="38" t="str">
        <f t="shared" si="24"/>
        <v>III</v>
      </c>
      <c r="V135" s="41" t="str">
        <f t="shared" si="25"/>
        <v>Aceptable con control existente</v>
      </c>
      <c r="W135" s="58">
        <v>6</v>
      </c>
      <c r="X135" s="60" t="s">
        <v>53</v>
      </c>
      <c r="Y135" s="58" t="s">
        <v>18</v>
      </c>
      <c r="Z135" s="58" t="s">
        <v>50</v>
      </c>
      <c r="AA135" s="58" t="s">
        <v>50</v>
      </c>
      <c r="AB135" s="149" t="s">
        <v>691</v>
      </c>
      <c r="AC135" s="149" t="s">
        <v>692</v>
      </c>
      <c r="AD135" s="149" t="s">
        <v>50</v>
      </c>
    </row>
    <row r="136" spans="2:30" s="20" customFormat="1" ht="174.75" customHeight="1" x14ac:dyDescent="0.25">
      <c r="B136" s="56" t="s">
        <v>41</v>
      </c>
      <c r="C136" s="68" t="s">
        <v>113</v>
      </c>
      <c r="D136" s="65" t="s">
        <v>688</v>
      </c>
      <c r="E136" s="149" t="s">
        <v>523</v>
      </c>
      <c r="F136" s="149" t="s">
        <v>689</v>
      </c>
      <c r="G136" s="66" t="s">
        <v>45</v>
      </c>
      <c r="H136" s="67"/>
      <c r="I136" s="149" t="s">
        <v>693</v>
      </c>
      <c r="J136" s="191" t="s">
        <v>148</v>
      </c>
      <c r="K136" s="60" t="s">
        <v>128</v>
      </c>
      <c r="L136" s="59" t="s">
        <v>129</v>
      </c>
      <c r="M136" s="60" t="s">
        <v>48</v>
      </c>
      <c r="N136" s="147" t="s">
        <v>694</v>
      </c>
      <c r="O136" s="62">
        <v>2</v>
      </c>
      <c r="P136" s="62">
        <v>3</v>
      </c>
      <c r="Q136" s="62">
        <f t="shared" si="23"/>
        <v>6</v>
      </c>
      <c r="R136" s="58" t="str">
        <f t="shared" si="6"/>
        <v>MEDIO</v>
      </c>
      <c r="S136" s="62">
        <v>10</v>
      </c>
      <c r="T136" s="62">
        <f t="shared" si="2"/>
        <v>60</v>
      </c>
      <c r="U136" s="38" t="str">
        <f t="shared" si="24"/>
        <v>III</v>
      </c>
      <c r="V136" s="41" t="str">
        <f t="shared" si="25"/>
        <v>Aceptable con control existente</v>
      </c>
      <c r="W136" s="58">
        <v>6</v>
      </c>
      <c r="X136" s="60" t="s">
        <v>130</v>
      </c>
      <c r="Y136" s="58" t="s">
        <v>18</v>
      </c>
      <c r="Z136" s="58" t="s">
        <v>50</v>
      </c>
      <c r="AA136" s="58" t="s">
        <v>50</v>
      </c>
      <c r="AB136" s="58" t="s">
        <v>50</v>
      </c>
      <c r="AC136" s="149" t="s">
        <v>695</v>
      </c>
      <c r="AD136" s="149" t="s">
        <v>50</v>
      </c>
    </row>
    <row r="137" spans="2:30" s="20" customFormat="1" ht="174.75" customHeight="1" x14ac:dyDescent="0.25">
      <c r="B137" s="56" t="s">
        <v>41</v>
      </c>
      <c r="C137" s="68" t="s">
        <v>113</v>
      </c>
      <c r="D137" s="65" t="s">
        <v>688</v>
      </c>
      <c r="E137" s="149" t="s">
        <v>523</v>
      </c>
      <c r="F137" s="149" t="s">
        <v>689</v>
      </c>
      <c r="G137" s="66" t="s">
        <v>45</v>
      </c>
      <c r="H137" s="67"/>
      <c r="I137" s="149" t="s">
        <v>696</v>
      </c>
      <c r="J137" s="153" t="s">
        <v>155</v>
      </c>
      <c r="K137" s="147" t="s">
        <v>665</v>
      </c>
      <c r="L137" s="59" t="s">
        <v>62</v>
      </c>
      <c r="M137" s="60" t="s">
        <v>62</v>
      </c>
      <c r="N137" s="147" t="s">
        <v>697</v>
      </c>
      <c r="O137" s="62">
        <v>2</v>
      </c>
      <c r="P137" s="62">
        <v>3</v>
      </c>
      <c r="Q137" s="62">
        <f t="shared" si="23"/>
        <v>6</v>
      </c>
      <c r="R137" s="58" t="str">
        <f t="shared" si="6"/>
        <v>MEDIO</v>
      </c>
      <c r="S137" s="62">
        <v>10</v>
      </c>
      <c r="T137" s="62">
        <f t="shared" si="2"/>
        <v>60</v>
      </c>
      <c r="U137" s="38" t="str">
        <f t="shared" si="24"/>
        <v>III</v>
      </c>
      <c r="V137" s="41" t="str">
        <f t="shared" si="25"/>
        <v>Aceptable con control existente</v>
      </c>
      <c r="W137" s="58">
        <v>6</v>
      </c>
      <c r="X137" s="58" t="s">
        <v>118</v>
      </c>
      <c r="Y137" s="58" t="s">
        <v>18</v>
      </c>
      <c r="Z137" s="58" t="s">
        <v>50</v>
      </c>
      <c r="AA137" s="58" t="s">
        <v>50</v>
      </c>
      <c r="AB137" s="58" t="s">
        <v>50</v>
      </c>
      <c r="AC137" s="149" t="s">
        <v>698</v>
      </c>
      <c r="AD137" s="149" t="s">
        <v>50</v>
      </c>
    </row>
    <row r="138" spans="2:30" s="20" customFormat="1" ht="174.75" customHeight="1" x14ac:dyDescent="0.25">
      <c r="B138" s="56" t="s">
        <v>41</v>
      </c>
      <c r="C138" s="68" t="s">
        <v>113</v>
      </c>
      <c r="D138" s="65" t="s">
        <v>688</v>
      </c>
      <c r="E138" s="149" t="s">
        <v>523</v>
      </c>
      <c r="F138" s="149" t="s">
        <v>689</v>
      </c>
      <c r="G138" s="66" t="s">
        <v>45</v>
      </c>
      <c r="H138" s="67"/>
      <c r="I138" s="58" t="s">
        <v>119</v>
      </c>
      <c r="J138" s="153" t="s">
        <v>155</v>
      </c>
      <c r="K138" s="147" t="s">
        <v>669</v>
      </c>
      <c r="L138" s="59" t="s">
        <v>62</v>
      </c>
      <c r="M138" s="60" t="s">
        <v>62</v>
      </c>
      <c r="N138" s="147" t="s">
        <v>670</v>
      </c>
      <c r="O138" s="62">
        <v>1</v>
      </c>
      <c r="P138" s="62">
        <v>1</v>
      </c>
      <c r="Q138" s="62">
        <f t="shared" si="23"/>
        <v>1</v>
      </c>
      <c r="R138" s="58" t="str">
        <f t="shared" si="6"/>
        <v>BAJO</v>
      </c>
      <c r="S138" s="62">
        <v>10</v>
      </c>
      <c r="T138" s="62">
        <f t="shared" si="2"/>
        <v>10</v>
      </c>
      <c r="U138" s="38" t="str">
        <f t="shared" si="24"/>
        <v>IV</v>
      </c>
      <c r="V138" s="41" t="str">
        <f t="shared" si="25"/>
        <v>Aceptable</v>
      </c>
      <c r="W138" s="58">
        <v>6</v>
      </c>
      <c r="X138" s="147" t="s">
        <v>669</v>
      </c>
      <c r="Y138" s="58" t="s">
        <v>18</v>
      </c>
      <c r="Z138" s="58" t="s">
        <v>50</v>
      </c>
      <c r="AA138" s="58" t="s">
        <v>50</v>
      </c>
      <c r="AB138" s="58" t="s">
        <v>50</v>
      </c>
      <c r="AC138" s="149" t="s">
        <v>671</v>
      </c>
      <c r="AD138" s="149" t="s">
        <v>50</v>
      </c>
    </row>
    <row r="139" spans="2:30" s="20" customFormat="1" ht="174.75" customHeight="1" x14ac:dyDescent="0.25">
      <c r="B139" s="56" t="s">
        <v>41</v>
      </c>
      <c r="C139" s="68" t="s">
        <v>113</v>
      </c>
      <c r="D139" s="65" t="s">
        <v>688</v>
      </c>
      <c r="E139" s="149" t="s">
        <v>523</v>
      </c>
      <c r="F139" s="149" t="s">
        <v>689</v>
      </c>
      <c r="G139" s="66" t="s">
        <v>45</v>
      </c>
      <c r="H139" s="67"/>
      <c r="I139" s="58" t="s">
        <v>59</v>
      </c>
      <c r="J139" s="59" t="s">
        <v>60</v>
      </c>
      <c r="K139" s="60" t="s">
        <v>61</v>
      </c>
      <c r="L139" s="59" t="s">
        <v>62</v>
      </c>
      <c r="M139" s="60" t="s">
        <v>62</v>
      </c>
      <c r="N139" s="60" t="s">
        <v>63</v>
      </c>
      <c r="O139" s="62">
        <v>2</v>
      </c>
      <c r="P139" s="62">
        <v>3</v>
      </c>
      <c r="Q139" s="62">
        <f t="shared" si="23"/>
        <v>6</v>
      </c>
      <c r="R139" s="58" t="str">
        <f t="shared" si="6"/>
        <v>MEDIO</v>
      </c>
      <c r="S139" s="62">
        <v>10</v>
      </c>
      <c r="T139" s="62">
        <f t="shared" si="2"/>
        <v>60</v>
      </c>
      <c r="U139" s="38" t="str">
        <f t="shared" si="24"/>
        <v>III</v>
      </c>
      <c r="V139" s="41" t="str">
        <f t="shared" si="25"/>
        <v>Aceptable con control existente</v>
      </c>
      <c r="W139" s="58">
        <v>6</v>
      </c>
      <c r="X139" s="149" t="s">
        <v>610</v>
      </c>
      <c r="Y139" s="62" t="s">
        <v>18</v>
      </c>
      <c r="Z139" s="58" t="s">
        <v>50</v>
      </c>
      <c r="AA139" s="58" t="s">
        <v>50</v>
      </c>
      <c r="AB139" s="58" t="s">
        <v>50</v>
      </c>
      <c r="AC139" s="149" t="s">
        <v>611</v>
      </c>
      <c r="AD139" s="149" t="s">
        <v>50</v>
      </c>
    </row>
    <row r="140" spans="2:30" s="20" customFormat="1" ht="174.75" customHeight="1" x14ac:dyDescent="0.25">
      <c r="B140" s="56" t="s">
        <v>41</v>
      </c>
      <c r="C140" s="68" t="s">
        <v>113</v>
      </c>
      <c r="D140" s="65" t="s">
        <v>688</v>
      </c>
      <c r="E140" s="149" t="s">
        <v>523</v>
      </c>
      <c r="F140" s="149" t="s">
        <v>689</v>
      </c>
      <c r="G140" s="66" t="s">
        <v>45</v>
      </c>
      <c r="H140" s="67"/>
      <c r="I140" s="58" t="s">
        <v>64</v>
      </c>
      <c r="J140" s="59" t="s">
        <v>60</v>
      </c>
      <c r="K140" s="60" t="s">
        <v>61</v>
      </c>
      <c r="L140" s="59" t="s">
        <v>62</v>
      </c>
      <c r="M140" s="60" t="s">
        <v>62</v>
      </c>
      <c r="N140" s="60" t="s">
        <v>63</v>
      </c>
      <c r="O140" s="62">
        <v>2</v>
      </c>
      <c r="P140" s="62">
        <v>3</v>
      </c>
      <c r="Q140" s="62">
        <f t="shared" si="23"/>
        <v>6</v>
      </c>
      <c r="R140" s="58" t="str">
        <f t="shared" si="6"/>
        <v>MEDIO</v>
      </c>
      <c r="S140" s="62">
        <v>10</v>
      </c>
      <c r="T140" s="62">
        <f t="shared" si="2"/>
        <v>60</v>
      </c>
      <c r="U140" s="38" t="str">
        <f t="shared" si="24"/>
        <v>III</v>
      </c>
      <c r="V140" s="41" t="str">
        <f t="shared" si="25"/>
        <v>Aceptable con control existente</v>
      </c>
      <c r="W140" s="58">
        <v>6</v>
      </c>
      <c r="X140" s="149" t="s">
        <v>610</v>
      </c>
      <c r="Y140" s="62" t="s">
        <v>18</v>
      </c>
      <c r="Z140" s="58" t="s">
        <v>50</v>
      </c>
      <c r="AA140" s="58" t="s">
        <v>50</v>
      </c>
      <c r="AB140" s="58" t="s">
        <v>50</v>
      </c>
      <c r="AC140" s="149" t="s">
        <v>611</v>
      </c>
      <c r="AD140" s="149" t="s">
        <v>50</v>
      </c>
    </row>
    <row r="141" spans="2:30" s="20" customFormat="1" ht="174.75" customHeight="1" x14ac:dyDescent="0.25">
      <c r="B141" s="56" t="s">
        <v>41</v>
      </c>
      <c r="C141" s="68" t="s">
        <v>113</v>
      </c>
      <c r="D141" s="65" t="s">
        <v>688</v>
      </c>
      <c r="E141" s="149" t="s">
        <v>523</v>
      </c>
      <c r="F141" s="149" t="s">
        <v>689</v>
      </c>
      <c r="G141" s="66" t="s">
        <v>45</v>
      </c>
      <c r="H141" s="67"/>
      <c r="I141" s="58" t="s">
        <v>66</v>
      </c>
      <c r="J141" s="59" t="s">
        <v>60</v>
      </c>
      <c r="K141" s="60" t="s">
        <v>61</v>
      </c>
      <c r="L141" s="59" t="s">
        <v>62</v>
      </c>
      <c r="M141" s="60" t="s">
        <v>62</v>
      </c>
      <c r="N141" s="60" t="s">
        <v>63</v>
      </c>
      <c r="O141" s="62">
        <v>2</v>
      </c>
      <c r="P141" s="62">
        <v>3</v>
      </c>
      <c r="Q141" s="62">
        <f t="shared" si="23"/>
        <v>6</v>
      </c>
      <c r="R141" s="58" t="str">
        <f t="shared" si="6"/>
        <v>MEDIO</v>
      </c>
      <c r="S141" s="62">
        <v>10</v>
      </c>
      <c r="T141" s="62">
        <f t="shared" si="2"/>
        <v>60</v>
      </c>
      <c r="U141" s="38" t="str">
        <f t="shared" si="24"/>
        <v>III</v>
      </c>
      <c r="V141" s="41" t="str">
        <f t="shared" si="25"/>
        <v>Aceptable con control existente</v>
      </c>
      <c r="W141" s="58">
        <v>6</v>
      </c>
      <c r="X141" s="149" t="s">
        <v>610</v>
      </c>
      <c r="Y141" s="62" t="s">
        <v>18</v>
      </c>
      <c r="Z141" s="58" t="s">
        <v>50</v>
      </c>
      <c r="AA141" s="58" t="s">
        <v>50</v>
      </c>
      <c r="AB141" s="58" t="s">
        <v>50</v>
      </c>
      <c r="AC141" s="149" t="s">
        <v>611</v>
      </c>
      <c r="AD141" s="149" t="s">
        <v>50</v>
      </c>
    </row>
    <row r="142" spans="2:30" s="20" customFormat="1" ht="174.75" customHeight="1" x14ac:dyDescent="0.25">
      <c r="B142" s="56" t="s">
        <v>41</v>
      </c>
      <c r="C142" s="68" t="s">
        <v>113</v>
      </c>
      <c r="D142" s="65" t="s">
        <v>688</v>
      </c>
      <c r="E142" s="149" t="s">
        <v>523</v>
      </c>
      <c r="F142" s="149" t="s">
        <v>689</v>
      </c>
      <c r="G142" s="66" t="s">
        <v>45</v>
      </c>
      <c r="H142" s="67"/>
      <c r="I142" s="58" t="s">
        <v>67</v>
      </c>
      <c r="J142" s="153" t="s">
        <v>612</v>
      </c>
      <c r="K142" s="147" t="s">
        <v>613</v>
      </c>
      <c r="L142" s="59" t="s">
        <v>68</v>
      </c>
      <c r="M142" s="60" t="s">
        <v>69</v>
      </c>
      <c r="N142" s="147" t="s">
        <v>614</v>
      </c>
      <c r="O142" s="62">
        <v>2</v>
      </c>
      <c r="P142" s="62">
        <v>3</v>
      </c>
      <c r="Q142" s="62">
        <f t="shared" si="23"/>
        <v>6</v>
      </c>
      <c r="R142" s="58" t="str">
        <f t="shared" si="6"/>
        <v>MEDIO</v>
      </c>
      <c r="S142" s="62">
        <v>10</v>
      </c>
      <c r="T142" s="62">
        <f t="shared" si="2"/>
        <v>60</v>
      </c>
      <c r="U142" s="38" t="str">
        <f t="shared" si="24"/>
        <v>III</v>
      </c>
      <c r="V142" s="41" t="str">
        <f t="shared" si="25"/>
        <v>Aceptable con control existente</v>
      </c>
      <c r="W142" s="58">
        <v>6</v>
      </c>
      <c r="X142" s="149" t="s">
        <v>615</v>
      </c>
      <c r="Y142" s="62" t="s">
        <v>18</v>
      </c>
      <c r="Z142" s="58" t="s">
        <v>50</v>
      </c>
      <c r="AA142" s="58" t="s">
        <v>50</v>
      </c>
      <c r="AB142" s="58" t="s">
        <v>70</v>
      </c>
      <c r="AC142" s="58" t="s">
        <v>71</v>
      </c>
      <c r="AD142" s="149" t="s">
        <v>50</v>
      </c>
    </row>
    <row r="143" spans="2:30" s="20" customFormat="1" ht="174.75" customHeight="1" x14ac:dyDescent="0.25">
      <c r="B143" s="56" t="s">
        <v>41</v>
      </c>
      <c r="C143" s="68" t="s">
        <v>113</v>
      </c>
      <c r="D143" s="65" t="s">
        <v>688</v>
      </c>
      <c r="E143" s="149" t="s">
        <v>523</v>
      </c>
      <c r="F143" s="149" t="s">
        <v>689</v>
      </c>
      <c r="G143" s="66" t="s">
        <v>45</v>
      </c>
      <c r="H143" s="67"/>
      <c r="I143" s="58" t="s">
        <v>120</v>
      </c>
      <c r="J143" s="153" t="s">
        <v>612</v>
      </c>
      <c r="K143" s="60" t="s">
        <v>121</v>
      </c>
      <c r="L143" s="153" t="s">
        <v>68</v>
      </c>
      <c r="M143" s="147" t="s">
        <v>182</v>
      </c>
      <c r="N143" s="60" t="s">
        <v>122</v>
      </c>
      <c r="O143" s="62">
        <v>2</v>
      </c>
      <c r="P143" s="62">
        <v>3</v>
      </c>
      <c r="Q143" s="62">
        <f t="shared" si="23"/>
        <v>6</v>
      </c>
      <c r="R143" s="58" t="str">
        <f t="shared" si="6"/>
        <v>MEDIO</v>
      </c>
      <c r="S143" s="62">
        <v>10</v>
      </c>
      <c r="T143" s="62">
        <f t="shared" si="2"/>
        <v>60</v>
      </c>
      <c r="U143" s="38" t="str">
        <f t="shared" si="24"/>
        <v>III</v>
      </c>
      <c r="V143" s="41" t="str">
        <f t="shared" si="25"/>
        <v>Aceptable con control existente</v>
      </c>
      <c r="W143" s="58">
        <v>6</v>
      </c>
      <c r="X143" s="149" t="s">
        <v>615</v>
      </c>
      <c r="Y143" s="62" t="s">
        <v>18</v>
      </c>
      <c r="Z143" s="58" t="s">
        <v>50</v>
      </c>
      <c r="AA143" s="58" t="s">
        <v>50</v>
      </c>
      <c r="AB143" s="58" t="s">
        <v>50</v>
      </c>
      <c r="AC143" s="149" t="s">
        <v>672</v>
      </c>
      <c r="AD143" s="149" t="s">
        <v>50</v>
      </c>
    </row>
    <row r="144" spans="2:30" s="20" customFormat="1" ht="174.75" customHeight="1" x14ac:dyDescent="0.25">
      <c r="B144" s="56" t="s">
        <v>41</v>
      </c>
      <c r="C144" s="68" t="s">
        <v>113</v>
      </c>
      <c r="D144" s="65" t="s">
        <v>688</v>
      </c>
      <c r="E144" s="149" t="s">
        <v>523</v>
      </c>
      <c r="F144" s="149" t="s">
        <v>689</v>
      </c>
      <c r="G144" s="66" t="s">
        <v>45</v>
      </c>
      <c r="H144" s="67"/>
      <c r="I144" s="58" t="s">
        <v>72</v>
      </c>
      <c r="J144" s="153" t="s">
        <v>612</v>
      </c>
      <c r="K144" s="60" t="s">
        <v>73</v>
      </c>
      <c r="L144" s="153" t="s">
        <v>68</v>
      </c>
      <c r="M144" s="147" t="s">
        <v>182</v>
      </c>
      <c r="N144" s="147" t="s">
        <v>673</v>
      </c>
      <c r="O144" s="62">
        <v>3</v>
      </c>
      <c r="P144" s="62">
        <v>3</v>
      </c>
      <c r="Q144" s="62">
        <f t="shared" si="23"/>
        <v>9</v>
      </c>
      <c r="R144" s="58" t="str">
        <f t="shared" si="6"/>
        <v>ALTO</v>
      </c>
      <c r="S144" s="62">
        <v>25</v>
      </c>
      <c r="T144" s="62">
        <f t="shared" si="2"/>
        <v>225</v>
      </c>
      <c r="U144" s="38" t="str">
        <f t="shared" si="24"/>
        <v>II</v>
      </c>
      <c r="V144" s="41" t="str">
        <f t="shared" si="25"/>
        <v>Aceptable con control especifico</v>
      </c>
      <c r="W144" s="58">
        <v>6</v>
      </c>
      <c r="X144" s="149" t="s">
        <v>617</v>
      </c>
      <c r="Y144" s="62" t="s">
        <v>18</v>
      </c>
      <c r="Z144" s="58" t="s">
        <v>50</v>
      </c>
      <c r="AA144" s="58" t="s">
        <v>50</v>
      </c>
      <c r="AB144" s="58" t="s">
        <v>50</v>
      </c>
      <c r="AC144" s="58" t="s">
        <v>74</v>
      </c>
      <c r="AD144" s="149" t="s">
        <v>50</v>
      </c>
    </row>
    <row r="145" spans="2:30" s="20" customFormat="1" ht="174.75" customHeight="1" x14ac:dyDescent="0.25">
      <c r="B145" s="56" t="s">
        <v>41</v>
      </c>
      <c r="C145" s="68" t="s">
        <v>113</v>
      </c>
      <c r="D145" s="65" t="s">
        <v>688</v>
      </c>
      <c r="E145" s="149" t="s">
        <v>523</v>
      </c>
      <c r="F145" s="149" t="s">
        <v>689</v>
      </c>
      <c r="G145" s="66" t="s">
        <v>45</v>
      </c>
      <c r="H145" s="67"/>
      <c r="I145" s="58" t="s">
        <v>123</v>
      </c>
      <c r="J145" s="153" t="s">
        <v>612</v>
      </c>
      <c r="K145" s="147" t="s">
        <v>674</v>
      </c>
      <c r="L145" s="153" t="s">
        <v>68</v>
      </c>
      <c r="M145" s="147" t="s">
        <v>182</v>
      </c>
      <c r="N145" s="60" t="s">
        <v>122</v>
      </c>
      <c r="O145" s="62">
        <v>2</v>
      </c>
      <c r="P145" s="62">
        <v>2</v>
      </c>
      <c r="Q145" s="62">
        <f t="shared" si="23"/>
        <v>4</v>
      </c>
      <c r="R145" s="58" t="str">
        <f t="shared" si="6"/>
        <v>BAJO</v>
      </c>
      <c r="S145" s="62">
        <v>10</v>
      </c>
      <c r="T145" s="62">
        <f t="shared" si="2"/>
        <v>40</v>
      </c>
      <c r="U145" s="38" t="str">
        <f t="shared" si="24"/>
        <v>III</v>
      </c>
      <c r="V145" s="41" t="str">
        <f t="shared" si="25"/>
        <v>Aceptable con control existente</v>
      </c>
      <c r="W145" s="58">
        <v>6</v>
      </c>
      <c r="X145" s="149" t="s">
        <v>675</v>
      </c>
      <c r="Y145" s="62" t="s">
        <v>18</v>
      </c>
      <c r="Z145" s="58" t="s">
        <v>50</v>
      </c>
      <c r="AA145" s="58" t="s">
        <v>50</v>
      </c>
      <c r="AB145" s="58" t="s">
        <v>50</v>
      </c>
      <c r="AC145" s="149" t="s">
        <v>672</v>
      </c>
      <c r="AD145" s="149" t="s">
        <v>50</v>
      </c>
    </row>
    <row r="146" spans="2:30" s="20" customFormat="1" ht="174.75" customHeight="1" x14ac:dyDescent="0.25">
      <c r="B146" s="56" t="s">
        <v>41</v>
      </c>
      <c r="C146" s="68" t="s">
        <v>113</v>
      </c>
      <c r="D146" s="65" t="s">
        <v>688</v>
      </c>
      <c r="E146" s="149" t="s">
        <v>523</v>
      </c>
      <c r="F146" s="149" t="s">
        <v>689</v>
      </c>
      <c r="G146" s="66" t="s">
        <v>45</v>
      </c>
      <c r="H146" s="67"/>
      <c r="I146" s="149" t="s">
        <v>676</v>
      </c>
      <c r="J146" s="59" t="s">
        <v>75</v>
      </c>
      <c r="K146" s="60" t="s">
        <v>124</v>
      </c>
      <c r="L146" s="59" t="s">
        <v>125</v>
      </c>
      <c r="M146" s="147" t="s">
        <v>677</v>
      </c>
      <c r="N146" s="60" t="s">
        <v>126</v>
      </c>
      <c r="O146" s="62">
        <v>2</v>
      </c>
      <c r="P146" s="62">
        <v>3</v>
      </c>
      <c r="Q146" s="62">
        <f t="shared" si="23"/>
        <v>6</v>
      </c>
      <c r="R146" s="58" t="str">
        <f t="shared" si="6"/>
        <v>MEDIO</v>
      </c>
      <c r="S146" s="62">
        <v>25</v>
      </c>
      <c r="T146" s="62">
        <f t="shared" si="2"/>
        <v>150</v>
      </c>
      <c r="U146" s="38" t="str">
        <f t="shared" si="24"/>
        <v>II</v>
      </c>
      <c r="V146" s="41" t="str">
        <f t="shared" si="25"/>
        <v>Aceptable con control especifico</v>
      </c>
      <c r="W146" s="58">
        <v>6</v>
      </c>
      <c r="X146" s="149" t="s">
        <v>678</v>
      </c>
      <c r="Y146" s="62" t="s">
        <v>18</v>
      </c>
      <c r="Z146" s="58" t="s">
        <v>50</v>
      </c>
      <c r="AA146" s="58" t="s">
        <v>50</v>
      </c>
      <c r="AB146" s="58" t="s">
        <v>50</v>
      </c>
      <c r="AC146" s="149" t="s">
        <v>679</v>
      </c>
      <c r="AD146" s="149" t="s">
        <v>50</v>
      </c>
    </row>
    <row r="147" spans="2:30" s="20" customFormat="1" ht="174.75" customHeight="1" x14ac:dyDescent="0.25">
      <c r="B147" s="56" t="s">
        <v>41</v>
      </c>
      <c r="C147" s="68" t="s">
        <v>113</v>
      </c>
      <c r="D147" s="65" t="s">
        <v>688</v>
      </c>
      <c r="E147" s="149" t="s">
        <v>523</v>
      </c>
      <c r="F147" s="149" t="s">
        <v>689</v>
      </c>
      <c r="G147" s="66" t="s">
        <v>45</v>
      </c>
      <c r="H147" s="67"/>
      <c r="I147" s="149" t="s">
        <v>699</v>
      </c>
      <c r="J147" s="59" t="s">
        <v>75</v>
      </c>
      <c r="K147" s="147" t="s">
        <v>619</v>
      </c>
      <c r="L147" s="153" t="s">
        <v>620</v>
      </c>
      <c r="M147" s="147" t="s">
        <v>700</v>
      </c>
      <c r="N147" s="147" t="s">
        <v>701</v>
      </c>
      <c r="O147" s="62">
        <v>2</v>
      </c>
      <c r="P147" s="62">
        <v>3</v>
      </c>
      <c r="Q147" s="62">
        <f t="shared" si="23"/>
        <v>6</v>
      </c>
      <c r="R147" s="58" t="str">
        <f t="shared" si="6"/>
        <v>MEDIO</v>
      </c>
      <c r="S147" s="62">
        <v>60</v>
      </c>
      <c r="T147" s="62">
        <f t="shared" si="2"/>
        <v>360</v>
      </c>
      <c r="U147" s="38" t="str">
        <f t="shared" si="24"/>
        <v>II</v>
      </c>
      <c r="V147" s="41" t="str">
        <f t="shared" si="25"/>
        <v>Aceptable con control especifico</v>
      </c>
      <c r="W147" s="58">
        <v>6</v>
      </c>
      <c r="X147" s="58" t="s">
        <v>81</v>
      </c>
      <c r="Y147" s="62" t="s">
        <v>18</v>
      </c>
      <c r="Z147" s="58" t="s">
        <v>50</v>
      </c>
      <c r="AA147" s="58" t="s">
        <v>50</v>
      </c>
      <c r="AB147" s="58" t="s">
        <v>50</v>
      </c>
      <c r="AC147" s="149" t="s">
        <v>702</v>
      </c>
      <c r="AD147" s="149" t="s">
        <v>50</v>
      </c>
    </row>
    <row r="148" spans="2:30" s="20" customFormat="1" ht="174.75" customHeight="1" x14ac:dyDescent="0.25">
      <c r="B148" s="56" t="s">
        <v>41</v>
      </c>
      <c r="C148" s="68" t="s">
        <v>113</v>
      </c>
      <c r="D148" s="65" t="s">
        <v>688</v>
      </c>
      <c r="E148" s="149" t="s">
        <v>523</v>
      </c>
      <c r="F148" s="149" t="s">
        <v>689</v>
      </c>
      <c r="G148" s="66" t="s">
        <v>45</v>
      </c>
      <c r="H148" s="67"/>
      <c r="I148" s="58" t="s">
        <v>82</v>
      </c>
      <c r="J148" s="59" t="s">
        <v>75</v>
      </c>
      <c r="K148" s="147" t="s">
        <v>648</v>
      </c>
      <c r="L148" s="59" t="s">
        <v>83</v>
      </c>
      <c r="M148" s="60" t="s">
        <v>131</v>
      </c>
      <c r="N148" s="60" t="s">
        <v>62</v>
      </c>
      <c r="O148" s="62">
        <v>2</v>
      </c>
      <c r="P148" s="62">
        <v>3</v>
      </c>
      <c r="Q148" s="62">
        <f t="shared" si="23"/>
        <v>6</v>
      </c>
      <c r="R148" s="58" t="str">
        <f t="shared" si="6"/>
        <v>MEDIO</v>
      </c>
      <c r="S148" s="62">
        <v>25</v>
      </c>
      <c r="T148" s="62">
        <f t="shared" si="2"/>
        <v>150</v>
      </c>
      <c r="U148" s="38" t="str">
        <f t="shared" si="24"/>
        <v>II</v>
      </c>
      <c r="V148" s="41" t="str">
        <f t="shared" si="25"/>
        <v>Aceptable con control especifico</v>
      </c>
      <c r="W148" s="58">
        <v>6</v>
      </c>
      <c r="X148" s="58" t="s">
        <v>85</v>
      </c>
      <c r="Y148" s="62" t="s">
        <v>18</v>
      </c>
      <c r="Z148" s="58" t="s">
        <v>50</v>
      </c>
      <c r="AA148" s="58" t="s">
        <v>50</v>
      </c>
      <c r="AB148" s="58" t="s">
        <v>50</v>
      </c>
      <c r="AC148" s="149" t="s">
        <v>657</v>
      </c>
      <c r="AD148" s="149" t="s">
        <v>50</v>
      </c>
    </row>
    <row r="149" spans="2:30" s="20" customFormat="1" ht="174.75" customHeight="1" x14ac:dyDescent="0.25">
      <c r="B149" s="56" t="s">
        <v>41</v>
      </c>
      <c r="C149" s="68" t="s">
        <v>113</v>
      </c>
      <c r="D149" s="65" t="s">
        <v>688</v>
      </c>
      <c r="E149" s="149" t="s">
        <v>523</v>
      </c>
      <c r="F149" s="149" t="s">
        <v>689</v>
      </c>
      <c r="G149" s="66" t="s">
        <v>45</v>
      </c>
      <c r="H149" s="67"/>
      <c r="I149" s="58" t="s">
        <v>86</v>
      </c>
      <c r="J149" s="59" t="s">
        <v>75</v>
      </c>
      <c r="K149" s="147" t="s">
        <v>558</v>
      </c>
      <c r="L149" s="59" t="s">
        <v>87</v>
      </c>
      <c r="M149" s="147" t="s">
        <v>680</v>
      </c>
      <c r="N149" s="147" t="s">
        <v>703</v>
      </c>
      <c r="O149" s="62">
        <v>3</v>
      </c>
      <c r="P149" s="62">
        <v>4</v>
      </c>
      <c r="Q149" s="62">
        <f t="shared" si="23"/>
        <v>12</v>
      </c>
      <c r="R149" s="58" t="str">
        <f t="shared" si="6"/>
        <v>ALTO</v>
      </c>
      <c r="S149" s="62">
        <v>25</v>
      </c>
      <c r="T149" s="62">
        <f t="shared" si="2"/>
        <v>300</v>
      </c>
      <c r="U149" s="38" t="str">
        <f t="shared" si="24"/>
        <v>II</v>
      </c>
      <c r="V149" s="41" t="str">
        <f t="shared" si="25"/>
        <v>Aceptable con control especifico</v>
      </c>
      <c r="W149" s="58">
        <v>6</v>
      </c>
      <c r="X149" s="58" t="s">
        <v>85</v>
      </c>
      <c r="Y149" s="62" t="s">
        <v>18</v>
      </c>
      <c r="Z149" s="58" t="s">
        <v>50</v>
      </c>
      <c r="AA149" s="58" t="s">
        <v>50</v>
      </c>
      <c r="AB149" s="58" t="s">
        <v>50</v>
      </c>
      <c r="AC149" s="149" t="s">
        <v>647</v>
      </c>
      <c r="AD149" s="149" t="s">
        <v>50</v>
      </c>
    </row>
    <row r="150" spans="2:30" s="20" customFormat="1" ht="174.75" customHeight="1" x14ac:dyDescent="0.25">
      <c r="B150" s="56" t="s">
        <v>41</v>
      </c>
      <c r="C150" s="68" t="s">
        <v>113</v>
      </c>
      <c r="D150" s="65" t="s">
        <v>688</v>
      </c>
      <c r="E150" s="149" t="s">
        <v>523</v>
      </c>
      <c r="F150" s="149" t="s">
        <v>689</v>
      </c>
      <c r="G150" s="66" t="s">
        <v>45</v>
      </c>
      <c r="H150" s="67"/>
      <c r="I150" s="58" t="s">
        <v>88</v>
      </c>
      <c r="J150" s="59" t="s">
        <v>75</v>
      </c>
      <c r="K150" s="60" t="s">
        <v>89</v>
      </c>
      <c r="L150" s="59" t="s">
        <v>62</v>
      </c>
      <c r="M150" s="147" t="s">
        <v>680</v>
      </c>
      <c r="N150" s="147" t="s">
        <v>682</v>
      </c>
      <c r="O150" s="62">
        <v>3</v>
      </c>
      <c r="P150" s="62">
        <v>3</v>
      </c>
      <c r="Q150" s="62">
        <f t="shared" si="23"/>
        <v>9</v>
      </c>
      <c r="R150" s="58" t="str">
        <f t="shared" si="6"/>
        <v>ALTO</v>
      </c>
      <c r="S150" s="62">
        <v>25</v>
      </c>
      <c r="T150" s="62">
        <f t="shared" si="2"/>
        <v>225</v>
      </c>
      <c r="U150" s="38" t="str">
        <f t="shared" si="24"/>
        <v>II</v>
      </c>
      <c r="V150" s="41" t="str">
        <f t="shared" si="25"/>
        <v>Aceptable con control especifico</v>
      </c>
      <c r="W150" s="58">
        <v>6</v>
      </c>
      <c r="X150" s="58" t="s">
        <v>85</v>
      </c>
      <c r="Y150" s="62" t="s">
        <v>18</v>
      </c>
      <c r="Z150" s="58" t="s">
        <v>50</v>
      </c>
      <c r="AA150" s="58" t="s">
        <v>50</v>
      </c>
      <c r="AB150" s="58" t="s">
        <v>50</v>
      </c>
      <c r="AC150" s="58" t="s">
        <v>90</v>
      </c>
      <c r="AD150" s="149" t="s">
        <v>50</v>
      </c>
    </row>
    <row r="151" spans="2:30" s="20" customFormat="1" ht="174.75" customHeight="1" x14ac:dyDescent="0.25">
      <c r="B151" s="56" t="s">
        <v>41</v>
      </c>
      <c r="C151" s="68" t="s">
        <v>113</v>
      </c>
      <c r="D151" s="65" t="s">
        <v>688</v>
      </c>
      <c r="E151" s="149" t="s">
        <v>523</v>
      </c>
      <c r="F151" s="149" t="s">
        <v>689</v>
      </c>
      <c r="G151" s="66" t="s">
        <v>45</v>
      </c>
      <c r="H151" s="67"/>
      <c r="I151" s="58" t="s">
        <v>91</v>
      </c>
      <c r="J151" s="59" t="s">
        <v>75</v>
      </c>
      <c r="K151" s="147" t="s">
        <v>648</v>
      </c>
      <c r="L151" s="59" t="s">
        <v>92</v>
      </c>
      <c r="M151" s="147" t="s">
        <v>649</v>
      </c>
      <c r="N151" s="147" t="s">
        <v>650</v>
      </c>
      <c r="O151" s="62">
        <v>3</v>
      </c>
      <c r="P151" s="62">
        <v>3</v>
      </c>
      <c r="Q151" s="62">
        <v>6</v>
      </c>
      <c r="R151" s="58" t="str">
        <f t="shared" si="6"/>
        <v>MEDIO</v>
      </c>
      <c r="S151" s="62">
        <v>25</v>
      </c>
      <c r="T151" s="62">
        <f t="shared" si="2"/>
        <v>150</v>
      </c>
      <c r="U151" s="38" t="str">
        <f t="shared" si="24"/>
        <v>II</v>
      </c>
      <c r="V151" s="41" t="str">
        <f t="shared" si="25"/>
        <v>Aceptable con control especifico</v>
      </c>
      <c r="W151" s="58">
        <v>6</v>
      </c>
      <c r="X151" s="58" t="s">
        <v>85</v>
      </c>
      <c r="Y151" s="62" t="s">
        <v>18</v>
      </c>
      <c r="Z151" s="58" t="s">
        <v>50</v>
      </c>
      <c r="AA151" s="58" t="s">
        <v>50</v>
      </c>
      <c r="AB151" s="58" t="s">
        <v>50</v>
      </c>
      <c r="AC151" s="58" t="s">
        <v>93</v>
      </c>
      <c r="AD151" s="149" t="s">
        <v>50</v>
      </c>
    </row>
    <row r="152" spans="2:30" s="20" customFormat="1" ht="174.75" customHeight="1" x14ac:dyDescent="0.25">
      <c r="B152" s="56" t="s">
        <v>41</v>
      </c>
      <c r="C152" s="68" t="s">
        <v>113</v>
      </c>
      <c r="D152" s="65" t="s">
        <v>688</v>
      </c>
      <c r="E152" s="149" t="s">
        <v>523</v>
      </c>
      <c r="F152" s="149" t="s">
        <v>689</v>
      </c>
      <c r="G152" s="66" t="s">
        <v>45</v>
      </c>
      <c r="H152" s="67"/>
      <c r="I152" s="149" t="s">
        <v>683</v>
      </c>
      <c r="J152" s="59" t="s">
        <v>75</v>
      </c>
      <c r="K152" s="147" t="s">
        <v>684</v>
      </c>
      <c r="L152" s="59" t="s">
        <v>48</v>
      </c>
      <c r="M152" s="147" t="s">
        <v>685</v>
      </c>
      <c r="N152" s="147" t="s">
        <v>686</v>
      </c>
      <c r="O152" s="62">
        <v>3</v>
      </c>
      <c r="P152" s="62">
        <v>2</v>
      </c>
      <c r="Q152" s="62">
        <f t="shared" ref="Q152:Q155" si="26">O152*P152</f>
        <v>6</v>
      </c>
      <c r="R152" s="58" t="str">
        <f t="shared" si="6"/>
        <v>MEDIO</v>
      </c>
      <c r="S152" s="62">
        <v>25</v>
      </c>
      <c r="T152" s="62">
        <f t="shared" si="2"/>
        <v>150</v>
      </c>
      <c r="U152" s="38" t="str">
        <f t="shared" si="24"/>
        <v>II</v>
      </c>
      <c r="V152" s="41" t="str">
        <f t="shared" si="25"/>
        <v>Aceptable con control especifico</v>
      </c>
      <c r="W152" s="58">
        <v>6</v>
      </c>
      <c r="X152" s="58" t="s">
        <v>94</v>
      </c>
      <c r="Y152" s="62" t="s">
        <v>18</v>
      </c>
      <c r="Z152" s="58" t="s">
        <v>50</v>
      </c>
      <c r="AA152" s="58" t="s">
        <v>50</v>
      </c>
      <c r="AB152" s="58" t="s">
        <v>50</v>
      </c>
      <c r="AC152" s="149" t="s">
        <v>687</v>
      </c>
      <c r="AD152" s="149" t="s">
        <v>50</v>
      </c>
    </row>
    <row r="153" spans="2:30" s="20" customFormat="1" ht="174.75" customHeight="1" x14ac:dyDescent="0.25">
      <c r="B153" s="56" t="s">
        <v>41</v>
      </c>
      <c r="C153" s="68" t="s">
        <v>113</v>
      </c>
      <c r="D153" s="65" t="s">
        <v>688</v>
      </c>
      <c r="E153" s="149" t="s">
        <v>523</v>
      </c>
      <c r="F153" s="149" t="s">
        <v>689</v>
      </c>
      <c r="G153" s="66" t="s">
        <v>45</v>
      </c>
      <c r="H153" s="67"/>
      <c r="I153" s="58" t="s">
        <v>95</v>
      </c>
      <c r="J153" s="59" t="s">
        <v>75</v>
      </c>
      <c r="K153" s="147" t="s">
        <v>623</v>
      </c>
      <c r="L153" s="153" t="s">
        <v>624</v>
      </c>
      <c r="M153" s="147" t="s">
        <v>625</v>
      </c>
      <c r="N153" s="147" t="s">
        <v>626</v>
      </c>
      <c r="O153" s="62">
        <v>2</v>
      </c>
      <c r="P153" s="62">
        <v>3</v>
      </c>
      <c r="Q153" s="62">
        <f t="shared" si="26"/>
        <v>6</v>
      </c>
      <c r="R153" s="58" t="str">
        <f t="shared" si="6"/>
        <v>MEDIO</v>
      </c>
      <c r="S153" s="62">
        <v>25</v>
      </c>
      <c r="T153" s="62">
        <f t="shared" si="2"/>
        <v>150</v>
      </c>
      <c r="U153" s="38" t="str">
        <f t="shared" si="24"/>
        <v>II</v>
      </c>
      <c r="V153" s="41" t="str">
        <f t="shared" si="25"/>
        <v>Aceptable con control especifico</v>
      </c>
      <c r="W153" s="58">
        <v>6</v>
      </c>
      <c r="X153" s="62" t="s">
        <v>96</v>
      </c>
      <c r="Y153" s="62" t="s">
        <v>18</v>
      </c>
      <c r="Z153" s="58" t="s">
        <v>50</v>
      </c>
      <c r="AA153" s="58" t="s">
        <v>50</v>
      </c>
      <c r="AB153" s="58" t="s">
        <v>50</v>
      </c>
      <c r="AC153" s="147" t="s">
        <v>627</v>
      </c>
      <c r="AD153" s="149" t="s">
        <v>50</v>
      </c>
    </row>
    <row r="154" spans="2:30" s="20" customFormat="1" ht="174.75" customHeight="1" x14ac:dyDescent="0.25">
      <c r="B154" s="56" t="s">
        <v>41</v>
      </c>
      <c r="C154" s="68" t="s">
        <v>113</v>
      </c>
      <c r="D154" s="65" t="s">
        <v>688</v>
      </c>
      <c r="E154" s="149" t="s">
        <v>523</v>
      </c>
      <c r="F154" s="149" t="s">
        <v>689</v>
      </c>
      <c r="G154" s="66" t="s">
        <v>45</v>
      </c>
      <c r="H154" s="67"/>
      <c r="I154" s="149" t="s">
        <v>628</v>
      </c>
      <c r="J154" s="59" t="s">
        <v>75</v>
      </c>
      <c r="K154" s="60" t="s">
        <v>97</v>
      </c>
      <c r="L154" s="153" t="s">
        <v>629</v>
      </c>
      <c r="M154" s="147" t="s">
        <v>630</v>
      </c>
      <c r="N154" s="60" t="s">
        <v>98</v>
      </c>
      <c r="O154" s="62">
        <v>2</v>
      </c>
      <c r="P154" s="62">
        <v>2</v>
      </c>
      <c r="Q154" s="62">
        <f t="shared" si="26"/>
        <v>4</v>
      </c>
      <c r="R154" s="58" t="str">
        <f t="shared" si="6"/>
        <v>BAJO</v>
      </c>
      <c r="S154" s="62">
        <v>10</v>
      </c>
      <c r="T154" s="62">
        <f t="shared" si="2"/>
        <v>40</v>
      </c>
      <c r="U154" s="38" t="str">
        <f t="shared" si="24"/>
        <v>III</v>
      </c>
      <c r="V154" s="41" t="str">
        <f t="shared" si="25"/>
        <v>Aceptable con control existente</v>
      </c>
      <c r="W154" s="58">
        <v>6</v>
      </c>
      <c r="X154" s="62" t="s">
        <v>96</v>
      </c>
      <c r="Y154" s="62" t="s">
        <v>18</v>
      </c>
      <c r="Z154" s="58" t="s">
        <v>50</v>
      </c>
      <c r="AA154" s="58" t="s">
        <v>50</v>
      </c>
      <c r="AB154" s="58" t="s">
        <v>50</v>
      </c>
      <c r="AC154" s="149" t="s">
        <v>640</v>
      </c>
      <c r="AD154" s="149" t="s">
        <v>50</v>
      </c>
    </row>
    <row r="155" spans="2:30" s="20" customFormat="1" ht="174.75" customHeight="1" x14ac:dyDescent="0.25">
      <c r="B155" s="56" t="s">
        <v>41</v>
      </c>
      <c r="C155" s="68" t="s">
        <v>113</v>
      </c>
      <c r="D155" s="65" t="s">
        <v>688</v>
      </c>
      <c r="E155" s="149" t="s">
        <v>523</v>
      </c>
      <c r="F155" s="149" t="s">
        <v>689</v>
      </c>
      <c r="G155" s="66"/>
      <c r="H155" s="66" t="s">
        <v>45</v>
      </c>
      <c r="I155" s="58" t="s">
        <v>132</v>
      </c>
      <c r="J155" s="59" t="s">
        <v>75</v>
      </c>
      <c r="K155" s="147" t="s">
        <v>704</v>
      </c>
      <c r="L155" s="59" t="s">
        <v>48</v>
      </c>
      <c r="M155" s="60" t="s">
        <v>48</v>
      </c>
      <c r="N155" s="147" t="s">
        <v>705</v>
      </c>
      <c r="O155" s="62">
        <v>10</v>
      </c>
      <c r="P155" s="62">
        <v>3</v>
      </c>
      <c r="Q155" s="62">
        <f t="shared" si="26"/>
        <v>30</v>
      </c>
      <c r="R155" s="58" t="str">
        <f t="shared" si="6"/>
        <v>MUY ALTO</v>
      </c>
      <c r="S155" s="62">
        <v>100</v>
      </c>
      <c r="T155" s="62">
        <f t="shared" si="2"/>
        <v>3000</v>
      </c>
      <c r="U155" s="38" t="str">
        <f t="shared" si="24"/>
        <v>I</v>
      </c>
      <c r="V155" s="41" t="str">
        <f t="shared" si="25"/>
        <v>No Aceptable</v>
      </c>
      <c r="W155" s="58">
        <v>6</v>
      </c>
      <c r="X155" s="62" t="s">
        <v>94</v>
      </c>
      <c r="Y155" s="62" t="s">
        <v>18</v>
      </c>
      <c r="Z155" s="58" t="s">
        <v>50</v>
      </c>
      <c r="AA155" s="58" t="s">
        <v>50</v>
      </c>
      <c r="AB155" s="58" t="s">
        <v>50</v>
      </c>
      <c r="AC155" s="147" t="s">
        <v>706</v>
      </c>
      <c r="AD155" s="149" t="s">
        <v>50</v>
      </c>
    </row>
    <row r="156" spans="2:30" s="20" customFormat="1" ht="174.75" customHeight="1" x14ac:dyDescent="0.25">
      <c r="B156" s="56" t="s">
        <v>41</v>
      </c>
      <c r="C156" s="68" t="s">
        <v>113</v>
      </c>
      <c r="D156" s="65" t="s">
        <v>688</v>
      </c>
      <c r="E156" s="149" t="s">
        <v>523</v>
      </c>
      <c r="F156" s="149" t="s">
        <v>689</v>
      </c>
      <c r="G156" s="66" t="s">
        <v>45</v>
      </c>
      <c r="H156" s="67"/>
      <c r="I156" s="58" t="s">
        <v>99</v>
      </c>
      <c r="J156" s="153" t="s">
        <v>572</v>
      </c>
      <c r="K156" s="147" t="s">
        <v>558</v>
      </c>
      <c r="L156" s="153" t="s">
        <v>573</v>
      </c>
      <c r="M156" s="147" t="s">
        <v>574</v>
      </c>
      <c r="N156" s="147" t="s">
        <v>632</v>
      </c>
      <c r="O156" s="62">
        <v>1</v>
      </c>
      <c r="P156" s="62">
        <v>3</v>
      </c>
      <c r="Q156" s="62">
        <f t="shared" ref="Q156:Q159" si="27">O156*P156</f>
        <v>3</v>
      </c>
      <c r="R156" s="58" t="str">
        <f t="shared" si="6"/>
        <v>BAJO</v>
      </c>
      <c r="S156" s="62">
        <v>25</v>
      </c>
      <c r="T156" s="62">
        <f t="shared" si="2"/>
        <v>75</v>
      </c>
      <c r="U156" s="38" t="str">
        <f t="shared" si="24"/>
        <v>III</v>
      </c>
      <c r="V156" s="41" t="str">
        <f t="shared" si="25"/>
        <v>Aceptable con control existente</v>
      </c>
      <c r="W156" s="58">
        <v>6</v>
      </c>
      <c r="X156" s="62" t="s">
        <v>100</v>
      </c>
      <c r="Y156" s="62" t="s">
        <v>18</v>
      </c>
      <c r="Z156" s="58" t="s">
        <v>50</v>
      </c>
      <c r="AA156" s="58" t="s">
        <v>50</v>
      </c>
      <c r="AB156" s="58" t="s">
        <v>50</v>
      </c>
      <c r="AC156" s="147" t="s">
        <v>633</v>
      </c>
      <c r="AD156" s="149" t="s">
        <v>50</v>
      </c>
    </row>
    <row r="157" spans="2:30" s="20" customFormat="1" ht="174.75" customHeight="1" x14ac:dyDescent="0.25">
      <c r="B157" s="56" t="s">
        <v>41</v>
      </c>
      <c r="C157" s="68" t="s">
        <v>113</v>
      </c>
      <c r="D157" s="65" t="s">
        <v>688</v>
      </c>
      <c r="E157" s="149" t="s">
        <v>523</v>
      </c>
      <c r="F157" s="149" t="s">
        <v>689</v>
      </c>
      <c r="G157" s="66" t="s">
        <v>45</v>
      </c>
      <c r="H157" s="67"/>
      <c r="I157" s="58" t="s">
        <v>101</v>
      </c>
      <c r="J157" s="153" t="s">
        <v>572</v>
      </c>
      <c r="K157" s="147" t="s">
        <v>558</v>
      </c>
      <c r="L157" s="153" t="s">
        <v>573</v>
      </c>
      <c r="M157" s="147" t="s">
        <v>574</v>
      </c>
      <c r="N157" s="147" t="s">
        <v>632</v>
      </c>
      <c r="O157" s="62">
        <v>3</v>
      </c>
      <c r="P157" s="62">
        <v>3</v>
      </c>
      <c r="Q157" s="62">
        <f t="shared" si="27"/>
        <v>9</v>
      </c>
      <c r="R157" s="58" t="str">
        <f t="shared" si="6"/>
        <v>ALTO</v>
      </c>
      <c r="S157" s="62">
        <v>25</v>
      </c>
      <c r="T157" s="62">
        <f t="shared" si="2"/>
        <v>225</v>
      </c>
      <c r="U157" s="38" t="str">
        <f t="shared" si="24"/>
        <v>II</v>
      </c>
      <c r="V157" s="41" t="str">
        <f t="shared" si="25"/>
        <v>Aceptable con control especifico</v>
      </c>
      <c r="W157" s="58">
        <v>6</v>
      </c>
      <c r="X157" s="62" t="s">
        <v>100</v>
      </c>
      <c r="Y157" s="62" t="s">
        <v>18</v>
      </c>
      <c r="Z157" s="58" t="s">
        <v>50</v>
      </c>
      <c r="AA157" s="58" t="s">
        <v>50</v>
      </c>
      <c r="AB157" s="58" t="s">
        <v>50</v>
      </c>
      <c r="AC157" s="147" t="s">
        <v>633</v>
      </c>
      <c r="AD157" s="149" t="s">
        <v>50</v>
      </c>
    </row>
    <row r="158" spans="2:30" s="20" customFormat="1" ht="174.75" customHeight="1" x14ac:dyDescent="0.25">
      <c r="B158" s="56" t="s">
        <v>41</v>
      </c>
      <c r="C158" s="68" t="s">
        <v>113</v>
      </c>
      <c r="D158" s="65" t="s">
        <v>688</v>
      </c>
      <c r="E158" s="149" t="s">
        <v>524</v>
      </c>
      <c r="F158" s="149" t="s">
        <v>689</v>
      </c>
      <c r="G158" s="66" t="s">
        <v>45</v>
      </c>
      <c r="H158" s="67"/>
      <c r="I158" s="58" t="s">
        <v>102</v>
      </c>
      <c r="J158" s="153" t="s">
        <v>572</v>
      </c>
      <c r="K158" s="147" t="s">
        <v>578</v>
      </c>
      <c r="L158" s="59" t="s">
        <v>103</v>
      </c>
      <c r="M158" s="147" t="s">
        <v>634</v>
      </c>
      <c r="N158" s="147" t="s">
        <v>635</v>
      </c>
      <c r="O158" s="62">
        <v>4</v>
      </c>
      <c r="P158" s="62">
        <v>2</v>
      </c>
      <c r="Q158" s="62">
        <f t="shared" si="27"/>
        <v>8</v>
      </c>
      <c r="R158" s="58" t="str">
        <f t="shared" si="6"/>
        <v>MEDIO</v>
      </c>
      <c r="S158" s="62">
        <v>60</v>
      </c>
      <c r="T158" s="62">
        <f t="shared" si="2"/>
        <v>480</v>
      </c>
      <c r="U158" s="38" t="str">
        <f t="shared" si="24"/>
        <v>II</v>
      </c>
      <c r="V158" s="41" t="str">
        <f t="shared" si="25"/>
        <v>Aceptable con control especifico</v>
      </c>
      <c r="W158" s="58">
        <v>6</v>
      </c>
      <c r="X158" s="62" t="s">
        <v>100</v>
      </c>
      <c r="Y158" s="62" t="s">
        <v>18</v>
      </c>
      <c r="Z158" s="58" t="s">
        <v>50</v>
      </c>
      <c r="AA158" s="58" t="s">
        <v>50</v>
      </c>
      <c r="AB158" s="58" t="s">
        <v>50</v>
      </c>
      <c r="AC158" s="147" t="s">
        <v>636</v>
      </c>
      <c r="AD158" s="149" t="s">
        <v>50</v>
      </c>
    </row>
    <row r="159" spans="2:30" s="20" customFormat="1" ht="174.75" customHeight="1" x14ac:dyDescent="0.25">
      <c r="B159" s="56" t="s">
        <v>41</v>
      </c>
      <c r="C159" s="68" t="s">
        <v>113</v>
      </c>
      <c r="D159" s="65" t="s">
        <v>688</v>
      </c>
      <c r="E159" s="149" t="s">
        <v>523</v>
      </c>
      <c r="F159" s="149" t="s">
        <v>689</v>
      </c>
      <c r="G159" s="66" t="s">
        <v>45</v>
      </c>
      <c r="H159" s="67"/>
      <c r="I159" s="149" t="s">
        <v>641</v>
      </c>
      <c r="J159" s="153" t="s">
        <v>572</v>
      </c>
      <c r="K159" s="147" t="s">
        <v>558</v>
      </c>
      <c r="L159" s="153" t="s">
        <v>573</v>
      </c>
      <c r="M159" s="147" t="s">
        <v>574</v>
      </c>
      <c r="N159" s="147" t="s">
        <v>632</v>
      </c>
      <c r="O159" s="62">
        <v>1</v>
      </c>
      <c r="P159" s="62">
        <v>1</v>
      </c>
      <c r="Q159" s="62">
        <f t="shared" si="27"/>
        <v>1</v>
      </c>
      <c r="R159" s="58" t="str">
        <f t="shared" si="6"/>
        <v>BAJO</v>
      </c>
      <c r="S159" s="62">
        <v>10</v>
      </c>
      <c r="T159" s="62">
        <f t="shared" si="2"/>
        <v>10</v>
      </c>
      <c r="U159" s="38" t="str">
        <f t="shared" si="24"/>
        <v>IV</v>
      </c>
      <c r="V159" s="41" t="str">
        <f t="shared" si="25"/>
        <v>Aceptable</v>
      </c>
      <c r="W159" s="58">
        <v>6</v>
      </c>
      <c r="X159" s="62" t="s">
        <v>100</v>
      </c>
      <c r="Y159" s="62" t="s">
        <v>18</v>
      </c>
      <c r="Z159" s="58" t="s">
        <v>50</v>
      </c>
      <c r="AA159" s="58" t="s">
        <v>50</v>
      </c>
      <c r="AB159" s="58" t="s">
        <v>50</v>
      </c>
      <c r="AC159" s="147" t="s">
        <v>633</v>
      </c>
      <c r="AD159" s="149" t="s">
        <v>50</v>
      </c>
    </row>
    <row r="160" spans="2:30" s="20" customFormat="1" ht="174.75" customHeight="1" x14ac:dyDescent="0.25">
      <c r="B160" s="56" t="s">
        <v>41</v>
      </c>
      <c r="C160" s="148" t="s">
        <v>707</v>
      </c>
      <c r="D160" s="65" t="s">
        <v>708</v>
      </c>
      <c r="E160" s="152" t="s">
        <v>709</v>
      </c>
      <c r="F160" s="149" t="s">
        <v>710</v>
      </c>
      <c r="G160" s="66" t="s">
        <v>45</v>
      </c>
      <c r="H160" s="67"/>
      <c r="I160" s="58" t="s">
        <v>46</v>
      </c>
      <c r="J160" s="153" t="s">
        <v>144</v>
      </c>
      <c r="K160" s="147" t="s">
        <v>711</v>
      </c>
      <c r="L160" s="59" t="s">
        <v>48</v>
      </c>
      <c r="M160" s="147" t="s">
        <v>712</v>
      </c>
      <c r="N160" s="147" t="s">
        <v>608</v>
      </c>
      <c r="O160" s="62">
        <v>1</v>
      </c>
      <c r="P160" s="62">
        <v>1</v>
      </c>
      <c r="Q160" s="62">
        <f t="shared" ref="Q160:Q168" si="28">O160*P160</f>
        <v>1</v>
      </c>
      <c r="R160" s="58" t="str">
        <f t="shared" si="6"/>
        <v>BAJO</v>
      </c>
      <c r="S160" s="62">
        <v>10</v>
      </c>
      <c r="T160" s="62">
        <f t="shared" ref="T160:T341" si="29">Q160*S160</f>
        <v>10</v>
      </c>
      <c r="U160" s="38" t="str">
        <f t="shared" ref="U160:U203" si="30">IF(T160&lt;=20,"IV",IF(T160&lt;=120,"III",IF(T160&lt;=500,"II",IF(T160&lt;=4000,"I",FALSE))))</f>
        <v>IV</v>
      </c>
      <c r="V160" s="41" t="str">
        <f t="shared" ref="V160:V204" si="31">IF(U160="IV","Aceptable",IF(U160="III","Aceptable con control existente",IF(U160="II","Aceptable con control especifico", IF(U160="I","No Aceptable",FALSE))))</f>
        <v>Aceptable</v>
      </c>
      <c r="W160" s="58">
        <v>1</v>
      </c>
      <c r="X160" s="147" t="s">
        <v>713</v>
      </c>
      <c r="Y160" s="58" t="s">
        <v>18</v>
      </c>
      <c r="Z160" s="58" t="s">
        <v>50</v>
      </c>
      <c r="AA160" s="58" t="s">
        <v>50</v>
      </c>
      <c r="AB160" s="58" t="s">
        <v>50</v>
      </c>
      <c r="AC160" s="149" t="s">
        <v>609</v>
      </c>
      <c r="AD160" s="149" t="s">
        <v>50</v>
      </c>
    </row>
    <row r="161" spans="2:30" s="20" customFormat="1" ht="174.75" customHeight="1" x14ac:dyDescent="0.25">
      <c r="B161" s="56" t="s">
        <v>41</v>
      </c>
      <c r="C161" s="65" t="s">
        <v>707</v>
      </c>
      <c r="D161" s="65" t="s">
        <v>708</v>
      </c>
      <c r="E161" s="152" t="s">
        <v>709</v>
      </c>
      <c r="F161" s="149" t="s">
        <v>710</v>
      </c>
      <c r="G161" s="66" t="s">
        <v>45</v>
      </c>
      <c r="H161" s="67"/>
      <c r="I161" s="58" t="s">
        <v>65</v>
      </c>
      <c r="J161" s="59" t="s">
        <v>60</v>
      </c>
      <c r="K161" s="60" t="s">
        <v>61</v>
      </c>
      <c r="L161" s="59" t="s">
        <v>62</v>
      </c>
      <c r="M161" s="60" t="s">
        <v>62</v>
      </c>
      <c r="N161" s="60" t="s">
        <v>63</v>
      </c>
      <c r="O161" s="62">
        <v>2</v>
      </c>
      <c r="P161" s="62">
        <v>3</v>
      </c>
      <c r="Q161" s="62">
        <f t="shared" si="28"/>
        <v>6</v>
      </c>
      <c r="R161" s="58" t="str">
        <f t="shared" ref="R161:R362" si="32">IF(Q161&lt;=4,"BAJO",IF(Q161&lt;=8,"MEDIO",IF(Q161&lt;=20,"ALTO","MUY ALTO")))</f>
        <v>MEDIO</v>
      </c>
      <c r="S161" s="62">
        <v>10</v>
      </c>
      <c r="T161" s="62">
        <f t="shared" si="29"/>
        <v>60</v>
      </c>
      <c r="U161" s="38" t="str">
        <f t="shared" si="30"/>
        <v>III</v>
      </c>
      <c r="V161" s="41" t="str">
        <f t="shared" si="31"/>
        <v>Aceptable con control existente</v>
      </c>
      <c r="W161" s="58">
        <v>1</v>
      </c>
      <c r="X161" s="149" t="s">
        <v>610</v>
      </c>
      <c r="Y161" s="62" t="s">
        <v>18</v>
      </c>
      <c r="Z161" s="58" t="s">
        <v>50</v>
      </c>
      <c r="AA161" s="58" t="s">
        <v>50</v>
      </c>
      <c r="AB161" s="58" t="s">
        <v>50</v>
      </c>
      <c r="AC161" s="149" t="s">
        <v>611</v>
      </c>
      <c r="AD161" s="149" t="s">
        <v>50</v>
      </c>
    </row>
    <row r="162" spans="2:30" s="20" customFormat="1" ht="174.75" customHeight="1" x14ac:dyDescent="0.25">
      <c r="B162" s="56" t="s">
        <v>41</v>
      </c>
      <c r="C162" s="65" t="s">
        <v>707</v>
      </c>
      <c r="D162" s="65" t="s">
        <v>708</v>
      </c>
      <c r="E162" s="152" t="s">
        <v>709</v>
      </c>
      <c r="F162" s="149" t="s">
        <v>710</v>
      </c>
      <c r="G162" s="66" t="s">
        <v>45</v>
      </c>
      <c r="H162" s="67"/>
      <c r="I162" s="58" t="s">
        <v>66</v>
      </c>
      <c r="J162" s="59" t="s">
        <v>60</v>
      </c>
      <c r="K162" s="60" t="s">
        <v>61</v>
      </c>
      <c r="L162" s="59" t="s">
        <v>62</v>
      </c>
      <c r="M162" s="60" t="s">
        <v>62</v>
      </c>
      <c r="N162" s="60" t="s">
        <v>63</v>
      </c>
      <c r="O162" s="62">
        <v>2</v>
      </c>
      <c r="P162" s="62">
        <v>3</v>
      </c>
      <c r="Q162" s="62">
        <f t="shared" si="28"/>
        <v>6</v>
      </c>
      <c r="R162" s="58" t="str">
        <f t="shared" si="32"/>
        <v>MEDIO</v>
      </c>
      <c r="S162" s="62">
        <v>10</v>
      </c>
      <c r="T162" s="62">
        <f t="shared" si="29"/>
        <v>60</v>
      </c>
      <c r="U162" s="38" t="str">
        <f t="shared" si="30"/>
        <v>III</v>
      </c>
      <c r="V162" s="41" t="str">
        <f t="shared" si="31"/>
        <v>Aceptable con control existente</v>
      </c>
      <c r="W162" s="58">
        <v>1</v>
      </c>
      <c r="X162" s="149" t="s">
        <v>610</v>
      </c>
      <c r="Y162" s="62" t="s">
        <v>18</v>
      </c>
      <c r="Z162" s="58" t="s">
        <v>50</v>
      </c>
      <c r="AA162" s="58" t="s">
        <v>50</v>
      </c>
      <c r="AB162" s="58" t="s">
        <v>50</v>
      </c>
      <c r="AC162" s="149" t="s">
        <v>611</v>
      </c>
      <c r="AD162" s="149" t="s">
        <v>50</v>
      </c>
    </row>
    <row r="163" spans="2:30" s="20" customFormat="1" ht="174.75" customHeight="1" x14ac:dyDescent="0.25">
      <c r="B163" s="56" t="s">
        <v>41</v>
      </c>
      <c r="C163" s="65" t="s">
        <v>707</v>
      </c>
      <c r="D163" s="65" t="s">
        <v>708</v>
      </c>
      <c r="E163" s="152" t="s">
        <v>709</v>
      </c>
      <c r="F163" s="149" t="s">
        <v>710</v>
      </c>
      <c r="G163" s="66" t="s">
        <v>45</v>
      </c>
      <c r="H163" s="67"/>
      <c r="I163" s="58" t="s">
        <v>72</v>
      </c>
      <c r="J163" s="153" t="s">
        <v>612</v>
      </c>
      <c r="K163" s="60" t="s">
        <v>73</v>
      </c>
      <c r="L163" s="153" t="s">
        <v>68</v>
      </c>
      <c r="M163" s="147" t="s">
        <v>182</v>
      </c>
      <c r="N163" s="147" t="s">
        <v>616</v>
      </c>
      <c r="O163" s="62">
        <v>2</v>
      </c>
      <c r="P163" s="62">
        <v>3</v>
      </c>
      <c r="Q163" s="62">
        <f t="shared" si="28"/>
        <v>6</v>
      </c>
      <c r="R163" s="58" t="str">
        <f t="shared" si="32"/>
        <v>MEDIO</v>
      </c>
      <c r="S163" s="62">
        <v>10</v>
      </c>
      <c r="T163" s="62">
        <f t="shared" si="29"/>
        <v>60</v>
      </c>
      <c r="U163" s="38" t="str">
        <f t="shared" si="30"/>
        <v>III</v>
      </c>
      <c r="V163" s="41" t="str">
        <f t="shared" si="31"/>
        <v>Aceptable con control existente</v>
      </c>
      <c r="W163" s="58">
        <v>1</v>
      </c>
      <c r="X163" s="149" t="s">
        <v>617</v>
      </c>
      <c r="Y163" s="62" t="s">
        <v>18</v>
      </c>
      <c r="Z163" s="58" t="s">
        <v>50</v>
      </c>
      <c r="AA163" s="58" t="s">
        <v>50</v>
      </c>
      <c r="AB163" s="58" t="s">
        <v>50</v>
      </c>
      <c r="AC163" s="58" t="s">
        <v>74</v>
      </c>
      <c r="AD163" s="149" t="s">
        <v>50</v>
      </c>
    </row>
    <row r="164" spans="2:30" s="20" customFormat="1" ht="174.75" customHeight="1" x14ac:dyDescent="0.25">
      <c r="B164" s="56" t="s">
        <v>41</v>
      </c>
      <c r="C164" s="65" t="s">
        <v>707</v>
      </c>
      <c r="D164" s="65" t="s">
        <v>708</v>
      </c>
      <c r="E164" s="152" t="s">
        <v>709</v>
      </c>
      <c r="F164" s="149" t="s">
        <v>710</v>
      </c>
      <c r="G164" s="66" t="s">
        <v>45</v>
      </c>
      <c r="H164" s="67"/>
      <c r="I164" s="149" t="s">
        <v>660</v>
      </c>
      <c r="J164" s="59" t="s">
        <v>75</v>
      </c>
      <c r="K164" s="60" t="s">
        <v>76</v>
      </c>
      <c r="L164" s="59" t="s">
        <v>62</v>
      </c>
      <c r="M164" s="60" t="s">
        <v>77</v>
      </c>
      <c r="N164" s="60" t="s">
        <v>78</v>
      </c>
      <c r="O164" s="62">
        <v>1</v>
      </c>
      <c r="P164" s="62">
        <v>3</v>
      </c>
      <c r="Q164" s="62">
        <f t="shared" si="28"/>
        <v>3</v>
      </c>
      <c r="R164" s="58" t="str">
        <f t="shared" si="32"/>
        <v>BAJO</v>
      </c>
      <c r="S164" s="62">
        <v>10</v>
      </c>
      <c r="T164" s="62">
        <f t="shared" si="29"/>
        <v>30</v>
      </c>
      <c r="U164" s="38" t="str">
        <f t="shared" si="30"/>
        <v>III</v>
      </c>
      <c r="V164" s="41" t="str">
        <f t="shared" si="31"/>
        <v>Aceptable con control existente</v>
      </c>
      <c r="W164" s="58">
        <v>1</v>
      </c>
      <c r="X164" s="149" t="s">
        <v>661</v>
      </c>
      <c r="Y164" s="62" t="s">
        <v>18</v>
      </c>
      <c r="Z164" s="58" t="s">
        <v>50</v>
      </c>
      <c r="AA164" s="58" t="s">
        <v>50</v>
      </c>
      <c r="AB164" s="58" t="s">
        <v>50</v>
      </c>
      <c r="AC164" s="149" t="s">
        <v>662</v>
      </c>
      <c r="AD164" s="149" t="s">
        <v>50</v>
      </c>
    </row>
    <row r="165" spans="2:30" s="20" customFormat="1" ht="174.75" customHeight="1" x14ac:dyDescent="0.25">
      <c r="B165" s="56" t="s">
        <v>41</v>
      </c>
      <c r="C165" s="65" t="s">
        <v>707</v>
      </c>
      <c r="D165" s="65" t="s">
        <v>708</v>
      </c>
      <c r="E165" s="152" t="s">
        <v>709</v>
      </c>
      <c r="F165" s="149" t="s">
        <v>710</v>
      </c>
      <c r="G165" s="66" t="s">
        <v>45</v>
      </c>
      <c r="H165" s="67"/>
      <c r="I165" s="149" t="s">
        <v>618</v>
      </c>
      <c r="J165" s="59" t="s">
        <v>75</v>
      </c>
      <c r="K165" s="147" t="s">
        <v>619</v>
      </c>
      <c r="L165" s="153" t="s">
        <v>620</v>
      </c>
      <c r="M165" s="147" t="s">
        <v>621</v>
      </c>
      <c r="N165" s="60" t="s">
        <v>62</v>
      </c>
      <c r="O165" s="62">
        <v>2</v>
      </c>
      <c r="P165" s="62">
        <v>2</v>
      </c>
      <c r="Q165" s="62">
        <f t="shared" si="28"/>
        <v>4</v>
      </c>
      <c r="R165" s="58" t="str">
        <f t="shared" si="32"/>
        <v>BAJO</v>
      </c>
      <c r="S165" s="62">
        <v>25</v>
      </c>
      <c r="T165" s="62">
        <f t="shared" si="29"/>
        <v>100</v>
      </c>
      <c r="U165" s="38" t="str">
        <f t="shared" si="30"/>
        <v>III</v>
      </c>
      <c r="V165" s="41" t="str">
        <f t="shared" si="31"/>
        <v>Aceptable con control existente</v>
      </c>
      <c r="W165" s="58">
        <v>1</v>
      </c>
      <c r="X165" s="58" t="s">
        <v>81</v>
      </c>
      <c r="Y165" s="62" t="s">
        <v>18</v>
      </c>
      <c r="Z165" s="58" t="s">
        <v>50</v>
      </c>
      <c r="AA165" s="58" t="s">
        <v>50</v>
      </c>
      <c r="AB165" s="58" t="s">
        <v>50</v>
      </c>
      <c r="AC165" s="149" t="s">
        <v>622</v>
      </c>
      <c r="AD165" s="149" t="s">
        <v>50</v>
      </c>
    </row>
    <row r="166" spans="2:30" s="20" customFormat="1" ht="174.75" customHeight="1" x14ac:dyDescent="0.25">
      <c r="B166" s="56" t="s">
        <v>41</v>
      </c>
      <c r="C166" s="65" t="s">
        <v>707</v>
      </c>
      <c r="D166" s="65" t="s">
        <v>708</v>
      </c>
      <c r="E166" s="152" t="s">
        <v>709</v>
      </c>
      <c r="F166" s="149" t="s">
        <v>710</v>
      </c>
      <c r="G166" s="66" t="s">
        <v>45</v>
      </c>
      <c r="H166" s="67"/>
      <c r="I166" s="58" t="s">
        <v>82</v>
      </c>
      <c r="J166" s="59" t="s">
        <v>75</v>
      </c>
      <c r="K166" s="147" t="s">
        <v>648</v>
      </c>
      <c r="L166" s="59" t="s">
        <v>83</v>
      </c>
      <c r="M166" s="60" t="s">
        <v>84</v>
      </c>
      <c r="N166" s="60" t="s">
        <v>62</v>
      </c>
      <c r="O166" s="62">
        <v>1</v>
      </c>
      <c r="P166" s="62">
        <v>2</v>
      </c>
      <c r="Q166" s="62">
        <f t="shared" si="28"/>
        <v>2</v>
      </c>
      <c r="R166" s="58" t="str">
        <f t="shared" si="32"/>
        <v>BAJO</v>
      </c>
      <c r="S166" s="62">
        <v>10</v>
      </c>
      <c r="T166" s="62">
        <f t="shared" si="29"/>
        <v>20</v>
      </c>
      <c r="U166" s="38" t="str">
        <f t="shared" si="30"/>
        <v>IV</v>
      </c>
      <c r="V166" s="41" t="str">
        <f t="shared" si="31"/>
        <v>Aceptable</v>
      </c>
      <c r="W166" s="58">
        <v>1</v>
      </c>
      <c r="X166" s="58" t="s">
        <v>85</v>
      </c>
      <c r="Y166" s="62" t="s">
        <v>18</v>
      </c>
      <c r="Z166" s="58" t="s">
        <v>50</v>
      </c>
      <c r="AA166" s="58" t="s">
        <v>50</v>
      </c>
      <c r="AB166" s="58" t="s">
        <v>50</v>
      </c>
      <c r="AC166" s="149" t="s">
        <v>657</v>
      </c>
      <c r="AD166" s="149" t="s">
        <v>50</v>
      </c>
    </row>
    <row r="167" spans="2:30" s="20" customFormat="1" ht="174.75" customHeight="1" x14ac:dyDescent="0.25">
      <c r="B167" s="56" t="s">
        <v>41</v>
      </c>
      <c r="C167" s="65" t="s">
        <v>707</v>
      </c>
      <c r="D167" s="65" t="s">
        <v>708</v>
      </c>
      <c r="E167" s="152" t="s">
        <v>709</v>
      </c>
      <c r="F167" s="149" t="s">
        <v>710</v>
      </c>
      <c r="G167" s="66" t="s">
        <v>45</v>
      </c>
      <c r="H167" s="67"/>
      <c r="I167" s="58" t="s">
        <v>86</v>
      </c>
      <c r="J167" s="59" t="s">
        <v>75</v>
      </c>
      <c r="K167" s="147" t="s">
        <v>558</v>
      </c>
      <c r="L167" s="59" t="s">
        <v>87</v>
      </c>
      <c r="M167" s="147" t="s">
        <v>645</v>
      </c>
      <c r="N167" s="147" t="s">
        <v>646</v>
      </c>
      <c r="O167" s="62">
        <v>1</v>
      </c>
      <c r="P167" s="62">
        <v>3</v>
      </c>
      <c r="Q167" s="62">
        <f t="shared" si="28"/>
        <v>3</v>
      </c>
      <c r="R167" s="58" t="str">
        <f t="shared" si="32"/>
        <v>BAJO</v>
      </c>
      <c r="S167" s="62">
        <v>25</v>
      </c>
      <c r="T167" s="62">
        <f t="shared" si="29"/>
        <v>75</v>
      </c>
      <c r="U167" s="38" t="str">
        <f t="shared" si="30"/>
        <v>III</v>
      </c>
      <c r="V167" s="41" t="str">
        <f t="shared" si="31"/>
        <v>Aceptable con control existente</v>
      </c>
      <c r="W167" s="58">
        <v>1</v>
      </c>
      <c r="X167" s="58" t="s">
        <v>85</v>
      </c>
      <c r="Y167" s="62" t="s">
        <v>18</v>
      </c>
      <c r="Z167" s="58" t="s">
        <v>50</v>
      </c>
      <c r="AA167" s="58" t="s">
        <v>50</v>
      </c>
      <c r="AB167" s="58" t="s">
        <v>50</v>
      </c>
      <c r="AC167" s="149" t="s">
        <v>647</v>
      </c>
      <c r="AD167" s="149" t="s">
        <v>50</v>
      </c>
    </row>
    <row r="168" spans="2:30" s="20" customFormat="1" ht="174.75" customHeight="1" x14ac:dyDescent="0.25">
      <c r="B168" s="56" t="s">
        <v>41</v>
      </c>
      <c r="C168" s="65" t="s">
        <v>707</v>
      </c>
      <c r="D168" s="65" t="s">
        <v>708</v>
      </c>
      <c r="E168" s="152" t="s">
        <v>709</v>
      </c>
      <c r="F168" s="149" t="s">
        <v>710</v>
      </c>
      <c r="G168" s="66" t="s">
        <v>45</v>
      </c>
      <c r="H168" s="67"/>
      <c r="I168" s="58" t="s">
        <v>88</v>
      </c>
      <c r="J168" s="59" t="s">
        <v>75</v>
      </c>
      <c r="K168" s="60" t="s">
        <v>89</v>
      </c>
      <c r="L168" s="59" t="s">
        <v>62</v>
      </c>
      <c r="M168" s="147" t="s">
        <v>680</v>
      </c>
      <c r="N168" s="147" t="s">
        <v>682</v>
      </c>
      <c r="O168" s="62">
        <v>1</v>
      </c>
      <c r="P168" s="62">
        <v>3</v>
      </c>
      <c r="Q168" s="62">
        <f t="shared" si="28"/>
        <v>3</v>
      </c>
      <c r="R168" s="58" t="str">
        <f t="shared" si="32"/>
        <v>BAJO</v>
      </c>
      <c r="S168" s="62">
        <v>10</v>
      </c>
      <c r="T168" s="62">
        <f t="shared" si="29"/>
        <v>30</v>
      </c>
      <c r="U168" s="38" t="str">
        <f t="shared" si="30"/>
        <v>III</v>
      </c>
      <c r="V168" s="41" t="str">
        <f t="shared" si="31"/>
        <v>Aceptable con control existente</v>
      </c>
      <c r="W168" s="58">
        <v>1</v>
      </c>
      <c r="X168" s="58" t="s">
        <v>85</v>
      </c>
      <c r="Y168" s="62" t="s">
        <v>18</v>
      </c>
      <c r="Z168" s="58" t="s">
        <v>50</v>
      </c>
      <c r="AA168" s="58" t="s">
        <v>50</v>
      </c>
      <c r="AB168" s="58" t="s">
        <v>50</v>
      </c>
      <c r="AC168" s="58" t="s">
        <v>90</v>
      </c>
      <c r="AD168" s="149" t="s">
        <v>50</v>
      </c>
    </row>
    <row r="169" spans="2:30" s="20" customFormat="1" ht="174.75" customHeight="1" x14ac:dyDescent="0.25">
      <c r="B169" s="56" t="s">
        <v>41</v>
      </c>
      <c r="C169" s="65" t="s">
        <v>707</v>
      </c>
      <c r="D169" s="65" t="s">
        <v>708</v>
      </c>
      <c r="E169" s="152" t="s">
        <v>709</v>
      </c>
      <c r="F169" s="149" t="s">
        <v>710</v>
      </c>
      <c r="G169" s="66" t="s">
        <v>45</v>
      </c>
      <c r="H169" s="67"/>
      <c r="I169" s="58" t="s">
        <v>91</v>
      </c>
      <c r="J169" s="59" t="s">
        <v>75</v>
      </c>
      <c r="K169" s="147" t="s">
        <v>648</v>
      </c>
      <c r="L169" s="59" t="s">
        <v>92</v>
      </c>
      <c r="M169" s="147" t="s">
        <v>649</v>
      </c>
      <c r="N169" s="147" t="s">
        <v>650</v>
      </c>
      <c r="O169" s="62">
        <v>1</v>
      </c>
      <c r="P169" s="62">
        <v>2</v>
      </c>
      <c r="Q169" s="62">
        <v>6</v>
      </c>
      <c r="R169" s="58" t="str">
        <f t="shared" si="32"/>
        <v>MEDIO</v>
      </c>
      <c r="S169" s="62">
        <v>10</v>
      </c>
      <c r="T169" s="62">
        <f t="shared" si="29"/>
        <v>60</v>
      </c>
      <c r="U169" s="38" t="str">
        <f t="shared" si="30"/>
        <v>III</v>
      </c>
      <c r="V169" s="41" t="str">
        <f t="shared" si="31"/>
        <v>Aceptable con control existente</v>
      </c>
      <c r="W169" s="58">
        <v>1</v>
      </c>
      <c r="X169" s="58" t="s">
        <v>85</v>
      </c>
      <c r="Y169" s="62" t="s">
        <v>18</v>
      </c>
      <c r="Z169" s="58" t="s">
        <v>50</v>
      </c>
      <c r="AA169" s="58" t="s">
        <v>50</v>
      </c>
      <c r="AB169" s="58" t="s">
        <v>50</v>
      </c>
      <c r="AC169" s="58" t="s">
        <v>93</v>
      </c>
      <c r="AD169" s="149" t="s">
        <v>50</v>
      </c>
    </row>
    <row r="170" spans="2:30" s="20" customFormat="1" ht="174.75" customHeight="1" x14ac:dyDescent="0.25">
      <c r="B170" s="56" t="s">
        <v>41</v>
      </c>
      <c r="C170" s="65" t="s">
        <v>707</v>
      </c>
      <c r="D170" s="65" t="s">
        <v>708</v>
      </c>
      <c r="E170" s="152" t="s">
        <v>709</v>
      </c>
      <c r="F170" s="149" t="s">
        <v>710</v>
      </c>
      <c r="G170" s="66" t="s">
        <v>45</v>
      </c>
      <c r="H170" s="67"/>
      <c r="I170" s="149" t="s">
        <v>714</v>
      </c>
      <c r="J170" s="59" t="s">
        <v>75</v>
      </c>
      <c r="K170" s="147" t="s">
        <v>684</v>
      </c>
      <c r="L170" s="153" t="s">
        <v>715</v>
      </c>
      <c r="M170" s="147" t="s">
        <v>716</v>
      </c>
      <c r="N170" s="147" t="s">
        <v>717</v>
      </c>
      <c r="O170" s="62">
        <v>1</v>
      </c>
      <c r="P170" s="62">
        <v>1</v>
      </c>
      <c r="Q170" s="62">
        <f t="shared" ref="Q170:Q195" si="33">O170*P170</f>
        <v>1</v>
      </c>
      <c r="R170" s="58" t="str">
        <f t="shared" si="32"/>
        <v>BAJO</v>
      </c>
      <c r="S170" s="62">
        <v>25</v>
      </c>
      <c r="T170" s="62">
        <f t="shared" si="29"/>
        <v>25</v>
      </c>
      <c r="U170" s="38" t="str">
        <f t="shared" si="30"/>
        <v>III</v>
      </c>
      <c r="V170" s="41" t="str">
        <f t="shared" si="31"/>
        <v>Aceptable con control existente</v>
      </c>
      <c r="W170" s="58">
        <v>1</v>
      </c>
      <c r="X170" s="58" t="s">
        <v>94</v>
      </c>
      <c r="Y170" s="62" t="s">
        <v>18</v>
      </c>
      <c r="Z170" s="58" t="s">
        <v>50</v>
      </c>
      <c r="AA170" s="58" t="s">
        <v>50</v>
      </c>
      <c r="AB170" s="58" t="s">
        <v>50</v>
      </c>
      <c r="AC170" s="149" t="s">
        <v>687</v>
      </c>
      <c r="AD170" s="149" t="s">
        <v>50</v>
      </c>
    </row>
    <row r="171" spans="2:30" s="20" customFormat="1" ht="174.75" customHeight="1" x14ac:dyDescent="0.25">
      <c r="B171" s="56" t="s">
        <v>41</v>
      </c>
      <c r="C171" s="65" t="s">
        <v>707</v>
      </c>
      <c r="D171" s="65" t="s">
        <v>708</v>
      </c>
      <c r="E171" s="152" t="s">
        <v>709</v>
      </c>
      <c r="F171" s="149" t="s">
        <v>710</v>
      </c>
      <c r="G171" s="66" t="s">
        <v>45</v>
      </c>
      <c r="H171" s="67"/>
      <c r="I171" s="58" t="s">
        <v>95</v>
      </c>
      <c r="J171" s="59" t="s">
        <v>75</v>
      </c>
      <c r="K171" s="147" t="s">
        <v>623</v>
      </c>
      <c r="L171" s="153" t="s">
        <v>624</v>
      </c>
      <c r="M171" s="147" t="s">
        <v>625</v>
      </c>
      <c r="N171" s="147" t="s">
        <v>626</v>
      </c>
      <c r="O171" s="62">
        <v>2</v>
      </c>
      <c r="P171" s="62">
        <v>2</v>
      </c>
      <c r="Q171" s="62">
        <f t="shared" si="33"/>
        <v>4</v>
      </c>
      <c r="R171" s="58" t="str">
        <f t="shared" si="32"/>
        <v>BAJO</v>
      </c>
      <c r="S171" s="62">
        <v>25</v>
      </c>
      <c r="T171" s="62">
        <f t="shared" si="29"/>
        <v>100</v>
      </c>
      <c r="U171" s="38" t="str">
        <f t="shared" si="30"/>
        <v>III</v>
      </c>
      <c r="V171" s="41" t="str">
        <f t="shared" si="31"/>
        <v>Aceptable con control existente</v>
      </c>
      <c r="W171" s="58">
        <v>1</v>
      </c>
      <c r="X171" s="62" t="s">
        <v>96</v>
      </c>
      <c r="Y171" s="62" t="s">
        <v>18</v>
      </c>
      <c r="Z171" s="58" t="s">
        <v>50</v>
      </c>
      <c r="AA171" s="58" t="s">
        <v>50</v>
      </c>
      <c r="AB171" s="58" t="s">
        <v>50</v>
      </c>
      <c r="AC171" s="147" t="s">
        <v>627</v>
      </c>
      <c r="AD171" s="149" t="s">
        <v>50</v>
      </c>
    </row>
    <row r="172" spans="2:30" s="20" customFormat="1" ht="174.75" customHeight="1" x14ac:dyDescent="0.25">
      <c r="B172" s="56" t="s">
        <v>41</v>
      </c>
      <c r="C172" s="65" t="s">
        <v>707</v>
      </c>
      <c r="D172" s="65" t="s">
        <v>708</v>
      </c>
      <c r="E172" s="152" t="s">
        <v>709</v>
      </c>
      <c r="F172" s="149" t="s">
        <v>710</v>
      </c>
      <c r="G172" s="66" t="s">
        <v>45</v>
      </c>
      <c r="H172" s="67"/>
      <c r="I172" s="149" t="s">
        <v>628</v>
      </c>
      <c r="J172" s="59" t="s">
        <v>75</v>
      </c>
      <c r="K172" s="60" t="s">
        <v>97</v>
      </c>
      <c r="L172" s="153" t="s">
        <v>629</v>
      </c>
      <c r="M172" s="147" t="s">
        <v>630</v>
      </c>
      <c r="N172" s="60" t="s">
        <v>98</v>
      </c>
      <c r="O172" s="62">
        <v>2</v>
      </c>
      <c r="P172" s="62">
        <v>2</v>
      </c>
      <c r="Q172" s="62">
        <f t="shared" si="33"/>
        <v>4</v>
      </c>
      <c r="R172" s="58" t="str">
        <f t="shared" si="32"/>
        <v>BAJO</v>
      </c>
      <c r="S172" s="62">
        <v>10</v>
      </c>
      <c r="T172" s="62">
        <f t="shared" si="29"/>
        <v>40</v>
      </c>
      <c r="U172" s="38" t="str">
        <f t="shared" si="30"/>
        <v>III</v>
      </c>
      <c r="V172" s="41" t="str">
        <f t="shared" si="31"/>
        <v>Aceptable con control existente</v>
      </c>
      <c r="W172" s="58">
        <v>1</v>
      </c>
      <c r="X172" s="62" t="s">
        <v>96</v>
      </c>
      <c r="Y172" s="62" t="s">
        <v>18</v>
      </c>
      <c r="Z172" s="58" t="s">
        <v>50</v>
      </c>
      <c r="AA172" s="58" t="s">
        <v>50</v>
      </c>
      <c r="AB172" s="58" t="s">
        <v>50</v>
      </c>
      <c r="AC172" s="149" t="s">
        <v>640</v>
      </c>
      <c r="AD172" s="149" t="s">
        <v>50</v>
      </c>
    </row>
    <row r="173" spans="2:30" s="20" customFormat="1" ht="174.75" customHeight="1" x14ac:dyDescent="0.25">
      <c r="B173" s="56" t="s">
        <v>41</v>
      </c>
      <c r="C173" s="65" t="s">
        <v>707</v>
      </c>
      <c r="D173" s="65" t="s">
        <v>708</v>
      </c>
      <c r="E173" s="152" t="s">
        <v>709</v>
      </c>
      <c r="F173" s="149" t="s">
        <v>710</v>
      </c>
      <c r="G173" s="66" t="s">
        <v>45</v>
      </c>
      <c r="H173" s="67"/>
      <c r="I173" s="58" t="s">
        <v>99</v>
      </c>
      <c r="J173" s="153" t="s">
        <v>572</v>
      </c>
      <c r="K173" s="147" t="s">
        <v>558</v>
      </c>
      <c r="L173" s="153" t="s">
        <v>573</v>
      </c>
      <c r="M173" s="147" t="s">
        <v>574</v>
      </c>
      <c r="N173" s="147" t="s">
        <v>632</v>
      </c>
      <c r="O173" s="62">
        <v>1</v>
      </c>
      <c r="P173" s="62">
        <v>3</v>
      </c>
      <c r="Q173" s="62">
        <f t="shared" si="33"/>
        <v>3</v>
      </c>
      <c r="R173" s="58" t="str">
        <f t="shared" si="32"/>
        <v>BAJO</v>
      </c>
      <c r="S173" s="62">
        <v>25</v>
      </c>
      <c r="T173" s="62">
        <f t="shared" si="29"/>
        <v>75</v>
      </c>
      <c r="U173" s="38" t="str">
        <f t="shared" si="30"/>
        <v>III</v>
      </c>
      <c r="V173" s="41" t="str">
        <f t="shared" si="31"/>
        <v>Aceptable con control existente</v>
      </c>
      <c r="W173" s="58">
        <v>1</v>
      </c>
      <c r="X173" s="62" t="s">
        <v>100</v>
      </c>
      <c r="Y173" s="62" t="s">
        <v>18</v>
      </c>
      <c r="Z173" s="58" t="s">
        <v>50</v>
      </c>
      <c r="AA173" s="58" t="s">
        <v>50</v>
      </c>
      <c r="AB173" s="58" t="s">
        <v>50</v>
      </c>
      <c r="AC173" s="147" t="s">
        <v>633</v>
      </c>
      <c r="AD173" s="149" t="s">
        <v>50</v>
      </c>
    </row>
    <row r="174" spans="2:30" s="20" customFormat="1" ht="174.75" customHeight="1" x14ac:dyDescent="0.25">
      <c r="B174" s="56" t="s">
        <v>41</v>
      </c>
      <c r="C174" s="65" t="s">
        <v>707</v>
      </c>
      <c r="D174" s="65" t="s">
        <v>708</v>
      </c>
      <c r="E174" s="152" t="s">
        <v>709</v>
      </c>
      <c r="F174" s="149" t="s">
        <v>710</v>
      </c>
      <c r="G174" s="66" t="s">
        <v>45</v>
      </c>
      <c r="H174" s="67"/>
      <c r="I174" s="58" t="s">
        <v>101</v>
      </c>
      <c r="J174" s="153" t="s">
        <v>572</v>
      </c>
      <c r="K174" s="147" t="s">
        <v>558</v>
      </c>
      <c r="L174" s="153" t="s">
        <v>573</v>
      </c>
      <c r="M174" s="147" t="s">
        <v>574</v>
      </c>
      <c r="N174" s="147" t="s">
        <v>632</v>
      </c>
      <c r="O174" s="62">
        <v>3</v>
      </c>
      <c r="P174" s="62">
        <v>3</v>
      </c>
      <c r="Q174" s="62">
        <f t="shared" si="33"/>
        <v>9</v>
      </c>
      <c r="R174" s="58" t="str">
        <f t="shared" si="32"/>
        <v>ALTO</v>
      </c>
      <c r="S174" s="62">
        <v>25</v>
      </c>
      <c r="T174" s="62">
        <f t="shared" si="29"/>
        <v>225</v>
      </c>
      <c r="U174" s="38" t="str">
        <f t="shared" si="30"/>
        <v>II</v>
      </c>
      <c r="V174" s="41" t="str">
        <f t="shared" si="31"/>
        <v>Aceptable con control especifico</v>
      </c>
      <c r="W174" s="58">
        <v>1</v>
      </c>
      <c r="X174" s="62" t="s">
        <v>100</v>
      </c>
      <c r="Y174" s="62" t="s">
        <v>18</v>
      </c>
      <c r="Z174" s="58" t="s">
        <v>50</v>
      </c>
      <c r="AA174" s="58" t="s">
        <v>50</v>
      </c>
      <c r="AB174" s="58" t="s">
        <v>50</v>
      </c>
      <c r="AC174" s="147" t="s">
        <v>633</v>
      </c>
      <c r="AD174" s="149" t="s">
        <v>50</v>
      </c>
    </row>
    <row r="175" spans="2:30" s="20" customFormat="1" ht="174.75" customHeight="1" x14ac:dyDescent="0.25">
      <c r="B175" s="56" t="s">
        <v>41</v>
      </c>
      <c r="C175" s="65" t="s">
        <v>707</v>
      </c>
      <c r="D175" s="65" t="s">
        <v>708</v>
      </c>
      <c r="E175" s="152" t="s">
        <v>709</v>
      </c>
      <c r="F175" s="149" t="s">
        <v>710</v>
      </c>
      <c r="G175" s="66" t="s">
        <v>45</v>
      </c>
      <c r="H175" s="67"/>
      <c r="I175" s="58" t="s">
        <v>102</v>
      </c>
      <c r="J175" s="153" t="s">
        <v>572</v>
      </c>
      <c r="K175" s="147" t="s">
        <v>578</v>
      </c>
      <c r="L175" s="59" t="s">
        <v>103</v>
      </c>
      <c r="M175" s="147" t="s">
        <v>634</v>
      </c>
      <c r="N175" s="147" t="s">
        <v>635</v>
      </c>
      <c r="O175" s="62">
        <v>4</v>
      </c>
      <c r="P175" s="62">
        <v>2</v>
      </c>
      <c r="Q175" s="62">
        <f t="shared" si="33"/>
        <v>8</v>
      </c>
      <c r="R175" s="58" t="str">
        <f t="shared" si="32"/>
        <v>MEDIO</v>
      </c>
      <c r="S175" s="62">
        <v>60</v>
      </c>
      <c r="T175" s="62">
        <f t="shared" si="29"/>
        <v>480</v>
      </c>
      <c r="U175" s="38" t="str">
        <f t="shared" si="30"/>
        <v>II</v>
      </c>
      <c r="V175" s="41" t="str">
        <f t="shared" si="31"/>
        <v>Aceptable con control especifico</v>
      </c>
      <c r="W175" s="58">
        <v>1</v>
      </c>
      <c r="X175" s="62" t="s">
        <v>100</v>
      </c>
      <c r="Y175" s="62" t="s">
        <v>18</v>
      </c>
      <c r="Z175" s="58" t="s">
        <v>50</v>
      </c>
      <c r="AA175" s="58" t="s">
        <v>50</v>
      </c>
      <c r="AB175" s="58" t="s">
        <v>50</v>
      </c>
      <c r="AC175" s="147" t="s">
        <v>636</v>
      </c>
      <c r="AD175" s="149" t="s">
        <v>50</v>
      </c>
    </row>
    <row r="176" spans="2:30" s="20" customFormat="1" ht="174.75" customHeight="1" x14ac:dyDescent="0.25">
      <c r="B176" s="56" t="s">
        <v>41</v>
      </c>
      <c r="C176" s="65" t="s">
        <v>707</v>
      </c>
      <c r="D176" s="65" t="s">
        <v>708</v>
      </c>
      <c r="E176" s="152" t="s">
        <v>709</v>
      </c>
      <c r="F176" s="149" t="s">
        <v>710</v>
      </c>
      <c r="G176" s="66" t="s">
        <v>45</v>
      </c>
      <c r="H176" s="67"/>
      <c r="I176" s="149" t="s">
        <v>641</v>
      </c>
      <c r="J176" s="153" t="s">
        <v>572</v>
      </c>
      <c r="K176" s="147" t="s">
        <v>558</v>
      </c>
      <c r="L176" s="153" t="s">
        <v>573</v>
      </c>
      <c r="M176" s="147" t="s">
        <v>574</v>
      </c>
      <c r="N176" s="147" t="s">
        <v>632</v>
      </c>
      <c r="O176" s="62">
        <v>1</v>
      </c>
      <c r="P176" s="62">
        <v>1</v>
      </c>
      <c r="Q176" s="62">
        <f t="shared" si="33"/>
        <v>1</v>
      </c>
      <c r="R176" s="58" t="str">
        <f t="shared" si="32"/>
        <v>BAJO</v>
      </c>
      <c r="S176" s="62">
        <v>10</v>
      </c>
      <c r="T176" s="62">
        <f t="shared" si="29"/>
        <v>10</v>
      </c>
      <c r="U176" s="38" t="str">
        <f t="shared" si="30"/>
        <v>IV</v>
      </c>
      <c r="V176" s="41" t="str">
        <f t="shared" si="31"/>
        <v>Aceptable</v>
      </c>
      <c r="W176" s="58">
        <v>1</v>
      </c>
      <c r="X176" s="62" t="s">
        <v>100</v>
      </c>
      <c r="Y176" s="62" t="s">
        <v>18</v>
      </c>
      <c r="Z176" s="58" t="s">
        <v>50</v>
      </c>
      <c r="AA176" s="58" t="s">
        <v>50</v>
      </c>
      <c r="AB176" s="58" t="s">
        <v>50</v>
      </c>
      <c r="AC176" s="147" t="s">
        <v>633</v>
      </c>
      <c r="AD176" s="149" t="s">
        <v>50</v>
      </c>
    </row>
    <row r="177" spans="2:30" s="20" customFormat="1" ht="174.75" customHeight="1" x14ac:dyDescent="0.25">
      <c r="B177" s="56" t="s">
        <v>41</v>
      </c>
      <c r="C177" s="68" t="s">
        <v>707</v>
      </c>
      <c r="D177" s="68" t="s">
        <v>516</v>
      </c>
      <c r="E177" s="149" t="s">
        <v>718</v>
      </c>
      <c r="F177" s="149" t="s">
        <v>719</v>
      </c>
      <c r="G177" s="66" t="s">
        <v>45</v>
      </c>
      <c r="H177" s="67"/>
      <c r="I177" s="58" t="s">
        <v>134</v>
      </c>
      <c r="J177" s="153" t="s">
        <v>144</v>
      </c>
      <c r="K177" s="147" t="s">
        <v>517</v>
      </c>
      <c r="L177" s="59" t="s">
        <v>48</v>
      </c>
      <c r="M177" s="147" t="s">
        <v>642</v>
      </c>
      <c r="N177" s="147" t="s">
        <v>608</v>
      </c>
      <c r="O177" s="62">
        <v>2</v>
      </c>
      <c r="P177" s="62">
        <v>3</v>
      </c>
      <c r="Q177" s="62">
        <f t="shared" ref="Q177:Q184" si="34">O177*P177</f>
        <v>6</v>
      </c>
      <c r="R177" s="58" t="str">
        <f t="shared" ref="R177:R186" si="35">IF(Q177&lt;=4,"BAJO",IF(Q177&lt;=8,"MEDIO",IF(Q177&lt;=20,"ALTO","MUY ALTO")))</f>
        <v>MEDIO</v>
      </c>
      <c r="S177" s="62">
        <v>10</v>
      </c>
      <c r="T177" s="62">
        <f t="shared" ref="T177:T186" si="36">Q177*S177</f>
        <v>60</v>
      </c>
      <c r="U177" s="38" t="str">
        <f t="shared" ref="U177:U186" si="37">IF(T177&lt;=20,"IV",IF(T177&lt;=120,"III",IF(T177&lt;=500,"II",IF(T177&lt;=4000,"I",FALSE))))</f>
        <v>III</v>
      </c>
      <c r="V177" s="41" t="str">
        <f t="shared" ref="V177:V186" si="38">IF(U177="IV","Aceptable",IF(U177="III","Aceptable con control existente",IF(U177="II","Aceptable con control especifico", IF(U177="I","No Aceptable",FALSE))))</f>
        <v>Aceptable con control existente</v>
      </c>
      <c r="W177" s="58">
        <v>7</v>
      </c>
      <c r="X177" s="60" t="s">
        <v>135</v>
      </c>
      <c r="Y177" s="58" t="s">
        <v>18</v>
      </c>
      <c r="Z177" s="58" t="s">
        <v>50</v>
      </c>
      <c r="AA177" s="58" t="s">
        <v>50</v>
      </c>
      <c r="AB177" s="58" t="s">
        <v>50</v>
      </c>
      <c r="AC177" s="149" t="s">
        <v>720</v>
      </c>
      <c r="AD177" s="149" t="s">
        <v>50</v>
      </c>
    </row>
    <row r="178" spans="2:30" s="20" customFormat="1" ht="174.75" customHeight="1" x14ac:dyDescent="0.25">
      <c r="B178" s="56" t="s">
        <v>41</v>
      </c>
      <c r="C178" s="68" t="s">
        <v>707</v>
      </c>
      <c r="D178" s="68" t="s">
        <v>516</v>
      </c>
      <c r="E178" s="149" t="s">
        <v>718</v>
      </c>
      <c r="F178" s="149" t="s">
        <v>719</v>
      </c>
      <c r="G178" s="66" t="s">
        <v>45</v>
      </c>
      <c r="H178" s="67"/>
      <c r="I178" s="58" t="s">
        <v>59</v>
      </c>
      <c r="J178" s="59" t="s">
        <v>60</v>
      </c>
      <c r="K178" s="60" t="s">
        <v>61</v>
      </c>
      <c r="L178" s="59" t="s">
        <v>62</v>
      </c>
      <c r="M178" s="60" t="s">
        <v>62</v>
      </c>
      <c r="N178" s="60" t="s">
        <v>63</v>
      </c>
      <c r="O178" s="62">
        <v>2</v>
      </c>
      <c r="P178" s="62">
        <v>3</v>
      </c>
      <c r="Q178" s="62">
        <f t="shared" si="34"/>
        <v>6</v>
      </c>
      <c r="R178" s="58" t="str">
        <f t="shared" si="35"/>
        <v>MEDIO</v>
      </c>
      <c r="S178" s="62">
        <v>10</v>
      </c>
      <c r="T178" s="62">
        <f t="shared" si="36"/>
        <v>60</v>
      </c>
      <c r="U178" s="38" t="str">
        <f t="shared" si="37"/>
        <v>III</v>
      </c>
      <c r="V178" s="41" t="str">
        <f t="shared" si="38"/>
        <v>Aceptable con control existente</v>
      </c>
      <c r="W178" s="58">
        <v>7</v>
      </c>
      <c r="X178" s="149" t="s">
        <v>610</v>
      </c>
      <c r="Y178" s="62" t="s">
        <v>18</v>
      </c>
      <c r="Z178" s="58" t="s">
        <v>50</v>
      </c>
      <c r="AA178" s="58" t="s">
        <v>50</v>
      </c>
      <c r="AB178" s="58" t="s">
        <v>50</v>
      </c>
      <c r="AC178" s="149" t="s">
        <v>611</v>
      </c>
      <c r="AD178" s="149" t="s">
        <v>50</v>
      </c>
    </row>
    <row r="179" spans="2:30" s="20" customFormat="1" ht="174.75" customHeight="1" x14ac:dyDescent="0.25">
      <c r="B179" s="56" t="s">
        <v>41</v>
      </c>
      <c r="C179" s="68" t="s">
        <v>707</v>
      </c>
      <c r="D179" s="68" t="s">
        <v>516</v>
      </c>
      <c r="E179" s="149" t="s">
        <v>718</v>
      </c>
      <c r="F179" s="149" t="s">
        <v>719</v>
      </c>
      <c r="G179" s="66" t="s">
        <v>45</v>
      </c>
      <c r="H179" s="67"/>
      <c r="I179" s="58" t="s">
        <v>64</v>
      </c>
      <c r="J179" s="59" t="s">
        <v>60</v>
      </c>
      <c r="K179" s="60" t="s">
        <v>61</v>
      </c>
      <c r="L179" s="59" t="s">
        <v>62</v>
      </c>
      <c r="M179" s="60" t="s">
        <v>62</v>
      </c>
      <c r="N179" s="60" t="s">
        <v>63</v>
      </c>
      <c r="O179" s="62">
        <v>2</v>
      </c>
      <c r="P179" s="62">
        <v>3</v>
      </c>
      <c r="Q179" s="62">
        <f t="shared" si="34"/>
        <v>6</v>
      </c>
      <c r="R179" s="58" t="str">
        <f t="shared" si="35"/>
        <v>MEDIO</v>
      </c>
      <c r="S179" s="62">
        <v>10</v>
      </c>
      <c r="T179" s="62">
        <f t="shared" si="36"/>
        <v>60</v>
      </c>
      <c r="U179" s="38" t="str">
        <f t="shared" si="37"/>
        <v>III</v>
      </c>
      <c r="V179" s="41" t="str">
        <f t="shared" si="38"/>
        <v>Aceptable con control existente</v>
      </c>
      <c r="W179" s="58">
        <v>7</v>
      </c>
      <c r="X179" s="149" t="s">
        <v>610</v>
      </c>
      <c r="Y179" s="62" t="s">
        <v>18</v>
      </c>
      <c r="Z179" s="58" t="s">
        <v>50</v>
      </c>
      <c r="AA179" s="58" t="s">
        <v>50</v>
      </c>
      <c r="AB179" s="58" t="s">
        <v>50</v>
      </c>
      <c r="AC179" s="149" t="s">
        <v>611</v>
      </c>
      <c r="AD179" s="149" t="s">
        <v>50</v>
      </c>
    </row>
    <row r="180" spans="2:30" s="20" customFormat="1" ht="174.75" customHeight="1" x14ac:dyDescent="0.25">
      <c r="B180" s="56" t="s">
        <v>41</v>
      </c>
      <c r="C180" s="68" t="s">
        <v>707</v>
      </c>
      <c r="D180" s="68" t="s">
        <v>516</v>
      </c>
      <c r="E180" s="149" t="s">
        <v>718</v>
      </c>
      <c r="F180" s="149" t="s">
        <v>719</v>
      </c>
      <c r="G180" s="66" t="s">
        <v>45</v>
      </c>
      <c r="H180" s="67"/>
      <c r="I180" s="58" t="s">
        <v>67</v>
      </c>
      <c r="J180" s="153" t="s">
        <v>612</v>
      </c>
      <c r="K180" s="147" t="s">
        <v>613</v>
      </c>
      <c r="L180" s="59" t="s">
        <v>68</v>
      </c>
      <c r="M180" s="60" t="s">
        <v>69</v>
      </c>
      <c r="N180" s="147" t="s">
        <v>614</v>
      </c>
      <c r="O180" s="62">
        <v>2</v>
      </c>
      <c r="P180" s="62">
        <v>3</v>
      </c>
      <c r="Q180" s="62">
        <f t="shared" si="34"/>
        <v>6</v>
      </c>
      <c r="R180" s="58" t="str">
        <f t="shared" si="35"/>
        <v>MEDIO</v>
      </c>
      <c r="S180" s="62">
        <v>10</v>
      </c>
      <c r="T180" s="62">
        <f t="shared" si="36"/>
        <v>60</v>
      </c>
      <c r="U180" s="38" t="str">
        <f t="shared" si="37"/>
        <v>III</v>
      </c>
      <c r="V180" s="41" t="str">
        <f t="shared" si="38"/>
        <v>Aceptable con control existente</v>
      </c>
      <c r="W180" s="58">
        <v>7</v>
      </c>
      <c r="X180" s="149" t="s">
        <v>615</v>
      </c>
      <c r="Y180" s="62" t="s">
        <v>18</v>
      </c>
      <c r="Z180" s="58" t="s">
        <v>50</v>
      </c>
      <c r="AA180" s="58" t="s">
        <v>50</v>
      </c>
      <c r="AB180" s="58" t="s">
        <v>70</v>
      </c>
      <c r="AC180" s="58" t="s">
        <v>71</v>
      </c>
      <c r="AD180" s="149" t="s">
        <v>50</v>
      </c>
    </row>
    <row r="181" spans="2:30" s="20" customFormat="1" ht="174.75" customHeight="1" x14ac:dyDescent="0.25">
      <c r="B181" s="56" t="s">
        <v>41</v>
      </c>
      <c r="C181" s="68" t="s">
        <v>707</v>
      </c>
      <c r="D181" s="68" t="s">
        <v>516</v>
      </c>
      <c r="E181" s="149" t="s">
        <v>718</v>
      </c>
      <c r="F181" s="149" t="s">
        <v>719</v>
      </c>
      <c r="G181" s="66" t="s">
        <v>45</v>
      </c>
      <c r="H181" s="67"/>
      <c r="I181" s="58" t="s">
        <v>72</v>
      </c>
      <c r="J181" s="153" t="s">
        <v>612</v>
      </c>
      <c r="K181" s="60" t="s">
        <v>73</v>
      </c>
      <c r="L181" s="153" t="s">
        <v>68</v>
      </c>
      <c r="M181" s="147" t="s">
        <v>182</v>
      </c>
      <c r="N181" s="147" t="s">
        <v>616</v>
      </c>
      <c r="O181" s="62">
        <v>2</v>
      </c>
      <c r="P181" s="62">
        <v>3</v>
      </c>
      <c r="Q181" s="62">
        <f t="shared" si="34"/>
        <v>6</v>
      </c>
      <c r="R181" s="58" t="str">
        <f t="shared" si="35"/>
        <v>MEDIO</v>
      </c>
      <c r="S181" s="62">
        <v>10</v>
      </c>
      <c r="T181" s="62">
        <f t="shared" si="36"/>
        <v>60</v>
      </c>
      <c r="U181" s="38" t="str">
        <f t="shared" si="37"/>
        <v>III</v>
      </c>
      <c r="V181" s="41" t="str">
        <f t="shared" si="38"/>
        <v>Aceptable con control existente</v>
      </c>
      <c r="W181" s="58">
        <v>7</v>
      </c>
      <c r="X181" s="149" t="s">
        <v>617</v>
      </c>
      <c r="Y181" s="62" t="s">
        <v>18</v>
      </c>
      <c r="Z181" s="58" t="s">
        <v>50</v>
      </c>
      <c r="AA181" s="58" t="s">
        <v>50</v>
      </c>
      <c r="AB181" s="58" t="s">
        <v>50</v>
      </c>
      <c r="AC181" s="58" t="s">
        <v>74</v>
      </c>
      <c r="AD181" s="149" t="s">
        <v>50</v>
      </c>
    </row>
    <row r="182" spans="2:30" s="20" customFormat="1" ht="174.75" customHeight="1" x14ac:dyDescent="0.25">
      <c r="B182" s="56" t="s">
        <v>41</v>
      </c>
      <c r="C182" s="68" t="s">
        <v>707</v>
      </c>
      <c r="D182" s="68" t="s">
        <v>516</v>
      </c>
      <c r="E182" s="149" t="s">
        <v>718</v>
      </c>
      <c r="F182" s="149" t="s">
        <v>719</v>
      </c>
      <c r="G182" s="66" t="s">
        <v>45</v>
      </c>
      <c r="H182" s="67"/>
      <c r="I182" s="149" t="s">
        <v>721</v>
      </c>
      <c r="J182" s="59" t="s">
        <v>75</v>
      </c>
      <c r="K182" s="60" t="s">
        <v>124</v>
      </c>
      <c r="L182" s="59" t="s">
        <v>125</v>
      </c>
      <c r="M182" s="147" t="s">
        <v>677</v>
      </c>
      <c r="N182" s="60" t="s">
        <v>136</v>
      </c>
      <c r="O182" s="62">
        <v>2</v>
      </c>
      <c r="P182" s="62">
        <v>3</v>
      </c>
      <c r="Q182" s="62">
        <f t="shared" si="34"/>
        <v>6</v>
      </c>
      <c r="R182" s="58" t="str">
        <f t="shared" si="35"/>
        <v>MEDIO</v>
      </c>
      <c r="S182" s="62">
        <v>10</v>
      </c>
      <c r="T182" s="62">
        <f t="shared" si="36"/>
        <v>60</v>
      </c>
      <c r="U182" s="38" t="str">
        <f t="shared" si="37"/>
        <v>III</v>
      </c>
      <c r="V182" s="41" t="str">
        <f t="shared" si="38"/>
        <v>Aceptable con control existente</v>
      </c>
      <c r="W182" s="58">
        <v>7</v>
      </c>
      <c r="X182" s="149" t="s">
        <v>678</v>
      </c>
      <c r="Y182" s="62" t="s">
        <v>18</v>
      </c>
      <c r="Z182" s="58" t="s">
        <v>50</v>
      </c>
      <c r="AA182" s="58" t="s">
        <v>50</v>
      </c>
      <c r="AB182" s="58" t="s">
        <v>50</v>
      </c>
      <c r="AC182" s="149" t="s">
        <v>722</v>
      </c>
      <c r="AD182" s="149" t="s">
        <v>50</v>
      </c>
    </row>
    <row r="183" spans="2:30" s="20" customFormat="1" ht="174.75" customHeight="1" x14ac:dyDescent="0.25">
      <c r="B183" s="56" t="s">
        <v>41</v>
      </c>
      <c r="C183" s="68" t="s">
        <v>707</v>
      </c>
      <c r="D183" s="68" t="s">
        <v>516</v>
      </c>
      <c r="E183" s="149" t="s">
        <v>718</v>
      </c>
      <c r="F183" s="149" t="s">
        <v>719</v>
      </c>
      <c r="G183" s="66" t="s">
        <v>45</v>
      </c>
      <c r="H183" s="67"/>
      <c r="I183" s="149" t="s">
        <v>618</v>
      </c>
      <c r="J183" s="59" t="s">
        <v>75</v>
      </c>
      <c r="K183" s="147" t="s">
        <v>619</v>
      </c>
      <c r="L183" s="153" t="s">
        <v>620</v>
      </c>
      <c r="M183" s="147" t="s">
        <v>621</v>
      </c>
      <c r="N183" s="60" t="s">
        <v>62</v>
      </c>
      <c r="O183" s="62">
        <v>2</v>
      </c>
      <c r="P183" s="62">
        <v>2</v>
      </c>
      <c r="Q183" s="62">
        <f t="shared" si="34"/>
        <v>4</v>
      </c>
      <c r="R183" s="58" t="str">
        <f t="shared" si="35"/>
        <v>BAJO</v>
      </c>
      <c r="S183" s="62">
        <v>25</v>
      </c>
      <c r="T183" s="62">
        <f t="shared" si="36"/>
        <v>100</v>
      </c>
      <c r="U183" s="38" t="str">
        <f t="shared" si="37"/>
        <v>III</v>
      </c>
      <c r="V183" s="41" t="str">
        <f t="shared" si="38"/>
        <v>Aceptable con control existente</v>
      </c>
      <c r="W183" s="58">
        <v>7</v>
      </c>
      <c r="X183" s="58" t="s">
        <v>81</v>
      </c>
      <c r="Y183" s="62" t="s">
        <v>18</v>
      </c>
      <c r="Z183" s="58" t="s">
        <v>50</v>
      </c>
      <c r="AA183" s="58" t="s">
        <v>50</v>
      </c>
      <c r="AB183" s="58" t="s">
        <v>50</v>
      </c>
      <c r="AC183" s="149" t="s">
        <v>622</v>
      </c>
      <c r="AD183" s="149" t="s">
        <v>50</v>
      </c>
    </row>
    <row r="184" spans="2:30" s="20" customFormat="1" ht="174.75" customHeight="1" x14ac:dyDescent="0.25">
      <c r="B184" s="56" t="s">
        <v>41</v>
      </c>
      <c r="C184" s="68" t="s">
        <v>707</v>
      </c>
      <c r="D184" s="68" t="s">
        <v>516</v>
      </c>
      <c r="E184" s="149" t="s">
        <v>718</v>
      </c>
      <c r="F184" s="149" t="s">
        <v>719</v>
      </c>
      <c r="G184" s="66" t="s">
        <v>45</v>
      </c>
      <c r="H184" s="67"/>
      <c r="I184" s="58" t="s">
        <v>86</v>
      </c>
      <c r="J184" s="59" t="s">
        <v>75</v>
      </c>
      <c r="K184" s="147" t="s">
        <v>558</v>
      </c>
      <c r="L184" s="59" t="s">
        <v>87</v>
      </c>
      <c r="M184" s="147" t="s">
        <v>645</v>
      </c>
      <c r="N184" s="147" t="s">
        <v>646</v>
      </c>
      <c r="O184" s="62">
        <v>1</v>
      </c>
      <c r="P184" s="62">
        <v>3</v>
      </c>
      <c r="Q184" s="62">
        <f t="shared" si="34"/>
        <v>3</v>
      </c>
      <c r="R184" s="58" t="str">
        <f t="shared" si="35"/>
        <v>BAJO</v>
      </c>
      <c r="S184" s="62">
        <v>25</v>
      </c>
      <c r="T184" s="62">
        <f t="shared" si="36"/>
        <v>75</v>
      </c>
      <c r="U184" s="38" t="str">
        <f t="shared" si="37"/>
        <v>III</v>
      </c>
      <c r="V184" s="41" t="str">
        <f t="shared" si="38"/>
        <v>Aceptable con control existente</v>
      </c>
      <c r="W184" s="58">
        <v>7</v>
      </c>
      <c r="X184" s="58" t="s">
        <v>85</v>
      </c>
      <c r="Y184" s="62" t="s">
        <v>18</v>
      </c>
      <c r="Z184" s="58" t="s">
        <v>50</v>
      </c>
      <c r="AA184" s="58" t="s">
        <v>50</v>
      </c>
      <c r="AB184" s="58" t="s">
        <v>50</v>
      </c>
      <c r="AC184" s="149" t="s">
        <v>647</v>
      </c>
      <c r="AD184" s="149" t="s">
        <v>50</v>
      </c>
    </row>
    <row r="185" spans="2:30" s="20" customFormat="1" ht="174.75" customHeight="1" x14ac:dyDescent="0.25">
      <c r="B185" s="56" t="s">
        <v>41</v>
      </c>
      <c r="C185" s="68" t="s">
        <v>707</v>
      </c>
      <c r="D185" s="68" t="s">
        <v>516</v>
      </c>
      <c r="E185" s="149" t="s">
        <v>718</v>
      </c>
      <c r="F185" s="149" t="s">
        <v>719</v>
      </c>
      <c r="G185" s="66" t="s">
        <v>45</v>
      </c>
      <c r="H185" s="67"/>
      <c r="I185" s="149" t="s">
        <v>683</v>
      </c>
      <c r="J185" s="59" t="s">
        <v>75</v>
      </c>
      <c r="K185" s="147" t="s">
        <v>684</v>
      </c>
      <c r="L185" s="59" t="s">
        <v>48</v>
      </c>
      <c r="M185" s="147" t="s">
        <v>685</v>
      </c>
      <c r="N185" s="147" t="s">
        <v>686</v>
      </c>
      <c r="O185" s="62">
        <v>3</v>
      </c>
      <c r="P185" s="62">
        <v>4</v>
      </c>
      <c r="Q185" s="62">
        <f t="shared" ref="Q185:Q186" si="39">O185*P185</f>
        <v>12</v>
      </c>
      <c r="R185" s="58" t="str">
        <f t="shared" si="35"/>
        <v>ALTO</v>
      </c>
      <c r="S185" s="62">
        <v>25</v>
      </c>
      <c r="T185" s="62">
        <f t="shared" si="36"/>
        <v>300</v>
      </c>
      <c r="U185" s="38" t="str">
        <f t="shared" si="37"/>
        <v>II</v>
      </c>
      <c r="V185" s="41" t="str">
        <f t="shared" si="38"/>
        <v>Aceptable con control especifico</v>
      </c>
      <c r="W185" s="58">
        <v>7</v>
      </c>
      <c r="X185" s="58" t="s">
        <v>94</v>
      </c>
      <c r="Y185" s="62" t="s">
        <v>18</v>
      </c>
      <c r="Z185" s="58" t="s">
        <v>50</v>
      </c>
      <c r="AA185" s="58" t="s">
        <v>50</v>
      </c>
      <c r="AB185" s="58" t="s">
        <v>50</v>
      </c>
      <c r="AC185" s="149" t="s">
        <v>687</v>
      </c>
      <c r="AD185" s="149" t="s">
        <v>50</v>
      </c>
    </row>
    <row r="186" spans="2:30" s="20" customFormat="1" ht="174.75" customHeight="1" x14ac:dyDescent="0.25">
      <c r="B186" s="56" t="s">
        <v>41</v>
      </c>
      <c r="C186" s="68" t="s">
        <v>707</v>
      </c>
      <c r="D186" s="68" t="s">
        <v>516</v>
      </c>
      <c r="E186" s="149" t="s">
        <v>718</v>
      </c>
      <c r="F186" s="149" t="s">
        <v>719</v>
      </c>
      <c r="G186" s="66" t="s">
        <v>45</v>
      </c>
      <c r="H186" s="67"/>
      <c r="I186" s="149" t="s">
        <v>628</v>
      </c>
      <c r="J186" s="59" t="s">
        <v>75</v>
      </c>
      <c r="K186" s="60" t="s">
        <v>97</v>
      </c>
      <c r="L186" s="153" t="s">
        <v>629</v>
      </c>
      <c r="M186" s="147" t="s">
        <v>630</v>
      </c>
      <c r="N186" s="60" t="s">
        <v>98</v>
      </c>
      <c r="O186" s="62">
        <v>2</v>
      </c>
      <c r="P186" s="62">
        <v>2</v>
      </c>
      <c r="Q186" s="62">
        <f t="shared" si="39"/>
        <v>4</v>
      </c>
      <c r="R186" s="58" t="str">
        <f t="shared" si="35"/>
        <v>BAJO</v>
      </c>
      <c r="S186" s="62">
        <v>10</v>
      </c>
      <c r="T186" s="62">
        <f t="shared" si="36"/>
        <v>40</v>
      </c>
      <c r="U186" s="38" t="str">
        <f t="shared" si="37"/>
        <v>III</v>
      </c>
      <c r="V186" s="41" t="str">
        <f t="shared" si="38"/>
        <v>Aceptable con control existente</v>
      </c>
      <c r="W186" s="58">
        <v>7</v>
      </c>
      <c r="X186" s="62" t="s">
        <v>96</v>
      </c>
      <c r="Y186" s="62" t="s">
        <v>18</v>
      </c>
      <c r="Z186" s="58" t="s">
        <v>50</v>
      </c>
      <c r="AA186" s="58" t="s">
        <v>50</v>
      </c>
      <c r="AB186" s="58" t="s">
        <v>50</v>
      </c>
      <c r="AC186" s="149" t="s">
        <v>640</v>
      </c>
      <c r="AD186" s="149" t="s">
        <v>50</v>
      </c>
    </row>
    <row r="187" spans="2:30" s="20" customFormat="1" ht="174.75" customHeight="1" x14ac:dyDescent="0.25">
      <c r="B187" s="56" t="s">
        <v>41</v>
      </c>
      <c r="C187" s="68" t="s">
        <v>707</v>
      </c>
      <c r="D187" s="68" t="s">
        <v>133</v>
      </c>
      <c r="E187" s="149" t="s">
        <v>723</v>
      </c>
      <c r="F187" s="149" t="s">
        <v>719</v>
      </c>
      <c r="G187" s="66" t="s">
        <v>45</v>
      </c>
      <c r="H187" s="67"/>
      <c r="I187" s="58" t="s">
        <v>134</v>
      </c>
      <c r="J187" s="153" t="s">
        <v>144</v>
      </c>
      <c r="K187" s="147" t="s">
        <v>517</v>
      </c>
      <c r="L187" s="59" t="s">
        <v>48</v>
      </c>
      <c r="M187" s="147" t="s">
        <v>642</v>
      </c>
      <c r="N187" s="147" t="s">
        <v>608</v>
      </c>
      <c r="O187" s="62">
        <v>2</v>
      </c>
      <c r="P187" s="62">
        <v>3</v>
      </c>
      <c r="Q187" s="62">
        <f t="shared" si="33"/>
        <v>6</v>
      </c>
      <c r="R187" s="58" t="str">
        <f t="shared" si="32"/>
        <v>MEDIO</v>
      </c>
      <c r="S187" s="62">
        <v>10</v>
      </c>
      <c r="T187" s="62">
        <f t="shared" si="29"/>
        <v>60</v>
      </c>
      <c r="U187" s="38" t="str">
        <f t="shared" si="30"/>
        <v>III</v>
      </c>
      <c r="V187" s="41" t="str">
        <f t="shared" si="31"/>
        <v>Aceptable con control existente</v>
      </c>
      <c r="W187" s="58">
        <v>1</v>
      </c>
      <c r="X187" s="60" t="s">
        <v>135</v>
      </c>
      <c r="Y187" s="58" t="s">
        <v>18</v>
      </c>
      <c r="Z187" s="58" t="s">
        <v>50</v>
      </c>
      <c r="AA187" s="58" t="s">
        <v>50</v>
      </c>
      <c r="AB187" s="58" t="s">
        <v>50</v>
      </c>
      <c r="AC187" s="149" t="s">
        <v>720</v>
      </c>
      <c r="AD187" s="149" t="s">
        <v>50</v>
      </c>
    </row>
    <row r="188" spans="2:30" s="20" customFormat="1" ht="174.75" customHeight="1" x14ac:dyDescent="0.25">
      <c r="B188" s="56" t="s">
        <v>41</v>
      </c>
      <c r="C188" s="68" t="s">
        <v>707</v>
      </c>
      <c r="D188" s="68" t="s">
        <v>133</v>
      </c>
      <c r="E188" s="149" t="s">
        <v>723</v>
      </c>
      <c r="F188" s="149" t="s">
        <v>724</v>
      </c>
      <c r="G188" s="66" t="s">
        <v>45</v>
      </c>
      <c r="H188" s="67"/>
      <c r="I188" s="58" t="s">
        <v>59</v>
      </c>
      <c r="J188" s="59" t="s">
        <v>60</v>
      </c>
      <c r="K188" s="60" t="s">
        <v>61</v>
      </c>
      <c r="L188" s="59" t="s">
        <v>62</v>
      </c>
      <c r="M188" s="60" t="s">
        <v>62</v>
      </c>
      <c r="N188" s="60" t="s">
        <v>63</v>
      </c>
      <c r="O188" s="62">
        <v>2</v>
      </c>
      <c r="P188" s="62">
        <v>3</v>
      </c>
      <c r="Q188" s="62">
        <f t="shared" si="33"/>
        <v>6</v>
      </c>
      <c r="R188" s="58" t="str">
        <f t="shared" si="32"/>
        <v>MEDIO</v>
      </c>
      <c r="S188" s="62">
        <v>10</v>
      </c>
      <c r="T188" s="62">
        <f t="shared" si="29"/>
        <v>60</v>
      </c>
      <c r="U188" s="38" t="str">
        <f t="shared" si="30"/>
        <v>III</v>
      </c>
      <c r="V188" s="41" t="str">
        <f t="shared" si="31"/>
        <v>Aceptable con control existente</v>
      </c>
      <c r="W188" s="58">
        <v>1</v>
      </c>
      <c r="X188" s="149" t="s">
        <v>610</v>
      </c>
      <c r="Y188" s="62" t="s">
        <v>18</v>
      </c>
      <c r="Z188" s="58" t="s">
        <v>50</v>
      </c>
      <c r="AA188" s="58" t="s">
        <v>50</v>
      </c>
      <c r="AB188" s="58" t="s">
        <v>50</v>
      </c>
      <c r="AC188" s="149" t="s">
        <v>611</v>
      </c>
      <c r="AD188" s="149" t="s">
        <v>50</v>
      </c>
    </row>
    <row r="189" spans="2:30" s="20" customFormat="1" ht="174.75" customHeight="1" x14ac:dyDescent="0.25">
      <c r="B189" s="56" t="s">
        <v>41</v>
      </c>
      <c r="C189" s="68" t="s">
        <v>707</v>
      </c>
      <c r="D189" s="68" t="s">
        <v>133</v>
      </c>
      <c r="E189" s="149" t="s">
        <v>723</v>
      </c>
      <c r="F189" s="149" t="s">
        <v>724</v>
      </c>
      <c r="G189" s="66" t="s">
        <v>45</v>
      </c>
      <c r="H189" s="67"/>
      <c r="I189" s="58" t="s">
        <v>64</v>
      </c>
      <c r="J189" s="59" t="s">
        <v>60</v>
      </c>
      <c r="K189" s="60" t="s">
        <v>61</v>
      </c>
      <c r="L189" s="59" t="s">
        <v>62</v>
      </c>
      <c r="M189" s="60" t="s">
        <v>62</v>
      </c>
      <c r="N189" s="60" t="s">
        <v>63</v>
      </c>
      <c r="O189" s="62">
        <v>2</v>
      </c>
      <c r="P189" s="62">
        <v>3</v>
      </c>
      <c r="Q189" s="62">
        <f t="shared" si="33"/>
        <v>6</v>
      </c>
      <c r="R189" s="58" t="str">
        <f t="shared" si="32"/>
        <v>MEDIO</v>
      </c>
      <c r="S189" s="62">
        <v>10</v>
      </c>
      <c r="T189" s="62">
        <f t="shared" si="29"/>
        <v>60</v>
      </c>
      <c r="U189" s="38" t="str">
        <f t="shared" si="30"/>
        <v>III</v>
      </c>
      <c r="V189" s="41" t="str">
        <f t="shared" si="31"/>
        <v>Aceptable con control existente</v>
      </c>
      <c r="W189" s="58">
        <v>1</v>
      </c>
      <c r="X189" s="149" t="s">
        <v>610</v>
      </c>
      <c r="Y189" s="62" t="s">
        <v>18</v>
      </c>
      <c r="Z189" s="58" t="s">
        <v>50</v>
      </c>
      <c r="AA189" s="58" t="s">
        <v>50</v>
      </c>
      <c r="AB189" s="58" t="s">
        <v>50</v>
      </c>
      <c r="AC189" s="149" t="s">
        <v>611</v>
      </c>
      <c r="AD189" s="149" t="s">
        <v>50</v>
      </c>
    </row>
    <row r="190" spans="2:30" s="20" customFormat="1" ht="174.75" customHeight="1" x14ac:dyDescent="0.25">
      <c r="B190" s="56" t="s">
        <v>41</v>
      </c>
      <c r="C190" s="68" t="s">
        <v>707</v>
      </c>
      <c r="D190" s="68" t="s">
        <v>133</v>
      </c>
      <c r="E190" s="149" t="s">
        <v>723</v>
      </c>
      <c r="F190" s="149" t="s">
        <v>724</v>
      </c>
      <c r="G190" s="66" t="s">
        <v>45</v>
      </c>
      <c r="H190" s="67"/>
      <c r="I190" s="58" t="s">
        <v>66</v>
      </c>
      <c r="J190" s="59" t="s">
        <v>60</v>
      </c>
      <c r="K190" s="60" t="s">
        <v>61</v>
      </c>
      <c r="L190" s="59" t="s">
        <v>62</v>
      </c>
      <c r="M190" s="60" t="s">
        <v>62</v>
      </c>
      <c r="N190" s="60" t="s">
        <v>63</v>
      </c>
      <c r="O190" s="62">
        <v>2</v>
      </c>
      <c r="P190" s="62">
        <v>3</v>
      </c>
      <c r="Q190" s="62">
        <f t="shared" si="33"/>
        <v>6</v>
      </c>
      <c r="R190" s="58" t="str">
        <f t="shared" si="32"/>
        <v>MEDIO</v>
      </c>
      <c r="S190" s="62">
        <v>10</v>
      </c>
      <c r="T190" s="62">
        <f t="shared" si="29"/>
        <v>60</v>
      </c>
      <c r="U190" s="38" t="str">
        <f t="shared" si="30"/>
        <v>III</v>
      </c>
      <c r="V190" s="41" t="str">
        <f t="shared" si="31"/>
        <v>Aceptable con control existente</v>
      </c>
      <c r="W190" s="58">
        <v>1</v>
      </c>
      <c r="X190" s="149" t="s">
        <v>610</v>
      </c>
      <c r="Y190" s="62" t="s">
        <v>18</v>
      </c>
      <c r="Z190" s="58" t="s">
        <v>50</v>
      </c>
      <c r="AA190" s="58" t="s">
        <v>50</v>
      </c>
      <c r="AB190" s="58" t="s">
        <v>50</v>
      </c>
      <c r="AC190" s="149" t="s">
        <v>611</v>
      </c>
      <c r="AD190" s="149" t="s">
        <v>50</v>
      </c>
    </row>
    <row r="191" spans="2:30" s="20" customFormat="1" ht="174.75" customHeight="1" x14ac:dyDescent="0.25">
      <c r="B191" s="56" t="s">
        <v>41</v>
      </c>
      <c r="C191" s="68" t="s">
        <v>707</v>
      </c>
      <c r="D191" s="68" t="s">
        <v>133</v>
      </c>
      <c r="E191" s="149" t="s">
        <v>723</v>
      </c>
      <c r="F191" s="149" t="s">
        <v>724</v>
      </c>
      <c r="G191" s="66" t="s">
        <v>45</v>
      </c>
      <c r="H191" s="67"/>
      <c r="I191" s="58" t="s">
        <v>67</v>
      </c>
      <c r="J191" s="153" t="s">
        <v>612</v>
      </c>
      <c r="K191" s="147" t="s">
        <v>613</v>
      </c>
      <c r="L191" s="59" t="s">
        <v>68</v>
      </c>
      <c r="M191" s="60" t="s">
        <v>69</v>
      </c>
      <c r="N191" s="147" t="s">
        <v>614</v>
      </c>
      <c r="O191" s="62">
        <v>2</v>
      </c>
      <c r="P191" s="62">
        <v>3</v>
      </c>
      <c r="Q191" s="62">
        <f t="shared" si="33"/>
        <v>6</v>
      </c>
      <c r="R191" s="58" t="str">
        <f t="shared" si="32"/>
        <v>MEDIO</v>
      </c>
      <c r="S191" s="62">
        <v>10</v>
      </c>
      <c r="T191" s="62">
        <f t="shared" si="29"/>
        <v>60</v>
      </c>
      <c r="U191" s="38" t="str">
        <f t="shared" si="30"/>
        <v>III</v>
      </c>
      <c r="V191" s="41" t="str">
        <f t="shared" si="31"/>
        <v>Aceptable con control existente</v>
      </c>
      <c r="W191" s="58">
        <v>1</v>
      </c>
      <c r="X191" s="149" t="s">
        <v>615</v>
      </c>
      <c r="Y191" s="62" t="s">
        <v>18</v>
      </c>
      <c r="Z191" s="58" t="s">
        <v>50</v>
      </c>
      <c r="AA191" s="58" t="s">
        <v>50</v>
      </c>
      <c r="AB191" s="58" t="s">
        <v>70</v>
      </c>
      <c r="AC191" s="58" t="s">
        <v>71</v>
      </c>
      <c r="AD191" s="149" t="s">
        <v>50</v>
      </c>
    </row>
    <row r="192" spans="2:30" s="20" customFormat="1" ht="174.75" customHeight="1" x14ac:dyDescent="0.25">
      <c r="B192" s="56" t="s">
        <v>41</v>
      </c>
      <c r="C192" s="68" t="s">
        <v>707</v>
      </c>
      <c r="D192" s="68" t="s">
        <v>133</v>
      </c>
      <c r="E192" s="149" t="s">
        <v>723</v>
      </c>
      <c r="F192" s="149" t="s">
        <v>724</v>
      </c>
      <c r="G192" s="66" t="s">
        <v>45</v>
      </c>
      <c r="H192" s="67"/>
      <c r="I192" s="58" t="s">
        <v>72</v>
      </c>
      <c r="J192" s="153" t="s">
        <v>612</v>
      </c>
      <c r="K192" s="60" t="s">
        <v>73</v>
      </c>
      <c r="L192" s="153" t="s">
        <v>68</v>
      </c>
      <c r="M192" s="147" t="s">
        <v>182</v>
      </c>
      <c r="N192" s="147" t="s">
        <v>616</v>
      </c>
      <c r="O192" s="62">
        <v>2</v>
      </c>
      <c r="P192" s="62">
        <v>3</v>
      </c>
      <c r="Q192" s="62">
        <f t="shared" si="33"/>
        <v>6</v>
      </c>
      <c r="R192" s="58" t="str">
        <f t="shared" si="32"/>
        <v>MEDIO</v>
      </c>
      <c r="S192" s="62">
        <v>10</v>
      </c>
      <c r="T192" s="62">
        <f t="shared" si="29"/>
        <v>60</v>
      </c>
      <c r="U192" s="38" t="str">
        <f t="shared" si="30"/>
        <v>III</v>
      </c>
      <c r="V192" s="41" t="str">
        <f t="shared" si="31"/>
        <v>Aceptable con control existente</v>
      </c>
      <c r="W192" s="58">
        <v>1</v>
      </c>
      <c r="X192" s="149" t="s">
        <v>617</v>
      </c>
      <c r="Y192" s="62" t="s">
        <v>18</v>
      </c>
      <c r="Z192" s="58" t="s">
        <v>50</v>
      </c>
      <c r="AA192" s="58" t="s">
        <v>50</v>
      </c>
      <c r="AB192" s="58" t="s">
        <v>50</v>
      </c>
      <c r="AC192" s="58" t="s">
        <v>74</v>
      </c>
      <c r="AD192" s="149" t="s">
        <v>50</v>
      </c>
    </row>
    <row r="193" spans="2:30" s="20" customFormat="1" ht="174.75" customHeight="1" x14ac:dyDescent="0.25">
      <c r="B193" s="56" t="s">
        <v>41</v>
      </c>
      <c r="C193" s="68" t="s">
        <v>707</v>
      </c>
      <c r="D193" s="68" t="s">
        <v>133</v>
      </c>
      <c r="E193" s="149" t="s">
        <v>723</v>
      </c>
      <c r="F193" s="149" t="s">
        <v>724</v>
      </c>
      <c r="G193" s="66" t="s">
        <v>45</v>
      </c>
      <c r="H193" s="67"/>
      <c r="I193" s="149" t="s">
        <v>721</v>
      </c>
      <c r="J193" s="59" t="s">
        <v>75</v>
      </c>
      <c r="K193" s="60" t="s">
        <v>124</v>
      </c>
      <c r="L193" s="59" t="s">
        <v>125</v>
      </c>
      <c r="M193" s="147" t="s">
        <v>677</v>
      </c>
      <c r="N193" s="60" t="s">
        <v>136</v>
      </c>
      <c r="O193" s="62">
        <v>2</v>
      </c>
      <c r="P193" s="62">
        <v>3</v>
      </c>
      <c r="Q193" s="62">
        <f t="shared" si="33"/>
        <v>6</v>
      </c>
      <c r="R193" s="58" t="str">
        <f t="shared" si="32"/>
        <v>MEDIO</v>
      </c>
      <c r="S193" s="62">
        <v>10</v>
      </c>
      <c r="T193" s="62">
        <f t="shared" si="29"/>
        <v>60</v>
      </c>
      <c r="U193" s="38" t="str">
        <f t="shared" si="30"/>
        <v>III</v>
      </c>
      <c r="V193" s="41" t="str">
        <f t="shared" si="31"/>
        <v>Aceptable con control existente</v>
      </c>
      <c r="W193" s="58">
        <v>1</v>
      </c>
      <c r="X193" s="149" t="s">
        <v>678</v>
      </c>
      <c r="Y193" s="62" t="s">
        <v>18</v>
      </c>
      <c r="Z193" s="58" t="s">
        <v>50</v>
      </c>
      <c r="AA193" s="58" t="s">
        <v>50</v>
      </c>
      <c r="AB193" s="58" t="s">
        <v>50</v>
      </c>
      <c r="AC193" s="149" t="s">
        <v>722</v>
      </c>
      <c r="AD193" s="149" t="s">
        <v>50</v>
      </c>
    </row>
    <row r="194" spans="2:30" s="20" customFormat="1" ht="174.75" customHeight="1" x14ac:dyDescent="0.25">
      <c r="B194" s="56" t="s">
        <v>41</v>
      </c>
      <c r="C194" s="68" t="s">
        <v>707</v>
      </c>
      <c r="D194" s="68" t="s">
        <v>133</v>
      </c>
      <c r="E194" s="149" t="s">
        <v>723</v>
      </c>
      <c r="F194" s="149" t="s">
        <v>724</v>
      </c>
      <c r="G194" s="66" t="s">
        <v>45</v>
      </c>
      <c r="H194" s="67"/>
      <c r="I194" s="149" t="s">
        <v>618</v>
      </c>
      <c r="J194" s="59" t="s">
        <v>75</v>
      </c>
      <c r="K194" s="147" t="s">
        <v>619</v>
      </c>
      <c r="L194" s="153" t="s">
        <v>620</v>
      </c>
      <c r="M194" s="147" t="s">
        <v>621</v>
      </c>
      <c r="N194" s="60" t="s">
        <v>62</v>
      </c>
      <c r="O194" s="62">
        <v>2</v>
      </c>
      <c r="P194" s="62">
        <v>2</v>
      </c>
      <c r="Q194" s="62">
        <f t="shared" si="33"/>
        <v>4</v>
      </c>
      <c r="R194" s="58" t="str">
        <f t="shared" si="32"/>
        <v>BAJO</v>
      </c>
      <c r="S194" s="62">
        <v>25</v>
      </c>
      <c r="T194" s="62">
        <f t="shared" si="29"/>
        <v>100</v>
      </c>
      <c r="U194" s="38" t="str">
        <f t="shared" si="30"/>
        <v>III</v>
      </c>
      <c r="V194" s="41" t="str">
        <f t="shared" si="31"/>
        <v>Aceptable con control existente</v>
      </c>
      <c r="W194" s="58">
        <v>1</v>
      </c>
      <c r="X194" s="58" t="s">
        <v>81</v>
      </c>
      <c r="Y194" s="62" t="s">
        <v>18</v>
      </c>
      <c r="Z194" s="58" t="s">
        <v>50</v>
      </c>
      <c r="AA194" s="58" t="s">
        <v>50</v>
      </c>
      <c r="AB194" s="58" t="s">
        <v>50</v>
      </c>
      <c r="AC194" s="149" t="s">
        <v>622</v>
      </c>
      <c r="AD194" s="149" t="s">
        <v>50</v>
      </c>
    </row>
    <row r="195" spans="2:30" s="20" customFormat="1" ht="174.75" customHeight="1" x14ac:dyDescent="0.25">
      <c r="B195" s="56" t="s">
        <v>41</v>
      </c>
      <c r="C195" s="68" t="s">
        <v>707</v>
      </c>
      <c r="D195" s="68" t="s">
        <v>133</v>
      </c>
      <c r="E195" s="149" t="s">
        <v>723</v>
      </c>
      <c r="F195" s="149" t="s">
        <v>724</v>
      </c>
      <c r="G195" s="66" t="s">
        <v>45</v>
      </c>
      <c r="H195" s="67"/>
      <c r="I195" s="58" t="s">
        <v>86</v>
      </c>
      <c r="J195" s="59" t="s">
        <v>75</v>
      </c>
      <c r="K195" s="147" t="s">
        <v>558</v>
      </c>
      <c r="L195" s="59" t="s">
        <v>87</v>
      </c>
      <c r="M195" s="147" t="s">
        <v>645</v>
      </c>
      <c r="N195" s="147" t="s">
        <v>646</v>
      </c>
      <c r="O195" s="62">
        <v>1</v>
      </c>
      <c r="P195" s="62">
        <v>3</v>
      </c>
      <c r="Q195" s="62">
        <f t="shared" si="33"/>
        <v>3</v>
      </c>
      <c r="R195" s="58" t="str">
        <f t="shared" si="32"/>
        <v>BAJO</v>
      </c>
      <c r="S195" s="62">
        <v>25</v>
      </c>
      <c r="T195" s="62">
        <f t="shared" si="29"/>
        <v>75</v>
      </c>
      <c r="U195" s="38" t="str">
        <f t="shared" si="30"/>
        <v>III</v>
      </c>
      <c r="V195" s="41" t="str">
        <f t="shared" si="31"/>
        <v>Aceptable con control existente</v>
      </c>
      <c r="W195" s="58">
        <v>1</v>
      </c>
      <c r="X195" s="58" t="s">
        <v>85</v>
      </c>
      <c r="Y195" s="62" t="s">
        <v>18</v>
      </c>
      <c r="Z195" s="58" t="s">
        <v>50</v>
      </c>
      <c r="AA195" s="58" t="s">
        <v>50</v>
      </c>
      <c r="AB195" s="58" t="s">
        <v>50</v>
      </c>
      <c r="AC195" s="149" t="s">
        <v>647</v>
      </c>
      <c r="AD195" s="149" t="s">
        <v>50</v>
      </c>
    </row>
    <row r="196" spans="2:30" s="20" customFormat="1" ht="174.75" customHeight="1" x14ac:dyDescent="0.25">
      <c r="B196" s="56" t="s">
        <v>41</v>
      </c>
      <c r="C196" s="68" t="s">
        <v>707</v>
      </c>
      <c r="D196" s="68" t="s">
        <v>133</v>
      </c>
      <c r="E196" s="149" t="s">
        <v>723</v>
      </c>
      <c r="F196" s="149" t="s">
        <v>724</v>
      </c>
      <c r="G196" s="66" t="s">
        <v>45</v>
      </c>
      <c r="H196" s="67"/>
      <c r="I196" s="58" t="s">
        <v>91</v>
      </c>
      <c r="J196" s="59" t="s">
        <v>75</v>
      </c>
      <c r="K196" s="147" t="s">
        <v>648</v>
      </c>
      <c r="L196" s="59" t="s">
        <v>92</v>
      </c>
      <c r="M196" s="147" t="s">
        <v>649</v>
      </c>
      <c r="N196" s="147" t="s">
        <v>650</v>
      </c>
      <c r="O196" s="62">
        <v>1</v>
      </c>
      <c r="P196" s="62">
        <v>2</v>
      </c>
      <c r="Q196" s="62">
        <v>6</v>
      </c>
      <c r="R196" s="58" t="str">
        <f t="shared" si="32"/>
        <v>MEDIO</v>
      </c>
      <c r="S196" s="62">
        <v>10</v>
      </c>
      <c r="T196" s="62">
        <f t="shared" si="29"/>
        <v>60</v>
      </c>
      <c r="U196" s="38" t="str">
        <f t="shared" si="30"/>
        <v>III</v>
      </c>
      <c r="V196" s="41" t="str">
        <f t="shared" si="31"/>
        <v>Aceptable con control existente</v>
      </c>
      <c r="W196" s="58">
        <v>1</v>
      </c>
      <c r="X196" s="58" t="s">
        <v>85</v>
      </c>
      <c r="Y196" s="62" t="s">
        <v>18</v>
      </c>
      <c r="Z196" s="58" t="s">
        <v>50</v>
      </c>
      <c r="AA196" s="58" t="s">
        <v>50</v>
      </c>
      <c r="AB196" s="58" t="s">
        <v>50</v>
      </c>
      <c r="AC196" s="58" t="s">
        <v>93</v>
      </c>
      <c r="AD196" s="149" t="s">
        <v>50</v>
      </c>
    </row>
    <row r="197" spans="2:30" s="20" customFormat="1" ht="174.75" customHeight="1" x14ac:dyDescent="0.25">
      <c r="B197" s="56" t="s">
        <v>41</v>
      </c>
      <c r="C197" s="68" t="s">
        <v>707</v>
      </c>
      <c r="D197" s="68" t="s">
        <v>133</v>
      </c>
      <c r="E197" s="149" t="s">
        <v>723</v>
      </c>
      <c r="F197" s="149" t="s">
        <v>724</v>
      </c>
      <c r="G197" s="66" t="s">
        <v>45</v>
      </c>
      <c r="H197" s="67"/>
      <c r="I197" s="149" t="s">
        <v>683</v>
      </c>
      <c r="J197" s="59" t="s">
        <v>75</v>
      </c>
      <c r="K197" s="147" t="s">
        <v>684</v>
      </c>
      <c r="L197" s="59" t="s">
        <v>48</v>
      </c>
      <c r="M197" s="147" t="s">
        <v>685</v>
      </c>
      <c r="N197" s="147" t="s">
        <v>686</v>
      </c>
      <c r="O197" s="62">
        <v>3</v>
      </c>
      <c r="P197" s="62">
        <v>4</v>
      </c>
      <c r="Q197" s="62">
        <f t="shared" ref="Q197:Q206" si="40">O197*P197</f>
        <v>12</v>
      </c>
      <c r="R197" s="58" t="str">
        <f t="shared" si="32"/>
        <v>ALTO</v>
      </c>
      <c r="S197" s="62">
        <v>25</v>
      </c>
      <c r="T197" s="62">
        <f t="shared" si="29"/>
        <v>300</v>
      </c>
      <c r="U197" s="38" t="str">
        <f t="shared" si="30"/>
        <v>II</v>
      </c>
      <c r="V197" s="41" t="str">
        <f t="shared" si="31"/>
        <v>Aceptable con control especifico</v>
      </c>
      <c r="W197" s="58">
        <v>1</v>
      </c>
      <c r="X197" s="58" t="s">
        <v>94</v>
      </c>
      <c r="Y197" s="62" t="s">
        <v>18</v>
      </c>
      <c r="Z197" s="58" t="s">
        <v>50</v>
      </c>
      <c r="AA197" s="58" t="s">
        <v>50</v>
      </c>
      <c r="AB197" s="58" t="s">
        <v>50</v>
      </c>
      <c r="AC197" s="149" t="s">
        <v>687</v>
      </c>
      <c r="AD197" s="149" t="s">
        <v>50</v>
      </c>
    </row>
    <row r="198" spans="2:30" s="20" customFormat="1" ht="174.75" customHeight="1" x14ac:dyDescent="0.25">
      <c r="B198" s="56" t="s">
        <v>41</v>
      </c>
      <c r="C198" s="68" t="s">
        <v>707</v>
      </c>
      <c r="D198" s="68" t="s">
        <v>133</v>
      </c>
      <c r="E198" s="149" t="s">
        <v>723</v>
      </c>
      <c r="F198" s="149" t="s">
        <v>724</v>
      </c>
      <c r="G198" s="66" t="s">
        <v>45</v>
      </c>
      <c r="H198" s="67"/>
      <c r="I198" s="149" t="s">
        <v>628</v>
      </c>
      <c r="J198" s="59" t="s">
        <v>75</v>
      </c>
      <c r="K198" s="60" t="s">
        <v>97</v>
      </c>
      <c r="L198" s="153" t="s">
        <v>629</v>
      </c>
      <c r="M198" s="147" t="s">
        <v>630</v>
      </c>
      <c r="N198" s="60" t="s">
        <v>98</v>
      </c>
      <c r="O198" s="62">
        <v>2</v>
      </c>
      <c r="P198" s="62">
        <v>2</v>
      </c>
      <c r="Q198" s="62">
        <f t="shared" si="40"/>
        <v>4</v>
      </c>
      <c r="R198" s="58" t="str">
        <f t="shared" si="32"/>
        <v>BAJO</v>
      </c>
      <c r="S198" s="62">
        <v>10</v>
      </c>
      <c r="T198" s="62">
        <f t="shared" si="29"/>
        <v>40</v>
      </c>
      <c r="U198" s="38" t="str">
        <f t="shared" si="30"/>
        <v>III</v>
      </c>
      <c r="V198" s="41" t="str">
        <f t="shared" si="31"/>
        <v>Aceptable con control existente</v>
      </c>
      <c r="W198" s="58">
        <v>1</v>
      </c>
      <c r="X198" s="62" t="s">
        <v>96</v>
      </c>
      <c r="Y198" s="62" t="s">
        <v>18</v>
      </c>
      <c r="Z198" s="58" t="s">
        <v>50</v>
      </c>
      <c r="AA198" s="58" t="s">
        <v>50</v>
      </c>
      <c r="AB198" s="58" t="s">
        <v>50</v>
      </c>
      <c r="AC198" s="149" t="s">
        <v>640</v>
      </c>
      <c r="AD198" s="149" t="s">
        <v>50</v>
      </c>
    </row>
    <row r="199" spans="2:30" s="20" customFormat="1" ht="174.75" customHeight="1" x14ac:dyDescent="0.25">
      <c r="B199" s="151" t="s">
        <v>637</v>
      </c>
      <c r="C199" s="65" t="s">
        <v>725</v>
      </c>
      <c r="D199" s="65" t="s">
        <v>726</v>
      </c>
      <c r="E199" s="149" t="s">
        <v>639</v>
      </c>
      <c r="F199" s="149" t="s">
        <v>727</v>
      </c>
      <c r="G199" s="66" t="s">
        <v>45</v>
      </c>
      <c r="H199" s="67"/>
      <c r="I199" s="58" t="s">
        <v>46</v>
      </c>
      <c r="J199" s="153" t="s">
        <v>144</v>
      </c>
      <c r="K199" s="147" t="s">
        <v>517</v>
      </c>
      <c r="L199" s="59" t="s">
        <v>48</v>
      </c>
      <c r="M199" s="147" t="s">
        <v>642</v>
      </c>
      <c r="N199" s="147" t="s">
        <v>608</v>
      </c>
      <c r="O199" s="62">
        <v>1</v>
      </c>
      <c r="P199" s="62">
        <v>1</v>
      </c>
      <c r="Q199" s="62">
        <f t="shared" si="40"/>
        <v>1</v>
      </c>
      <c r="R199" s="58" t="str">
        <f t="shared" si="32"/>
        <v>BAJO</v>
      </c>
      <c r="S199" s="62">
        <v>10</v>
      </c>
      <c r="T199" s="62">
        <f t="shared" si="29"/>
        <v>10</v>
      </c>
      <c r="U199" s="38" t="str">
        <f t="shared" si="30"/>
        <v>IV</v>
      </c>
      <c r="V199" s="41" t="str">
        <f t="shared" si="31"/>
        <v>Aceptable</v>
      </c>
      <c r="W199" s="58">
        <v>1</v>
      </c>
      <c r="X199" s="60" t="s">
        <v>47</v>
      </c>
      <c r="Y199" s="58" t="s">
        <v>18</v>
      </c>
      <c r="Z199" s="58" t="s">
        <v>50</v>
      </c>
      <c r="AA199" s="58" t="s">
        <v>50</v>
      </c>
      <c r="AB199" s="58" t="s">
        <v>50</v>
      </c>
      <c r="AC199" s="149" t="s">
        <v>609</v>
      </c>
      <c r="AD199" s="149" t="s">
        <v>50</v>
      </c>
    </row>
    <row r="200" spans="2:30" s="20" customFormat="1" ht="174.75" customHeight="1" x14ac:dyDescent="0.25">
      <c r="B200" s="151" t="s">
        <v>637</v>
      </c>
      <c r="C200" s="65" t="s">
        <v>725</v>
      </c>
      <c r="D200" s="65" t="s">
        <v>726</v>
      </c>
      <c r="E200" s="149" t="s">
        <v>639</v>
      </c>
      <c r="F200" s="149" t="s">
        <v>727</v>
      </c>
      <c r="G200" s="66" t="s">
        <v>45</v>
      </c>
      <c r="H200" s="67"/>
      <c r="I200" s="58" t="s">
        <v>59</v>
      </c>
      <c r="J200" s="59" t="s">
        <v>60</v>
      </c>
      <c r="K200" s="60" t="s">
        <v>61</v>
      </c>
      <c r="L200" s="59" t="s">
        <v>62</v>
      </c>
      <c r="M200" s="60" t="s">
        <v>62</v>
      </c>
      <c r="N200" s="60" t="s">
        <v>63</v>
      </c>
      <c r="O200" s="62">
        <v>2</v>
      </c>
      <c r="P200" s="62">
        <v>3</v>
      </c>
      <c r="Q200" s="62">
        <f t="shared" si="40"/>
        <v>6</v>
      </c>
      <c r="R200" s="58" t="str">
        <f t="shared" si="32"/>
        <v>MEDIO</v>
      </c>
      <c r="S200" s="62">
        <v>10</v>
      </c>
      <c r="T200" s="62">
        <f t="shared" si="29"/>
        <v>60</v>
      </c>
      <c r="U200" s="38" t="str">
        <f t="shared" si="30"/>
        <v>III</v>
      </c>
      <c r="V200" s="41" t="str">
        <f t="shared" si="31"/>
        <v>Aceptable con control existente</v>
      </c>
      <c r="W200" s="58">
        <v>1</v>
      </c>
      <c r="X200" s="149" t="s">
        <v>610</v>
      </c>
      <c r="Y200" s="62" t="s">
        <v>18</v>
      </c>
      <c r="Z200" s="58" t="s">
        <v>50</v>
      </c>
      <c r="AA200" s="58" t="s">
        <v>50</v>
      </c>
      <c r="AB200" s="58" t="s">
        <v>50</v>
      </c>
      <c r="AC200" s="149" t="s">
        <v>611</v>
      </c>
      <c r="AD200" s="149" t="s">
        <v>50</v>
      </c>
    </row>
    <row r="201" spans="2:30" s="20" customFormat="1" ht="174.75" customHeight="1" x14ac:dyDescent="0.25">
      <c r="B201" s="151" t="s">
        <v>637</v>
      </c>
      <c r="C201" s="65" t="s">
        <v>725</v>
      </c>
      <c r="D201" s="65" t="s">
        <v>726</v>
      </c>
      <c r="E201" s="149" t="s">
        <v>639</v>
      </c>
      <c r="F201" s="149" t="s">
        <v>727</v>
      </c>
      <c r="G201" s="66" t="s">
        <v>45</v>
      </c>
      <c r="H201" s="67"/>
      <c r="I201" s="58" t="s">
        <v>64</v>
      </c>
      <c r="J201" s="59" t="s">
        <v>60</v>
      </c>
      <c r="K201" s="60" t="s">
        <v>61</v>
      </c>
      <c r="L201" s="59" t="s">
        <v>62</v>
      </c>
      <c r="M201" s="60" t="s">
        <v>62</v>
      </c>
      <c r="N201" s="60" t="s">
        <v>63</v>
      </c>
      <c r="O201" s="62">
        <v>2</v>
      </c>
      <c r="P201" s="62">
        <v>3</v>
      </c>
      <c r="Q201" s="62">
        <f t="shared" si="40"/>
        <v>6</v>
      </c>
      <c r="R201" s="58" t="str">
        <f t="shared" si="32"/>
        <v>MEDIO</v>
      </c>
      <c r="S201" s="62">
        <v>10</v>
      </c>
      <c r="T201" s="62">
        <f t="shared" si="29"/>
        <v>60</v>
      </c>
      <c r="U201" s="38" t="str">
        <f t="shared" si="30"/>
        <v>III</v>
      </c>
      <c r="V201" s="41" t="str">
        <f t="shared" si="31"/>
        <v>Aceptable con control existente</v>
      </c>
      <c r="W201" s="58">
        <v>1</v>
      </c>
      <c r="X201" s="149" t="s">
        <v>610</v>
      </c>
      <c r="Y201" s="62" t="s">
        <v>18</v>
      </c>
      <c r="Z201" s="58" t="s">
        <v>50</v>
      </c>
      <c r="AA201" s="58" t="s">
        <v>50</v>
      </c>
      <c r="AB201" s="58" t="s">
        <v>50</v>
      </c>
      <c r="AC201" s="149" t="s">
        <v>611</v>
      </c>
      <c r="AD201" s="149" t="s">
        <v>50</v>
      </c>
    </row>
    <row r="202" spans="2:30" s="20" customFormat="1" ht="174.75" customHeight="1" x14ac:dyDescent="0.25">
      <c r="B202" s="151" t="s">
        <v>637</v>
      </c>
      <c r="C202" s="65" t="s">
        <v>725</v>
      </c>
      <c r="D202" s="65" t="s">
        <v>726</v>
      </c>
      <c r="E202" s="149" t="s">
        <v>639</v>
      </c>
      <c r="F202" s="149" t="s">
        <v>727</v>
      </c>
      <c r="G202" s="66" t="s">
        <v>45</v>
      </c>
      <c r="H202" s="67"/>
      <c r="I202" s="58" t="s">
        <v>65</v>
      </c>
      <c r="J202" s="59" t="s">
        <v>60</v>
      </c>
      <c r="K202" s="60" t="s">
        <v>61</v>
      </c>
      <c r="L202" s="59" t="s">
        <v>62</v>
      </c>
      <c r="M202" s="60" t="s">
        <v>62</v>
      </c>
      <c r="N202" s="60" t="s">
        <v>63</v>
      </c>
      <c r="O202" s="62">
        <v>2</v>
      </c>
      <c r="P202" s="62">
        <v>3</v>
      </c>
      <c r="Q202" s="62">
        <f t="shared" si="40"/>
        <v>6</v>
      </c>
      <c r="R202" s="58" t="str">
        <f t="shared" si="32"/>
        <v>MEDIO</v>
      </c>
      <c r="S202" s="62">
        <v>10</v>
      </c>
      <c r="T202" s="62">
        <f t="shared" si="29"/>
        <v>60</v>
      </c>
      <c r="U202" s="38" t="str">
        <f t="shared" si="30"/>
        <v>III</v>
      </c>
      <c r="V202" s="41" t="str">
        <f t="shared" si="31"/>
        <v>Aceptable con control existente</v>
      </c>
      <c r="W202" s="58">
        <v>1</v>
      </c>
      <c r="X202" s="149" t="s">
        <v>610</v>
      </c>
      <c r="Y202" s="62" t="s">
        <v>18</v>
      </c>
      <c r="Z202" s="58" t="s">
        <v>50</v>
      </c>
      <c r="AA202" s="58" t="s">
        <v>50</v>
      </c>
      <c r="AB202" s="58" t="s">
        <v>50</v>
      </c>
      <c r="AC202" s="149" t="s">
        <v>611</v>
      </c>
      <c r="AD202" s="149" t="s">
        <v>50</v>
      </c>
    </row>
    <row r="203" spans="2:30" s="20" customFormat="1" ht="174.75" customHeight="1" x14ac:dyDescent="0.25">
      <c r="B203" s="151" t="s">
        <v>637</v>
      </c>
      <c r="C203" s="65" t="s">
        <v>725</v>
      </c>
      <c r="D203" s="65" t="s">
        <v>726</v>
      </c>
      <c r="E203" s="149" t="s">
        <v>639</v>
      </c>
      <c r="F203" s="149" t="s">
        <v>727</v>
      </c>
      <c r="G203" s="66" t="s">
        <v>45</v>
      </c>
      <c r="H203" s="67"/>
      <c r="I203" s="58" t="s">
        <v>66</v>
      </c>
      <c r="J203" s="59" t="s">
        <v>60</v>
      </c>
      <c r="K203" s="60" t="s">
        <v>61</v>
      </c>
      <c r="L203" s="59" t="s">
        <v>62</v>
      </c>
      <c r="M203" s="60" t="s">
        <v>62</v>
      </c>
      <c r="N203" s="60" t="s">
        <v>63</v>
      </c>
      <c r="O203" s="62">
        <v>2</v>
      </c>
      <c r="P203" s="62">
        <v>3</v>
      </c>
      <c r="Q203" s="62">
        <f t="shared" si="40"/>
        <v>6</v>
      </c>
      <c r="R203" s="58" t="str">
        <f t="shared" si="32"/>
        <v>MEDIO</v>
      </c>
      <c r="S203" s="62">
        <v>10</v>
      </c>
      <c r="T203" s="62">
        <f t="shared" si="29"/>
        <v>60</v>
      </c>
      <c r="U203" s="38" t="str">
        <f t="shared" si="30"/>
        <v>III</v>
      </c>
      <c r="V203" s="41" t="str">
        <f t="shared" si="31"/>
        <v>Aceptable con control existente</v>
      </c>
      <c r="W203" s="58">
        <v>1</v>
      </c>
      <c r="X203" s="149" t="s">
        <v>610</v>
      </c>
      <c r="Y203" s="62" t="s">
        <v>18</v>
      </c>
      <c r="Z203" s="58" t="s">
        <v>50</v>
      </c>
      <c r="AA203" s="58" t="s">
        <v>50</v>
      </c>
      <c r="AB203" s="58" t="s">
        <v>50</v>
      </c>
      <c r="AC203" s="149" t="s">
        <v>611</v>
      </c>
      <c r="AD203" s="149" t="s">
        <v>50</v>
      </c>
    </row>
    <row r="204" spans="2:30" s="20" customFormat="1" ht="174.75" customHeight="1" x14ac:dyDescent="0.25">
      <c r="B204" s="151" t="s">
        <v>637</v>
      </c>
      <c r="C204" s="65" t="s">
        <v>725</v>
      </c>
      <c r="D204" s="65" t="s">
        <v>726</v>
      </c>
      <c r="E204" s="149" t="s">
        <v>639</v>
      </c>
      <c r="F204" s="149" t="s">
        <v>727</v>
      </c>
      <c r="G204" s="66" t="s">
        <v>45</v>
      </c>
      <c r="H204" s="67"/>
      <c r="I204" s="58" t="s">
        <v>67</v>
      </c>
      <c r="J204" s="153" t="s">
        <v>612</v>
      </c>
      <c r="K204" s="147" t="s">
        <v>613</v>
      </c>
      <c r="L204" s="59" t="s">
        <v>68</v>
      </c>
      <c r="M204" s="60" t="s">
        <v>69</v>
      </c>
      <c r="N204" s="147" t="s">
        <v>614</v>
      </c>
      <c r="O204" s="62">
        <v>2</v>
      </c>
      <c r="P204" s="62">
        <v>3</v>
      </c>
      <c r="Q204" s="62">
        <f t="shared" si="40"/>
        <v>6</v>
      </c>
      <c r="R204" s="58" t="str">
        <f t="shared" si="32"/>
        <v>MEDIO</v>
      </c>
      <c r="S204" s="62">
        <v>10</v>
      </c>
      <c r="T204" s="62">
        <f t="shared" si="29"/>
        <v>60</v>
      </c>
      <c r="U204" s="38" t="str">
        <f t="shared" ref="U204:U246" si="41">IF(T204&lt;=20,"IV",IF(T204&lt;=120,"III",IF(T204&lt;=500,"II",IF(T204&lt;=4000,"I",FALSE))))</f>
        <v>III</v>
      </c>
      <c r="V204" s="41" t="str">
        <f t="shared" si="31"/>
        <v>Aceptable con control existente</v>
      </c>
      <c r="W204" s="58">
        <v>1</v>
      </c>
      <c r="X204" s="149" t="s">
        <v>615</v>
      </c>
      <c r="Y204" s="62" t="s">
        <v>18</v>
      </c>
      <c r="Z204" s="58" t="s">
        <v>50</v>
      </c>
      <c r="AA204" s="58" t="s">
        <v>50</v>
      </c>
      <c r="AB204" s="58" t="s">
        <v>70</v>
      </c>
      <c r="AC204" s="58" t="s">
        <v>71</v>
      </c>
      <c r="AD204" s="149" t="s">
        <v>50</v>
      </c>
    </row>
    <row r="205" spans="2:30" s="20" customFormat="1" ht="174.75" customHeight="1" x14ac:dyDescent="0.25">
      <c r="B205" s="151" t="s">
        <v>637</v>
      </c>
      <c r="C205" s="65" t="s">
        <v>725</v>
      </c>
      <c r="D205" s="65" t="s">
        <v>726</v>
      </c>
      <c r="E205" s="149" t="s">
        <v>639</v>
      </c>
      <c r="F205" s="149" t="s">
        <v>727</v>
      </c>
      <c r="G205" s="66" t="s">
        <v>45</v>
      </c>
      <c r="H205" s="67"/>
      <c r="I205" s="58" t="s">
        <v>72</v>
      </c>
      <c r="J205" s="153" t="s">
        <v>612</v>
      </c>
      <c r="K205" s="60" t="s">
        <v>73</v>
      </c>
      <c r="L205" s="153" t="s">
        <v>68</v>
      </c>
      <c r="M205" s="147" t="s">
        <v>182</v>
      </c>
      <c r="N205" s="147" t="s">
        <v>616</v>
      </c>
      <c r="O205" s="62">
        <v>2</v>
      </c>
      <c r="P205" s="62">
        <v>3</v>
      </c>
      <c r="Q205" s="62">
        <f t="shared" si="40"/>
        <v>6</v>
      </c>
      <c r="R205" s="58" t="str">
        <f t="shared" si="32"/>
        <v>MEDIO</v>
      </c>
      <c r="S205" s="62">
        <v>10</v>
      </c>
      <c r="T205" s="62">
        <f t="shared" si="29"/>
        <v>60</v>
      </c>
      <c r="U205" s="38" t="str">
        <f t="shared" si="41"/>
        <v>III</v>
      </c>
      <c r="V205" s="41" t="str">
        <f t="shared" ref="V205:V247" si="42">IF(U205="IV","Aceptable",IF(U205="III","Aceptable con control existente",IF(U205="II","Aceptable con control especifico", IF(U205="I","No Aceptable",FALSE))))</f>
        <v>Aceptable con control existente</v>
      </c>
      <c r="W205" s="58">
        <v>1</v>
      </c>
      <c r="X205" s="149" t="s">
        <v>617</v>
      </c>
      <c r="Y205" s="62" t="s">
        <v>18</v>
      </c>
      <c r="Z205" s="58" t="s">
        <v>50</v>
      </c>
      <c r="AA205" s="58" t="s">
        <v>50</v>
      </c>
      <c r="AB205" s="58" t="s">
        <v>50</v>
      </c>
      <c r="AC205" s="58" t="s">
        <v>74</v>
      </c>
      <c r="AD205" s="149" t="s">
        <v>50</v>
      </c>
    </row>
    <row r="206" spans="2:30" s="20" customFormat="1" ht="174.75" customHeight="1" x14ac:dyDescent="0.25">
      <c r="B206" s="151" t="s">
        <v>637</v>
      </c>
      <c r="C206" s="65" t="s">
        <v>725</v>
      </c>
      <c r="D206" s="65" t="s">
        <v>726</v>
      </c>
      <c r="E206" s="149" t="s">
        <v>639</v>
      </c>
      <c r="F206" s="149" t="s">
        <v>727</v>
      </c>
      <c r="G206" s="66" t="s">
        <v>45</v>
      </c>
      <c r="H206" s="67"/>
      <c r="I206" s="149" t="s">
        <v>660</v>
      </c>
      <c r="J206" s="59" t="s">
        <v>75</v>
      </c>
      <c r="K206" s="60" t="s">
        <v>76</v>
      </c>
      <c r="L206" s="59" t="s">
        <v>62</v>
      </c>
      <c r="M206" s="60" t="s">
        <v>77</v>
      </c>
      <c r="N206" s="60" t="s">
        <v>78</v>
      </c>
      <c r="O206" s="62">
        <v>1</v>
      </c>
      <c r="P206" s="62">
        <v>3</v>
      </c>
      <c r="Q206" s="62">
        <f t="shared" si="40"/>
        <v>3</v>
      </c>
      <c r="R206" s="58" t="str">
        <f t="shared" si="32"/>
        <v>BAJO</v>
      </c>
      <c r="S206" s="62">
        <v>10</v>
      </c>
      <c r="T206" s="62">
        <f t="shared" si="29"/>
        <v>30</v>
      </c>
      <c r="U206" s="38" t="str">
        <f t="shared" si="41"/>
        <v>III</v>
      </c>
      <c r="V206" s="41" t="str">
        <f t="shared" si="42"/>
        <v>Aceptable con control existente</v>
      </c>
      <c r="W206" s="58">
        <v>1</v>
      </c>
      <c r="X206" s="149" t="s">
        <v>661</v>
      </c>
      <c r="Y206" s="62" t="s">
        <v>18</v>
      </c>
      <c r="Z206" s="58" t="s">
        <v>50</v>
      </c>
      <c r="AA206" s="58" t="s">
        <v>50</v>
      </c>
      <c r="AB206" s="58" t="s">
        <v>50</v>
      </c>
      <c r="AC206" s="149" t="s">
        <v>662</v>
      </c>
      <c r="AD206" s="149" t="s">
        <v>50</v>
      </c>
    </row>
    <row r="207" spans="2:30" s="20" customFormat="1" ht="174.75" customHeight="1" x14ac:dyDescent="0.25">
      <c r="B207" s="151" t="s">
        <v>637</v>
      </c>
      <c r="C207" s="65" t="s">
        <v>725</v>
      </c>
      <c r="D207" s="65" t="s">
        <v>726</v>
      </c>
      <c r="E207" s="149" t="s">
        <v>639</v>
      </c>
      <c r="F207" s="149" t="s">
        <v>727</v>
      </c>
      <c r="G207" s="58" t="s">
        <v>45</v>
      </c>
      <c r="H207" s="58"/>
      <c r="I207" s="149" t="s">
        <v>618</v>
      </c>
      <c r="J207" s="59" t="s">
        <v>75</v>
      </c>
      <c r="K207" s="147" t="s">
        <v>619</v>
      </c>
      <c r="L207" s="153" t="s">
        <v>620</v>
      </c>
      <c r="M207" s="147" t="s">
        <v>621</v>
      </c>
      <c r="N207" s="60" t="s">
        <v>62</v>
      </c>
      <c r="O207" s="62">
        <v>2</v>
      </c>
      <c r="P207" s="62">
        <v>2</v>
      </c>
      <c r="Q207" s="62">
        <v>4</v>
      </c>
      <c r="R207" s="63" t="s">
        <v>79</v>
      </c>
      <c r="S207" s="62">
        <v>25</v>
      </c>
      <c r="T207" s="62">
        <v>100</v>
      </c>
      <c r="U207" s="38" t="s">
        <v>80</v>
      </c>
      <c r="V207" s="41" t="s">
        <v>533</v>
      </c>
      <c r="W207" s="58">
        <v>1</v>
      </c>
      <c r="X207" s="58" t="s">
        <v>81</v>
      </c>
      <c r="Y207" s="62" t="s">
        <v>18</v>
      </c>
      <c r="Z207" s="58" t="s">
        <v>50</v>
      </c>
      <c r="AA207" s="58" t="s">
        <v>50</v>
      </c>
      <c r="AB207" s="58" t="s">
        <v>50</v>
      </c>
      <c r="AC207" s="149" t="s">
        <v>622</v>
      </c>
      <c r="AD207" s="149" t="s">
        <v>50</v>
      </c>
    </row>
    <row r="208" spans="2:30" s="20" customFormat="1" ht="174.75" customHeight="1" x14ac:dyDescent="0.25">
      <c r="B208" s="151" t="s">
        <v>637</v>
      </c>
      <c r="C208" s="65" t="s">
        <v>725</v>
      </c>
      <c r="D208" s="65" t="s">
        <v>726</v>
      </c>
      <c r="E208" s="149" t="s">
        <v>639</v>
      </c>
      <c r="F208" s="149" t="s">
        <v>727</v>
      </c>
      <c r="G208" s="66" t="s">
        <v>45</v>
      </c>
      <c r="H208" s="67"/>
      <c r="I208" s="58" t="s">
        <v>95</v>
      </c>
      <c r="J208" s="59" t="s">
        <v>75</v>
      </c>
      <c r="K208" s="147" t="s">
        <v>623</v>
      </c>
      <c r="L208" s="153" t="s">
        <v>624</v>
      </c>
      <c r="M208" s="147" t="s">
        <v>625</v>
      </c>
      <c r="N208" s="147" t="s">
        <v>626</v>
      </c>
      <c r="O208" s="62">
        <v>2</v>
      </c>
      <c r="P208" s="62">
        <v>2</v>
      </c>
      <c r="Q208" s="62">
        <f t="shared" ref="Q208:Q223" si="43">O208*P208</f>
        <v>4</v>
      </c>
      <c r="R208" s="58" t="str">
        <f t="shared" si="32"/>
        <v>BAJO</v>
      </c>
      <c r="S208" s="62">
        <v>25</v>
      </c>
      <c r="T208" s="62">
        <f t="shared" si="29"/>
        <v>100</v>
      </c>
      <c r="U208" s="38" t="str">
        <f t="shared" si="41"/>
        <v>III</v>
      </c>
      <c r="V208" s="41" t="str">
        <f t="shared" si="42"/>
        <v>Aceptable con control existente</v>
      </c>
      <c r="W208" s="58">
        <v>1</v>
      </c>
      <c r="X208" s="62" t="s">
        <v>96</v>
      </c>
      <c r="Y208" s="62" t="s">
        <v>18</v>
      </c>
      <c r="Z208" s="58" t="s">
        <v>50</v>
      </c>
      <c r="AA208" s="58" t="s">
        <v>50</v>
      </c>
      <c r="AB208" s="58" t="s">
        <v>50</v>
      </c>
      <c r="AC208" s="147" t="s">
        <v>627</v>
      </c>
      <c r="AD208" s="149" t="s">
        <v>50</v>
      </c>
    </row>
    <row r="209" spans="2:30" s="20" customFormat="1" ht="174.75" customHeight="1" x14ac:dyDescent="0.25">
      <c r="B209" s="151" t="s">
        <v>637</v>
      </c>
      <c r="C209" s="65" t="s">
        <v>725</v>
      </c>
      <c r="D209" s="65" t="s">
        <v>726</v>
      </c>
      <c r="E209" s="149" t="s">
        <v>639</v>
      </c>
      <c r="F209" s="149" t="s">
        <v>727</v>
      </c>
      <c r="G209" s="66" t="s">
        <v>45</v>
      </c>
      <c r="H209" s="67"/>
      <c r="I209" s="149" t="s">
        <v>628</v>
      </c>
      <c r="J209" s="59" t="s">
        <v>75</v>
      </c>
      <c r="K209" s="60" t="s">
        <v>97</v>
      </c>
      <c r="L209" s="153" t="s">
        <v>629</v>
      </c>
      <c r="M209" s="147" t="s">
        <v>630</v>
      </c>
      <c r="N209" s="60" t="s">
        <v>98</v>
      </c>
      <c r="O209" s="62">
        <v>2</v>
      </c>
      <c r="P209" s="62">
        <v>2</v>
      </c>
      <c r="Q209" s="62">
        <f t="shared" si="43"/>
        <v>4</v>
      </c>
      <c r="R209" s="58" t="str">
        <f t="shared" si="32"/>
        <v>BAJO</v>
      </c>
      <c r="S209" s="62">
        <v>10</v>
      </c>
      <c r="T209" s="62">
        <f t="shared" si="29"/>
        <v>40</v>
      </c>
      <c r="U209" s="38" t="str">
        <f t="shared" si="41"/>
        <v>III</v>
      </c>
      <c r="V209" s="41" t="str">
        <f t="shared" si="42"/>
        <v>Aceptable con control existente</v>
      </c>
      <c r="W209" s="58">
        <v>1</v>
      </c>
      <c r="X209" s="62" t="s">
        <v>96</v>
      </c>
      <c r="Y209" s="62" t="s">
        <v>18</v>
      </c>
      <c r="Z209" s="58" t="s">
        <v>50</v>
      </c>
      <c r="AA209" s="58" t="s">
        <v>50</v>
      </c>
      <c r="AB209" s="58" t="s">
        <v>50</v>
      </c>
      <c r="AC209" s="149" t="s">
        <v>640</v>
      </c>
      <c r="AD209" s="149" t="s">
        <v>50</v>
      </c>
    </row>
    <row r="210" spans="2:30" s="20" customFormat="1" ht="174.75" customHeight="1" x14ac:dyDescent="0.25">
      <c r="B210" s="151" t="s">
        <v>637</v>
      </c>
      <c r="C210" s="65" t="s">
        <v>725</v>
      </c>
      <c r="D210" s="65" t="s">
        <v>726</v>
      </c>
      <c r="E210" s="149" t="s">
        <v>639</v>
      </c>
      <c r="F210" s="149" t="s">
        <v>727</v>
      </c>
      <c r="G210" s="66" t="s">
        <v>45</v>
      </c>
      <c r="H210" s="67"/>
      <c r="I210" s="58" t="s">
        <v>99</v>
      </c>
      <c r="J210" s="153" t="s">
        <v>572</v>
      </c>
      <c r="K210" s="147" t="s">
        <v>558</v>
      </c>
      <c r="L210" s="153" t="s">
        <v>573</v>
      </c>
      <c r="M210" s="147" t="s">
        <v>574</v>
      </c>
      <c r="N210" s="147" t="s">
        <v>632</v>
      </c>
      <c r="O210" s="62">
        <v>1</v>
      </c>
      <c r="P210" s="62">
        <v>3</v>
      </c>
      <c r="Q210" s="62">
        <f t="shared" si="43"/>
        <v>3</v>
      </c>
      <c r="R210" s="58" t="str">
        <f t="shared" si="32"/>
        <v>BAJO</v>
      </c>
      <c r="S210" s="62">
        <v>25</v>
      </c>
      <c r="T210" s="62">
        <f t="shared" si="29"/>
        <v>75</v>
      </c>
      <c r="U210" s="38" t="str">
        <f t="shared" si="41"/>
        <v>III</v>
      </c>
      <c r="V210" s="41" t="str">
        <f t="shared" si="42"/>
        <v>Aceptable con control existente</v>
      </c>
      <c r="W210" s="58">
        <v>1</v>
      </c>
      <c r="X210" s="62" t="s">
        <v>100</v>
      </c>
      <c r="Y210" s="62" t="s">
        <v>18</v>
      </c>
      <c r="Z210" s="58" t="s">
        <v>50</v>
      </c>
      <c r="AA210" s="58" t="s">
        <v>50</v>
      </c>
      <c r="AB210" s="58" t="s">
        <v>50</v>
      </c>
      <c r="AC210" s="147" t="s">
        <v>633</v>
      </c>
      <c r="AD210" s="149" t="s">
        <v>50</v>
      </c>
    </row>
    <row r="211" spans="2:30" s="20" customFormat="1" ht="174.75" customHeight="1" x14ac:dyDescent="0.25">
      <c r="B211" s="151" t="s">
        <v>637</v>
      </c>
      <c r="C211" s="65" t="s">
        <v>725</v>
      </c>
      <c r="D211" s="65" t="s">
        <v>726</v>
      </c>
      <c r="E211" s="149" t="s">
        <v>639</v>
      </c>
      <c r="F211" s="149" t="s">
        <v>727</v>
      </c>
      <c r="G211" s="66" t="s">
        <v>45</v>
      </c>
      <c r="H211" s="67"/>
      <c r="I211" s="58" t="s">
        <v>101</v>
      </c>
      <c r="J211" s="153" t="s">
        <v>572</v>
      </c>
      <c r="K211" s="147" t="s">
        <v>558</v>
      </c>
      <c r="L211" s="153" t="s">
        <v>573</v>
      </c>
      <c r="M211" s="147" t="s">
        <v>574</v>
      </c>
      <c r="N211" s="147" t="s">
        <v>632</v>
      </c>
      <c r="O211" s="62">
        <v>3</v>
      </c>
      <c r="P211" s="62">
        <v>3</v>
      </c>
      <c r="Q211" s="62">
        <f t="shared" si="43"/>
        <v>9</v>
      </c>
      <c r="R211" s="58" t="str">
        <f t="shared" si="32"/>
        <v>ALTO</v>
      </c>
      <c r="S211" s="62">
        <v>25</v>
      </c>
      <c r="T211" s="62">
        <f t="shared" si="29"/>
        <v>225</v>
      </c>
      <c r="U211" s="38" t="str">
        <f t="shared" si="41"/>
        <v>II</v>
      </c>
      <c r="V211" s="41" t="str">
        <f t="shared" si="42"/>
        <v>Aceptable con control especifico</v>
      </c>
      <c r="W211" s="58">
        <v>1</v>
      </c>
      <c r="X211" s="62" t="s">
        <v>100</v>
      </c>
      <c r="Y211" s="62" t="s">
        <v>18</v>
      </c>
      <c r="Z211" s="58" t="s">
        <v>50</v>
      </c>
      <c r="AA211" s="58" t="s">
        <v>50</v>
      </c>
      <c r="AB211" s="58" t="s">
        <v>50</v>
      </c>
      <c r="AC211" s="147" t="s">
        <v>633</v>
      </c>
      <c r="AD211" s="149" t="s">
        <v>50</v>
      </c>
    </row>
    <row r="212" spans="2:30" s="20" customFormat="1" ht="174.75" customHeight="1" x14ac:dyDescent="0.25">
      <c r="B212" s="151" t="s">
        <v>637</v>
      </c>
      <c r="C212" s="65" t="s">
        <v>725</v>
      </c>
      <c r="D212" s="65" t="s">
        <v>726</v>
      </c>
      <c r="E212" s="149" t="s">
        <v>639</v>
      </c>
      <c r="F212" s="149" t="s">
        <v>727</v>
      </c>
      <c r="G212" s="66" t="s">
        <v>45</v>
      </c>
      <c r="H212" s="67"/>
      <c r="I212" s="58" t="s">
        <v>102</v>
      </c>
      <c r="J212" s="153" t="s">
        <v>572</v>
      </c>
      <c r="K212" s="147" t="s">
        <v>578</v>
      </c>
      <c r="L212" s="59" t="s">
        <v>103</v>
      </c>
      <c r="M212" s="147" t="s">
        <v>634</v>
      </c>
      <c r="N212" s="147" t="s">
        <v>635</v>
      </c>
      <c r="O212" s="62">
        <v>4</v>
      </c>
      <c r="P212" s="62">
        <v>2</v>
      </c>
      <c r="Q212" s="62">
        <f t="shared" si="43"/>
        <v>8</v>
      </c>
      <c r="R212" s="58" t="str">
        <f t="shared" si="32"/>
        <v>MEDIO</v>
      </c>
      <c r="S212" s="62">
        <v>60</v>
      </c>
      <c r="T212" s="62">
        <f t="shared" si="29"/>
        <v>480</v>
      </c>
      <c r="U212" s="38" t="str">
        <f t="shared" si="41"/>
        <v>II</v>
      </c>
      <c r="V212" s="41" t="str">
        <f t="shared" si="42"/>
        <v>Aceptable con control especifico</v>
      </c>
      <c r="W212" s="58">
        <v>1</v>
      </c>
      <c r="X212" s="62" t="s">
        <v>100</v>
      </c>
      <c r="Y212" s="62" t="s">
        <v>18</v>
      </c>
      <c r="Z212" s="58" t="s">
        <v>50</v>
      </c>
      <c r="AA212" s="58" t="s">
        <v>50</v>
      </c>
      <c r="AB212" s="58" t="s">
        <v>50</v>
      </c>
      <c r="AC212" s="147" t="s">
        <v>636</v>
      </c>
      <c r="AD212" s="149" t="s">
        <v>50</v>
      </c>
    </row>
    <row r="213" spans="2:30" s="20" customFormat="1" ht="174.75" customHeight="1" x14ac:dyDescent="0.25">
      <c r="B213" s="151" t="s">
        <v>637</v>
      </c>
      <c r="C213" s="65" t="s">
        <v>725</v>
      </c>
      <c r="D213" s="65" t="s">
        <v>726</v>
      </c>
      <c r="E213" s="149" t="s">
        <v>639</v>
      </c>
      <c r="F213" s="149" t="s">
        <v>727</v>
      </c>
      <c r="G213" s="66" t="s">
        <v>45</v>
      </c>
      <c r="H213" s="67"/>
      <c r="I213" s="149" t="s">
        <v>641</v>
      </c>
      <c r="J213" s="153" t="s">
        <v>572</v>
      </c>
      <c r="K213" s="147" t="s">
        <v>558</v>
      </c>
      <c r="L213" s="153" t="s">
        <v>573</v>
      </c>
      <c r="M213" s="147" t="s">
        <v>574</v>
      </c>
      <c r="N213" s="147" t="s">
        <v>632</v>
      </c>
      <c r="O213" s="62">
        <v>1</v>
      </c>
      <c r="P213" s="62">
        <v>1</v>
      </c>
      <c r="Q213" s="62">
        <f t="shared" si="43"/>
        <v>1</v>
      </c>
      <c r="R213" s="58" t="str">
        <f t="shared" si="32"/>
        <v>BAJO</v>
      </c>
      <c r="S213" s="62">
        <v>10</v>
      </c>
      <c r="T213" s="62">
        <f t="shared" si="29"/>
        <v>10</v>
      </c>
      <c r="U213" s="38" t="str">
        <f t="shared" si="41"/>
        <v>IV</v>
      </c>
      <c r="V213" s="41" t="str">
        <f t="shared" si="42"/>
        <v>Aceptable</v>
      </c>
      <c r="W213" s="58">
        <v>1</v>
      </c>
      <c r="X213" s="62" t="s">
        <v>100</v>
      </c>
      <c r="Y213" s="62" t="s">
        <v>18</v>
      </c>
      <c r="Z213" s="58" t="s">
        <v>50</v>
      </c>
      <c r="AA213" s="58" t="s">
        <v>50</v>
      </c>
      <c r="AB213" s="58" t="s">
        <v>50</v>
      </c>
      <c r="AC213" s="147" t="s">
        <v>633</v>
      </c>
      <c r="AD213" s="149" t="s">
        <v>50</v>
      </c>
    </row>
    <row r="214" spans="2:30" s="20" customFormat="1" ht="174.75" customHeight="1" x14ac:dyDescent="0.25">
      <c r="B214" s="151" t="s">
        <v>728</v>
      </c>
      <c r="C214" s="65" t="s">
        <v>729</v>
      </c>
      <c r="D214" s="65" t="s">
        <v>730</v>
      </c>
      <c r="E214" s="149" t="s">
        <v>532</v>
      </c>
      <c r="F214" s="149" t="s">
        <v>731</v>
      </c>
      <c r="G214" s="66" t="s">
        <v>45</v>
      </c>
      <c r="H214" s="67"/>
      <c r="I214" s="58" t="s">
        <v>46</v>
      </c>
      <c r="J214" s="153" t="s">
        <v>144</v>
      </c>
      <c r="K214" s="147" t="s">
        <v>517</v>
      </c>
      <c r="L214" s="59" t="s">
        <v>48</v>
      </c>
      <c r="M214" s="147" t="s">
        <v>642</v>
      </c>
      <c r="N214" s="147" t="s">
        <v>608</v>
      </c>
      <c r="O214" s="62">
        <v>1</v>
      </c>
      <c r="P214" s="62">
        <v>1</v>
      </c>
      <c r="Q214" s="62">
        <f t="shared" si="43"/>
        <v>1</v>
      </c>
      <c r="R214" s="58" t="str">
        <f t="shared" si="32"/>
        <v>BAJO</v>
      </c>
      <c r="S214" s="62">
        <v>10</v>
      </c>
      <c r="T214" s="62">
        <f t="shared" si="29"/>
        <v>10</v>
      </c>
      <c r="U214" s="38" t="str">
        <f t="shared" si="41"/>
        <v>IV</v>
      </c>
      <c r="V214" s="41" t="str">
        <f t="shared" si="42"/>
        <v>Aceptable</v>
      </c>
      <c r="W214" s="58">
        <v>1</v>
      </c>
      <c r="X214" s="60" t="s">
        <v>47</v>
      </c>
      <c r="Y214" s="58" t="s">
        <v>18</v>
      </c>
      <c r="Z214" s="58" t="s">
        <v>50</v>
      </c>
      <c r="AA214" s="58" t="s">
        <v>50</v>
      </c>
      <c r="AB214" s="58" t="s">
        <v>50</v>
      </c>
      <c r="AC214" s="149" t="s">
        <v>609</v>
      </c>
      <c r="AD214" s="149" t="s">
        <v>50</v>
      </c>
    </row>
    <row r="215" spans="2:30" s="20" customFormat="1" ht="174.75" customHeight="1" x14ac:dyDescent="0.25">
      <c r="B215" s="151" t="s">
        <v>728</v>
      </c>
      <c r="C215" s="65" t="s">
        <v>729</v>
      </c>
      <c r="D215" s="65" t="s">
        <v>730</v>
      </c>
      <c r="E215" s="149" t="s">
        <v>532</v>
      </c>
      <c r="F215" s="149" t="s">
        <v>731</v>
      </c>
      <c r="G215" s="66" t="s">
        <v>45</v>
      </c>
      <c r="H215" s="67"/>
      <c r="I215" s="58" t="s">
        <v>59</v>
      </c>
      <c r="J215" s="59" t="s">
        <v>60</v>
      </c>
      <c r="K215" s="60" t="s">
        <v>61</v>
      </c>
      <c r="L215" s="59" t="s">
        <v>62</v>
      </c>
      <c r="M215" s="60" t="s">
        <v>62</v>
      </c>
      <c r="N215" s="60" t="s">
        <v>63</v>
      </c>
      <c r="O215" s="62">
        <v>2</v>
      </c>
      <c r="P215" s="62">
        <v>3</v>
      </c>
      <c r="Q215" s="62">
        <f t="shared" si="43"/>
        <v>6</v>
      </c>
      <c r="R215" s="58" t="str">
        <f t="shared" si="32"/>
        <v>MEDIO</v>
      </c>
      <c r="S215" s="62">
        <v>10</v>
      </c>
      <c r="T215" s="62">
        <f t="shared" si="29"/>
        <v>60</v>
      </c>
      <c r="U215" s="38" t="str">
        <f t="shared" si="41"/>
        <v>III</v>
      </c>
      <c r="V215" s="41" t="str">
        <f t="shared" si="42"/>
        <v>Aceptable con control existente</v>
      </c>
      <c r="W215" s="58">
        <v>1</v>
      </c>
      <c r="X215" s="149" t="s">
        <v>610</v>
      </c>
      <c r="Y215" s="62" t="s">
        <v>18</v>
      </c>
      <c r="Z215" s="58" t="s">
        <v>50</v>
      </c>
      <c r="AA215" s="58" t="s">
        <v>50</v>
      </c>
      <c r="AB215" s="58" t="s">
        <v>50</v>
      </c>
      <c r="AC215" s="149" t="s">
        <v>611</v>
      </c>
      <c r="AD215" s="149" t="s">
        <v>50</v>
      </c>
    </row>
    <row r="216" spans="2:30" s="20" customFormat="1" ht="174.75" customHeight="1" x14ac:dyDescent="0.25">
      <c r="B216" s="151" t="s">
        <v>728</v>
      </c>
      <c r="C216" s="65" t="s">
        <v>729</v>
      </c>
      <c r="D216" s="65" t="s">
        <v>730</v>
      </c>
      <c r="E216" s="149" t="s">
        <v>532</v>
      </c>
      <c r="F216" s="149" t="s">
        <v>731</v>
      </c>
      <c r="G216" s="66" t="s">
        <v>45</v>
      </c>
      <c r="H216" s="67"/>
      <c r="I216" s="58" t="s">
        <v>64</v>
      </c>
      <c r="J216" s="59" t="s">
        <v>60</v>
      </c>
      <c r="K216" s="60" t="s">
        <v>61</v>
      </c>
      <c r="L216" s="59" t="s">
        <v>62</v>
      </c>
      <c r="M216" s="60" t="s">
        <v>62</v>
      </c>
      <c r="N216" s="60" t="s">
        <v>63</v>
      </c>
      <c r="O216" s="62">
        <v>2</v>
      </c>
      <c r="P216" s="62">
        <v>3</v>
      </c>
      <c r="Q216" s="62">
        <f t="shared" si="43"/>
        <v>6</v>
      </c>
      <c r="R216" s="58" t="str">
        <f t="shared" si="32"/>
        <v>MEDIO</v>
      </c>
      <c r="S216" s="62">
        <v>10</v>
      </c>
      <c r="T216" s="62">
        <f t="shared" si="29"/>
        <v>60</v>
      </c>
      <c r="U216" s="38" t="str">
        <f t="shared" si="41"/>
        <v>III</v>
      </c>
      <c r="V216" s="41" t="str">
        <f t="shared" si="42"/>
        <v>Aceptable con control existente</v>
      </c>
      <c r="W216" s="58">
        <v>1</v>
      </c>
      <c r="X216" s="149" t="s">
        <v>610</v>
      </c>
      <c r="Y216" s="62" t="s">
        <v>18</v>
      </c>
      <c r="Z216" s="58" t="s">
        <v>50</v>
      </c>
      <c r="AA216" s="58" t="s">
        <v>50</v>
      </c>
      <c r="AB216" s="58" t="s">
        <v>50</v>
      </c>
      <c r="AC216" s="149" t="s">
        <v>611</v>
      </c>
      <c r="AD216" s="149" t="s">
        <v>50</v>
      </c>
    </row>
    <row r="217" spans="2:30" s="20" customFormat="1" ht="174.75" customHeight="1" x14ac:dyDescent="0.25">
      <c r="B217" s="151" t="s">
        <v>728</v>
      </c>
      <c r="C217" s="65" t="s">
        <v>729</v>
      </c>
      <c r="D217" s="65" t="s">
        <v>730</v>
      </c>
      <c r="E217" s="149" t="s">
        <v>532</v>
      </c>
      <c r="F217" s="149" t="s">
        <v>731</v>
      </c>
      <c r="G217" s="66" t="s">
        <v>45</v>
      </c>
      <c r="H217" s="67"/>
      <c r="I217" s="58" t="s">
        <v>65</v>
      </c>
      <c r="J217" s="59" t="s">
        <v>60</v>
      </c>
      <c r="K217" s="60" t="s">
        <v>61</v>
      </c>
      <c r="L217" s="59" t="s">
        <v>62</v>
      </c>
      <c r="M217" s="60" t="s">
        <v>62</v>
      </c>
      <c r="N217" s="60" t="s">
        <v>63</v>
      </c>
      <c r="O217" s="62">
        <v>2</v>
      </c>
      <c r="P217" s="62">
        <v>3</v>
      </c>
      <c r="Q217" s="62">
        <f t="shared" si="43"/>
        <v>6</v>
      </c>
      <c r="R217" s="58" t="str">
        <f t="shared" si="32"/>
        <v>MEDIO</v>
      </c>
      <c r="S217" s="62">
        <v>10</v>
      </c>
      <c r="T217" s="62">
        <f t="shared" si="29"/>
        <v>60</v>
      </c>
      <c r="U217" s="38" t="str">
        <f t="shared" si="41"/>
        <v>III</v>
      </c>
      <c r="V217" s="41" t="str">
        <f t="shared" si="42"/>
        <v>Aceptable con control existente</v>
      </c>
      <c r="W217" s="58">
        <v>1</v>
      </c>
      <c r="X217" s="149" t="s">
        <v>610</v>
      </c>
      <c r="Y217" s="62" t="s">
        <v>18</v>
      </c>
      <c r="Z217" s="58" t="s">
        <v>50</v>
      </c>
      <c r="AA217" s="58" t="s">
        <v>50</v>
      </c>
      <c r="AB217" s="58" t="s">
        <v>50</v>
      </c>
      <c r="AC217" s="149" t="s">
        <v>611</v>
      </c>
      <c r="AD217" s="149" t="s">
        <v>50</v>
      </c>
    </row>
    <row r="218" spans="2:30" s="20" customFormat="1" ht="174.75" customHeight="1" x14ac:dyDescent="0.25">
      <c r="B218" s="151" t="s">
        <v>728</v>
      </c>
      <c r="C218" s="65" t="s">
        <v>729</v>
      </c>
      <c r="D218" s="65" t="s">
        <v>730</v>
      </c>
      <c r="E218" s="149" t="s">
        <v>532</v>
      </c>
      <c r="F218" s="149" t="s">
        <v>731</v>
      </c>
      <c r="G218" s="66" t="s">
        <v>45</v>
      </c>
      <c r="H218" s="67"/>
      <c r="I218" s="58" t="s">
        <v>66</v>
      </c>
      <c r="J218" s="59" t="s">
        <v>60</v>
      </c>
      <c r="K218" s="60" t="s">
        <v>61</v>
      </c>
      <c r="L218" s="59" t="s">
        <v>62</v>
      </c>
      <c r="M218" s="60" t="s">
        <v>62</v>
      </c>
      <c r="N218" s="60" t="s">
        <v>63</v>
      </c>
      <c r="O218" s="62">
        <v>2</v>
      </c>
      <c r="P218" s="62">
        <v>3</v>
      </c>
      <c r="Q218" s="62">
        <f t="shared" si="43"/>
        <v>6</v>
      </c>
      <c r="R218" s="58" t="str">
        <f t="shared" si="32"/>
        <v>MEDIO</v>
      </c>
      <c r="S218" s="62">
        <v>10</v>
      </c>
      <c r="T218" s="62">
        <f t="shared" si="29"/>
        <v>60</v>
      </c>
      <c r="U218" s="38" t="str">
        <f t="shared" si="41"/>
        <v>III</v>
      </c>
      <c r="V218" s="41" t="str">
        <f t="shared" si="42"/>
        <v>Aceptable con control existente</v>
      </c>
      <c r="W218" s="58">
        <v>1</v>
      </c>
      <c r="X218" s="149" t="s">
        <v>610</v>
      </c>
      <c r="Y218" s="62" t="s">
        <v>18</v>
      </c>
      <c r="Z218" s="58" t="s">
        <v>50</v>
      </c>
      <c r="AA218" s="58" t="s">
        <v>50</v>
      </c>
      <c r="AB218" s="58" t="s">
        <v>50</v>
      </c>
      <c r="AC218" s="149" t="s">
        <v>611</v>
      </c>
      <c r="AD218" s="149" t="s">
        <v>50</v>
      </c>
    </row>
    <row r="219" spans="2:30" s="20" customFormat="1" ht="174.75" customHeight="1" x14ac:dyDescent="0.25">
      <c r="B219" s="151" t="s">
        <v>728</v>
      </c>
      <c r="C219" s="65" t="s">
        <v>729</v>
      </c>
      <c r="D219" s="65" t="s">
        <v>730</v>
      </c>
      <c r="E219" s="149" t="s">
        <v>532</v>
      </c>
      <c r="F219" s="149" t="s">
        <v>731</v>
      </c>
      <c r="G219" s="66" t="s">
        <v>45</v>
      </c>
      <c r="H219" s="67"/>
      <c r="I219" s="58" t="s">
        <v>67</v>
      </c>
      <c r="J219" s="153" t="s">
        <v>612</v>
      </c>
      <c r="K219" s="147" t="s">
        <v>613</v>
      </c>
      <c r="L219" s="59" t="s">
        <v>68</v>
      </c>
      <c r="M219" s="60" t="s">
        <v>69</v>
      </c>
      <c r="N219" s="147" t="s">
        <v>614</v>
      </c>
      <c r="O219" s="62">
        <v>2</v>
      </c>
      <c r="P219" s="62">
        <v>3</v>
      </c>
      <c r="Q219" s="62">
        <f t="shared" si="43"/>
        <v>6</v>
      </c>
      <c r="R219" s="58" t="str">
        <f t="shared" si="32"/>
        <v>MEDIO</v>
      </c>
      <c r="S219" s="62">
        <v>10</v>
      </c>
      <c r="T219" s="62">
        <f t="shared" si="29"/>
        <v>60</v>
      </c>
      <c r="U219" s="38" t="str">
        <f t="shared" si="41"/>
        <v>III</v>
      </c>
      <c r="V219" s="41" t="str">
        <f t="shared" si="42"/>
        <v>Aceptable con control existente</v>
      </c>
      <c r="W219" s="58">
        <v>1</v>
      </c>
      <c r="X219" s="149" t="s">
        <v>615</v>
      </c>
      <c r="Y219" s="62" t="s">
        <v>18</v>
      </c>
      <c r="Z219" s="58" t="s">
        <v>50</v>
      </c>
      <c r="AA219" s="58" t="s">
        <v>50</v>
      </c>
      <c r="AB219" s="58" t="s">
        <v>70</v>
      </c>
      <c r="AC219" s="58" t="s">
        <v>71</v>
      </c>
      <c r="AD219" s="149" t="s">
        <v>50</v>
      </c>
    </row>
    <row r="220" spans="2:30" s="20" customFormat="1" ht="174.75" customHeight="1" x14ac:dyDescent="0.25">
      <c r="B220" s="151" t="s">
        <v>728</v>
      </c>
      <c r="C220" s="65" t="s">
        <v>729</v>
      </c>
      <c r="D220" s="65" t="s">
        <v>730</v>
      </c>
      <c r="E220" s="149" t="s">
        <v>532</v>
      </c>
      <c r="F220" s="149" t="s">
        <v>731</v>
      </c>
      <c r="G220" s="66" t="s">
        <v>45</v>
      </c>
      <c r="H220" s="67"/>
      <c r="I220" s="58" t="s">
        <v>72</v>
      </c>
      <c r="J220" s="153" t="s">
        <v>612</v>
      </c>
      <c r="K220" s="60" t="s">
        <v>73</v>
      </c>
      <c r="L220" s="153" t="s">
        <v>68</v>
      </c>
      <c r="M220" s="147" t="s">
        <v>182</v>
      </c>
      <c r="N220" s="147" t="s">
        <v>616</v>
      </c>
      <c r="O220" s="62">
        <v>2</v>
      </c>
      <c r="P220" s="62">
        <v>3</v>
      </c>
      <c r="Q220" s="62">
        <f t="shared" si="43"/>
        <v>6</v>
      </c>
      <c r="R220" s="58" t="str">
        <f t="shared" si="32"/>
        <v>MEDIO</v>
      </c>
      <c r="S220" s="62">
        <v>10</v>
      </c>
      <c r="T220" s="62">
        <f t="shared" si="29"/>
        <v>60</v>
      </c>
      <c r="U220" s="38" t="str">
        <f t="shared" si="41"/>
        <v>III</v>
      </c>
      <c r="V220" s="41" t="str">
        <f t="shared" si="42"/>
        <v>Aceptable con control existente</v>
      </c>
      <c r="W220" s="58">
        <v>1</v>
      </c>
      <c r="X220" s="149" t="s">
        <v>617</v>
      </c>
      <c r="Y220" s="62" t="s">
        <v>18</v>
      </c>
      <c r="Z220" s="58" t="s">
        <v>50</v>
      </c>
      <c r="AA220" s="58" t="s">
        <v>50</v>
      </c>
      <c r="AB220" s="58" t="s">
        <v>50</v>
      </c>
      <c r="AC220" s="58" t="s">
        <v>74</v>
      </c>
      <c r="AD220" s="149" t="s">
        <v>50</v>
      </c>
    </row>
    <row r="221" spans="2:30" s="20" customFormat="1" ht="174.75" customHeight="1" x14ac:dyDescent="0.25">
      <c r="B221" s="151" t="s">
        <v>728</v>
      </c>
      <c r="C221" s="65" t="s">
        <v>729</v>
      </c>
      <c r="D221" s="65" t="s">
        <v>730</v>
      </c>
      <c r="E221" s="149" t="s">
        <v>532</v>
      </c>
      <c r="F221" s="149" t="s">
        <v>731</v>
      </c>
      <c r="G221" s="66" t="s">
        <v>45</v>
      </c>
      <c r="H221" s="67"/>
      <c r="I221" s="149" t="s">
        <v>660</v>
      </c>
      <c r="J221" s="59" t="s">
        <v>75</v>
      </c>
      <c r="K221" s="60" t="s">
        <v>76</v>
      </c>
      <c r="L221" s="59" t="s">
        <v>62</v>
      </c>
      <c r="M221" s="60" t="s">
        <v>77</v>
      </c>
      <c r="N221" s="60" t="s">
        <v>78</v>
      </c>
      <c r="O221" s="62">
        <v>1</v>
      </c>
      <c r="P221" s="62">
        <v>3</v>
      </c>
      <c r="Q221" s="62">
        <f t="shared" si="43"/>
        <v>3</v>
      </c>
      <c r="R221" s="58" t="str">
        <f t="shared" si="32"/>
        <v>BAJO</v>
      </c>
      <c r="S221" s="62">
        <v>10</v>
      </c>
      <c r="T221" s="62">
        <f t="shared" si="29"/>
        <v>30</v>
      </c>
      <c r="U221" s="38" t="str">
        <f t="shared" si="41"/>
        <v>III</v>
      </c>
      <c r="V221" s="41" t="str">
        <f t="shared" si="42"/>
        <v>Aceptable con control existente</v>
      </c>
      <c r="W221" s="58">
        <v>1</v>
      </c>
      <c r="X221" s="149" t="s">
        <v>661</v>
      </c>
      <c r="Y221" s="62" t="s">
        <v>18</v>
      </c>
      <c r="Z221" s="58" t="s">
        <v>50</v>
      </c>
      <c r="AA221" s="58" t="s">
        <v>50</v>
      </c>
      <c r="AB221" s="58" t="s">
        <v>50</v>
      </c>
      <c r="AC221" s="149" t="s">
        <v>662</v>
      </c>
      <c r="AD221" s="149" t="s">
        <v>50</v>
      </c>
    </row>
    <row r="222" spans="2:30" s="20" customFormat="1" ht="174.75" customHeight="1" x14ac:dyDescent="0.25">
      <c r="B222" s="151" t="s">
        <v>728</v>
      </c>
      <c r="C222" s="65" t="s">
        <v>729</v>
      </c>
      <c r="D222" s="65" t="s">
        <v>730</v>
      </c>
      <c r="E222" s="149" t="s">
        <v>532</v>
      </c>
      <c r="F222" s="149" t="s">
        <v>731</v>
      </c>
      <c r="G222" s="66" t="s">
        <v>45</v>
      </c>
      <c r="H222" s="67"/>
      <c r="I222" s="58" t="s">
        <v>82</v>
      </c>
      <c r="J222" s="59" t="s">
        <v>75</v>
      </c>
      <c r="K222" s="147" t="s">
        <v>648</v>
      </c>
      <c r="L222" s="59" t="s">
        <v>83</v>
      </c>
      <c r="M222" s="60" t="s">
        <v>84</v>
      </c>
      <c r="N222" s="60" t="s">
        <v>62</v>
      </c>
      <c r="O222" s="62">
        <v>1</v>
      </c>
      <c r="P222" s="62">
        <v>2</v>
      </c>
      <c r="Q222" s="62">
        <f t="shared" si="43"/>
        <v>2</v>
      </c>
      <c r="R222" s="58" t="str">
        <f t="shared" si="32"/>
        <v>BAJO</v>
      </c>
      <c r="S222" s="62">
        <v>10</v>
      </c>
      <c r="T222" s="62">
        <f t="shared" si="29"/>
        <v>20</v>
      </c>
      <c r="U222" s="38" t="str">
        <f t="shared" si="41"/>
        <v>IV</v>
      </c>
      <c r="V222" s="41" t="str">
        <f t="shared" si="42"/>
        <v>Aceptable</v>
      </c>
      <c r="W222" s="58">
        <v>1</v>
      </c>
      <c r="X222" s="58" t="s">
        <v>85</v>
      </c>
      <c r="Y222" s="62" t="s">
        <v>18</v>
      </c>
      <c r="Z222" s="58" t="s">
        <v>50</v>
      </c>
      <c r="AA222" s="58" t="s">
        <v>50</v>
      </c>
      <c r="AB222" s="58" t="s">
        <v>50</v>
      </c>
      <c r="AC222" s="149" t="s">
        <v>657</v>
      </c>
      <c r="AD222" s="149" t="s">
        <v>50</v>
      </c>
    </row>
    <row r="223" spans="2:30" s="20" customFormat="1" ht="174.75" customHeight="1" x14ac:dyDescent="0.25">
      <c r="B223" s="151" t="s">
        <v>728</v>
      </c>
      <c r="C223" s="65" t="s">
        <v>729</v>
      </c>
      <c r="D223" s="65" t="s">
        <v>730</v>
      </c>
      <c r="E223" s="149" t="s">
        <v>532</v>
      </c>
      <c r="F223" s="149" t="s">
        <v>731</v>
      </c>
      <c r="G223" s="66" t="s">
        <v>45</v>
      </c>
      <c r="H223" s="67"/>
      <c r="I223" s="58" t="s">
        <v>86</v>
      </c>
      <c r="J223" s="59" t="s">
        <v>75</v>
      </c>
      <c r="K223" s="147" t="s">
        <v>558</v>
      </c>
      <c r="L223" s="59" t="s">
        <v>87</v>
      </c>
      <c r="M223" s="147" t="s">
        <v>645</v>
      </c>
      <c r="N223" s="147" t="s">
        <v>646</v>
      </c>
      <c r="O223" s="62">
        <v>1</v>
      </c>
      <c r="P223" s="62">
        <v>3</v>
      </c>
      <c r="Q223" s="62">
        <f t="shared" si="43"/>
        <v>3</v>
      </c>
      <c r="R223" s="58" t="str">
        <f t="shared" si="32"/>
        <v>BAJO</v>
      </c>
      <c r="S223" s="62">
        <v>25</v>
      </c>
      <c r="T223" s="62">
        <f t="shared" si="29"/>
        <v>75</v>
      </c>
      <c r="U223" s="38" t="str">
        <f t="shared" si="41"/>
        <v>III</v>
      </c>
      <c r="V223" s="41" t="str">
        <f t="shared" si="42"/>
        <v>Aceptable con control existente</v>
      </c>
      <c r="W223" s="58">
        <v>1</v>
      </c>
      <c r="X223" s="58" t="s">
        <v>85</v>
      </c>
      <c r="Y223" s="62" t="s">
        <v>18</v>
      </c>
      <c r="Z223" s="58" t="s">
        <v>50</v>
      </c>
      <c r="AA223" s="58" t="s">
        <v>50</v>
      </c>
      <c r="AB223" s="58" t="s">
        <v>50</v>
      </c>
      <c r="AC223" s="149" t="s">
        <v>647</v>
      </c>
      <c r="AD223" s="149" t="s">
        <v>50</v>
      </c>
    </row>
    <row r="224" spans="2:30" s="20" customFormat="1" ht="174.75" customHeight="1" x14ac:dyDescent="0.25">
      <c r="B224" s="151" t="s">
        <v>728</v>
      </c>
      <c r="C224" s="65" t="s">
        <v>729</v>
      </c>
      <c r="D224" s="65" t="s">
        <v>730</v>
      </c>
      <c r="E224" s="149" t="s">
        <v>532</v>
      </c>
      <c r="F224" s="149" t="s">
        <v>731</v>
      </c>
      <c r="G224" s="58" t="s">
        <v>45</v>
      </c>
      <c r="H224" s="58"/>
      <c r="I224" s="149" t="s">
        <v>618</v>
      </c>
      <c r="J224" s="59" t="s">
        <v>75</v>
      </c>
      <c r="K224" s="147" t="s">
        <v>619</v>
      </c>
      <c r="L224" s="153" t="s">
        <v>620</v>
      </c>
      <c r="M224" s="147" t="s">
        <v>621</v>
      </c>
      <c r="N224" s="60" t="s">
        <v>62</v>
      </c>
      <c r="O224" s="62">
        <v>2</v>
      </c>
      <c r="P224" s="62">
        <v>2</v>
      </c>
      <c r="Q224" s="62">
        <v>4</v>
      </c>
      <c r="R224" s="63" t="s">
        <v>79</v>
      </c>
      <c r="S224" s="62">
        <v>25</v>
      </c>
      <c r="T224" s="62">
        <v>100</v>
      </c>
      <c r="U224" s="38" t="s">
        <v>80</v>
      </c>
      <c r="V224" s="41" t="s">
        <v>533</v>
      </c>
      <c r="W224" s="58">
        <v>1</v>
      </c>
      <c r="X224" s="58" t="s">
        <v>81</v>
      </c>
      <c r="Y224" s="62" t="s">
        <v>18</v>
      </c>
      <c r="Z224" s="58" t="s">
        <v>50</v>
      </c>
      <c r="AA224" s="58" t="s">
        <v>50</v>
      </c>
      <c r="AB224" s="58" t="s">
        <v>50</v>
      </c>
      <c r="AC224" s="149" t="s">
        <v>622</v>
      </c>
      <c r="AD224" s="149" t="s">
        <v>50</v>
      </c>
    </row>
    <row r="225" spans="2:30" s="20" customFormat="1" ht="174.75" customHeight="1" x14ac:dyDescent="0.25">
      <c r="B225" s="151" t="s">
        <v>728</v>
      </c>
      <c r="C225" s="65" t="s">
        <v>729</v>
      </c>
      <c r="D225" s="65" t="s">
        <v>730</v>
      </c>
      <c r="E225" s="149" t="s">
        <v>532</v>
      </c>
      <c r="F225" s="149" t="s">
        <v>731</v>
      </c>
      <c r="G225" s="66" t="s">
        <v>45</v>
      </c>
      <c r="H225" s="67"/>
      <c r="I225" s="58" t="s">
        <v>95</v>
      </c>
      <c r="J225" s="59" t="s">
        <v>75</v>
      </c>
      <c r="K225" s="147" t="s">
        <v>623</v>
      </c>
      <c r="L225" s="153" t="s">
        <v>624</v>
      </c>
      <c r="M225" s="147" t="s">
        <v>625</v>
      </c>
      <c r="N225" s="147" t="s">
        <v>626</v>
      </c>
      <c r="O225" s="62">
        <v>2</v>
      </c>
      <c r="P225" s="62">
        <v>2</v>
      </c>
      <c r="Q225" s="62">
        <f t="shared" ref="Q225:Q237" si="44">O225*P225</f>
        <v>4</v>
      </c>
      <c r="R225" s="58" t="str">
        <f t="shared" si="32"/>
        <v>BAJO</v>
      </c>
      <c r="S225" s="62">
        <v>25</v>
      </c>
      <c r="T225" s="62">
        <f t="shared" si="29"/>
        <v>100</v>
      </c>
      <c r="U225" s="38" t="str">
        <f t="shared" si="41"/>
        <v>III</v>
      </c>
      <c r="V225" s="41" t="str">
        <f t="shared" si="42"/>
        <v>Aceptable con control existente</v>
      </c>
      <c r="W225" s="58">
        <v>1</v>
      </c>
      <c r="X225" s="62" t="s">
        <v>96</v>
      </c>
      <c r="Y225" s="62" t="s">
        <v>18</v>
      </c>
      <c r="Z225" s="58" t="s">
        <v>50</v>
      </c>
      <c r="AA225" s="58" t="s">
        <v>50</v>
      </c>
      <c r="AB225" s="58" t="s">
        <v>50</v>
      </c>
      <c r="AC225" s="147" t="s">
        <v>627</v>
      </c>
      <c r="AD225" s="149" t="s">
        <v>50</v>
      </c>
    </row>
    <row r="226" spans="2:30" s="20" customFormat="1" ht="174.75" customHeight="1" x14ac:dyDescent="0.25">
      <c r="B226" s="151" t="s">
        <v>728</v>
      </c>
      <c r="C226" s="65" t="s">
        <v>729</v>
      </c>
      <c r="D226" s="65" t="s">
        <v>730</v>
      </c>
      <c r="E226" s="149" t="s">
        <v>532</v>
      </c>
      <c r="F226" s="149" t="s">
        <v>731</v>
      </c>
      <c r="G226" s="66" t="s">
        <v>45</v>
      </c>
      <c r="H226" s="67"/>
      <c r="I226" s="149" t="s">
        <v>628</v>
      </c>
      <c r="J226" s="59" t="s">
        <v>75</v>
      </c>
      <c r="K226" s="60" t="s">
        <v>97</v>
      </c>
      <c r="L226" s="153" t="s">
        <v>629</v>
      </c>
      <c r="M226" s="147" t="s">
        <v>630</v>
      </c>
      <c r="N226" s="60" t="s">
        <v>98</v>
      </c>
      <c r="O226" s="62">
        <v>2</v>
      </c>
      <c r="P226" s="62">
        <v>2</v>
      </c>
      <c r="Q226" s="62">
        <f t="shared" si="44"/>
        <v>4</v>
      </c>
      <c r="R226" s="58" t="str">
        <f t="shared" si="32"/>
        <v>BAJO</v>
      </c>
      <c r="S226" s="62">
        <v>10</v>
      </c>
      <c r="T226" s="62">
        <f t="shared" si="29"/>
        <v>40</v>
      </c>
      <c r="U226" s="38" t="str">
        <f t="shared" si="41"/>
        <v>III</v>
      </c>
      <c r="V226" s="41" t="str">
        <f t="shared" si="42"/>
        <v>Aceptable con control existente</v>
      </c>
      <c r="W226" s="58">
        <v>1</v>
      </c>
      <c r="X226" s="62" t="s">
        <v>96</v>
      </c>
      <c r="Y226" s="62" t="s">
        <v>18</v>
      </c>
      <c r="Z226" s="58" t="s">
        <v>50</v>
      </c>
      <c r="AA226" s="58" t="s">
        <v>50</v>
      </c>
      <c r="AB226" s="58" t="s">
        <v>50</v>
      </c>
      <c r="AC226" s="149" t="s">
        <v>640</v>
      </c>
      <c r="AD226" s="149" t="s">
        <v>50</v>
      </c>
    </row>
    <row r="227" spans="2:30" s="20" customFormat="1" ht="174.75" customHeight="1" x14ac:dyDescent="0.25">
      <c r="B227" s="151" t="s">
        <v>728</v>
      </c>
      <c r="C227" s="65" t="s">
        <v>729</v>
      </c>
      <c r="D227" s="65" t="s">
        <v>730</v>
      </c>
      <c r="E227" s="149" t="s">
        <v>532</v>
      </c>
      <c r="F227" s="149" t="s">
        <v>731</v>
      </c>
      <c r="G227" s="66" t="s">
        <v>45</v>
      </c>
      <c r="H227" s="67"/>
      <c r="I227" s="58" t="s">
        <v>99</v>
      </c>
      <c r="J227" s="153" t="s">
        <v>572</v>
      </c>
      <c r="K227" s="147" t="s">
        <v>558</v>
      </c>
      <c r="L227" s="153" t="s">
        <v>573</v>
      </c>
      <c r="M227" s="147" t="s">
        <v>574</v>
      </c>
      <c r="N227" s="147" t="s">
        <v>632</v>
      </c>
      <c r="O227" s="62">
        <v>1</v>
      </c>
      <c r="P227" s="62">
        <v>3</v>
      </c>
      <c r="Q227" s="62">
        <f t="shared" si="44"/>
        <v>3</v>
      </c>
      <c r="R227" s="58" t="str">
        <f t="shared" si="32"/>
        <v>BAJO</v>
      </c>
      <c r="S227" s="62">
        <v>25</v>
      </c>
      <c r="T227" s="62">
        <f t="shared" si="29"/>
        <v>75</v>
      </c>
      <c r="U227" s="38" t="str">
        <f t="shared" si="41"/>
        <v>III</v>
      </c>
      <c r="V227" s="41" t="str">
        <f t="shared" si="42"/>
        <v>Aceptable con control existente</v>
      </c>
      <c r="W227" s="58">
        <v>1</v>
      </c>
      <c r="X227" s="62" t="s">
        <v>100</v>
      </c>
      <c r="Y227" s="62" t="s">
        <v>18</v>
      </c>
      <c r="Z227" s="58" t="s">
        <v>50</v>
      </c>
      <c r="AA227" s="58" t="s">
        <v>50</v>
      </c>
      <c r="AB227" s="58" t="s">
        <v>50</v>
      </c>
      <c r="AC227" s="147" t="s">
        <v>633</v>
      </c>
      <c r="AD227" s="149" t="s">
        <v>50</v>
      </c>
    </row>
    <row r="228" spans="2:30" s="20" customFormat="1" ht="174.75" customHeight="1" x14ac:dyDescent="0.25">
      <c r="B228" s="151" t="s">
        <v>728</v>
      </c>
      <c r="C228" s="65" t="s">
        <v>729</v>
      </c>
      <c r="D228" s="65" t="s">
        <v>730</v>
      </c>
      <c r="E228" s="149" t="s">
        <v>532</v>
      </c>
      <c r="F228" s="149" t="s">
        <v>731</v>
      </c>
      <c r="G228" s="66" t="s">
        <v>45</v>
      </c>
      <c r="H228" s="67"/>
      <c r="I228" s="58" t="s">
        <v>101</v>
      </c>
      <c r="J228" s="153" t="s">
        <v>572</v>
      </c>
      <c r="K228" s="147" t="s">
        <v>558</v>
      </c>
      <c r="L228" s="153" t="s">
        <v>573</v>
      </c>
      <c r="M228" s="147" t="s">
        <v>574</v>
      </c>
      <c r="N228" s="147" t="s">
        <v>632</v>
      </c>
      <c r="O228" s="62">
        <v>3</v>
      </c>
      <c r="P228" s="62">
        <v>3</v>
      </c>
      <c r="Q228" s="62">
        <f t="shared" si="44"/>
        <v>9</v>
      </c>
      <c r="R228" s="58" t="str">
        <f t="shared" si="32"/>
        <v>ALTO</v>
      </c>
      <c r="S228" s="62">
        <v>25</v>
      </c>
      <c r="T228" s="62">
        <f t="shared" si="29"/>
        <v>225</v>
      </c>
      <c r="U228" s="38" t="str">
        <f t="shared" si="41"/>
        <v>II</v>
      </c>
      <c r="V228" s="41" t="str">
        <f t="shared" si="42"/>
        <v>Aceptable con control especifico</v>
      </c>
      <c r="W228" s="58">
        <v>1</v>
      </c>
      <c r="X228" s="62" t="s">
        <v>100</v>
      </c>
      <c r="Y228" s="62" t="s">
        <v>18</v>
      </c>
      <c r="Z228" s="58" t="s">
        <v>50</v>
      </c>
      <c r="AA228" s="58" t="s">
        <v>50</v>
      </c>
      <c r="AB228" s="58" t="s">
        <v>50</v>
      </c>
      <c r="AC228" s="147" t="s">
        <v>633</v>
      </c>
      <c r="AD228" s="149" t="s">
        <v>50</v>
      </c>
    </row>
    <row r="229" spans="2:30" s="20" customFormat="1" ht="174.75" customHeight="1" x14ac:dyDescent="0.25">
      <c r="B229" s="151" t="s">
        <v>728</v>
      </c>
      <c r="C229" s="65" t="s">
        <v>729</v>
      </c>
      <c r="D229" s="65" t="s">
        <v>730</v>
      </c>
      <c r="E229" s="149" t="s">
        <v>532</v>
      </c>
      <c r="F229" s="149" t="s">
        <v>731</v>
      </c>
      <c r="G229" s="66" t="s">
        <v>45</v>
      </c>
      <c r="H229" s="67"/>
      <c r="I229" s="58" t="s">
        <v>102</v>
      </c>
      <c r="J229" s="153" t="s">
        <v>572</v>
      </c>
      <c r="K229" s="147" t="s">
        <v>578</v>
      </c>
      <c r="L229" s="59" t="s">
        <v>103</v>
      </c>
      <c r="M229" s="147" t="s">
        <v>634</v>
      </c>
      <c r="N229" s="147" t="s">
        <v>635</v>
      </c>
      <c r="O229" s="62">
        <v>4</v>
      </c>
      <c r="P229" s="62">
        <v>2</v>
      </c>
      <c r="Q229" s="62">
        <f t="shared" si="44"/>
        <v>8</v>
      </c>
      <c r="R229" s="58" t="str">
        <f t="shared" si="32"/>
        <v>MEDIO</v>
      </c>
      <c r="S229" s="62">
        <v>60</v>
      </c>
      <c r="T229" s="62">
        <f t="shared" si="29"/>
        <v>480</v>
      </c>
      <c r="U229" s="38" t="str">
        <f t="shared" si="41"/>
        <v>II</v>
      </c>
      <c r="V229" s="41" t="str">
        <f t="shared" si="42"/>
        <v>Aceptable con control especifico</v>
      </c>
      <c r="W229" s="58">
        <v>1</v>
      </c>
      <c r="X229" s="62" t="s">
        <v>100</v>
      </c>
      <c r="Y229" s="62" t="s">
        <v>18</v>
      </c>
      <c r="Z229" s="58" t="s">
        <v>50</v>
      </c>
      <c r="AA229" s="58" t="s">
        <v>50</v>
      </c>
      <c r="AB229" s="58" t="s">
        <v>50</v>
      </c>
      <c r="AC229" s="147" t="s">
        <v>636</v>
      </c>
      <c r="AD229" s="149" t="s">
        <v>50</v>
      </c>
    </row>
    <row r="230" spans="2:30" s="20" customFormat="1" ht="174.75" customHeight="1" x14ac:dyDescent="0.25">
      <c r="B230" s="151" t="s">
        <v>728</v>
      </c>
      <c r="C230" s="65" t="s">
        <v>729</v>
      </c>
      <c r="D230" s="65" t="s">
        <v>730</v>
      </c>
      <c r="E230" s="149" t="s">
        <v>532</v>
      </c>
      <c r="F230" s="149" t="s">
        <v>731</v>
      </c>
      <c r="G230" s="66" t="s">
        <v>45</v>
      </c>
      <c r="H230" s="67"/>
      <c r="I230" s="149" t="s">
        <v>641</v>
      </c>
      <c r="J230" s="153" t="s">
        <v>572</v>
      </c>
      <c r="K230" s="147" t="s">
        <v>558</v>
      </c>
      <c r="L230" s="153" t="s">
        <v>573</v>
      </c>
      <c r="M230" s="147" t="s">
        <v>574</v>
      </c>
      <c r="N230" s="147" t="s">
        <v>632</v>
      </c>
      <c r="O230" s="62">
        <v>1</v>
      </c>
      <c r="P230" s="62">
        <v>1</v>
      </c>
      <c r="Q230" s="62">
        <f t="shared" si="44"/>
        <v>1</v>
      </c>
      <c r="R230" s="58" t="str">
        <f t="shared" si="32"/>
        <v>BAJO</v>
      </c>
      <c r="S230" s="62">
        <v>10</v>
      </c>
      <c r="T230" s="62">
        <f t="shared" si="29"/>
        <v>10</v>
      </c>
      <c r="U230" s="38" t="str">
        <f t="shared" si="41"/>
        <v>IV</v>
      </c>
      <c r="V230" s="41" t="str">
        <f t="shared" si="42"/>
        <v>Aceptable</v>
      </c>
      <c r="W230" s="58">
        <v>1</v>
      </c>
      <c r="X230" s="62" t="s">
        <v>100</v>
      </c>
      <c r="Y230" s="62" t="s">
        <v>18</v>
      </c>
      <c r="Z230" s="58" t="s">
        <v>50</v>
      </c>
      <c r="AA230" s="58" t="s">
        <v>50</v>
      </c>
      <c r="AB230" s="58" t="s">
        <v>50</v>
      </c>
      <c r="AC230" s="147" t="s">
        <v>633</v>
      </c>
      <c r="AD230" s="149" t="s">
        <v>50</v>
      </c>
    </row>
    <row r="231" spans="2:30" s="20" customFormat="1" ht="174.75" customHeight="1" x14ac:dyDescent="0.25">
      <c r="B231" s="56" t="s">
        <v>106</v>
      </c>
      <c r="C231" s="65" t="s">
        <v>137</v>
      </c>
      <c r="D231" s="65" t="s">
        <v>138</v>
      </c>
      <c r="E231" s="69" t="s">
        <v>526</v>
      </c>
      <c r="F231" s="69" t="s">
        <v>732</v>
      </c>
      <c r="G231" s="66" t="s">
        <v>45</v>
      </c>
      <c r="H231" s="67"/>
      <c r="I231" s="58" t="s">
        <v>46</v>
      </c>
      <c r="J231" s="153" t="s">
        <v>144</v>
      </c>
      <c r="K231" s="147" t="s">
        <v>517</v>
      </c>
      <c r="L231" s="59" t="s">
        <v>48</v>
      </c>
      <c r="M231" s="147" t="s">
        <v>642</v>
      </c>
      <c r="N231" s="147" t="s">
        <v>608</v>
      </c>
      <c r="O231" s="62">
        <v>1</v>
      </c>
      <c r="P231" s="62">
        <v>1</v>
      </c>
      <c r="Q231" s="62">
        <f t="shared" si="44"/>
        <v>1</v>
      </c>
      <c r="R231" s="58" t="str">
        <f t="shared" si="32"/>
        <v>BAJO</v>
      </c>
      <c r="S231" s="62">
        <v>10</v>
      </c>
      <c r="T231" s="62">
        <f t="shared" si="29"/>
        <v>10</v>
      </c>
      <c r="U231" s="38" t="str">
        <f t="shared" si="41"/>
        <v>IV</v>
      </c>
      <c r="V231" s="41" t="str">
        <f t="shared" si="42"/>
        <v>Aceptable</v>
      </c>
      <c r="W231" s="58">
        <v>1</v>
      </c>
      <c r="X231" s="60" t="s">
        <v>47</v>
      </c>
      <c r="Y231" s="58" t="s">
        <v>18</v>
      </c>
      <c r="Z231" s="58" t="s">
        <v>50</v>
      </c>
      <c r="AA231" s="58" t="s">
        <v>50</v>
      </c>
      <c r="AB231" s="58" t="s">
        <v>50</v>
      </c>
      <c r="AC231" s="149" t="s">
        <v>609</v>
      </c>
      <c r="AD231" s="149" t="s">
        <v>50</v>
      </c>
    </row>
    <row r="232" spans="2:30" s="20" customFormat="1" ht="174.75" customHeight="1" x14ac:dyDescent="0.25">
      <c r="B232" s="56" t="s">
        <v>106</v>
      </c>
      <c r="C232" s="65" t="s">
        <v>137</v>
      </c>
      <c r="D232" s="65" t="s">
        <v>138</v>
      </c>
      <c r="E232" s="69" t="s">
        <v>526</v>
      </c>
      <c r="F232" s="69" t="s">
        <v>732</v>
      </c>
      <c r="G232" s="66" t="s">
        <v>45</v>
      </c>
      <c r="H232" s="67"/>
      <c r="I232" s="58" t="s">
        <v>51</v>
      </c>
      <c r="J232" s="191" t="s">
        <v>148</v>
      </c>
      <c r="K232" s="60" t="s">
        <v>52</v>
      </c>
      <c r="L232" s="59" t="s">
        <v>48</v>
      </c>
      <c r="M232" s="60" t="s">
        <v>48</v>
      </c>
      <c r="N232" s="147" t="s">
        <v>875</v>
      </c>
      <c r="O232" s="62">
        <v>1</v>
      </c>
      <c r="P232" s="62">
        <v>1</v>
      </c>
      <c r="Q232" s="62">
        <f t="shared" si="44"/>
        <v>1</v>
      </c>
      <c r="R232" s="58" t="str">
        <f t="shared" si="32"/>
        <v>BAJO</v>
      </c>
      <c r="S232" s="62">
        <v>10</v>
      </c>
      <c r="T232" s="62">
        <f t="shared" si="29"/>
        <v>10</v>
      </c>
      <c r="U232" s="38" t="str">
        <f t="shared" si="41"/>
        <v>IV</v>
      </c>
      <c r="V232" s="41" t="str">
        <f t="shared" si="42"/>
        <v>Aceptable</v>
      </c>
      <c r="W232" s="58">
        <v>1</v>
      </c>
      <c r="X232" s="60" t="s">
        <v>53</v>
      </c>
      <c r="Y232" s="58" t="s">
        <v>18</v>
      </c>
      <c r="Z232" s="58" t="s">
        <v>50</v>
      </c>
      <c r="AA232" s="58" t="s">
        <v>50</v>
      </c>
      <c r="AB232" s="149" t="s">
        <v>691</v>
      </c>
      <c r="AC232" s="149" t="s">
        <v>692</v>
      </c>
      <c r="AD232" s="149" t="s">
        <v>50</v>
      </c>
    </row>
    <row r="233" spans="2:30" s="20" customFormat="1" ht="174.75" customHeight="1" x14ac:dyDescent="0.25">
      <c r="B233" s="56" t="s">
        <v>106</v>
      </c>
      <c r="C233" s="65" t="s">
        <v>137</v>
      </c>
      <c r="D233" s="65" t="s">
        <v>138</v>
      </c>
      <c r="E233" s="69" t="s">
        <v>526</v>
      </c>
      <c r="F233" s="69" t="s">
        <v>732</v>
      </c>
      <c r="G233" s="66" t="s">
        <v>45</v>
      </c>
      <c r="H233" s="67"/>
      <c r="I233" s="58" t="s">
        <v>65</v>
      </c>
      <c r="J233" s="59" t="s">
        <v>60</v>
      </c>
      <c r="K233" s="60" t="s">
        <v>61</v>
      </c>
      <c r="L233" s="59" t="s">
        <v>62</v>
      </c>
      <c r="M233" s="60" t="s">
        <v>62</v>
      </c>
      <c r="N233" s="60" t="s">
        <v>63</v>
      </c>
      <c r="O233" s="62">
        <v>2</v>
      </c>
      <c r="P233" s="62">
        <v>3</v>
      </c>
      <c r="Q233" s="62">
        <f t="shared" si="44"/>
        <v>6</v>
      </c>
      <c r="R233" s="58" t="str">
        <f t="shared" si="32"/>
        <v>MEDIO</v>
      </c>
      <c r="S233" s="62">
        <v>10</v>
      </c>
      <c r="T233" s="62">
        <f t="shared" si="29"/>
        <v>60</v>
      </c>
      <c r="U233" s="38" t="str">
        <f t="shared" si="41"/>
        <v>III</v>
      </c>
      <c r="V233" s="41" t="str">
        <f t="shared" si="42"/>
        <v>Aceptable con control existente</v>
      </c>
      <c r="W233" s="58">
        <v>1</v>
      </c>
      <c r="X233" s="149" t="s">
        <v>610</v>
      </c>
      <c r="Y233" s="62" t="s">
        <v>18</v>
      </c>
      <c r="Z233" s="58" t="s">
        <v>50</v>
      </c>
      <c r="AA233" s="58" t="s">
        <v>50</v>
      </c>
      <c r="AB233" s="58" t="s">
        <v>50</v>
      </c>
      <c r="AC233" s="149" t="s">
        <v>611</v>
      </c>
      <c r="AD233" s="149" t="s">
        <v>50</v>
      </c>
    </row>
    <row r="234" spans="2:30" s="20" customFormat="1" ht="174.75" customHeight="1" x14ac:dyDescent="0.25">
      <c r="B234" s="56" t="s">
        <v>106</v>
      </c>
      <c r="C234" s="65" t="s">
        <v>137</v>
      </c>
      <c r="D234" s="65" t="s">
        <v>138</v>
      </c>
      <c r="E234" s="69" t="s">
        <v>526</v>
      </c>
      <c r="F234" s="69" t="s">
        <v>732</v>
      </c>
      <c r="G234" s="66" t="s">
        <v>45</v>
      </c>
      <c r="H234" s="67"/>
      <c r="I234" s="58" t="s">
        <v>66</v>
      </c>
      <c r="J234" s="59" t="s">
        <v>60</v>
      </c>
      <c r="K234" s="60" t="s">
        <v>61</v>
      </c>
      <c r="L234" s="59" t="s">
        <v>62</v>
      </c>
      <c r="M234" s="60" t="s">
        <v>62</v>
      </c>
      <c r="N234" s="60" t="s">
        <v>63</v>
      </c>
      <c r="O234" s="62">
        <v>2</v>
      </c>
      <c r="P234" s="62">
        <v>3</v>
      </c>
      <c r="Q234" s="62">
        <f t="shared" si="44"/>
        <v>6</v>
      </c>
      <c r="R234" s="58" t="str">
        <f t="shared" si="32"/>
        <v>MEDIO</v>
      </c>
      <c r="S234" s="62">
        <v>10</v>
      </c>
      <c r="T234" s="62">
        <f t="shared" si="29"/>
        <v>60</v>
      </c>
      <c r="U234" s="38" t="str">
        <f t="shared" si="41"/>
        <v>III</v>
      </c>
      <c r="V234" s="41" t="str">
        <f t="shared" si="42"/>
        <v>Aceptable con control existente</v>
      </c>
      <c r="W234" s="58">
        <v>1</v>
      </c>
      <c r="X234" s="149" t="s">
        <v>610</v>
      </c>
      <c r="Y234" s="62" t="s">
        <v>18</v>
      </c>
      <c r="Z234" s="58" t="s">
        <v>50</v>
      </c>
      <c r="AA234" s="58" t="s">
        <v>50</v>
      </c>
      <c r="AB234" s="58" t="s">
        <v>50</v>
      </c>
      <c r="AC234" s="149" t="s">
        <v>611</v>
      </c>
      <c r="AD234" s="149" t="s">
        <v>50</v>
      </c>
    </row>
    <row r="235" spans="2:30" s="20" customFormat="1" ht="174.75" customHeight="1" x14ac:dyDescent="0.25">
      <c r="B235" s="56" t="s">
        <v>106</v>
      </c>
      <c r="C235" s="65" t="s">
        <v>137</v>
      </c>
      <c r="D235" s="65" t="s">
        <v>138</v>
      </c>
      <c r="E235" s="69" t="s">
        <v>526</v>
      </c>
      <c r="F235" s="69" t="s">
        <v>732</v>
      </c>
      <c r="G235" s="66" t="s">
        <v>45</v>
      </c>
      <c r="H235" s="67"/>
      <c r="I235" s="58" t="s">
        <v>67</v>
      </c>
      <c r="J235" s="153" t="s">
        <v>612</v>
      </c>
      <c r="K235" s="147" t="s">
        <v>613</v>
      </c>
      <c r="L235" s="59" t="s">
        <v>68</v>
      </c>
      <c r="M235" s="60" t="s">
        <v>69</v>
      </c>
      <c r="N235" s="147" t="s">
        <v>614</v>
      </c>
      <c r="O235" s="62">
        <v>2</v>
      </c>
      <c r="P235" s="62">
        <v>3</v>
      </c>
      <c r="Q235" s="62">
        <f t="shared" si="44"/>
        <v>6</v>
      </c>
      <c r="R235" s="58" t="str">
        <f t="shared" si="32"/>
        <v>MEDIO</v>
      </c>
      <c r="S235" s="62">
        <v>10</v>
      </c>
      <c r="T235" s="62">
        <f t="shared" si="29"/>
        <v>60</v>
      </c>
      <c r="U235" s="38" t="str">
        <f t="shared" si="41"/>
        <v>III</v>
      </c>
      <c r="V235" s="41" t="str">
        <f t="shared" si="42"/>
        <v>Aceptable con control existente</v>
      </c>
      <c r="W235" s="58">
        <v>1</v>
      </c>
      <c r="X235" s="149" t="s">
        <v>615</v>
      </c>
      <c r="Y235" s="62" t="s">
        <v>18</v>
      </c>
      <c r="Z235" s="58" t="s">
        <v>50</v>
      </c>
      <c r="AA235" s="58" t="s">
        <v>50</v>
      </c>
      <c r="AB235" s="58" t="s">
        <v>70</v>
      </c>
      <c r="AC235" s="58" t="s">
        <v>71</v>
      </c>
      <c r="AD235" s="149" t="s">
        <v>50</v>
      </c>
    </row>
    <row r="236" spans="2:30" s="20" customFormat="1" ht="174.75" customHeight="1" x14ac:dyDescent="0.25">
      <c r="B236" s="56" t="s">
        <v>106</v>
      </c>
      <c r="C236" s="65" t="s">
        <v>137</v>
      </c>
      <c r="D236" s="65" t="s">
        <v>138</v>
      </c>
      <c r="E236" s="69" t="s">
        <v>526</v>
      </c>
      <c r="F236" s="69" t="s">
        <v>732</v>
      </c>
      <c r="G236" s="66" t="s">
        <v>45</v>
      </c>
      <c r="H236" s="67"/>
      <c r="I236" s="149" t="s">
        <v>660</v>
      </c>
      <c r="J236" s="59" t="s">
        <v>75</v>
      </c>
      <c r="K236" s="60" t="s">
        <v>76</v>
      </c>
      <c r="L236" s="59" t="s">
        <v>62</v>
      </c>
      <c r="M236" s="60" t="s">
        <v>77</v>
      </c>
      <c r="N236" s="60" t="s">
        <v>78</v>
      </c>
      <c r="O236" s="62">
        <v>1</v>
      </c>
      <c r="P236" s="62">
        <v>3</v>
      </c>
      <c r="Q236" s="62">
        <f t="shared" si="44"/>
        <v>3</v>
      </c>
      <c r="R236" s="58" t="str">
        <f t="shared" si="32"/>
        <v>BAJO</v>
      </c>
      <c r="S236" s="62">
        <v>10</v>
      </c>
      <c r="T236" s="62">
        <f t="shared" si="29"/>
        <v>30</v>
      </c>
      <c r="U236" s="38" t="str">
        <f t="shared" si="41"/>
        <v>III</v>
      </c>
      <c r="V236" s="41" t="str">
        <f t="shared" si="42"/>
        <v>Aceptable con control existente</v>
      </c>
      <c r="W236" s="58">
        <v>1</v>
      </c>
      <c r="X236" s="149" t="s">
        <v>661</v>
      </c>
      <c r="Y236" s="62" t="s">
        <v>18</v>
      </c>
      <c r="Z236" s="58" t="s">
        <v>50</v>
      </c>
      <c r="AA236" s="58" t="s">
        <v>50</v>
      </c>
      <c r="AB236" s="58" t="s">
        <v>50</v>
      </c>
      <c r="AC236" s="149" t="s">
        <v>662</v>
      </c>
      <c r="AD236" s="149" t="s">
        <v>50</v>
      </c>
    </row>
    <row r="237" spans="2:30" s="20" customFormat="1" ht="174.75" customHeight="1" x14ac:dyDescent="0.25">
      <c r="B237" s="56" t="s">
        <v>106</v>
      </c>
      <c r="C237" s="65" t="s">
        <v>137</v>
      </c>
      <c r="D237" s="65" t="s">
        <v>138</v>
      </c>
      <c r="E237" s="69" t="s">
        <v>526</v>
      </c>
      <c r="F237" s="69" t="s">
        <v>732</v>
      </c>
      <c r="G237" s="66" t="s">
        <v>45</v>
      </c>
      <c r="H237" s="67"/>
      <c r="I237" s="58" t="s">
        <v>86</v>
      </c>
      <c r="J237" s="59" t="s">
        <v>75</v>
      </c>
      <c r="K237" s="147" t="s">
        <v>558</v>
      </c>
      <c r="L237" s="59" t="s">
        <v>87</v>
      </c>
      <c r="M237" s="147" t="s">
        <v>645</v>
      </c>
      <c r="N237" s="147" t="s">
        <v>646</v>
      </c>
      <c r="O237" s="62">
        <v>1</v>
      </c>
      <c r="P237" s="62">
        <v>3</v>
      </c>
      <c r="Q237" s="62">
        <f t="shared" si="44"/>
        <v>3</v>
      </c>
      <c r="R237" s="58" t="str">
        <f t="shared" si="32"/>
        <v>BAJO</v>
      </c>
      <c r="S237" s="62">
        <v>25</v>
      </c>
      <c r="T237" s="62">
        <f t="shared" si="29"/>
        <v>75</v>
      </c>
      <c r="U237" s="38" t="str">
        <f t="shared" si="41"/>
        <v>III</v>
      </c>
      <c r="V237" s="41" t="str">
        <f t="shared" si="42"/>
        <v>Aceptable con control existente</v>
      </c>
      <c r="W237" s="58">
        <v>1</v>
      </c>
      <c r="X237" s="58" t="s">
        <v>85</v>
      </c>
      <c r="Y237" s="62" t="s">
        <v>18</v>
      </c>
      <c r="Z237" s="58" t="s">
        <v>50</v>
      </c>
      <c r="AA237" s="58" t="s">
        <v>50</v>
      </c>
      <c r="AB237" s="58" t="s">
        <v>50</v>
      </c>
      <c r="AC237" s="149" t="s">
        <v>647</v>
      </c>
      <c r="AD237" s="149" t="s">
        <v>50</v>
      </c>
    </row>
    <row r="238" spans="2:30" s="20" customFormat="1" ht="174.75" customHeight="1" x14ac:dyDescent="0.25">
      <c r="B238" s="56" t="s">
        <v>106</v>
      </c>
      <c r="C238" s="65" t="s">
        <v>137</v>
      </c>
      <c r="D238" s="65" t="s">
        <v>138</v>
      </c>
      <c r="E238" s="69" t="s">
        <v>526</v>
      </c>
      <c r="F238" s="69" t="s">
        <v>732</v>
      </c>
      <c r="G238" s="66" t="s">
        <v>45</v>
      </c>
      <c r="H238" s="67"/>
      <c r="I238" s="58" t="s">
        <v>91</v>
      </c>
      <c r="J238" s="59" t="s">
        <v>75</v>
      </c>
      <c r="K238" s="147" t="s">
        <v>648</v>
      </c>
      <c r="L238" s="59" t="s">
        <v>92</v>
      </c>
      <c r="M238" s="147" t="s">
        <v>649</v>
      </c>
      <c r="N238" s="147" t="s">
        <v>650</v>
      </c>
      <c r="O238" s="62">
        <v>1</v>
      </c>
      <c r="P238" s="62">
        <v>2</v>
      </c>
      <c r="Q238" s="62">
        <v>6</v>
      </c>
      <c r="R238" s="58" t="str">
        <f t="shared" si="32"/>
        <v>MEDIO</v>
      </c>
      <c r="S238" s="62">
        <v>10</v>
      </c>
      <c r="T238" s="62">
        <f t="shared" si="29"/>
        <v>60</v>
      </c>
      <c r="U238" s="38" t="str">
        <f t="shared" si="41"/>
        <v>III</v>
      </c>
      <c r="V238" s="41" t="str">
        <f t="shared" si="42"/>
        <v>Aceptable con control existente</v>
      </c>
      <c r="W238" s="58">
        <v>1</v>
      </c>
      <c r="X238" s="58" t="s">
        <v>85</v>
      </c>
      <c r="Y238" s="62" t="s">
        <v>18</v>
      </c>
      <c r="Z238" s="58" t="s">
        <v>50</v>
      </c>
      <c r="AA238" s="58" t="s">
        <v>50</v>
      </c>
      <c r="AB238" s="58" t="s">
        <v>50</v>
      </c>
      <c r="AC238" s="58" t="s">
        <v>93</v>
      </c>
      <c r="AD238" s="149" t="s">
        <v>50</v>
      </c>
    </row>
    <row r="239" spans="2:30" s="20" customFormat="1" ht="174.75" customHeight="1" x14ac:dyDescent="0.25">
      <c r="B239" s="56" t="s">
        <v>106</v>
      </c>
      <c r="C239" s="65" t="s">
        <v>137</v>
      </c>
      <c r="D239" s="65" t="s">
        <v>138</v>
      </c>
      <c r="E239" s="69" t="s">
        <v>526</v>
      </c>
      <c r="F239" s="149" t="s">
        <v>731</v>
      </c>
      <c r="G239" s="58" t="s">
        <v>45</v>
      </c>
      <c r="H239" s="58"/>
      <c r="I239" s="149" t="s">
        <v>618</v>
      </c>
      <c r="J239" s="59" t="s">
        <v>75</v>
      </c>
      <c r="K239" s="147" t="s">
        <v>619</v>
      </c>
      <c r="L239" s="153" t="s">
        <v>620</v>
      </c>
      <c r="M239" s="147" t="s">
        <v>621</v>
      </c>
      <c r="N239" s="60" t="s">
        <v>62</v>
      </c>
      <c r="O239" s="62">
        <v>2</v>
      </c>
      <c r="P239" s="62">
        <v>2</v>
      </c>
      <c r="Q239" s="62">
        <v>4</v>
      </c>
      <c r="R239" s="63" t="s">
        <v>79</v>
      </c>
      <c r="S239" s="62">
        <v>25</v>
      </c>
      <c r="T239" s="62">
        <v>100</v>
      </c>
      <c r="U239" s="38" t="s">
        <v>80</v>
      </c>
      <c r="V239" s="41" t="s">
        <v>533</v>
      </c>
      <c r="W239" s="58">
        <v>1</v>
      </c>
      <c r="X239" s="58" t="s">
        <v>81</v>
      </c>
      <c r="Y239" s="62" t="s">
        <v>18</v>
      </c>
      <c r="Z239" s="58" t="s">
        <v>50</v>
      </c>
      <c r="AA239" s="58" t="s">
        <v>50</v>
      </c>
      <c r="AB239" s="58" t="s">
        <v>50</v>
      </c>
      <c r="AC239" s="149" t="s">
        <v>622</v>
      </c>
      <c r="AD239" s="149" t="s">
        <v>50</v>
      </c>
    </row>
    <row r="240" spans="2:30" s="20" customFormat="1" ht="174.75" customHeight="1" x14ac:dyDescent="0.25">
      <c r="B240" s="56" t="s">
        <v>106</v>
      </c>
      <c r="C240" s="65" t="s">
        <v>137</v>
      </c>
      <c r="D240" s="65" t="s">
        <v>138</v>
      </c>
      <c r="E240" s="69" t="s">
        <v>526</v>
      </c>
      <c r="F240" s="69" t="s">
        <v>732</v>
      </c>
      <c r="G240" s="66" t="s">
        <v>45</v>
      </c>
      <c r="H240" s="67"/>
      <c r="I240" s="58" t="s">
        <v>95</v>
      </c>
      <c r="J240" s="59" t="s">
        <v>75</v>
      </c>
      <c r="K240" s="147" t="s">
        <v>623</v>
      </c>
      <c r="L240" s="153" t="s">
        <v>624</v>
      </c>
      <c r="M240" s="147" t="s">
        <v>625</v>
      </c>
      <c r="N240" s="147" t="s">
        <v>626</v>
      </c>
      <c r="O240" s="62">
        <v>2</v>
      </c>
      <c r="P240" s="62">
        <v>2</v>
      </c>
      <c r="Q240" s="62">
        <f t="shared" ref="Q240:Q250" si="45">O240*P240</f>
        <v>4</v>
      </c>
      <c r="R240" s="58" t="str">
        <f t="shared" si="32"/>
        <v>BAJO</v>
      </c>
      <c r="S240" s="62">
        <v>25</v>
      </c>
      <c r="T240" s="62">
        <f t="shared" si="29"/>
        <v>100</v>
      </c>
      <c r="U240" s="38" t="str">
        <f t="shared" si="41"/>
        <v>III</v>
      </c>
      <c r="V240" s="41" t="str">
        <f t="shared" si="42"/>
        <v>Aceptable con control existente</v>
      </c>
      <c r="W240" s="58">
        <v>1</v>
      </c>
      <c r="X240" s="62" t="s">
        <v>96</v>
      </c>
      <c r="Y240" s="62" t="s">
        <v>18</v>
      </c>
      <c r="Z240" s="58" t="s">
        <v>50</v>
      </c>
      <c r="AA240" s="58" t="s">
        <v>50</v>
      </c>
      <c r="AB240" s="58" t="s">
        <v>50</v>
      </c>
      <c r="AC240" s="147" t="s">
        <v>627</v>
      </c>
      <c r="AD240" s="149" t="s">
        <v>50</v>
      </c>
    </row>
    <row r="241" spans="2:30" s="20" customFormat="1" ht="174.75" customHeight="1" x14ac:dyDescent="0.25">
      <c r="B241" s="56" t="s">
        <v>106</v>
      </c>
      <c r="C241" s="65" t="s">
        <v>137</v>
      </c>
      <c r="D241" s="65" t="s">
        <v>138</v>
      </c>
      <c r="E241" s="69" t="s">
        <v>526</v>
      </c>
      <c r="F241" s="69" t="s">
        <v>732</v>
      </c>
      <c r="G241" s="66" t="s">
        <v>45</v>
      </c>
      <c r="H241" s="67"/>
      <c r="I241" s="149" t="s">
        <v>628</v>
      </c>
      <c r="J241" s="59" t="s">
        <v>75</v>
      </c>
      <c r="K241" s="60" t="s">
        <v>97</v>
      </c>
      <c r="L241" s="153" t="s">
        <v>629</v>
      </c>
      <c r="M241" s="147" t="s">
        <v>630</v>
      </c>
      <c r="N241" s="60" t="s">
        <v>98</v>
      </c>
      <c r="O241" s="62">
        <v>2</v>
      </c>
      <c r="P241" s="62">
        <v>2</v>
      </c>
      <c r="Q241" s="62">
        <f t="shared" si="45"/>
        <v>4</v>
      </c>
      <c r="R241" s="58" t="str">
        <f t="shared" si="32"/>
        <v>BAJO</v>
      </c>
      <c r="S241" s="62">
        <v>10</v>
      </c>
      <c r="T241" s="62">
        <f t="shared" si="29"/>
        <v>40</v>
      </c>
      <c r="U241" s="38" t="str">
        <f t="shared" si="41"/>
        <v>III</v>
      </c>
      <c r="V241" s="41" t="str">
        <f t="shared" si="42"/>
        <v>Aceptable con control existente</v>
      </c>
      <c r="W241" s="58">
        <v>1</v>
      </c>
      <c r="X241" s="62" t="s">
        <v>96</v>
      </c>
      <c r="Y241" s="62" t="s">
        <v>18</v>
      </c>
      <c r="Z241" s="58" t="s">
        <v>50</v>
      </c>
      <c r="AA241" s="58" t="s">
        <v>50</v>
      </c>
      <c r="AB241" s="58" t="s">
        <v>50</v>
      </c>
      <c r="AC241" s="149" t="s">
        <v>640</v>
      </c>
      <c r="AD241" s="149" t="s">
        <v>50</v>
      </c>
    </row>
    <row r="242" spans="2:30" s="20" customFormat="1" ht="174.75" customHeight="1" x14ac:dyDescent="0.25">
      <c r="B242" s="56" t="s">
        <v>106</v>
      </c>
      <c r="C242" s="65" t="s">
        <v>137</v>
      </c>
      <c r="D242" s="65" t="s">
        <v>138</v>
      </c>
      <c r="E242" s="69" t="s">
        <v>526</v>
      </c>
      <c r="F242" s="69" t="s">
        <v>732</v>
      </c>
      <c r="G242" s="66" t="s">
        <v>45</v>
      </c>
      <c r="H242" s="67"/>
      <c r="I242" s="58" t="s">
        <v>99</v>
      </c>
      <c r="J242" s="153" t="s">
        <v>572</v>
      </c>
      <c r="K242" s="147" t="s">
        <v>558</v>
      </c>
      <c r="L242" s="153" t="s">
        <v>573</v>
      </c>
      <c r="M242" s="147" t="s">
        <v>574</v>
      </c>
      <c r="N242" s="147" t="s">
        <v>632</v>
      </c>
      <c r="O242" s="62">
        <v>1</v>
      </c>
      <c r="P242" s="62">
        <v>3</v>
      </c>
      <c r="Q242" s="62">
        <f t="shared" si="45"/>
        <v>3</v>
      </c>
      <c r="R242" s="58" t="str">
        <f t="shared" si="32"/>
        <v>BAJO</v>
      </c>
      <c r="S242" s="62">
        <v>25</v>
      </c>
      <c r="T242" s="62">
        <f t="shared" si="29"/>
        <v>75</v>
      </c>
      <c r="U242" s="38" t="str">
        <f t="shared" si="41"/>
        <v>III</v>
      </c>
      <c r="V242" s="41" t="str">
        <f t="shared" si="42"/>
        <v>Aceptable con control existente</v>
      </c>
      <c r="W242" s="58">
        <v>1</v>
      </c>
      <c r="X242" s="62" t="s">
        <v>100</v>
      </c>
      <c r="Y242" s="62" t="s">
        <v>18</v>
      </c>
      <c r="Z242" s="58" t="s">
        <v>50</v>
      </c>
      <c r="AA242" s="58" t="s">
        <v>50</v>
      </c>
      <c r="AB242" s="58" t="s">
        <v>50</v>
      </c>
      <c r="AC242" s="147" t="s">
        <v>633</v>
      </c>
      <c r="AD242" s="149" t="s">
        <v>50</v>
      </c>
    </row>
    <row r="243" spans="2:30" s="20" customFormat="1" ht="174.75" customHeight="1" x14ac:dyDescent="0.25">
      <c r="B243" s="56" t="s">
        <v>106</v>
      </c>
      <c r="C243" s="65" t="s">
        <v>137</v>
      </c>
      <c r="D243" s="65" t="s">
        <v>138</v>
      </c>
      <c r="E243" s="69" t="s">
        <v>526</v>
      </c>
      <c r="F243" s="69" t="s">
        <v>732</v>
      </c>
      <c r="G243" s="66" t="s">
        <v>45</v>
      </c>
      <c r="H243" s="67"/>
      <c r="I243" s="58" t="s">
        <v>101</v>
      </c>
      <c r="J243" s="153" t="s">
        <v>572</v>
      </c>
      <c r="K243" s="147" t="s">
        <v>558</v>
      </c>
      <c r="L243" s="153" t="s">
        <v>573</v>
      </c>
      <c r="M243" s="147" t="s">
        <v>574</v>
      </c>
      <c r="N243" s="147" t="s">
        <v>632</v>
      </c>
      <c r="O243" s="62">
        <v>3</v>
      </c>
      <c r="P243" s="62">
        <v>3</v>
      </c>
      <c r="Q243" s="62">
        <f t="shared" si="45"/>
        <v>9</v>
      </c>
      <c r="R243" s="58" t="str">
        <f t="shared" si="32"/>
        <v>ALTO</v>
      </c>
      <c r="S243" s="62">
        <v>25</v>
      </c>
      <c r="T243" s="62">
        <f t="shared" si="29"/>
        <v>225</v>
      </c>
      <c r="U243" s="38" t="str">
        <f t="shared" si="41"/>
        <v>II</v>
      </c>
      <c r="V243" s="41" t="str">
        <f t="shared" si="42"/>
        <v>Aceptable con control especifico</v>
      </c>
      <c r="W243" s="58">
        <v>1</v>
      </c>
      <c r="X243" s="62" t="s">
        <v>100</v>
      </c>
      <c r="Y243" s="62" t="s">
        <v>18</v>
      </c>
      <c r="Z243" s="58" t="s">
        <v>50</v>
      </c>
      <c r="AA243" s="58" t="s">
        <v>50</v>
      </c>
      <c r="AB243" s="58" t="s">
        <v>50</v>
      </c>
      <c r="AC243" s="147" t="s">
        <v>633</v>
      </c>
      <c r="AD243" s="149" t="s">
        <v>50</v>
      </c>
    </row>
    <row r="244" spans="2:30" s="20" customFormat="1" ht="174.75" customHeight="1" x14ac:dyDescent="0.25">
      <c r="B244" s="56" t="s">
        <v>106</v>
      </c>
      <c r="C244" s="65" t="s">
        <v>137</v>
      </c>
      <c r="D244" s="65" t="s">
        <v>138</v>
      </c>
      <c r="E244" s="69" t="s">
        <v>526</v>
      </c>
      <c r="F244" s="69" t="s">
        <v>732</v>
      </c>
      <c r="G244" s="66" t="s">
        <v>45</v>
      </c>
      <c r="H244" s="67"/>
      <c r="I244" s="58" t="s">
        <v>102</v>
      </c>
      <c r="J244" s="153" t="s">
        <v>572</v>
      </c>
      <c r="K244" s="147" t="s">
        <v>578</v>
      </c>
      <c r="L244" s="59" t="s">
        <v>103</v>
      </c>
      <c r="M244" s="147" t="s">
        <v>634</v>
      </c>
      <c r="N244" s="147" t="s">
        <v>635</v>
      </c>
      <c r="O244" s="62">
        <v>4</v>
      </c>
      <c r="P244" s="62">
        <v>2</v>
      </c>
      <c r="Q244" s="62">
        <f t="shared" si="45"/>
        <v>8</v>
      </c>
      <c r="R244" s="58" t="str">
        <f t="shared" si="32"/>
        <v>MEDIO</v>
      </c>
      <c r="S244" s="62">
        <v>60</v>
      </c>
      <c r="T244" s="62">
        <f t="shared" si="29"/>
        <v>480</v>
      </c>
      <c r="U244" s="38" t="str">
        <f t="shared" si="41"/>
        <v>II</v>
      </c>
      <c r="V244" s="41" t="str">
        <f t="shared" si="42"/>
        <v>Aceptable con control especifico</v>
      </c>
      <c r="W244" s="58">
        <v>1</v>
      </c>
      <c r="X244" s="62" t="s">
        <v>100</v>
      </c>
      <c r="Y244" s="62" t="s">
        <v>18</v>
      </c>
      <c r="Z244" s="58" t="s">
        <v>50</v>
      </c>
      <c r="AA244" s="58" t="s">
        <v>50</v>
      </c>
      <c r="AB244" s="58" t="s">
        <v>50</v>
      </c>
      <c r="AC244" s="147" t="s">
        <v>636</v>
      </c>
      <c r="AD244" s="149" t="s">
        <v>50</v>
      </c>
    </row>
    <row r="245" spans="2:30" s="20" customFormat="1" ht="174.75" customHeight="1" x14ac:dyDescent="0.25">
      <c r="B245" s="56" t="s">
        <v>106</v>
      </c>
      <c r="C245" s="65" t="s">
        <v>137</v>
      </c>
      <c r="D245" s="65" t="s">
        <v>138</v>
      </c>
      <c r="E245" s="69" t="s">
        <v>526</v>
      </c>
      <c r="F245" s="69" t="s">
        <v>732</v>
      </c>
      <c r="G245" s="66" t="s">
        <v>45</v>
      </c>
      <c r="H245" s="67"/>
      <c r="I245" s="149" t="s">
        <v>641</v>
      </c>
      <c r="J245" s="153" t="s">
        <v>572</v>
      </c>
      <c r="K245" s="147" t="s">
        <v>558</v>
      </c>
      <c r="L245" s="153" t="s">
        <v>573</v>
      </c>
      <c r="M245" s="147" t="s">
        <v>574</v>
      </c>
      <c r="N245" s="147" t="s">
        <v>632</v>
      </c>
      <c r="O245" s="62">
        <v>1</v>
      </c>
      <c r="P245" s="62">
        <v>1</v>
      </c>
      <c r="Q245" s="62">
        <f t="shared" si="45"/>
        <v>1</v>
      </c>
      <c r="R245" s="58" t="str">
        <f t="shared" si="32"/>
        <v>BAJO</v>
      </c>
      <c r="S245" s="62">
        <v>10</v>
      </c>
      <c r="T245" s="62">
        <f t="shared" si="29"/>
        <v>10</v>
      </c>
      <c r="U245" s="38" t="str">
        <f t="shared" si="41"/>
        <v>IV</v>
      </c>
      <c r="V245" s="41" t="str">
        <f t="shared" si="42"/>
        <v>Aceptable</v>
      </c>
      <c r="W245" s="58">
        <v>1</v>
      </c>
      <c r="X245" s="62" t="s">
        <v>100</v>
      </c>
      <c r="Y245" s="62" t="s">
        <v>18</v>
      </c>
      <c r="Z245" s="58" t="s">
        <v>50</v>
      </c>
      <c r="AA245" s="58" t="s">
        <v>50</v>
      </c>
      <c r="AB245" s="58" t="s">
        <v>50</v>
      </c>
      <c r="AC245" s="147" t="s">
        <v>633</v>
      </c>
      <c r="AD245" s="149" t="s">
        <v>50</v>
      </c>
    </row>
    <row r="246" spans="2:30" s="20" customFormat="1" ht="174.75" customHeight="1" x14ac:dyDescent="0.25">
      <c r="B246" s="56" t="s">
        <v>106</v>
      </c>
      <c r="C246" s="65" t="s">
        <v>137</v>
      </c>
      <c r="D246" s="65" t="s">
        <v>733</v>
      </c>
      <c r="E246" s="70" t="s">
        <v>734</v>
      </c>
      <c r="F246" s="70" t="s">
        <v>735</v>
      </c>
      <c r="G246" s="66" t="s">
        <v>45</v>
      </c>
      <c r="H246" s="67"/>
      <c r="I246" s="149" t="s">
        <v>736</v>
      </c>
      <c r="J246" s="153" t="s">
        <v>144</v>
      </c>
      <c r="K246" s="149" t="s">
        <v>139</v>
      </c>
      <c r="L246" s="59" t="s">
        <v>48</v>
      </c>
      <c r="M246" s="147" t="s">
        <v>642</v>
      </c>
      <c r="N246" s="147" t="s">
        <v>608</v>
      </c>
      <c r="O246" s="62">
        <v>3</v>
      </c>
      <c r="P246" s="62">
        <v>3</v>
      </c>
      <c r="Q246" s="62">
        <f t="shared" si="45"/>
        <v>9</v>
      </c>
      <c r="R246" s="58" t="str">
        <f t="shared" si="32"/>
        <v>ALTO</v>
      </c>
      <c r="S246" s="62">
        <v>25</v>
      </c>
      <c r="T246" s="62">
        <f t="shared" si="29"/>
        <v>225</v>
      </c>
      <c r="U246" s="38" t="str">
        <f t="shared" si="41"/>
        <v>II</v>
      </c>
      <c r="V246" s="41" t="str">
        <f t="shared" si="42"/>
        <v>Aceptable con control especifico</v>
      </c>
      <c r="W246" s="58">
        <v>1</v>
      </c>
      <c r="X246" s="60" t="s">
        <v>140</v>
      </c>
      <c r="Y246" s="58" t="s">
        <v>18</v>
      </c>
      <c r="Z246" s="58" t="s">
        <v>50</v>
      </c>
      <c r="AA246" s="58" t="s">
        <v>50</v>
      </c>
      <c r="AB246" s="58" t="s">
        <v>50</v>
      </c>
      <c r="AC246" s="149" t="s">
        <v>737</v>
      </c>
      <c r="AD246" s="149" t="s">
        <v>50</v>
      </c>
    </row>
    <row r="247" spans="2:30" s="20" customFormat="1" ht="174.75" customHeight="1" x14ac:dyDescent="0.25">
      <c r="B247" s="56" t="s">
        <v>106</v>
      </c>
      <c r="C247" s="65" t="s">
        <v>137</v>
      </c>
      <c r="D247" s="65" t="s">
        <v>733</v>
      </c>
      <c r="E247" s="70" t="s">
        <v>734</v>
      </c>
      <c r="F247" s="70" t="s">
        <v>735</v>
      </c>
      <c r="G247" s="66" t="s">
        <v>45</v>
      </c>
      <c r="H247" s="67"/>
      <c r="I247" s="149" t="s">
        <v>738</v>
      </c>
      <c r="J247" s="153" t="s">
        <v>144</v>
      </c>
      <c r="K247" s="149" t="s">
        <v>739</v>
      </c>
      <c r="L247" s="59" t="s">
        <v>48</v>
      </c>
      <c r="M247" s="147" t="s">
        <v>642</v>
      </c>
      <c r="N247" s="147" t="s">
        <v>608</v>
      </c>
      <c r="O247" s="62">
        <v>3</v>
      </c>
      <c r="P247" s="62">
        <v>3</v>
      </c>
      <c r="Q247" s="62">
        <f t="shared" si="45"/>
        <v>9</v>
      </c>
      <c r="R247" s="58" t="str">
        <f t="shared" si="32"/>
        <v>ALTO</v>
      </c>
      <c r="S247" s="62">
        <v>25</v>
      </c>
      <c r="T247" s="62">
        <f t="shared" si="29"/>
        <v>225</v>
      </c>
      <c r="U247" s="38" t="str">
        <f t="shared" ref="U247:U289" si="46">IF(T247&lt;=20,"IV",IF(T247&lt;=120,"III",IF(T247&lt;=500,"II",IF(T247&lt;=4000,"I",FALSE))))</f>
        <v>II</v>
      </c>
      <c r="V247" s="41" t="str">
        <f t="shared" si="42"/>
        <v>Aceptable con control especifico</v>
      </c>
      <c r="W247" s="58">
        <v>1</v>
      </c>
      <c r="X247" s="60" t="s">
        <v>140</v>
      </c>
      <c r="Y247" s="58" t="s">
        <v>18</v>
      </c>
      <c r="Z247" s="58" t="s">
        <v>50</v>
      </c>
      <c r="AA247" s="58" t="s">
        <v>50</v>
      </c>
      <c r="AB247" s="58" t="s">
        <v>50</v>
      </c>
      <c r="AC247" s="149" t="s">
        <v>737</v>
      </c>
      <c r="AD247" s="149" t="s">
        <v>50</v>
      </c>
    </row>
    <row r="248" spans="2:30" s="20" customFormat="1" ht="174.75" customHeight="1" x14ac:dyDescent="0.25">
      <c r="B248" s="56" t="s">
        <v>106</v>
      </c>
      <c r="C248" s="65" t="s">
        <v>137</v>
      </c>
      <c r="D248" s="65" t="s">
        <v>733</v>
      </c>
      <c r="E248" s="70" t="s">
        <v>734</v>
      </c>
      <c r="F248" s="70" t="s">
        <v>735</v>
      </c>
      <c r="G248" s="66" t="s">
        <v>45</v>
      </c>
      <c r="H248" s="67"/>
      <c r="I248" s="58" t="s">
        <v>59</v>
      </c>
      <c r="J248" s="59" t="s">
        <v>60</v>
      </c>
      <c r="K248" s="60" t="s">
        <v>61</v>
      </c>
      <c r="L248" s="59" t="s">
        <v>62</v>
      </c>
      <c r="M248" s="60" t="s">
        <v>62</v>
      </c>
      <c r="N248" s="60" t="s">
        <v>63</v>
      </c>
      <c r="O248" s="62">
        <v>2</v>
      </c>
      <c r="P248" s="62">
        <v>3</v>
      </c>
      <c r="Q248" s="62">
        <f t="shared" si="45"/>
        <v>6</v>
      </c>
      <c r="R248" s="58" t="str">
        <f t="shared" si="32"/>
        <v>MEDIO</v>
      </c>
      <c r="S248" s="62">
        <v>10</v>
      </c>
      <c r="T248" s="62">
        <f t="shared" si="29"/>
        <v>60</v>
      </c>
      <c r="U248" s="38" t="str">
        <f t="shared" si="46"/>
        <v>III</v>
      </c>
      <c r="V248" s="41" t="str">
        <f t="shared" ref="V248:V290" si="47">IF(U248="IV","Aceptable",IF(U248="III","Aceptable con control existente",IF(U248="II","Aceptable con control especifico", IF(U248="I","No Aceptable",FALSE))))</f>
        <v>Aceptable con control existente</v>
      </c>
      <c r="W248" s="58">
        <v>1</v>
      </c>
      <c r="X248" s="149" t="s">
        <v>610</v>
      </c>
      <c r="Y248" s="62" t="s">
        <v>18</v>
      </c>
      <c r="Z248" s="58" t="s">
        <v>50</v>
      </c>
      <c r="AA248" s="58" t="s">
        <v>50</v>
      </c>
      <c r="AB248" s="58" t="s">
        <v>50</v>
      </c>
      <c r="AC248" s="149" t="s">
        <v>611</v>
      </c>
      <c r="AD248" s="149" t="s">
        <v>50</v>
      </c>
    </row>
    <row r="249" spans="2:30" s="20" customFormat="1" ht="174.75" customHeight="1" x14ac:dyDescent="0.25">
      <c r="B249" s="56" t="s">
        <v>106</v>
      </c>
      <c r="C249" s="65" t="s">
        <v>137</v>
      </c>
      <c r="D249" s="65" t="s">
        <v>733</v>
      </c>
      <c r="E249" s="70" t="s">
        <v>734</v>
      </c>
      <c r="F249" s="70" t="s">
        <v>735</v>
      </c>
      <c r="G249" s="66" t="s">
        <v>45</v>
      </c>
      <c r="H249" s="67"/>
      <c r="I249" s="58" t="s">
        <v>64</v>
      </c>
      <c r="J249" s="59" t="s">
        <v>60</v>
      </c>
      <c r="K249" s="60" t="s">
        <v>61</v>
      </c>
      <c r="L249" s="59" t="s">
        <v>62</v>
      </c>
      <c r="M249" s="60" t="s">
        <v>62</v>
      </c>
      <c r="N249" s="60" t="s">
        <v>63</v>
      </c>
      <c r="O249" s="62">
        <v>2</v>
      </c>
      <c r="P249" s="62">
        <v>3</v>
      </c>
      <c r="Q249" s="62">
        <f t="shared" si="45"/>
        <v>6</v>
      </c>
      <c r="R249" s="58" t="str">
        <f t="shared" si="32"/>
        <v>MEDIO</v>
      </c>
      <c r="S249" s="62">
        <v>10</v>
      </c>
      <c r="T249" s="62">
        <f t="shared" si="29"/>
        <v>60</v>
      </c>
      <c r="U249" s="38" t="str">
        <f t="shared" si="46"/>
        <v>III</v>
      </c>
      <c r="V249" s="41" t="str">
        <f t="shared" si="47"/>
        <v>Aceptable con control existente</v>
      </c>
      <c r="W249" s="58">
        <v>1</v>
      </c>
      <c r="X249" s="149" t="s">
        <v>610</v>
      </c>
      <c r="Y249" s="62" t="s">
        <v>18</v>
      </c>
      <c r="Z249" s="58" t="s">
        <v>50</v>
      </c>
      <c r="AA249" s="58" t="s">
        <v>50</v>
      </c>
      <c r="AB249" s="58" t="s">
        <v>50</v>
      </c>
      <c r="AC249" s="149" t="s">
        <v>611</v>
      </c>
      <c r="AD249" s="149" t="s">
        <v>50</v>
      </c>
    </row>
    <row r="250" spans="2:30" s="20" customFormat="1" ht="174.75" customHeight="1" x14ac:dyDescent="0.25">
      <c r="B250" s="56" t="s">
        <v>106</v>
      </c>
      <c r="C250" s="65" t="s">
        <v>137</v>
      </c>
      <c r="D250" s="65" t="s">
        <v>733</v>
      </c>
      <c r="E250" s="70" t="s">
        <v>734</v>
      </c>
      <c r="F250" s="70" t="s">
        <v>735</v>
      </c>
      <c r="G250" s="66" t="s">
        <v>45</v>
      </c>
      <c r="H250" s="67"/>
      <c r="I250" s="58" t="s">
        <v>66</v>
      </c>
      <c r="J250" s="59" t="s">
        <v>60</v>
      </c>
      <c r="K250" s="60" t="s">
        <v>61</v>
      </c>
      <c r="L250" s="59" t="s">
        <v>62</v>
      </c>
      <c r="M250" s="60" t="s">
        <v>62</v>
      </c>
      <c r="N250" s="60" t="s">
        <v>63</v>
      </c>
      <c r="O250" s="62">
        <v>2</v>
      </c>
      <c r="P250" s="62">
        <v>3</v>
      </c>
      <c r="Q250" s="62">
        <f t="shared" si="45"/>
        <v>6</v>
      </c>
      <c r="R250" s="58" t="str">
        <f t="shared" si="32"/>
        <v>MEDIO</v>
      </c>
      <c r="S250" s="62">
        <v>10</v>
      </c>
      <c r="T250" s="62">
        <f t="shared" si="29"/>
        <v>60</v>
      </c>
      <c r="U250" s="38" t="str">
        <f t="shared" si="46"/>
        <v>III</v>
      </c>
      <c r="V250" s="41" t="str">
        <f t="shared" si="47"/>
        <v>Aceptable con control existente</v>
      </c>
      <c r="W250" s="58">
        <v>1</v>
      </c>
      <c r="X250" s="149" t="s">
        <v>610</v>
      </c>
      <c r="Y250" s="62" t="s">
        <v>18</v>
      </c>
      <c r="Z250" s="58" t="s">
        <v>50</v>
      </c>
      <c r="AA250" s="58" t="s">
        <v>50</v>
      </c>
      <c r="AB250" s="58" t="s">
        <v>50</v>
      </c>
      <c r="AC250" s="149" t="s">
        <v>611</v>
      </c>
      <c r="AD250" s="149" t="s">
        <v>50</v>
      </c>
    </row>
    <row r="251" spans="2:30" s="20" customFormat="1" ht="174.75" customHeight="1" x14ac:dyDescent="0.25">
      <c r="B251" s="56" t="s">
        <v>106</v>
      </c>
      <c r="C251" s="65" t="s">
        <v>137</v>
      </c>
      <c r="D251" s="65" t="s">
        <v>733</v>
      </c>
      <c r="E251" s="70" t="s">
        <v>734</v>
      </c>
      <c r="F251" s="70" t="s">
        <v>735</v>
      </c>
      <c r="G251" s="66" t="s">
        <v>45</v>
      </c>
      <c r="H251" s="67"/>
      <c r="I251" s="149" t="s">
        <v>618</v>
      </c>
      <c r="J251" s="59" t="s">
        <v>75</v>
      </c>
      <c r="K251" s="147" t="s">
        <v>619</v>
      </c>
      <c r="L251" s="153" t="s">
        <v>620</v>
      </c>
      <c r="M251" s="147" t="s">
        <v>621</v>
      </c>
      <c r="N251" s="60" t="s">
        <v>62</v>
      </c>
      <c r="O251" s="62">
        <v>2</v>
      </c>
      <c r="P251" s="62">
        <v>2</v>
      </c>
      <c r="Q251" s="62">
        <f>O251*P251</f>
        <v>4</v>
      </c>
      <c r="R251" s="58" t="str">
        <f t="shared" si="32"/>
        <v>BAJO</v>
      </c>
      <c r="S251" s="62">
        <v>25</v>
      </c>
      <c r="T251" s="62">
        <f t="shared" si="29"/>
        <v>100</v>
      </c>
      <c r="U251" s="38" t="str">
        <f t="shared" si="46"/>
        <v>III</v>
      </c>
      <c r="V251" s="41" t="str">
        <f t="shared" si="47"/>
        <v>Aceptable con control existente</v>
      </c>
      <c r="W251" s="58">
        <v>1</v>
      </c>
      <c r="X251" s="58" t="s">
        <v>81</v>
      </c>
      <c r="Y251" s="62" t="s">
        <v>18</v>
      </c>
      <c r="Z251" s="58" t="s">
        <v>50</v>
      </c>
      <c r="AA251" s="58" t="s">
        <v>50</v>
      </c>
      <c r="AB251" s="58" t="s">
        <v>50</v>
      </c>
      <c r="AC251" s="149" t="s">
        <v>622</v>
      </c>
      <c r="AD251" s="58" t="s">
        <v>56</v>
      </c>
    </row>
    <row r="252" spans="2:30" s="20" customFormat="1" ht="174.75" customHeight="1" x14ac:dyDescent="0.25">
      <c r="B252" s="56" t="s">
        <v>106</v>
      </c>
      <c r="C252" s="65" t="s">
        <v>137</v>
      </c>
      <c r="D252" s="65" t="s">
        <v>733</v>
      </c>
      <c r="E252" s="70" t="s">
        <v>734</v>
      </c>
      <c r="F252" s="70" t="s">
        <v>735</v>
      </c>
      <c r="G252" s="66" t="s">
        <v>45</v>
      </c>
      <c r="H252" s="67"/>
      <c r="I252" s="58" t="s">
        <v>95</v>
      </c>
      <c r="J252" s="59" t="s">
        <v>75</v>
      </c>
      <c r="K252" s="147" t="s">
        <v>623</v>
      </c>
      <c r="L252" s="153" t="s">
        <v>624</v>
      </c>
      <c r="M252" s="147" t="s">
        <v>625</v>
      </c>
      <c r="N252" s="147" t="s">
        <v>626</v>
      </c>
      <c r="O252" s="62">
        <v>2</v>
      </c>
      <c r="P252" s="62">
        <v>2</v>
      </c>
      <c r="Q252" s="62">
        <f t="shared" ref="Q252:Q269" si="48">O252*P252</f>
        <v>4</v>
      </c>
      <c r="R252" s="58" t="str">
        <f t="shared" si="32"/>
        <v>BAJO</v>
      </c>
      <c r="S252" s="62">
        <v>25</v>
      </c>
      <c r="T252" s="62">
        <f t="shared" si="29"/>
        <v>100</v>
      </c>
      <c r="U252" s="38" t="str">
        <f t="shared" si="46"/>
        <v>III</v>
      </c>
      <c r="V252" s="41" t="str">
        <f t="shared" si="47"/>
        <v>Aceptable con control existente</v>
      </c>
      <c r="W252" s="58">
        <v>1</v>
      </c>
      <c r="X252" s="62" t="s">
        <v>96</v>
      </c>
      <c r="Y252" s="62" t="s">
        <v>18</v>
      </c>
      <c r="Z252" s="58" t="s">
        <v>50</v>
      </c>
      <c r="AA252" s="58" t="s">
        <v>50</v>
      </c>
      <c r="AB252" s="58" t="s">
        <v>50</v>
      </c>
      <c r="AC252" s="147" t="s">
        <v>627</v>
      </c>
      <c r="AD252" s="149" t="s">
        <v>50</v>
      </c>
    </row>
    <row r="253" spans="2:30" s="20" customFormat="1" ht="174.75" customHeight="1" x14ac:dyDescent="0.25">
      <c r="B253" s="56" t="s">
        <v>106</v>
      </c>
      <c r="C253" s="65" t="s">
        <v>137</v>
      </c>
      <c r="D253" s="65" t="s">
        <v>733</v>
      </c>
      <c r="E253" s="70" t="s">
        <v>734</v>
      </c>
      <c r="F253" s="70" t="s">
        <v>735</v>
      </c>
      <c r="G253" s="66" t="s">
        <v>45</v>
      </c>
      <c r="H253" s="67"/>
      <c r="I253" s="149" t="s">
        <v>628</v>
      </c>
      <c r="J253" s="59" t="s">
        <v>75</v>
      </c>
      <c r="K253" s="60" t="s">
        <v>97</v>
      </c>
      <c r="L253" s="153" t="s">
        <v>629</v>
      </c>
      <c r="M253" s="147" t="s">
        <v>630</v>
      </c>
      <c r="N253" s="60" t="s">
        <v>98</v>
      </c>
      <c r="O253" s="62">
        <v>2</v>
      </c>
      <c r="P253" s="62">
        <v>2</v>
      </c>
      <c r="Q253" s="62">
        <f t="shared" si="48"/>
        <v>4</v>
      </c>
      <c r="R253" s="58" t="str">
        <f t="shared" si="32"/>
        <v>BAJO</v>
      </c>
      <c r="S253" s="62">
        <v>10</v>
      </c>
      <c r="T253" s="62">
        <f t="shared" si="29"/>
        <v>40</v>
      </c>
      <c r="U253" s="38" t="str">
        <f t="shared" si="46"/>
        <v>III</v>
      </c>
      <c r="V253" s="41" t="str">
        <f t="shared" si="47"/>
        <v>Aceptable con control existente</v>
      </c>
      <c r="W253" s="58">
        <v>1</v>
      </c>
      <c r="X253" s="62" t="s">
        <v>96</v>
      </c>
      <c r="Y253" s="62" t="s">
        <v>18</v>
      </c>
      <c r="Z253" s="58" t="s">
        <v>50</v>
      </c>
      <c r="AA253" s="58" t="s">
        <v>50</v>
      </c>
      <c r="AB253" s="58" t="s">
        <v>50</v>
      </c>
      <c r="AC253" s="149" t="s">
        <v>640</v>
      </c>
      <c r="AD253" s="149" t="s">
        <v>50</v>
      </c>
    </row>
    <row r="254" spans="2:30" s="20" customFormat="1" ht="174.75" customHeight="1" x14ac:dyDescent="0.25">
      <c r="B254" s="56" t="s">
        <v>106</v>
      </c>
      <c r="C254" s="65" t="s">
        <v>137</v>
      </c>
      <c r="D254" s="65" t="s">
        <v>733</v>
      </c>
      <c r="E254" s="70" t="s">
        <v>734</v>
      </c>
      <c r="F254" s="70" t="s">
        <v>735</v>
      </c>
      <c r="G254" s="66" t="s">
        <v>45</v>
      </c>
      <c r="H254" s="67"/>
      <c r="I254" s="58" t="s">
        <v>99</v>
      </c>
      <c r="J254" s="153" t="s">
        <v>572</v>
      </c>
      <c r="K254" s="147" t="s">
        <v>558</v>
      </c>
      <c r="L254" s="153" t="s">
        <v>573</v>
      </c>
      <c r="M254" s="147" t="s">
        <v>574</v>
      </c>
      <c r="N254" s="147" t="s">
        <v>632</v>
      </c>
      <c r="O254" s="62">
        <v>1</v>
      </c>
      <c r="P254" s="62">
        <v>3</v>
      </c>
      <c r="Q254" s="62">
        <f t="shared" si="48"/>
        <v>3</v>
      </c>
      <c r="R254" s="58" t="str">
        <f t="shared" si="32"/>
        <v>BAJO</v>
      </c>
      <c r="S254" s="62">
        <v>25</v>
      </c>
      <c r="T254" s="62">
        <f t="shared" si="29"/>
        <v>75</v>
      </c>
      <c r="U254" s="38" t="str">
        <f t="shared" si="46"/>
        <v>III</v>
      </c>
      <c r="V254" s="41" t="str">
        <f t="shared" si="47"/>
        <v>Aceptable con control existente</v>
      </c>
      <c r="W254" s="58">
        <v>1</v>
      </c>
      <c r="X254" s="62" t="s">
        <v>100</v>
      </c>
      <c r="Y254" s="62" t="s">
        <v>18</v>
      </c>
      <c r="Z254" s="58" t="s">
        <v>50</v>
      </c>
      <c r="AA254" s="58" t="s">
        <v>50</v>
      </c>
      <c r="AB254" s="58" t="s">
        <v>50</v>
      </c>
      <c r="AC254" s="147" t="s">
        <v>633</v>
      </c>
      <c r="AD254" s="149" t="s">
        <v>50</v>
      </c>
    </row>
    <row r="255" spans="2:30" s="20" customFormat="1" ht="174.75" customHeight="1" x14ac:dyDescent="0.25">
      <c r="B255" s="56" t="s">
        <v>106</v>
      </c>
      <c r="C255" s="65" t="s">
        <v>137</v>
      </c>
      <c r="D255" s="65" t="s">
        <v>733</v>
      </c>
      <c r="E255" s="70" t="s">
        <v>734</v>
      </c>
      <c r="F255" s="70" t="s">
        <v>735</v>
      </c>
      <c r="G255" s="66" t="s">
        <v>45</v>
      </c>
      <c r="H255" s="67"/>
      <c r="I255" s="58" t="s">
        <v>101</v>
      </c>
      <c r="J255" s="153" t="s">
        <v>572</v>
      </c>
      <c r="K255" s="147" t="s">
        <v>558</v>
      </c>
      <c r="L255" s="153" t="s">
        <v>573</v>
      </c>
      <c r="M255" s="147" t="s">
        <v>574</v>
      </c>
      <c r="N255" s="147" t="s">
        <v>632</v>
      </c>
      <c r="O255" s="62">
        <v>3</v>
      </c>
      <c r="P255" s="62">
        <v>3</v>
      </c>
      <c r="Q255" s="62">
        <f t="shared" si="48"/>
        <v>9</v>
      </c>
      <c r="R255" s="58" t="str">
        <f t="shared" si="32"/>
        <v>ALTO</v>
      </c>
      <c r="S255" s="62">
        <v>25</v>
      </c>
      <c r="T255" s="62">
        <f t="shared" si="29"/>
        <v>225</v>
      </c>
      <c r="U255" s="38" t="str">
        <f t="shared" si="46"/>
        <v>II</v>
      </c>
      <c r="V255" s="41" t="str">
        <f t="shared" si="47"/>
        <v>Aceptable con control especifico</v>
      </c>
      <c r="W255" s="58">
        <v>1</v>
      </c>
      <c r="X255" s="62" t="s">
        <v>100</v>
      </c>
      <c r="Y255" s="62" t="s">
        <v>18</v>
      </c>
      <c r="Z255" s="58" t="s">
        <v>50</v>
      </c>
      <c r="AA255" s="58" t="s">
        <v>50</v>
      </c>
      <c r="AB255" s="58" t="s">
        <v>50</v>
      </c>
      <c r="AC255" s="147" t="s">
        <v>633</v>
      </c>
      <c r="AD255" s="149" t="s">
        <v>50</v>
      </c>
    </row>
    <row r="256" spans="2:30" s="20" customFormat="1" ht="174.75" customHeight="1" x14ac:dyDescent="0.25">
      <c r="B256" s="56" t="s">
        <v>106</v>
      </c>
      <c r="C256" s="65" t="s">
        <v>137</v>
      </c>
      <c r="D256" s="65" t="s">
        <v>733</v>
      </c>
      <c r="E256" s="70" t="s">
        <v>734</v>
      </c>
      <c r="F256" s="70" t="s">
        <v>735</v>
      </c>
      <c r="G256" s="66" t="s">
        <v>45</v>
      </c>
      <c r="H256" s="67"/>
      <c r="I256" s="58" t="s">
        <v>102</v>
      </c>
      <c r="J256" s="153" t="s">
        <v>572</v>
      </c>
      <c r="K256" s="147" t="s">
        <v>578</v>
      </c>
      <c r="L256" s="59" t="s">
        <v>103</v>
      </c>
      <c r="M256" s="147" t="s">
        <v>634</v>
      </c>
      <c r="N256" s="147" t="s">
        <v>635</v>
      </c>
      <c r="O256" s="62">
        <v>4</v>
      </c>
      <c r="P256" s="62">
        <v>2</v>
      </c>
      <c r="Q256" s="62">
        <f t="shared" si="48"/>
        <v>8</v>
      </c>
      <c r="R256" s="58" t="str">
        <f t="shared" si="32"/>
        <v>MEDIO</v>
      </c>
      <c r="S256" s="62">
        <v>60</v>
      </c>
      <c r="T256" s="62">
        <f t="shared" si="29"/>
        <v>480</v>
      </c>
      <c r="U256" s="38" t="str">
        <f t="shared" si="46"/>
        <v>II</v>
      </c>
      <c r="V256" s="41" t="str">
        <f t="shared" si="47"/>
        <v>Aceptable con control especifico</v>
      </c>
      <c r="W256" s="58">
        <v>1</v>
      </c>
      <c r="X256" s="62" t="s">
        <v>100</v>
      </c>
      <c r="Y256" s="62" t="s">
        <v>18</v>
      </c>
      <c r="Z256" s="58" t="s">
        <v>50</v>
      </c>
      <c r="AA256" s="58" t="s">
        <v>50</v>
      </c>
      <c r="AB256" s="58" t="s">
        <v>50</v>
      </c>
      <c r="AC256" s="147" t="s">
        <v>636</v>
      </c>
      <c r="AD256" s="149" t="s">
        <v>50</v>
      </c>
    </row>
    <row r="257" spans="2:30" s="20" customFormat="1" ht="174.75" customHeight="1" x14ac:dyDescent="0.25">
      <c r="B257" s="56" t="s">
        <v>106</v>
      </c>
      <c r="C257" s="65" t="s">
        <v>740</v>
      </c>
      <c r="D257" s="65" t="s">
        <v>741</v>
      </c>
      <c r="E257" s="70" t="s">
        <v>718</v>
      </c>
      <c r="F257" s="70" t="s">
        <v>742</v>
      </c>
      <c r="G257" s="66" t="s">
        <v>45</v>
      </c>
      <c r="H257" s="67"/>
      <c r="I257" s="58" t="s">
        <v>46</v>
      </c>
      <c r="J257" s="153" t="s">
        <v>144</v>
      </c>
      <c r="K257" s="147" t="s">
        <v>517</v>
      </c>
      <c r="L257" s="59" t="s">
        <v>48</v>
      </c>
      <c r="M257" s="147" t="s">
        <v>642</v>
      </c>
      <c r="N257" s="147" t="s">
        <v>608</v>
      </c>
      <c r="O257" s="62">
        <v>1</v>
      </c>
      <c r="P257" s="62">
        <v>1</v>
      </c>
      <c r="Q257" s="62">
        <f t="shared" si="48"/>
        <v>1</v>
      </c>
      <c r="R257" s="58" t="str">
        <f t="shared" si="32"/>
        <v>BAJO</v>
      </c>
      <c r="S257" s="62">
        <v>10</v>
      </c>
      <c r="T257" s="62">
        <f t="shared" si="29"/>
        <v>10</v>
      </c>
      <c r="U257" s="38" t="str">
        <f t="shared" si="46"/>
        <v>IV</v>
      </c>
      <c r="V257" s="41" t="str">
        <f t="shared" si="47"/>
        <v>Aceptable</v>
      </c>
      <c r="W257" s="58">
        <v>6</v>
      </c>
      <c r="X257" s="60" t="s">
        <v>47</v>
      </c>
      <c r="Y257" s="58" t="s">
        <v>18</v>
      </c>
      <c r="Z257" s="58" t="s">
        <v>50</v>
      </c>
      <c r="AA257" s="58" t="s">
        <v>50</v>
      </c>
      <c r="AB257" s="58" t="s">
        <v>50</v>
      </c>
      <c r="AC257" s="149" t="s">
        <v>609</v>
      </c>
      <c r="AD257" s="149" t="s">
        <v>50</v>
      </c>
    </row>
    <row r="258" spans="2:30" s="20" customFormat="1" ht="174.75" customHeight="1" x14ac:dyDescent="0.25">
      <c r="B258" s="56" t="s">
        <v>106</v>
      </c>
      <c r="C258" s="65" t="s">
        <v>740</v>
      </c>
      <c r="D258" s="65" t="s">
        <v>741</v>
      </c>
      <c r="E258" s="70" t="s">
        <v>718</v>
      </c>
      <c r="F258" s="70" t="s">
        <v>742</v>
      </c>
      <c r="G258" s="66" t="s">
        <v>45</v>
      </c>
      <c r="H258" s="67"/>
      <c r="I258" s="58" t="s">
        <v>51</v>
      </c>
      <c r="J258" s="191" t="s">
        <v>148</v>
      </c>
      <c r="K258" s="60" t="s">
        <v>52</v>
      </c>
      <c r="L258" s="59" t="s">
        <v>48</v>
      </c>
      <c r="M258" s="60" t="s">
        <v>48</v>
      </c>
      <c r="N258" s="147" t="s">
        <v>875</v>
      </c>
      <c r="O258" s="62">
        <v>1</v>
      </c>
      <c r="P258" s="62">
        <v>1</v>
      </c>
      <c r="Q258" s="62">
        <f t="shared" si="48"/>
        <v>1</v>
      </c>
      <c r="R258" s="58" t="str">
        <f t="shared" si="32"/>
        <v>BAJO</v>
      </c>
      <c r="S258" s="62">
        <v>10</v>
      </c>
      <c r="T258" s="62">
        <f t="shared" si="29"/>
        <v>10</v>
      </c>
      <c r="U258" s="38" t="str">
        <f t="shared" si="46"/>
        <v>IV</v>
      </c>
      <c r="V258" s="41" t="str">
        <f t="shared" si="47"/>
        <v>Aceptable</v>
      </c>
      <c r="W258" s="58">
        <v>6</v>
      </c>
      <c r="X258" s="60" t="s">
        <v>53</v>
      </c>
      <c r="Y258" s="58" t="s">
        <v>18</v>
      </c>
      <c r="Z258" s="58" t="s">
        <v>50</v>
      </c>
      <c r="AA258" s="58" t="s">
        <v>50</v>
      </c>
      <c r="AB258" s="149" t="s">
        <v>691</v>
      </c>
      <c r="AC258" s="149" t="s">
        <v>692</v>
      </c>
      <c r="AD258" s="149" t="s">
        <v>50</v>
      </c>
    </row>
    <row r="259" spans="2:30" s="20" customFormat="1" ht="174.75" customHeight="1" x14ac:dyDescent="0.25">
      <c r="B259" s="56" t="s">
        <v>106</v>
      </c>
      <c r="C259" s="65" t="s">
        <v>740</v>
      </c>
      <c r="D259" s="65" t="s">
        <v>741</v>
      </c>
      <c r="E259" s="70" t="s">
        <v>718</v>
      </c>
      <c r="F259" s="70" t="s">
        <v>742</v>
      </c>
      <c r="G259" s="66" t="s">
        <v>45</v>
      </c>
      <c r="H259" s="67"/>
      <c r="I259" s="149" t="s">
        <v>743</v>
      </c>
      <c r="J259" s="153" t="s">
        <v>148</v>
      </c>
      <c r="K259" s="60" t="s">
        <v>54</v>
      </c>
      <c r="L259" s="153" t="s">
        <v>744</v>
      </c>
      <c r="M259" s="147" t="s">
        <v>745</v>
      </c>
      <c r="N259" s="147" t="s">
        <v>746</v>
      </c>
      <c r="O259" s="62">
        <v>1</v>
      </c>
      <c r="P259" s="62">
        <v>1</v>
      </c>
      <c r="Q259" s="62">
        <f t="shared" si="48"/>
        <v>1</v>
      </c>
      <c r="R259" s="58" t="str">
        <f t="shared" si="32"/>
        <v>BAJO</v>
      </c>
      <c r="S259" s="62">
        <v>10</v>
      </c>
      <c r="T259" s="62">
        <f t="shared" si="29"/>
        <v>10</v>
      </c>
      <c r="U259" s="38" t="str">
        <f t="shared" si="46"/>
        <v>IV</v>
      </c>
      <c r="V259" s="41" t="str">
        <f t="shared" si="47"/>
        <v>Aceptable</v>
      </c>
      <c r="W259" s="58">
        <v>6</v>
      </c>
      <c r="X259" s="62" t="s">
        <v>55</v>
      </c>
      <c r="Y259" s="58" t="s">
        <v>18</v>
      </c>
      <c r="Z259" s="58" t="s">
        <v>50</v>
      </c>
      <c r="AA259" s="58" t="s">
        <v>50</v>
      </c>
      <c r="AB259" s="149" t="s">
        <v>747</v>
      </c>
      <c r="AC259" s="149" t="s">
        <v>748</v>
      </c>
      <c r="AD259" s="149" t="s">
        <v>50</v>
      </c>
    </row>
    <row r="260" spans="2:30" s="20" customFormat="1" ht="174.75" customHeight="1" x14ac:dyDescent="0.25">
      <c r="B260" s="56" t="s">
        <v>106</v>
      </c>
      <c r="C260" s="65" t="s">
        <v>740</v>
      </c>
      <c r="D260" s="65" t="s">
        <v>741</v>
      </c>
      <c r="E260" s="70" t="s">
        <v>718</v>
      </c>
      <c r="F260" s="70" t="s">
        <v>742</v>
      </c>
      <c r="G260" s="66" t="s">
        <v>45</v>
      </c>
      <c r="H260" s="67"/>
      <c r="I260" s="58" t="s">
        <v>57</v>
      </c>
      <c r="J260" s="191" t="s">
        <v>148</v>
      </c>
      <c r="K260" s="147" t="s">
        <v>749</v>
      </c>
      <c r="L260" s="59" t="s">
        <v>48</v>
      </c>
      <c r="M260" s="147" t="s">
        <v>750</v>
      </c>
      <c r="N260" s="60" t="s">
        <v>58</v>
      </c>
      <c r="O260" s="62">
        <v>2</v>
      </c>
      <c r="P260" s="62">
        <v>3</v>
      </c>
      <c r="Q260" s="62">
        <f t="shared" si="48"/>
        <v>6</v>
      </c>
      <c r="R260" s="58" t="str">
        <f t="shared" si="32"/>
        <v>MEDIO</v>
      </c>
      <c r="S260" s="62">
        <v>10</v>
      </c>
      <c r="T260" s="62">
        <f t="shared" si="29"/>
        <v>60</v>
      </c>
      <c r="U260" s="38" t="str">
        <f t="shared" si="46"/>
        <v>III</v>
      </c>
      <c r="V260" s="41" t="str">
        <f t="shared" si="47"/>
        <v>Aceptable con control existente</v>
      </c>
      <c r="W260" s="58">
        <v>6</v>
      </c>
      <c r="X260" s="192" t="s">
        <v>751</v>
      </c>
      <c r="Y260" s="58" t="s">
        <v>18</v>
      </c>
      <c r="Z260" s="58" t="s">
        <v>50</v>
      </c>
      <c r="AA260" s="58" t="s">
        <v>50</v>
      </c>
      <c r="AB260" s="58" t="s">
        <v>50</v>
      </c>
      <c r="AC260" s="149" t="s">
        <v>748</v>
      </c>
      <c r="AD260" s="149" t="s">
        <v>50</v>
      </c>
    </row>
    <row r="261" spans="2:30" s="20" customFormat="1" ht="174.75" customHeight="1" x14ac:dyDescent="0.25">
      <c r="B261" s="56" t="s">
        <v>106</v>
      </c>
      <c r="C261" s="65" t="s">
        <v>740</v>
      </c>
      <c r="D261" s="65" t="s">
        <v>741</v>
      </c>
      <c r="E261" s="70" t="s">
        <v>718</v>
      </c>
      <c r="F261" s="70" t="s">
        <v>742</v>
      </c>
      <c r="G261" s="66" t="s">
        <v>45</v>
      </c>
      <c r="H261" s="67"/>
      <c r="I261" s="58" t="s">
        <v>59</v>
      </c>
      <c r="J261" s="59" t="s">
        <v>60</v>
      </c>
      <c r="K261" s="60" t="s">
        <v>61</v>
      </c>
      <c r="L261" s="59" t="s">
        <v>62</v>
      </c>
      <c r="M261" s="60" t="s">
        <v>62</v>
      </c>
      <c r="N261" s="60" t="s">
        <v>63</v>
      </c>
      <c r="O261" s="62">
        <v>2</v>
      </c>
      <c r="P261" s="62">
        <v>3</v>
      </c>
      <c r="Q261" s="62">
        <f t="shared" si="48"/>
        <v>6</v>
      </c>
      <c r="R261" s="58" t="str">
        <f t="shared" si="32"/>
        <v>MEDIO</v>
      </c>
      <c r="S261" s="62">
        <v>10</v>
      </c>
      <c r="T261" s="62">
        <f t="shared" si="29"/>
        <v>60</v>
      </c>
      <c r="U261" s="38" t="str">
        <f t="shared" si="46"/>
        <v>III</v>
      </c>
      <c r="V261" s="41" t="str">
        <f t="shared" si="47"/>
        <v>Aceptable con control existente</v>
      </c>
      <c r="W261" s="58">
        <v>6</v>
      </c>
      <c r="X261" s="149" t="s">
        <v>610</v>
      </c>
      <c r="Y261" s="62" t="s">
        <v>18</v>
      </c>
      <c r="Z261" s="58" t="s">
        <v>50</v>
      </c>
      <c r="AA261" s="58" t="s">
        <v>50</v>
      </c>
      <c r="AB261" s="58" t="s">
        <v>50</v>
      </c>
      <c r="AC261" s="149" t="s">
        <v>611</v>
      </c>
      <c r="AD261" s="149" t="s">
        <v>50</v>
      </c>
    </row>
    <row r="262" spans="2:30" s="20" customFormat="1" ht="174.75" customHeight="1" x14ac:dyDescent="0.25">
      <c r="B262" s="56" t="s">
        <v>106</v>
      </c>
      <c r="C262" s="65" t="s">
        <v>740</v>
      </c>
      <c r="D262" s="65" t="s">
        <v>741</v>
      </c>
      <c r="E262" s="70" t="s">
        <v>718</v>
      </c>
      <c r="F262" s="70" t="s">
        <v>742</v>
      </c>
      <c r="G262" s="66" t="s">
        <v>45</v>
      </c>
      <c r="H262" s="67"/>
      <c r="I262" s="58" t="s">
        <v>64</v>
      </c>
      <c r="J262" s="59" t="s">
        <v>60</v>
      </c>
      <c r="K262" s="60" t="s">
        <v>61</v>
      </c>
      <c r="L262" s="59" t="s">
        <v>62</v>
      </c>
      <c r="M262" s="60" t="s">
        <v>62</v>
      </c>
      <c r="N262" s="60" t="s">
        <v>63</v>
      </c>
      <c r="O262" s="62">
        <v>2</v>
      </c>
      <c r="P262" s="62">
        <v>3</v>
      </c>
      <c r="Q262" s="62">
        <f t="shared" si="48"/>
        <v>6</v>
      </c>
      <c r="R262" s="58" t="str">
        <f t="shared" si="32"/>
        <v>MEDIO</v>
      </c>
      <c r="S262" s="62">
        <v>10</v>
      </c>
      <c r="T262" s="62">
        <f t="shared" si="29"/>
        <v>60</v>
      </c>
      <c r="U262" s="38" t="str">
        <f t="shared" si="46"/>
        <v>III</v>
      </c>
      <c r="V262" s="41" t="str">
        <f t="shared" si="47"/>
        <v>Aceptable con control existente</v>
      </c>
      <c r="W262" s="58">
        <v>6</v>
      </c>
      <c r="X262" s="149" t="s">
        <v>610</v>
      </c>
      <c r="Y262" s="62" t="s">
        <v>18</v>
      </c>
      <c r="Z262" s="58" t="s">
        <v>50</v>
      </c>
      <c r="AA262" s="58" t="s">
        <v>50</v>
      </c>
      <c r="AB262" s="58" t="s">
        <v>50</v>
      </c>
      <c r="AC262" s="149" t="s">
        <v>611</v>
      </c>
      <c r="AD262" s="149" t="s">
        <v>50</v>
      </c>
    </row>
    <row r="263" spans="2:30" s="20" customFormat="1" ht="174.75" customHeight="1" x14ac:dyDescent="0.25">
      <c r="B263" s="56" t="s">
        <v>106</v>
      </c>
      <c r="C263" s="65" t="s">
        <v>740</v>
      </c>
      <c r="D263" s="65" t="s">
        <v>741</v>
      </c>
      <c r="E263" s="70" t="s">
        <v>718</v>
      </c>
      <c r="F263" s="70" t="s">
        <v>742</v>
      </c>
      <c r="G263" s="66" t="s">
        <v>45</v>
      </c>
      <c r="H263" s="67"/>
      <c r="I263" s="58" t="s">
        <v>65</v>
      </c>
      <c r="J263" s="59" t="s">
        <v>60</v>
      </c>
      <c r="K263" s="60" t="s">
        <v>61</v>
      </c>
      <c r="L263" s="59" t="s">
        <v>62</v>
      </c>
      <c r="M263" s="60" t="s">
        <v>62</v>
      </c>
      <c r="N263" s="60" t="s">
        <v>63</v>
      </c>
      <c r="O263" s="62">
        <v>2</v>
      </c>
      <c r="P263" s="62">
        <v>3</v>
      </c>
      <c r="Q263" s="62">
        <f t="shared" si="48"/>
        <v>6</v>
      </c>
      <c r="R263" s="58" t="str">
        <f t="shared" si="32"/>
        <v>MEDIO</v>
      </c>
      <c r="S263" s="62">
        <v>10</v>
      </c>
      <c r="T263" s="62">
        <f t="shared" si="29"/>
        <v>60</v>
      </c>
      <c r="U263" s="38" t="str">
        <f t="shared" si="46"/>
        <v>III</v>
      </c>
      <c r="V263" s="41" t="str">
        <f t="shared" si="47"/>
        <v>Aceptable con control existente</v>
      </c>
      <c r="W263" s="58">
        <v>6</v>
      </c>
      <c r="X263" s="149" t="s">
        <v>610</v>
      </c>
      <c r="Y263" s="62" t="s">
        <v>18</v>
      </c>
      <c r="Z263" s="58" t="s">
        <v>50</v>
      </c>
      <c r="AA263" s="58" t="s">
        <v>50</v>
      </c>
      <c r="AB263" s="58" t="s">
        <v>50</v>
      </c>
      <c r="AC263" s="149" t="s">
        <v>611</v>
      </c>
      <c r="AD263" s="149" t="s">
        <v>50</v>
      </c>
    </row>
    <row r="264" spans="2:30" s="20" customFormat="1" ht="174.75" customHeight="1" x14ac:dyDescent="0.25">
      <c r="B264" s="56" t="s">
        <v>106</v>
      </c>
      <c r="C264" s="65" t="s">
        <v>740</v>
      </c>
      <c r="D264" s="65" t="s">
        <v>741</v>
      </c>
      <c r="E264" s="70" t="s">
        <v>718</v>
      </c>
      <c r="F264" s="70" t="s">
        <v>742</v>
      </c>
      <c r="G264" s="66" t="s">
        <v>45</v>
      </c>
      <c r="H264" s="67"/>
      <c r="I264" s="58" t="s">
        <v>66</v>
      </c>
      <c r="J264" s="59" t="s">
        <v>60</v>
      </c>
      <c r="K264" s="60" t="s">
        <v>61</v>
      </c>
      <c r="L264" s="59" t="s">
        <v>62</v>
      </c>
      <c r="M264" s="60" t="s">
        <v>62</v>
      </c>
      <c r="N264" s="60" t="s">
        <v>63</v>
      </c>
      <c r="O264" s="62">
        <v>2</v>
      </c>
      <c r="P264" s="62">
        <v>3</v>
      </c>
      <c r="Q264" s="62">
        <f t="shared" si="48"/>
        <v>6</v>
      </c>
      <c r="R264" s="58" t="str">
        <f t="shared" si="32"/>
        <v>MEDIO</v>
      </c>
      <c r="S264" s="62">
        <v>10</v>
      </c>
      <c r="T264" s="62">
        <f t="shared" si="29"/>
        <v>60</v>
      </c>
      <c r="U264" s="38" t="str">
        <f t="shared" si="46"/>
        <v>III</v>
      </c>
      <c r="V264" s="41" t="str">
        <f t="shared" si="47"/>
        <v>Aceptable con control existente</v>
      </c>
      <c r="W264" s="58">
        <v>2</v>
      </c>
      <c r="X264" s="149" t="s">
        <v>610</v>
      </c>
      <c r="Y264" s="62" t="s">
        <v>18</v>
      </c>
      <c r="Z264" s="58" t="s">
        <v>50</v>
      </c>
      <c r="AA264" s="58" t="s">
        <v>50</v>
      </c>
      <c r="AB264" s="58" t="s">
        <v>50</v>
      </c>
      <c r="AC264" s="149" t="s">
        <v>611</v>
      </c>
      <c r="AD264" s="149" t="s">
        <v>50</v>
      </c>
    </row>
    <row r="265" spans="2:30" s="20" customFormat="1" ht="174.75" customHeight="1" x14ac:dyDescent="0.25">
      <c r="B265" s="56" t="s">
        <v>106</v>
      </c>
      <c r="C265" s="65" t="s">
        <v>740</v>
      </c>
      <c r="D265" s="65" t="s">
        <v>741</v>
      </c>
      <c r="E265" s="70" t="s">
        <v>718</v>
      </c>
      <c r="F265" s="70" t="s">
        <v>742</v>
      </c>
      <c r="G265" s="66" t="s">
        <v>45</v>
      </c>
      <c r="H265" s="67"/>
      <c r="I265" s="58" t="s">
        <v>67</v>
      </c>
      <c r="J265" s="153" t="s">
        <v>612</v>
      </c>
      <c r="K265" s="147" t="s">
        <v>613</v>
      </c>
      <c r="L265" s="59" t="s">
        <v>68</v>
      </c>
      <c r="M265" s="60" t="s">
        <v>69</v>
      </c>
      <c r="N265" s="147" t="s">
        <v>614</v>
      </c>
      <c r="O265" s="62">
        <v>2</v>
      </c>
      <c r="P265" s="62">
        <v>3</v>
      </c>
      <c r="Q265" s="62">
        <f t="shared" si="48"/>
        <v>6</v>
      </c>
      <c r="R265" s="58" t="str">
        <f t="shared" si="32"/>
        <v>MEDIO</v>
      </c>
      <c r="S265" s="62">
        <v>10</v>
      </c>
      <c r="T265" s="62">
        <f t="shared" si="29"/>
        <v>60</v>
      </c>
      <c r="U265" s="38" t="str">
        <f t="shared" si="46"/>
        <v>III</v>
      </c>
      <c r="V265" s="41" t="str">
        <f t="shared" si="47"/>
        <v>Aceptable con control existente</v>
      </c>
      <c r="W265" s="58">
        <v>2</v>
      </c>
      <c r="X265" s="149" t="s">
        <v>615</v>
      </c>
      <c r="Y265" s="62" t="s">
        <v>18</v>
      </c>
      <c r="Z265" s="58" t="s">
        <v>50</v>
      </c>
      <c r="AA265" s="58" t="s">
        <v>50</v>
      </c>
      <c r="AB265" s="58" t="s">
        <v>70</v>
      </c>
      <c r="AC265" s="58" t="s">
        <v>71</v>
      </c>
      <c r="AD265" s="149" t="s">
        <v>50</v>
      </c>
    </row>
    <row r="266" spans="2:30" s="20" customFormat="1" ht="174.75" customHeight="1" x14ac:dyDescent="0.25">
      <c r="B266" s="56" t="s">
        <v>106</v>
      </c>
      <c r="C266" s="65" t="s">
        <v>740</v>
      </c>
      <c r="D266" s="65" t="s">
        <v>741</v>
      </c>
      <c r="E266" s="70" t="s">
        <v>718</v>
      </c>
      <c r="F266" s="70" t="s">
        <v>742</v>
      </c>
      <c r="G266" s="66" t="s">
        <v>45</v>
      </c>
      <c r="H266" s="67"/>
      <c r="I266" s="58" t="s">
        <v>72</v>
      </c>
      <c r="J266" s="153" t="s">
        <v>612</v>
      </c>
      <c r="K266" s="60" t="s">
        <v>73</v>
      </c>
      <c r="L266" s="153" t="s">
        <v>68</v>
      </c>
      <c r="M266" s="147" t="s">
        <v>182</v>
      </c>
      <c r="N266" s="147" t="s">
        <v>616</v>
      </c>
      <c r="O266" s="62">
        <v>2</v>
      </c>
      <c r="P266" s="62">
        <v>3</v>
      </c>
      <c r="Q266" s="62">
        <f t="shared" si="48"/>
        <v>6</v>
      </c>
      <c r="R266" s="58" t="str">
        <f t="shared" si="32"/>
        <v>MEDIO</v>
      </c>
      <c r="S266" s="62">
        <v>10</v>
      </c>
      <c r="T266" s="62">
        <f t="shared" si="29"/>
        <v>60</v>
      </c>
      <c r="U266" s="38" t="str">
        <f t="shared" si="46"/>
        <v>III</v>
      </c>
      <c r="V266" s="41" t="str">
        <f t="shared" si="47"/>
        <v>Aceptable con control existente</v>
      </c>
      <c r="W266" s="58">
        <v>2</v>
      </c>
      <c r="X266" s="149" t="s">
        <v>617</v>
      </c>
      <c r="Y266" s="62" t="s">
        <v>18</v>
      </c>
      <c r="Z266" s="58" t="s">
        <v>50</v>
      </c>
      <c r="AA266" s="58" t="s">
        <v>50</v>
      </c>
      <c r="AB266" s="58" t="s">
        <v>50</v>
      </c>
      <c r="AC266" s="58" t="s">
        <v>74</v>
      </c>
      <c r="AD266" s="149" t="s">
        <v>50</v>
      </c>
    </row>
    <row r="267" spans="2:30" s="20" customFormat="1" ht="174.75" customHeight="1" x14ac:dyDescent="0.25">
      <c r="B267" s="56" t="s">
        <v>106</v>
      </c>
      <c r="C267" s="65" t="s">
        <v>740</v>
      </c>
      <c r="D267" s="65" t="s">
        <v>741</v>
      </c>
      <c r="E267" s="70" t="s">
        <v>718</v>
      </c>
      <c r="F267" s="70" t="s">
        <v>742</v>
      </c>
      <c r="G267" s="66" t="s">
        <v>45</v>
      </c>
      <c r="H267" s="67"/>
      <c r="I267" s="149" t="s">
        <v>660</v>
      </c>
      <c r="J267" s="59" t="s">
        <v>75</v>
      </c>
      <c r="K267" s="60" t="s">
        <v>76</v>
      </c>
      <c r="L267" s="59" t="s">
        <v>62</v>
      </c>
      <c r="M267" s="60" t="s">
        <v>77</v>
      </c>
      <c r="N267" s="60" t="s">
        <v>78</v>
      </c>
      <c r="O267" s="62">
        <v>1</v>
      </c>
      <c r="P267" s="62">
        <v>3</v>
      </c>
      <c r="Q267" s="62">
        <f t="shared" si="48"/>
        <v>3</v>
      </c>
      <c r="R267" s="58" t="str">
        <f t="shared" si="32"/>
        <v>BAJO</v>
      </c>
      <c r="S267" s="62">
        <v>10</v>
      </c>
      <c r="T267" s="62">
        <f t="shared" si="29"/>
        <v>30</v>
      </c>
      <c r="U267" s="38" t="str">
        <f t="shared" si="46"/>
        <v>III</v>
      </c>
      <c r="V267" s="41" t="str">
        <f t="shared" si="47"/>
        <v>Aceptable con control existente</v>
      </c>
      <c r="W267" s="58">
        <v>2</v>
      </c>
      <c r="X267" s="149" t="s">
        <v>661</v>
      </c>
      <c r="Y267" s="62" t="s">
        <v>18</v>
      </c>
      <c r="Z267" s="58" t="s">
        <v>50</v>
      </c>
      <c r="AA267" s="58" t="s">
        <v>50</v>
      </c>
      <c r="AB267" s="58" t="s">
        <v>50</v>
      </c>
      <c r="AC267" s="149" t="s">
        <v>662</v>
      </c>
      <c r="AD267" s="149" t="s">
        <v>50</v>
      </c>
    </row>
    <row r="268" spans="2:30" s="20" customFormat="1" ht="174.75" customHeight="1" x14ac:dyDescent="0.25">
      <c r="B268" s="56" t="s">
        <v>106</v>
      </c>
      <c r="C268" s="65" t="s">
        <v>740</v>
      </c>
      <c r="D268" s="65" t="s">
        <v>741</v>
      </c>
      <c r="E268" s="70" t="s">
        <v>718</v>
      </c>
      <c r="F268" s="70" t="s">
        <v>742</v>
      </c>
      <c r="G268" s="66" t="s">
        <v>45</v>
      </c>
      <c r="H268" s="67"/>
      <c r="I268" s="58" t="s">
        <v>82</v>
      </c>
      <c r="J268" s="59" t="s">
        <v>75</v>
      </c>
      <c r="K268" s="147" t="s">
        <v>648</v>
      </c>
      <c r="L268" s="59" t="s">
        <v>83</v>
      </c>
      <c r="M268" s="60" t="s">
        <v>84</v>
      </c>
      <c r="N268" s="60" t="s">
        <v>62</v>
      </c>
      <c r="O268" s="62">
        <v>1</v>
      </c>
      <c r="P268" s="62">
        <v>2</v>
      </c>
      <c r="Q268" s="62">
        <f t="shared" si="48"/>
        <v>2</v>
      </c>
      <c r="R268" s="58" t="str">
        <f t="shared" si="32"/>
        <v>BAJO</v>
      </c>
      <c r="S268" s="62">
        <v>10</v>
      </c>
      <c r="T268" s="62">
        <f t="shared" si="29"/>
        <v>20</v>
      </c>
      <c r="U268" s="38" t="str">
        <f t="shared" si="46"/>
        <v>IV</v>
      </c>
      <c r="V268" s="41" t="str">
        <f t="shared" si="47"/>
        <v>Aceptable</v>
      </c>
      <c r="W268" s="58">
        <v>2</v>
      </c>
      <c r="X268" s="58" t="s">
        <v>85</v>
      </c>
      <c r="Y268" s="62" t="s">
        <v>18</v>
      </c>
      <c r="Z268" s="58" t="s">
        <v>50</v>
      </c>
      <c r="AA268" s="58" t="s">
        <v>50</v>
      </c>
      <c r="AB268" s="58" t="s">
        <v>50</v>
      </c>
      <c r="AC268" s="149" t="s">
        <v>657</v>
      </c>
      <c r="AD268" s="149" t="s">
        <v>50</v>
      </c>
    </row>
    <row r="269" spans="2:30" s="20" customFormat="1" ht="174.75" customHeight="1" x14ac:dyDescent="0.25">
      <c r="B269" s="56" t="s">
        <v>106</v>
      </c>
      <c r="C269" s="65" t="s">
        <v>740</v>
      </c>
      <c r="D269" s="65" t="s">
        <v>741</v>
      </c>
      <c r="E269" s="70" t="s">
        <v>718</v>
      </c>
      <c r="F269" s="70" t="s">
        <v>742</v>
      </c>
      <c r="G269" s="66" t="s">
        <v>45</v>
      </c>
      <c r="H269" s="67"/>
      <c r="I269" s="58" t="s">
        <v>86</v>
      </c>
      <c r="J269" s="59" t="s">
        <v>75</v>
      </c>
      <c r="K269" s="147" t="s">
        <v>558</v>
      </c>
      <c r="L269" s="59" t="s">
        <v>87</v>
      </c>
      <c r="M269" s="147" t="s">
        <v>645</v>
      </c>
      <c r="N269" s="147" t="s">
        <v>646</v>
      </c>
      <c r="O269" s="62">
        <v>1</v>
      </c>
      <c r="P269" s="62">
        <v>3</v>
      </c>
      <c r="Q269" s="62">
        <f t="shared" si="48"/>
        <v>3</v>
      </c>
      <c r="R269" s="58" t="str">
        <f t="shared" si="32"/>
        <v>BAJO</v>
      </c>
      <c r="S269" s="62">
        <v>25</v>
      </c>
      <c r="T269" s="62">
        <f t="shared" si="29"/>
        <v>75</v>
      </c>
      <c r="U269" s="38" t="str">
        <f t="shared" si="46"/>
        <v>III</v>
      </c>
      <c r="V269" s="41" t="str">
        <f t="shared" si="47"/>
        <v>Aceptable con control existente</v>
      </c>
      <c r="W269" s="58">
        <v>2</v>
      </c>
      <c r="X269" s="58" t="s">
        <v>85</v>
      </c>
      <c r="Y269" s="62" t="s">
        <v>18</v>
      </c>
      <c r="Z269" s="58" t="s">
        <v>50</v>
      </c>
      <c r="AA269" s="58" t="s">
        <v>50</v>
      </c>
      <c r="AB269" s="58" t="s">
        <v>50</v>
      </c>
      <c r="AC269" s="149" t="s">
        <v>647</v>
      </c>
      <c r="AD269" s="149" t="s">
        <v>50</v>
      </c>
    </row>
    <row r="270" spans="2:30" s="20" customFormat="1" ht="174.75" customHeight="1" x14ac:dyDescent="0.25">
      <c r="B270" s="56" t="s">
        <v>106</v>
      </c>
      <c r="C270" s="65" t="s">
        <v>740</v>
      </c>
      <c r="D270" s="65" t="s">
        <v>741</v>
      </c>
      <c r="E270" s="70" t="s">
        <v>718</v>
      </c>
      <c r="F270" s="70" t="s">
        <v>742</v>
      </c>
      <c r="G270" s="66" t="s">
        <v>45</v>
      </c>
      <c r="H270" s="67"/>
      <c r="I270" s="58" t="s">
        <v>91</v>
      </c>
      <c r="J270" s="59" t="s">
        <v>75</v>
      </c>
      <c r="K270" s="147" t="s">
        <v>648</v>
      </c>
      <c r="L270" s="59" t="s">
        <v>92</v>
      </c>
      <c r="M270" s="147" t="s">
        <v>649</v>
      </c>
      <c r="N270" s="147" t="s">
        <v>650</v>
      </c>
      <c r="O270" s="62">
        <v>1</v>
      </c>
      <c r="P270" s="62">
        <v>2</v>
      </c>
      <c r="Q270" s="62">
        <v>6</v>
      </c>
      <c r="R270" s="58" t="str">
        <f t="shared" si="32"/>
        <v>MEDIO</v>
      </c>
      <c r="S270" s="62">
        <v>10</v>
      </c>
      <c r="T270" s="62">
        <f t="shared" si="29"/>
        <v>60</v>
      </c>
      <c r="U270" s="38" t="str">
        <f t="shared" si="46"/>
        <v>III</v>
      </c>
      <c r="V270" s="41" t="str">
        <f t="shared" si="47"/>
        <v>Aceptable con control existente</v>
      </c>
      <c r="W270" s="58">
        <v>2</v>
      </c>
      <c r="X270" s="58" t="s">
        <v>85</v>
      </c>
      <c r="Y270" s="62" t="s">
        <v>18</v>
      </c>
      <c r="Z270" s="58" t="s">
        <v>50</v>
      </c>
      <c r="AA270" s="58" t="s">
        <v>50</v>
      </c>
      <c r="AB270" s="58" t="s">
        <v>50</v>
      </c>
      <c r="AC270" s="58" t="s">
        <v>93</v>
      </c>
      <c r="AD270" s="149" t="s">
        <v>50</v>
      </c>
    </row>
    <row r="271" spans="2:30" s="20" customFormat="1" ht="174.75" customHeight="1" x14ac:dyDescent="0.25">
      <c r="B271" s="56" t="s">
        <v>106</v>
      </c>
      <c r="C271" s="65" t="s">
        <v>740</v>
      </c>
      <c r="D271" s="65" t="s">
        <v>741</v>
      </c>
      <c r="E271" s="70" t="s">
        <v>718</v>
      </c>
      <c r="F271" s="149" t="s">
        <v>731</v>
      </c>
      <c r="G271" s="58" t="s">
        <v>45</v>
      </c>
      <c r="H271" s="58"/>
      <c r="I271" s="149" t="s">
        <v>618</v>
      </c>
      <c r="J271" s="59" t="s">
        <v>75</v>
      </c>
      <c r="K271" s="147" t="s">
        <v>619</v>
      </c>
      <c r="L271" s="153" t="s">
        <v>620</v>
      </c>
      <c r="M271" s="147" t="s">
        <v>621</v>
      </c>
      <c r="N271" s="60" t="s">
        <v>62</v>
      </c>
      <c r="O271" s="62">
        <v>2</v>
      </c>
      <c r="P271" s="62">
        <v>2</v>
      </c>
      <c r="Q271" s="62">
        <v>4</v>
      </c>
      <c r="R271" s="63" t="s">
        <v>79</v>
      </c>
      <c r="S271" s="62">
        <v>25</v>
      </c>
      <c r="T271" s="62">
        <v>100</v>
      </c>
      <c r="U271" s="38" t="s">
        <v>80</v>
      </c>
      <c r="V271" s="41" t="s">
        <v>533</v>
      </c>
      <c r="W271" s="58">
        <v>1</v>
      </c>
      <c r="X271" s="58" t="s">
        <v>81</v>
      </c>
      <c r="Y271" s="62" t="s">
        <v>18</v>
      </c>
      <c r="Z271" s="58" t="s">
        <v>50</v>
      </c>
      <c r="AA271" s="58" t="s">
        <v>50</v>
      </c>
      <c r="AB271" s="58" t="s">
        <v>50</v>
      </c>
      <c r="AC271" s="149" t="s">
        <v>622</v>
      </c>
      <c r="AD271" s="149" t="s">
        <v>50</v>
      </c>
    </row>
    <row r="272" spans="2:30" s="20" customFormat="1" ht="174.75" customHeight="1" x14ac:dyDescent="0.25">
      <c r="B272" s="56" t="s">
        <v>106</v>
      </c>
      <c r="C272" s="65" t="s">
        <v>740</v>
      </c>
      <c r="D272" s="65" t="s">
        <v>741</v>
      </c>
      <c r="E272" s="70" t="s">
        <v>718</v>
      </c>
      <c r="F272" s="70" t="s">
        <v>742</v>
      </c>
      <c r="G272" s="66" t="s">
        <v>45</v>
      </c>
      <c r="H272" s="67"/>
      <c r="I272" s="58" t="s">
        <v>95</v>
      </c>
      <c r="J272" s="59" t="s">
        <v>75</v>
      </c>
      <c r="K272" s="147" t="s">
        <v>623</v>
      </c>
      <c r="L272" s="153" t="s">
        <v>624</v>
      </c>
      <c r="M272" s="147" t="s">
        <v>625</v>
      </c>
      <c r="N272" s="147" t="s">
        <v>626</v>
      </c>
      <c r="O272" s="62">
        <v>2</v>
      </c>
      <c r="P272" s="62">
        <v>2</v>
      </c>
      <c r="Q272" s="62">
        <f t="shared" ref="Q272:Q282" si="49">O272*P272</f>
        <v>4</v>
      </c>
      <c r="R272" s="58" t="str">
        <f t="shared" si="32"/>
        <v>BAJO</v>
      </c>
      <c r="S272" s="62">
        <v>25</v>
      </c>
      <c r="T272" s="62">
        <f t="shared" si="29"/>
        <v>100</v>
      </c>
      <c r="U272" s="38" t="str">
        <f t="shared" si="46"/>
        <v>III</v>
      </c>
      <c r="V272" s="41" t="str">
        <f t="shared" si="47"/>
        <v>Aceptable con control existente</v>
      </c>
      <c r="W272" s="58">
        <v>2</v>
      </c>
      <c r="X272" s="62" t="s">
        <v>96</v>
      </c>
      <c r="Y272" s="62" t="s">
        <v>18</v>
      </c>
      <c r="Z272" s="58" t="s">
        <v>50</v>
      </c>
      <c r="AA272" s="58" t="s">
        <v>50</v>
      </c>
      <c r="AB272" s="58" t="s">
        <v>50</v>
      </c>
      <c r="AC272" s="147" t="s">
        <v>627</v>
      </c>
      <c r="AD272" s="149" t="s">
        <v>50</v>
      </c>
    </row>
    <row r="273" spans="2:30" s="20" customFormat="1" ht="174.75" customHeight="1" x14ac:dyDescent="0.25">
      <c r="B273" s="56" t="s">
        <v>106</v>
      </c>
      <c r="C273" s="65" t="s">
        <v>740</v>
      </c>
      <c r="D273" s="65" t="s">
        <v>741</v>
      </c>
      <c r="E273" s="70" t="s">
        <v>718</v>
      </c>
      <c r="F273" s="70" t="s">
        <v>742</v>
      </c>
      <c r="G273" s="66" t="s">
        <v>45</v>
      </c>
      <c r="H273" s="67"/>
      <c r="I273" s="149" t="s">
        <v>628</v>
      </c>
      <c r="J273" s="59" t="s">
        <v>75</v>
      </c>
      <c r="K273" s="60" t="s">
        <v>97</v>
      </c>
      <c r="L273" s="153" t="s">
        <v>629</v>
      </c>
      <c r="M273" s="147" t="s">
        <v>630</v>
      </c>
      <c r="N273" s="60" t="s">
        <v>98</v>
      </c>
      <c r="O273" s="62">
        <v>2</v>
      </c>
      <c r="P273" s="62">
        <v>2</v>
      </c>
      <c r="Q273" s="62">
        <f t="shared" si="49"/>
        <v>4</v>
      </c>
      <c r="R273" s="58" t="str">
        <f t="shared" si="32"/>
        <v>BAJO</v>
      </c>
      <c r="S273" s="62">
        <v>10</v>
      </c>
      <c r="T273" s="62">
        <f t="shared" si="29"/>
        <v>40</v>
      </c>
      <c r="U273" s="38" t="str">
        <f t="shared" si="46"/>
        <v>III</v>
      </c>
      <c r="V273" s="41" t="str">
        <f t="shared" si="47"/>
        <v>Aceptable con control existente</v>
      </c>
      <c r="W273" s="58">
        <v>2</v>
      </c>
      <c r="X273" s="62" t="s">
        <v>96</v>
      </c>
      <c r="Y273" s="62" t="s">
        <v>18</v>
      </c>
      <c r="Z273" s="58" t="s">
        <v>50</v>
      </c>
      <c r="AA273" s="58" t="s">
        <v>50</v>
      </c>
      <c r="AB273" s="58" t="s">
        <v>50</v>
      </c>
      <c r="AC273" s="149" t="s">
        <v>640</v>
      </c>
      <c r="AD273" s="149" t="s">
        <v>50</v>
      </c>
    </row>
    <row r="274" spans="2:30" s="20" customFormat="1" ht="174.75" customHeight="1" x14ac:dyDescent="0.25">
      <c r="B274" s="56" t="s">
        <v>106</v>
      </c>
      <c r="C274" s="65" t="s">
        <v>740</v>
      </c>
      <c r="D274" s="65" t="s">
        <v>741</v>
      </c>
      <c r="E274" s="70" t="s">
        <v>718</v>
      </c>
      <c r="F274" s="70" t="s">
        <v>742</v>
      </c>
      <c r="G274" s="66" t="s">
        <v>45</v>
      </c>
      <c r="H274" s="67"/>
      <c r="I274" s="58" t="s">
        <v>99</v>
      </c>
      <c r="J274" s="153" t="s">
        <v>572</v>
      </c>
      <c r="K274" s="147" t="s">
        <v>558</v>
      </c>
      <c r="L274" s="153" t="s">
        <v>573</v>
      </c>
      <c r="M274" s="147" t="s">
        <v>574</v>
      </c>
      <c r="N274" s="147" t="s">
        <v>632</v>
      </c>
      <c r="O274" s="62">
        <v>1</v>
      </c>
      <c r="P274" s="62">
        <v>3</v>
      </c>
      <c r="Q274" s="62">
        <f t="shared" si="49"/>
        <v>3</v>
      </c>
      <c r="R274" s="58" t="str">
        <f t="shared" si="32"/>
        <v>BAJO</v>
      </c>
      <c r="S274" s="62">
        <v>25</v>
      </c>
      <c r="T274" s="62">
        <f t="shared" si="29"/>
        <v>75</v>
      </c>
      <c r="U274" s="38" t="str">
        <f t="shared" si="46"/>
        <v>III</v>
      </c>
      <c r="V274" s="41" t="str">
        <f t="shared" si="47"/>
        <v>Aceptable con control existente</v>
      </c>
      <c r="W274" s="58">
        <v>2</v>
      </c>
      <c r="X274" s="62" t="s">
        <v>100</v>
      </c>
      <c r="Y274" s="62" t="s">
        <v>18</v>
      </c>
      <c r="Z274" s="58" t="s">
        <v>50</v>
      </c>
      <c r="AA274" s="58" t="s">
        <v>50</v>
      </c>
      <c r="AB274" s="58" t="s">
        <v>50</v>
      </c>
      <c r="AC274" s="147" t="s">
        <v>633</v>
      </c>
      <c r="AD274" s="149" t="s">
        <v>50</v>
      </c>
    </row>
    <row r="275" spans="2:30" s="20" customFormat="1" ht="174.75" customHeight="1" x14ac:dyDescent="0.25">
      <c r="B275" s="56" t="s">
        <v>106</v>
      </c>
      <c r="C275" s="65" t="s">
        <v>740</v>
      </c>
      <c r="D275" s="65" t="s">
        <v>741</v>
      </c>
      <c r="E275" s="70" t="s">
        <v>718</v>
      </c>
      <c r="F275" s="70" t="s">
        <v>742</v>
      </c>
      <c r="G275" s="66" t="s">
        <v>45</v>
      </c>
      <c r="H275" s="67"/>
      <c r="I275" s="58" t="s">
        <v>101</v>
      </c>
      <c r="J275" s="153" t="s">
        <v>572</v>
      </c>
      <c r="K275" s="147" t="s">
        <v>558</v>
      </c>
      <c r="L275" s="153" t="s">
        <v>573</v>
      </c>
      <c r="M275" s="147" t="s">
        <v>574</v>
      </c>
      <c r="N275" s="147" t="s">
        <v>632</v>
      </c>
      <c r="O275" s="62">
        <v>3</v>
      </c>
      <c r="P275" s="62">
        <v>3</v>
      </c>
      <c r="Q275" s="62">
        <f t="shared" si="49"/>
        <v>9</v>
      </c>
      <c r="R275" s="58" t="str">
        <f t="shared" si="32"/>
        <v>ALTO</v>
      </c>
      <c r="S275" s="62">
        <v>25</v>
      </c>
      <c r="T275" s="62">
        <f t="shared" si="29"/>
        <v>225</v>
      </c>
      <c r="U275" s="38" t="str">
        <f t="shared" si="46"/>
        <v>II</v>
      </c>
      <c r="V275" s="41" t="str">
        <f t="shared" si="47"/>
        <v>Aceptable con control especifico</v>
      </c>
      <c r="W275" s="58">
        <v>2</v>
      </c>
      <c r="X275" s="62" t="s">
        <v>100</v>
      </c>
      <c r="Y275" s="62" t="s">
        <v>18</v>
      </c>
      <c r="Z275" s="58" t="s">
        <v>50</v>
      </c>
      <c r="AA275" s="58" t="s">
        <v>50</v>
      </c>
      <c r="AB275" s="58" t="s">
        <v>50</v>
      </c>
      <c r="AC275" s="147" t="s">
        <v>633</v>
      </c>
      <c r="AD275" s="149" t="s">
        <v>50</v>
      </c>
    </row>
    <row r="276" spans="2:30" s="20" customFormat="1" ht="174.75" customHeight="1" x14ac:dyDescent="0.25">
      <c r="B276" s="56" t="s">
        <v>106</v>
      </c>
      <c r="C276" s="65" t="s">
        <v>740</v>
      </c>
      <c r="D276" s="65" t="s">
        <v>741</v>
      </c>
      <c r="E276" s="70" t="s">
        <v>718</v>
      </c>
      <c r="F276" s="70" t="s">
        <v>742</v>
      </c>
      <c r="G276" s="66" t="s">
        <v>45</v>
      </c>
      <c r="H276" s="67"/>
      <c r="I276" s="58" t="s">
        <v>102</v>
      </c>
      <c r="J276" s="153" t="s">
        <v>572</v>
      </c>
      <c r="K276" s="147" t="s">
        <v>578</v>
      </c>
      <c r="L276" s="59" t="s">
        <v>103</v>
      </c>
      <c r="M276" s="147" t="s">
        <v>634</v>
      </c>
      <c r="N276" s="147" t="s">
        <v>635</v>
      </c>
      <c r="O276" s="62">
        <v>4</v>
      </c>
      <c r="P276" s="62">
        <v>2</v>
      </c>
      <c r="Q276" s="62">
        <f t="shared" si="49"/>
        <v>8</v>
      </c>
      <c r="R276" s="58" t="str">
        <f t="shared" si="32"/>
        <v>MEDIO</v>
      </c>
      <c r="S276" s="62">
        <v>60</v>
      </c>
      <c r="T276" s="62">
        <f t="shared" si="29"/>
        <v>480</v>
      </c>
      <c r="U276" s="38" t="str">
        <f t="shared" si="46"/>
        <v>II</v>
      </c>
      <c r="V276" s="41" t="str">
        <f t="shared" si="47"/>
        <v>Aceptable con control especifico</v>
      </c>
      <c r="W276" s="58">
        <v>2</v>
      </c>
      <c r="X276" s="62" t="s">
        <v>100</v>
      </c>
      <c r="Y276" s="62" t="s">
        <v>18</v>
      </c>
      <c r="Z276" s="58" t="s">
        <v>50</v>
      </c>
      <c r="AA276" s="58" t="s">
        <v>50</v>
      </c>
      <c r="AB276" s="58" t="s">
        <v>50</v>
      </c>
      <c r="AC276" s="147" t="s">
        <v>636</v>
      </c>
      <c r="AD276" s="149" t="s">
        <v>50</v>
      </c>
    </row>
    <row r="277" spans="2:30" s="20" customFormat="1" ht="174.75" customHeight="1" x14ac:dyDescent="0.25">
      <c r="B277" s="56" t="s">
        <v>106</v>
      </c>
      <c r="C277" s="65" t="s">
        <v>740</v>
      </c>
      <c r="D277" s="65" t="s">
        <v>741</v>
      </c>
      <c r="E277" s="70" t="s">
        <v>718</v>
      </c>
      <c r="F277" s="70" t="s">
        <v>742</v>
      </c>
      <c r="G277" s="66" t="s">
        <v>45</v>
      </c>
      <c r="H277" s="67"/>
      <c r="I277" s="149" t="s">
        <v>641</v>
      </c>
      <c r="J277" s="153" t="s">
        <v>572</v>
      </c>
      <c r="K277" s="147" t="s">
        <v>558</v>
      </c>
      <c r="L277" s="153" t="s">
        <v>573</v>
      </c>
      <c r="M277" s="147" t="s">
        <v>574</v>
      </c>
      <c r="N277" s="147" t="s">
        <v>632</v>
      </c>
      <c r="O277" s="62">
        <v>1</v>
      </c>
      <c r="P277" s="62">
        <v>1</v>
      </c>
      <c r="Q277" s="62">
        <f t="shared" si="49"/>
        <v>1</v>
      </c>
      <c r="R277" s="58" t="str">
        <f t="shared" si="32"/>
        <v>BAJO</v>
      </c>
      <c r="S277" s="62">
        <v>10</v>
      </c>
      <c r="T277" s="62">
        <f t="shared" si="29"/>
        <v>10</v>
      </c>
      <c r="U277" s="38" t="str">
        <f t="shared" si="46"/>
        <v>IV</v>
      </c>
      <c r="V277" s="41" t="str">
        <f t="shared" si="47"/>
        <v>Aceptable</v>
      </c>
      <c r="W277" s="58">
        <v>2</v>
      </c>
      <c r="X277" s="62" t="s">
        <v>100</v>
      </c>
      <c r="Y277" s="62" t="s">
        <v>18</v>
      </c>
      <c r="Z277" s="58" t="s">
        <v>50</v>
      </c>
      <c r="AA277" s="58" t="s">
        <v>50</v>
      </c>
      <c r="AB277" s="58" t="s">
        <v>50</v>
      </c>
      <c r="AC277" s="147" t="s">
        <v>633</v>
      </c>
      <c r="AD277" s="149" t="s">
        <v>50</v>
      </c>
    </row>
    <row r="278" spans="2:30" s="20" customFormat="1" ht="174.75" customHeight="1" x14ac:dyDescent="0.25">
      <c r="B278" s="56" t="s">
        <v>106</v>
      </c>
      <c r="C278" s="65" t="s">
        <v>752</v>
      </c>
      <c r="D278" s="65" t="s">
        <v>753</v>
      </c>
      <c r="E278" s="70" t="s">
        <v>526</v>
      </c>
      <c r="F278" s="70" t="s">
        <v>754</v>
      </c>
      <c r="G278" s="66" t="s">
        <v>45</v>
      </c>
      <c r="H278" s="67"/>
      <c r="I278" s="58" t="s">
        <v>46</v>
      </c>
      <c r="J278" s="153" t="s">
        <v>144</v>
      </c>
      <c r="K278" s="147" t="s">
        <v>517</v>
      </c>
      <c r="L278" s="59" t="s">
        <v>48</v>
      </c>
      <c r="M278" s="147" t="s">
        <v>642</v>
      </c>
      <c r="N278" s="147" t="s">
        <v>608</v>
      </c>
      <c r="O278" s="62">
        <v>1</v>
      </c>
      <c r="P278" s="62">
        <v>1</v>
      </c>
      <c r="Q278" s="62">
        <f t="shared" si="49"/>
        <v>1</v>
      </c>
      <c r="R278" s="58" t="str">
        <f t="shared" si="32"/>
        <v>BAJO</v>
      </c>
      <c r="S278" s="62">
        <v>10</v>
      </c>
      <c r="T278" s="62">
        <f t="shared" si="29"/>
        <v>10</v>
      </c>
      <c r="U278" s="38" t="str">
        <f t="shared" si="46"/>
        <v>IV</v>
      </c>
      <c r="V278" s="41" t="str">
        <f t="shared" si="47"/>
        <v>Aceptable</v>
      </c>
      <c r="W278" s="58">
        <v>6</v>
      </c>
      <c r="X278" s="60" t="s">
        <v>47</v>
      </c>
      <c r="Y278" s="58" t="s">
        <v>18</v>
      </c>
      <c r="Z278" s="58" t="s">
        <v>50</v>
      </c>
      <c r="AA278" s="58" t="s">
        <v>50</v>
      </c>
      <c r="AB278" s="58" t="s">
        <v>50</v>
      </c>
      <c r="AC278" s="149" t="s">
        <v>609</v>
      </c>
      <c r="AD278" s="149" t="s">
        <v>50</v>
      </c>
    </row>
    <row r="279" spans="2:30" s="20" customFormat="1" ht="174.75" customHeight="1" x14ac:dyDescent="0.25">
      <c r="B279" s="56" t="s">
        <v>106</v>
      </c>
      <c r="C279" s="65" t="s">
        <v>752</v>
      </c>
      <c r="D279" s="65" t="s">
        <v>753</v>
      </c>
      <c r="E279" s="70" t="s">
        <v>526</v>
      </c>
      <c r="F279" s="70" t="s">
        <v>754</v>
      </c>
      <c r="G279" s="66" t="s">
        <v>45</v>
      </c>
      <c r="H279" s="67"/>
      <c r="I279" s="58" t="s">
        <v>59</v>
      </c>
      <c r="J279" s="59" t="s">
        <v>60</v>
      </c>
      <c r="K279" s="60" t="s">
        <v>61</v>
      </c>
      <c r="L279" s="59" t="s">
        <v>62</v>
      </c>
      <c r="M279" s="60" t="s">
        <v>62</v>
      </c>
      <c r="N279" s="60" t="s">
        <v>63</v>
      </c>
      <c r="O279" s="62">
        <v>2</v>
      </c>
      <c r="P279" s="62">
        <v>3</v>
      </c>
      <c r="Q279" s="62">
        <f t="shared" si="49"/>
        <v>6</v>
      </c>
      <c r="R279" s="58" t="str">
        <f t="shared" si="32"/>
        <v>MEDIO</v>
      </c>
      <c r="S279" s="62">
        <v>10</v>
      </c>
      <c r="T279" s="62">
        <f t="shared" si="29"/>
        <v>60</v>
      </c>
      <c r="U279" s="38" t="str">
        <f t="shared" si="46"/>
        <v>III</v>
      </c>
      <c r="V279" s="41" t="str">
        <f t="shared" si="47"/>
        <v>Aceptable con control existente</v>
      </c>
      <c r="W279" s="58">
        <v>6</v>
      </c>
      <c r="X279" s="149" t="s">
        <v>610</v>
      </c>
      <c r="Y279" s="62" t="s">
        <v>18</v>
      </c>
      <c r="Z279" s="58" t="s">
        <v>50</v>
      </c>
      <c r="AA279" s="58" t="s">
        <v>50</v>
      </c>
      <c r="AB279" s="58" t="s">
        <v>50</v>
      </c>
      <c r="AC279" s="149" t="s">
        <v>611</v>
      </c>
      <c r="AD279" s="149" t="s">
        <v>50</v>
      </c>
    </row>
    <row r="280" spans="2:30" s="20" customFormat="1" ht="174.75" customHeight="1" x14ac:dyDescent="0.25">
      <c r="B280" s="56" t="s">
        <v>106</v>
      </c>
      <c r="C280" s="65" t="s">
        <v>752</v>
      </c>
      <c r="D280" s="65" t="s">
        <v>753</v>
      </c>
      <c r="E280" s="70" t="s">
        <v>526</v>
      </c>
      <c r="F280" s="70" t="s">
        <v>754</v>
      </c>
      <c r="G280" s="66" t="s">
        <v>45</v>
      </c>
      <c r="H280" s="67"/>
      <c r="I280" s="58" t="s">
        <v>64</v>
      </c>
      <c r="J280" s="59" t="s">
        <v>60</v>
      </c>
      <c r="K280" s="60" t="s">
        <v>61</v>
      </c>
      <c r="L280" s="59" t="s">
        <v>62</v>
      </c>
      <c r="M280" s="60" t="s">
        <v>62</v>
      </c>
      <c r="N280" s="60" t="s">
        <v>63</v>
      </c>
      <c r="O280" s="62">
        <v>2</v>
      </c>
      <c r="P280" s="62">
        <v>3</v>
      </c>
      <c r="Q280" s="62">
        <f t="shared" si="49"/>
        <v>6</v>
      </c>
      <c r="R280" s="58" t="str">
        <f t="shared" si="32"/>
        <v>MEDIO</v>
      </c>
      <c r="S280" s="62">
        <v>10</v>
      </c>
      <c r="T280" s="62">
        <f t="shared" si="29"/>
        <v>60</v>
      </c>
      <c r="U280" s="38" t="str">
        <f t="shared" si="46"/>
        <v>III</v>
      </c>
      <c r="V280" s="41" t="str">
        <f t="shared" si="47"/>
        <v>Aceptable con control existente</v>
      </c>
      <c r="W280" s="58">
        <v>6</v>
      </c>
      <c r="X280" s="149" t="s">
        <v>610</v>
      </c>
      <c r="Y280" s="62" t="s">
        <v>18</v>
      </c>
      <c r="Z280" s="58" t="s">
        <v>50</v>
      </c>
      <c r="AA280" s="58" t="s">
        <v>50</v>
      </c>
      <c r="AB280" s="58" t="s">
        <v>50</v>
      </c>
      <c r="AC280" s="149" t="s">
        <v>611</v>
      </c>
      <c r="AD280" s="149" t="s">
        <v>50</v>
      </c>
    </row>
    <row r="281" spans="2:30" s="20" customFormat="1" ht="174.75" customHeight="1" x14ac:dyDescent="0.25">
      <c r="B281" s="56" t="s">
        <v>106</v>
      </c>
      <c r="C281" s="65" t="s">
        <v>752</v>
      </c>
      <c r="D281" s="65" t="s">
        <v>753</v>
      </c>
      <c r="E281" s="70" t="s">
        <v>526</v>
      </c>
      <c r="F281" s="70" t="s">
        <v>754</v>
      </c>
      <c r="G281" s="66" t="s">
        <v>45</v>
      </c>
      <c r="H281" s="67"/>
      <c r="I281" s="149" t="s">
        <v>660</v>
      </c>
      <c r="J281" s="59" t="s">
        <v>75</v>
      </c>
      <c r="K281" s="60" t="s">
        <v>76</v>
      </c>
      <c r="L281" s="59" t="s">
        <v>62</v>
      </c>
      <c r="M281" s="60" t="s">
        <v>77</v>
      </c>
      <c r="N281" s="60" t="s">
        <v>78</v>
      </c>
      <c r="O281" s="62">
        <v>1</v>
      </c>
      <c r="P281" s="62">
        <v>3</v>
      </c>
      <c r="Q281" s="62">
        <f t="shared" si="49"/>
        <v>3</v>
      </c>
      <c r="R281" s="58" t="str">
        <f t="shared" si="32"/>
        <v>BAJO</v>
      </c>
      <c r="S281" s="62">
        <v>10</v>
      </c>
      <c r="T281" s="62">
        <f t="shared" si="29"/>
        <v>30</v>
      </c>
      <c r="U281" s="38" t="str">
        <f t="shared" si="46"/>
        <v>III</v>
      </c>
      <c r="V281" s="41" t="str">
        <f t="shared" si="47"/>
        <v>Aceptable con control existente</v>
      </c>
      <c r="W281" s="58">
        <v>6</v>
      </c>
      <c r="X281" s="149" t="s">
        <v>661</v>
      </c>
      <c r="Y281" s="62" t="s">
        <v>18</v>
      </c>
      <c r="Z281" s="58" t="s">
        <v>50</v>
      </c>
      <c r="AA281" s="58" t="s">
        <v>50</v>
      </c>
      <c r="AB281" s="58" t="s">
        <v>50</v>
      </c>
      <c r="AC281" s="149" t="s">
        <v>662</v>
      </c>
      <c r="AD281" s="149" t="s">
        <v>50</v>
      </c>
    </row>
    <row r="282" spans="2:30" s="20" customFormat="1" ht="174.75" customHeight="1" x14ac:dyDescent="0.25">
      <c r="B282" s="56" t="s">
        <v>106</v>
      </c>
      <c r="C282" s="65" t="s">
        <v>752</v>
      </c>
      <c r="D282" s="65" t="s">
        <v>753</v>
      </c>
      <c r="E282" s="70" t="s">
        <v>526</v>
      </c>
      <c r="F282" s="70" t="s">
        <v>754</v>
      </c>
      <c r="G282" s="66" t="s">
        <v>45</v>
      </c>
      <c r="H282" s="67"/>
      <c r="I282" s="58" t="s">
        <v>86</v>
      </c>
      <c r="J282" s="59" t="s">
        <v>75</v>
      </c>
      <c r="K282" s="147" t="s">
        <v>558</v>
      </c>
      <c r="L282" s="59" t="s">
        <v>87</v>
      </c>
      <c r="M282" s="147" t="s">
        <v>645</v>
      </c>
      <c r="N282" s="147" t="s">
        <v>646</v>
      </c>
      <c r="O282" s="62">
        <v>1</v>
      </c>
      <c r="P282" s="62">
        <v>3</v>
      </c>
      <c r="Q282" s="62">
        <f t="shared" si="49"/>
        <v>3</v>
      </c>
      <c r="R282" s="58" t="str">
        <f t="shared" si="32"/>
        <v>BAJO</v>
      </c>
      <c r="S282" s="62">
        <v>25</v>
      </c>
      <c r="T282" s="62">
        <f t="shared" si="29"/>
        <v>75</v>
      </c>
      <c r="U282" s="38" t="str">
        <f t="shared" si="46"/>
        <v>III</v>
      </c>
      <c r="V282" s="41" t="str">
        <f t="shared" si="47"/>
        <v>Aceptable con control existente</v>
      </c>
      <c r="W282" s="58">
        <v>6</v>
      </c>
      <c r="X282" s="58" t="s">
        <v>85</v>
      </c>
      <c r="Y282" s="62" t="s">
        <v>18</v>
      </c>
      <c r="Z282" s="58" t="s">
        <v>50</v>
      </c>
      <c r="AA282" s="58" t="s">
        <v>50</v>
      </c>
      <c r="AB282" s="58" t="s">
        <v>50</v>
      </c>
      <c r="AC282" s="149" t="s">
        <v>647</v>
      </c>
      <c r="AD282" s="149" t="s">
        <v>50</v>
      </c>
    </row>
    <row r="283" spans="2:30" s="20" customFormat="1" ht="174.75" customHeight="1" x14ac:dyDescent="0.25">
      <c r="B283" s="56" t="s">
        <v>106</v>
      </c>
      <c r="C283" s="65" t="s">
        <v>752</v>
      </c>
      <c r="D283" s="65" t="s">
        <v>753</v>
      </c>
      <c r="E283" s="70" t="s">
        <v>526</v>
      </c>
      <c r="F283" s="70" t="s">
        <v>754</v>
      </c>
      <c r="G283" s="66" t="s">
        <v>45</v>
      </c>
      <c r="H283" s="67"/>
      <c r="I283" s="149" t="s">
        <v>714</v>
      </c>
      <c r="J283" s="59" t="s">
        <v>75</v>
      </c>
      <c r="K283" s="147" t="s">
        <v>684</v>
      </c>
      <c r="L283" s="153" t="s">
        <v>715</v>
      </c>
      <c r="M283" s="147" t="s">
        <v>716</v>
      </c>
      <c r="N283" s="147" t="s">
        <v>717</v>
      </c>
      <c r="O283" s="62">
        <v>1</v>
      </c>
      <c r="P283" s="62">
        <v>1</v>
      </c>
      <c r="Q283" s="62">
        <f t="shared" ref="Q283:Q348" si="50">O283*P283</f>
        <v>1</v>
      </c>
      <c r="R283" s="58" t="str">
        <f t="shared" si="32"/>
        <v>BAJO</v>
      </c>
      <c r="S283" s="62">
        <v>25</v>
      </c>
      <c r="T283" s="62">
        <f t="shared" si="29"/>
        <v>25</v>
      </c>
      <c r="U283" s="38" t="str">
        <f t="shared" si="46"/>
        <v>III</v>
      </c>
      <c r="V283" s="41" t="str">
        <f t="shared" si="47"/>
        <v>Aceptable con control existente</v>
      </c>
      <c r="W283" s="58">
        <v>6</v>
      </c>
      <c r="X283" s="58" t="s">
        <v>94</v>
      </c>
      <c r="Y283" s="62" t="s">
        <v>18</v>
      </c>
      <c r="Z283" s="58" t="s">
        <v>50</v>
      </c>
      <c r="AA283" s="58" t="s">
        <v>50</v>
      </c>
      <c r="AB283" s="58" t="s">
        <v>50</v>
      </c>
      <c r="AC283" s="149" t="s">
        <v>687</v>
      </c>
      <c r="AD283" s="149" t="s">
        <v>50</v>
      </c>
    </row>
    <row r="284" spans="2:30" s="20" customFormat="1" ht="174.75" customHeight="1" x14ac:dyDescent="0.25">
      <c r="B284" s="56" t="s">
        <v>106</v>
      </c>
      <c r="C284" s="65" t="s">
        <v>752</v>
      </c>
      <c r="D284" s="65" t="s">
        <v>753</v>
      </c>
      <c r="E284" s="70" t="s">
        <v>526</v>
      </c>
      <c r="F284" s="70" t="s">
        <v>754</v>
      </c>
      <c r="G284" s="58" t="s">
        <v>45</v>
      </c>
      <c r="H284" s="58"/>
      <c r="I284" s="149" t="s">
        <v>618</v>
      </c>
      <c r="J284" s="59" t="s">
        <v>75</v>
      </c>
      <c r="K284" s="147" t="s">
        <v>619</v>
      </c>
      <c r="L284" s="153" t="s">
        <v>620</v>
      </c>
      <c r="M284" s="147" t="s">
        <v>621</v>
      </c>
      <c r="N284" s="60" t="s">
        <v>62</v>
      </c>
      <c r="O284" s="62">
        <v>2</v>
      </c>
      <c r="P284" s="62">
        <v>2</v>
      </c>
      <c r="Q284" s="62">
        <v>4</v>
      </c>
      <c r="R284" s="63" t="s">
        <v>79</v>
      </c>
      <c r="S284" s="62">
        <v>25</v>
      </c>
      <c r="T284" s="62">
        <v>100</v>
      </c>
      <c r="U284" s="38" t="s">
        <v>80</v>
      </c>
      <c r="V284" s="41" t="s">
        <v>533</v>
      </c>
      <c r="W284" s="58">
        <v>1</v>
      </c>
      <c r="X284" s="58" t="s">
        <v>81</v>
      </c>
      <c r="Y284" s="62" t="s">
        <v>18</v>
      </c>
      <c r="Z284" s="58" t="s">
        <v>50</v>
      </c>
      <c r="AA284" s="58" t="s">
        <v>50</v>
      </c>
      <c r="AB284" s="58" t="s">
        <v>50</v>
      </c>
      <c r="AC284" s="149" t="s">
        <v>622</v>
      </c>
      <c r="AD284" s="149" t="s">
        <v>50</v>
      </c>
    </row>
    <row r="285" spans="2:30" s="20" customFormat="1" ht="174.75" customHeight="1" x14ac:dyDescent="0.25">
      <c r="B285" s="56" t="s">
        <v>106</v>
      </c>
      <c r="C285" s="65" t="s">
        <v>752</v>
      </c>
      <c r="D285" s="65" t="s">
        <v>753</v>
      </c>
      <c r="E285" s="70" t="s">
        <v>526</v>
      </c>
      <c r="F285" s="70" t="s">
        <v>754</v>
      </c>
      <c r="G285" s="66" t="s">
        <v>45</v>
      </c>
      <c r="H285" s="67"/>
      <c r="I285" s="58" t="s">
        <v>95</v>
      </c>
      <c r="J285" s="59" t="s">
        <v>75</v>
      </c>
      <c r="K285" s="147" t="s">
        <v>623</v>
      </c>
      <c r="L285" s="153" t="s">
        <v>624</v>
      </c>
      <c r="M285" s="147" t="s">
        <v>625</v>
      </c>
      <c r="N285" s="147" t="s">
        <v>626</v>
      </c>
      <c r="O285" s="62">
        <v>2</v>
      </c>
      <c r="P285" s="62">
        <v>2</v>
      </c>
      <c r="Q285" s="62">
        <f t="shared" si="50"/>
        <v>4</v>
      </c>
      <c r="R285" s="58" t="str">
        <f t="shared" si="32"/>
        <v>BAJO</v>
      </c>
      <c r="S285" s="62">
        <v>25</v>
      </c>
      <c r="T285" s="62">
        <f t="shared" si="29"/>
        <v>100</v>
      </c>
      <c r="U285" s="38" t="str">
        <f t="shared" si="46"/>
        <v>III</v>
      </c>
      <c r="V285" s="41" t="str">
        <f t="shared" si="47"/>
        <v>Aceptable con control existente</v>
      </c>
      <c r="W285" s="58">
        <v>6</v>
      </c>
      <c r="X285" s="62" t="s">
        <v>96</v>
      </c>
      <c r="Y285" s="62" t="s">
        <v>18</v>
      </c>
      <c r="Z285" s="58" t="s">
        <v>50</v>
      </c>
      <c r="AA285" s="58" t="s">
        <v>50</v>
      </c>
      <c r="AB285" s="58" t="s">
        <v>50</v>
      </c>
      <c r="AC285" s="147" t="s">
        <v>627</v>
      </c>
      <c r="AD285" s="149" t="s">
        <v>50</v>
      </c>
    </row>
    <row r="286" spans="2:30" s="20" customFormat="1" ht="174.75" customHeight="1" x14ac:dyDescent="0.25">
      <c r="B286" s="56" t="s">
        <v>106</v>
      </c>
      <c r="C286" s="65" t="s">
        <v>752</v>
      </c>
      <c r="D286" s="65" t="s">
        <v>753</v>
      </c>
      <c r="E286" s="70" t="s">
        <v>526</v>
      </c>
      <c r="F286" s="70" t="s">
        <v>754</v>
      </c>
      <c r="G286" s="66" t="s">
        <v>45</v>
      </c>
      <c r="H286" s="67"/>
      <c r="I286" s="149" t="s">
        <v>628</v>
      </c>
      <c r="J286" s="59" t="s">
        <v>75</v>
      </c>
      <c r="K286" s="60" t="s">
        <v>97</v>
      </c>
      <c r="L286" s="153" t="s">
        <v>629</v>
      </c>
      <c r="M286" s="147" t="s">
        <v>630</v>
      </c>
      <c r="N286" s="60" t="s">
        <v>98</v>
      </c>
      <c r="O286" s="62">
        <v>2</v>
      </c>
      <c r="P286" s="62">
        <v>2</v>
      </c>
      <c r="Q286" s="62">
        <f t="shared" si="50"/>
        <v>4</v>
      </c>
      <c r="R286" s="58" t="str">
        <f t="shared" si="32"/>
        <v>BAJO</v>
      </c>
      <c r="S286" s="62">
        <v>10</v>
      </c>
      <c r="T286" s="62">
        <f t="shared" si="29"/>
        <v>40</v>
      </c>
      <c r="U286" s="38" t="str">
        <f t="shared" si="46"/>
        <v>III</v>
      </c>
      <c r="V286" s="41" t="str">
        <f t="shared" si="47"/>
        <v>Aceptable con control existente</v>
      </c>
      <c r="W286" s="58">
        <v>6</v>
      </c>
      <c r="X286" s="62" t="s">
        <v>96</v>
      </c>
      <c r="Y286" s="62" t="s">
        <v>18</v>
      </c>
      <c r="Z286" s="58" t="s">
        <v>50</v>
      </c>
      <c r="AA286" s="58" t="s">
        <v>50</v>
      </c>
      <c r="AB286" s="58" t="s">
        <v>50</v>
      </c>
      <c r="AC286" s="149" t="s">
        <v>640</v>
      </c>
      <c r="AD286" s="149" t="s">
        <v>50</v>
      </c>
    </row>
    <row r="287" spans="2:30" s="20" customFormat="1" ht="174.75" customHeight="1" x14ac:dyDescent="0.25">
      <c r="B287" s="56" t="s">
        <v>106</v>
      </c>
      <c r="C287" s="65" t="s">
        <v>752</v>
      </c>
      <c r="D287" s="65" t="s">
        <v>753</v>
      </c>
      <c r="E287" s="70" t="s">
        <v>526</v>
      </c>
      <c r="F287" s="70" t="s">
        <v>754</v>
      </c>
      <c r="G287" s="66" t="s">
        <v>45</v>
      </c>
      <c r="H287" s="67"/>
      <c r="I287" s="58" t="s">
        <v>101</v>
      </c>
      <c r="J287" s="153" t="s">
        <v>572</v>
      </c>
      <c r="K287" s="147" t="s">
        <v>558</v>
      </c>
      <c r="L287" s="153" t="s">
        <v>573</v>
      </c>
      <c r="M287" s="147" t="s">
        <v>574</v>
      </c>
      <c r="N287" s="147" t="s">
        <v>632</v>
      </c>
      <c r="O287" s="62">
        <v>3</v>
      </c>
      <c r="P287" s="62">
        <v>3</v>
      </c>
      <c r="Q287" s="62">
        <f t="shared" si="50"/>
        <v>9</v>
      </c>
      <c r="R287" s="58" t="str">
        <f t="shared" si="32"/>
        <v>ALTO</v>
      </c>
      <c r="S287" s="62">
        <v>25</v>
      </c>
      <c r="T287" s="62">
        <f t="shared" si="29"/>
        <v>225</v>
      </c>
      <c r="U287" s="38" t="str">
        <f t="shared" si="46"/>
        <v>II</v>
      </c>
      <c r="V287" s="41" t="str">
        <f t="shared" si="47"/>
        <v>Aceptable con control especifico</v>
      </c>
      <c r="W287" s="58">
        <v>6</v>
      </c>
      <c r="X287" s="62" t="s">
        <v>100</v>
      </c>
      <c r="Y287" s="62" t="s">
        <v>18</v>
      </c>
      <c r="Z287" s="58" t="s">
        <v>50</v>
      </c>
      <c r="AA287" s="58" t="s">
        <v>50</v>
      </c>
      <c r="AB287" s="58" t="s">
        <v>50</v>
      </c>
      <c r="AC287" s="147" t="s">
        <v>633</v>
      </c>
      <c r="AD287" s="149" t="s">
        <v>50</v>
      </c>
    </row>
    <row r="288" spans="2:30" s="20" customFormat="1" ht="174.75" customHeight="1" x14ac:dyDescent="0.25">
      <c r="B288" s="56" t="s">
        <v>106</v>
      </c>
      <c r="C288" s="65" t="s">
        <v>752</v>
      </c>
      <c r="D288" s="65" t="s">
        <v>753</v>
      </c>
      <c r="E288" s="70" t="s">
        <v>526</v>
      </c>
      <c r="F288" s="70" t="s">
        <v>754</v>
      </c>
      <c r="G288" s="66" t="s">
        <v>45</v>
      </c>
      <c r="H288" s="67"/>
      <c r="I288" s="58" t="s">
        <v>102</v>
      </c>
      <c r="J288" s="153" t="s">
        <v>572</v>
      </c>
      <c r="K288" s="147" t="s">
        <v>578</v>
      </c>
      <c r="L288" s="59" t="s">
        <v>103</v>
      </c>
      <c r="M288" s="147" t="s">
        <v>634</v>
      </c>
      <c r="N288" s="147" t="s">
        <v>635</v>
      </c>
      <c r="O288" s="62">
        <v>4</v>
      </c>
      <c r="P288" s="62">
        <v>2</v>
      </c>
      <c r="Q288" s="62">
        <f t="shared" si="50"/>
        <v>8</v>
      </c>
      <c r="R288" s="58" t="str">
        <f t="shared" si="32"/>
        <v>MEDIO</v>
      </c>
      <c r="S288" s="62">
        <v>60</v>
      </c>
      <c r="T288" s="62">
        <f t="shared" si="29"/>
        <v>480</v>
      </c>
      <c r="U288" s="38" t="str">
        <f t="shared" si="46"/>
        <v>II</v>
      </c>
      <c r="V288" s="41" t="str">
        <f t="shared" si="47"/>
        <v>Aceptable con control especifico</v>
      </c>
      <c r="W288" s="58">
        <v>6</v>
      </c>
      <c r="X288" s="62" t="s">
        <v>100</v>
      </c>
      <c r="Y288" s="62" t="s">
        <v>18</v>
      </c>
      <c r="Z288" s="58" t="s">
        <v>50</v>
      </c>
      <c r="AA288" s="58" t="s">
        <v>50</v>
      </c>
      <c r="AB288" s="58" t="s">
        <v>50</v>
      </c>
      <c r="AC288" s="147" t="s">
        <v>636</v>
      </c>
      <c r="AD288" s="149" t="s">
        <v>50</v>
      </c>
    </row>
    <row r="289" spans="2:30" s="20" customFormat="1" ht="174.75" customHeight="1" x14ac:dyDescent="0.25">
      <c r="B289" s="56" t="s">
        <v>106</v>
      </c>
      <c r="C289" s="65" t="s">
        <v>752</v>
      </c>
      <c r="D289" s="65" t="s">
        <v>753</v>
      </c>
      <c r="E289" s="70" t="s">
        <v>526</v>
      </c>
      <c r="F289" s="70" t="s">
        <v>754</v>
      </c>
      <c r="G289" s="66" t="s">
        <v>45</v>
      </c>
      <c r="H289" s="67"/>
      <c r="I289" s="149" t="s">
        <v>641</v>
      </c>
      <c r="J289" s="153" t="s">
        <v>572</v>
      </c>
      <c r="K289" s="147" t="s">
        <v>558</v>
      </c>
      <c r="L289" s="153" t="s">
        <v>573</v>
      </c>
      <c r="M289" s="147" t="s">
        <v>574</v>
      </c>
      <c r="N289" s="147" t="s">
        <v>632</v>
      </c>
      <c r="O289" s="62">
        <v>1</v>
      </c>
      <c r="P289" s="62">
        <v>1</v>
      </c>
      <c r="Q289" s="62">
        <f t="shared" si="50"/>
        <v>1</v>
      </c>
      <c r="R289" s="58" t="str">
        <f t="shared" si="32"/>
        <v>BAJO</v>
      </c>
      <c r="S289" s="62">
        <v>10</v>
      </c>
      <c r="T289" s="62">
        <f t="shared" si="29"/>
        <v>10</v>
      </c>
      <c r="U289" s="38" t="str">
        <f t="shared" si="46"/>
        <v>IV</v>
      </c>
      <c r="V289" s="41" t="str">
        <f t="shared" si="47"/>
        <v>Aceptable</v>
      </c>
      <c r="W289" s="58">
        <v>6</v>
      </c>
      <c r="X289" s="62" t="s">
        <v>100</v>
      </c>
      <c r="Y289" s="62" t="s">
        <v>18</v>
      </c>
      <c r="Z289" s="58" t="s">
        <v>50</v>
      </c>
      <c r="AA289" s="58" t="s">
        <v>50</v>
      </c>
      <c r="AB289" s="58" t="s">
        <v>50</v>
      </c>
      <c r="AC289" s="147" t="s">
        <v>633</v>
      </c>
      <c r="AD289" s="149" t="s">
        <v>50</v>
      </c>
    </row>
    <row r="290" spans="2:30" s="20" customFormat="1" ht="174.75" customHeight="1" x14ac:dyDescent="0.2">
      <c r="B290" s="48" t="s">
        <v>41</v>
      </c>
      <c r="C290" s="49" t="s">
        <v>113</v>
      </c>
      <c r="D290" s="49" t="s">
        <v>141</v>
      </c>
      <c r="E290" s="38" t="s">
        <v>755</v>
      </c>
      <c r="F290" s="38" t="s">
        <v>142</v>
      </c>
      <c r="G290" s="46" t="s">
        <v>45</v>
      </c>
      <c r="H290" s="71"/>
      <c r="I290" s="7" t="s">
        <v>143</v>
      </c>
      <c r="J290" s="51" t="s">
        <v>144</v>
      </c>
      <c r="K290" s="43" t="s">
        <v>521</v>
      </c>
      <c r="L290" s="72" t="s">
        <v>50</v>
      </c>
      <c r="M290" s="73" t="s">
        <v>145</v>
      </c>
      <c r="N290" s="73" t="s">
        <v>146</v>
      </c>
      <c r="O290" s="38">
        <v>2</v>
      </c>
      <c r="P290" s="38">
        <v>2</v>
      </c>
      <c r="Q290" s="38">
        <f t="shared" si="50"/>
        <v>4</v>
      </c>
      <c r="R290" s="38" t="str">
        <f t="shared" si="32"/>
        <v>BAJO</v>
      </c>
      <c r="S290" s="38">
        <v>10</v>
      </c>
      <c r="T290" s="38">
        <f t="shared" si="29"/>
        <v>40</v>
      </c>
      <c r="U290" s="38" t="str">
        <f t="shared" ref="U290:U341" si="51">IF(T290&lt;=20,"IV",IF(T290&lt;=120,"III",IF(T290&lt;=500,"II",IF(T290&lt;=4000,"I",FALSE))))</f>
        <v>III</v>
      </c>
      <c r="V290" s="41" t="str">
        <f t="shared" si="47"/>
        <v>Aceptable con control existente</v>
      </c>
      <c r="W290" s="38">
        <v>1</v>
      </c>
      <c r="X290" s="40" t="s">
        <v>47</v>
      </c>
      <c r="Y290" s="38" t="s">
        <v>18</v>
      </c>
      <c r="Z290" s="38" t="s">
        <v>50</v>
      </c>
      <c r="AA290" s="38" t="s">
        <v>50</v>
      </c>
      <c r="AB290" s="38" t="s">
        <v>50</v>
      </c>
      <c r="AC290" s="74" t="s">
        <v>756</v>
      </c>
      <c r="AD290" s="149" t="s">
        <v>50</v>
      </c>
    </row>
    <row r="291" spans="2:30" s="20" customFormat="1" ht="174.75" customHeight="1" x14ac:dyDescent="0.2">
      <c r="B291" s="48" t="s">
        <v>41</v>
      </c>
      <c r="C291" s="49" t="s">
        <v>113</v>
      </c>
      <c r="D291" s="49" t="s">
        <v>141</v>
      </c>
      <c r="E291" s="38" t="s">
        <v>755</v>
      </c>
      <c r="F291" s="38" t="s">
        <v>142</v>
      </c>
      <c r="G291" s="46" t="s">
        <v>45</v>
      </c>
      <c r="H291" s="71"/>
      <c r="I291" s="39" t="s">
        <v>147</v>
      </c>
      <c r="J291" s="52" t="s">
        <v>148</v>
      </c>
      <c r="K291" s="75" t="s">
        <v>149</v>
      </c>
      <c r="L291" s="51" t="s">
        <v>50</v>
      </c>
      <c r="M291" s="4" t="s">
        <v>50</v>
      </c>
      <c r="N291" s="40" t="s">
        <v>757</v>
      </c>
      <c r="O291" s="38">
        <v>2</v>
      </c>
      <c r="P291" s="38">
        <v>3</v>
      </c>
      <c r="Q291" s="38">
        <f t="shared" si="50"/>
        <v>6</v>
      </c>
      <c r="R291" s="38" t="str">
        <f t="shared" si="32"/>
        <v>MEDIO</v>
      </c>
      <c r="S291" s="38">
        <v>10</v>
      </c>
      <c r="T291" s="38">
        <f t="shared" si="29"/>
        <v>60</v>
      </c>
      <c r="U291" s="38" t="str">
        <f t="shared" si="51"/>
        <v>III</v>
      </c>
      <c r="V291" s="41" t="str">
        <f t="shared" ref="V291:V341" si="52">IF(U291="IV","Aceptable",IF(U291="III","Aceptable con control existente",IF(U291="II","Aceptable con control especifico", IF(U291="I","No Aceptable",FALSE))))</f>
        <v>Aceptable con control existente</v>
      </c>
      <c r="W291" s="38">
        <v>1</v>
      </c>
      <c r="X291" s="40" t="s">
        <v>150</v>
      </c>
      <c r="Y291" s="38" t="s">
        <v>18</v>
      </c>
      <c r="Z291" s="38" t="s">
        <v>50</v>
      </c>
      <c r="AA291" s="38" t="s">
        <v>50</v>
      </c>
      <c r="AB291" s="38" t="s">
        <v>50</v>
      </c>
      <c r="AC291" s="76" t="s">
        <v>758</v>
      </c>
      <c r="AD291" s="149" t="s">
        <v>50</v>
      </c>
    </row>
    <row r="292" spans="2:30" s="20" customFormat="1" ht="174.75" customHeight="1" x14ac:dyDescent="0.2">
      <c r="B292" s="48" t="s">
        <v>41</v>
      </c>
      <c r="C292" s="49" t="s">
        <v>113</v>
      </c>
      <c r="D292" s="49" t="s">
        <v>141</v>
      </c>
      <c r="E292" s="38" t="s">
        <v>755</v>
      </c>
      <c r="F292" s="38" t="s">
        <v>142</v>
      </c>
      <c r="G292" s="46" t="s">
        <v>45</v>
      </c>
      <c r="H292" s="71"/>
      <c r="I292" s="39" t="s">
        <v>57</v>
      </c>
      <c r="J292" s="52" t="s">
        <v>148</v>
      </c>
      <c r="K292" s="75" t="s">
        <v>759</v>
      </c>
      <c r="L292" s="54" t="s">
        <v>50</v>
      </c>
      <c r="M292" s="40" t="s">
        <v>151</v>
      </c>
      <c r="N292" s="40" t="s">
        <v>152</v>
      </c>
      <c r="O292" s="38">
        <v>2</v>
      </c>
      <c r="P292" s="38">
        <v>3</v>
      </c>
      <c r="Q292" s="38">
        <f t="shared" si="50"/>
        <v>6</v>
      </c>
      <c r="R292" s="38" t="str">
        <f t="shared" si="32"/>
        <v>MEDIO</v>
      </c>
      <c r="S292" s="38">
        <v>10</v>
      </c>
      <c r="T292" s="38">
        <f t="shared" si="29"/>
        <v>60</v>
      </c>
      <c r="U292" s="38" t="str">
        <f t="shared" si="51"/>
        <v>III</v>
      </c>
      <c r="V292" s="41" t="str">
        <f t="shared" si="52"/>
        <v>Aceptable con control existente</v>
      </c>
      <c r="W292" s="38">
        <v>1</v>
      </c>
      <c r="X292" s="38" t="s">
        <v>751</v>
      </c>
      <c r="Y292" s="38" t="s">
        <v>18</v>
      </c>
      <c r="Z292" s="38" t="s">
        <v>50</v>
      </c>
      <c r="AA292" s="38" t="s">
        <v>50</v>
      </c>
      <c r="AB292" s="38" t="s">
        <v>50</v>
      </c>
      <c r="AC292" s="74" t="s">
        <v>760</v>
      </c>
      <c r="AD292" s="149" t="s">
        <v>50</v>
      </c>
    </row>
    <row r="293" spans="2:30" s="20" customFormat="1" ht="174.75" customHeight="1" x14ac:dyDescent="0.2">
      <c r="B293" s="48" t="s">
        <v>41</v>
      </c>
      <c r="C293" s="49" t="s">
        <v>113</v>
      </c>
      <c r="D293" s="49" t="s">
        <v>141</v>
      </c>
      <c r="E293" s="38" t="s">
        <v>755</v>
      </c>
      <c r="F293" s="38" t="s">
        <v>142</v>
      </c>
      <c r="G293" s="46" t="s">
        <v>45</v>
      </c>
      <c r="H293" s="71"/>
      <c r="I293" s="39" t="s">
        <v>761</v>
      </c>
      <c r="J293" s="52" t="s">
        <v>148</v>
      </c>
      <c r="K293" s="77" t="s">
        <v>153</v>
      </c>
      <c r="L293" s="78" t="s">
        <v>762</v>
      </c>
      <c r="M293" s="40" t="s">
        <v>763</v>
      </c>
      <c r="N293" s="40" t="s">
        <v>764</v>
      </c>
      <c r="O293" s="38">
        <v>6</v>
      </c>
      <c r="P293" s="38">
        <v>3</v>
      </c>
      <c r="Q293" s="38">
        <f t="shared" si="50"/>
        <v>18</v>
      </c>
      <c r="R293" s="38" t="str">
        <f t="shared" si="32"/>
        <v>ALTO</v>
      </c>
      <c r="S293" s="38">
        <v>10</v>
      </c>
      <c r="T293" s="38">
        <f t="shared" si="29"/>
        <v>180</v>
      </c>
      <c r="U293" s="38" t="str">
        <f t="shared" si="51"/>
        <v>II</v>
      </c>
      <c r="V293" s="41" t="str">
        <f t="shared" si="52"/>
        <v>Aceptable con control especifico</v>
      </c>
      <c r="W293" s="38">
        <v>1</v>
      </c>
      <c r="X293" s="40" t="s">
        <v>154</v>
      </c>
      <c r="Y293" s="38" t="s">
        <v>18</v>
      </c>
      <c r="Z293" s="38" t="s">
        <v>50</v>
      </c>
      <c r="AA293" s="38" t="s">
        <v>50</v>
      </c>
      <c r="AB293" s="38" t="s">
        <v>50</v>
      </c>
      <c r="AC293" s="74" t="s">
        <v>765</v>
      </c>
      <c r="AD293" s="149" t="s">
        <v>50</v>
      </c>
    </row>
    <row r="294" spans="2:30" s="20" customFormat="1" ht="174.75" customHeight="1" x14ac:dyDescent="0.2">
      <c r="B294" s="48" t="s">
        <v>41</v>
      </c>
      <c r="C294" s="49" t="s">
        <v>113</v>
      </c>
      <c r="D294" s="49" t="s">
        <v>141</v>
      </c>
      <c r="E294" s="38" t="s">
        <v>755</v>
      </c>
      <c r="F294" s="38" t="s">
        <v>142</v>
      </c>
      <c r="G294" s="46" t="s">
        <v>45</v>
      </c>
      <c r="H294" s="71"/>
      <c r="I294" s="39" t="s">
        <v>766</v>
      </c>
      <c r="J294" s="52" t="s">
        <v>155</v>
      </c>
      <c r="K294" s="43" t="s">
        <v>767</v>
      </c>
      <c r="L294" s="54" t="s">
        <v>50</v>
      </c>
      <c r="M294" s="40" t="s">
        <v>156</v>
      </c>
      <c r="N294" s="40" t="s">
        <v>157</v>
      </c>
      <c r="O294" s="38">
        <v>2</v>
      </c>
      <c r="P294" s="38">
        <v>2</v>
      </c>
      <c r="Q294" s="38">
        <f t="shared" si="50"/>
        <v>4</v>
      </c>
      <c r="R294" s="38" t="str">
        <f t="shared" si="32"/>
        <v>BAJO</v>
      </c>
      <c r="S294" s="38">
        <v>10</v>
      </c>
      <c r="T294" s="38">
        <f t="shared" si="29"/>
        <v>40</v>
      </c>
      <c r="U294" s="38" t="str">
        <f t="shared" si="51"/>
        <v>III</v>
      </c>
      <c r="V294" s="41" t="str">
        <f t="shared" si="52"/>
        <v>Aceptable con control existente</v>
      </c>
      <c r="W294" s="38">
        <v>1</v>
      </c>
      <c r="X294" s="38" t="s">
        <v>118</v>
      </c>
      <c r="Y294" s="38" t="s">
        <v>18</v>
      </c>
      <c r="Z294" s="38" t="s">
        <v>50</v>
      </c>
      <c r="AA294" s="38" t="s">
        <v>50</v>
      </c>
      <c r="AB294" s="38" t="s">
        <v>50</v>
      </c>
      <c r="AC294" s="74" t="s">
        <v>768</v>
      </c>
      <c r="AD294" s="149" t="s">
        <v>50</v>
      </c>
    </row>
    <row r="295" spans="2:30" s="20" customFormat="1" ht="174.75" customHeight="1" x14ac:dyDescent="0.2">
      <c r="B295" s="48" t="s">
        <v>41</v>
      </c>
      <c r="C295" s="49" t="s">
        <v>113</v>
      </c>
      <c r="D295" s="49" t="s">
        <v>141</v>
      </c>
      <c r="E295" s="38" t="s">
        <v>755</v>
      </c>
      <c r="F295" s="38" t="s">
        <v>142</v>
      </c>
      <c r="G295" s="46" t="s">
        <v>45</v>
      </c>
      <c r="H295" s="71"/>
      <c r="I295" s="39" t="s">
        <v>59</v>
      </c>
      <c r="J295" s="52" t="s">
        <v>60</v>
      </c>
      <c r="K295" s="75" t="s">
        <v>158</v>
      </c>
      <c r="L295" s="54" t="s">
        <v>159</v>
      </c>
      <c r="M295" s="40" t="s">
        <v>160</v>
      </c>
      <c r="N295" s="40" t="s">
        <v>161</v>
      </c>
      <c r="O295" s="38">
        <v>2</v>
      </c>
      <c r="P295" s="38">
        <v>2</v>
      </c>
      <c r="Q295" s="38">
        <f t="shared" ref="Q295:Q302" si="53">O295*P295</f>
        <v>4</v>
      </c>
      <c r="R295" s="38" t="str">
        <f t="shared" ref="R295:R310" si="54">IF(Q295&lt;=4,"BAJO",IF(Q295&lt;=8,"MEDIO",IF(Q295&lt;=20,"ALTO","MUY ALTO")))</f>
        <v>BAJO</v>
      </c>
      <c r="S295" s="38">
        <v>10</v>
      </c>
      <c r="T295" s="38">
        <f t="shared" ref="T295:T298" si="55">Q295*S295</f>
        <v>40</v>
      </c>
      <c r="U295" s="38" t="str">
        <f t="shared" si="51"/>
        <v>III</v>
      </c>
      <c r="V295" s="41" t="str">
        <f t="shared" si="52"/>
        <v>Aceptable con control existente</v>
      </c>
      <c r="W295" s="38">
        <v>1</v>
      </c>
      <c r="X295" s="38" t="s">
        <v>769</v>
      </c>
      <c r="Y295" s="38" t="s">
        <v>18</v>
      </c>
      <c r="Z295" s="38" t="s">
        <v>50</v>
      </c>
      <c r="AA295" s="38" t="s">
        <v>50</v>
      </c>
      <c r="AB295" s="38" t="s">
        <v>50</v>
      </c>
      <c r="AC295" s="74" t="s">
        <v>162</v>
      </c>
      <c r="AD295" s="149" t="s">
        <v>50</v>
      </c>
    </row>
    <row r="296" spans="2:30" s="20" customFormat="1" ht="174.75" customHeight="1" x14ac:dyDescent="0.2">
      <c r="B296" s="50" t="s">
        <v>41</v>
      </c>
      <c r="C296" s="49" t="s">
        <v>113</v>
      </c>
      <c r="D296" s="49" t="s">
        <v>141</v>
      </c>
      <c r="E296" s="38" t="s">
        <v>755</v>
      </c>
      <c r="F296" s="38" t="s">
        <v>142</v>
      </c>
      <c r="G296" s="45" t="s">
        <v>45</v>
      </c>
      <c r="H296" s="79"/>
      <c r="I296" s="42" t="s">
        <v>163</v>
      </c>
      <c r="J296" s="53" t="s">
        <v>612</v>
      </c>
      <c r="K296" s="75" t="s">
        <v>164</v>
      </c>
      <c r="L296" s="78" t="s">
        <v>762</v>
      </c>
      <c r="M296" s="43" t="s">
        <v>770</v>
      </c>
      <c r="N296" s="43" t="s">
        <v>771</v>
      </c>
      <c r="O296" s="41">
        <v>2</v>
      </c>
      <c r="P296" s="41">
        <v>3</v>
      </c>
      <c r="Q296" s="41">
        <f t="shared" si="53"/>
        <v>6</v>
      </c>
      <c r="R296" s="41" t="str">
        <f t="shared" si="54"/>
        <v>MEDIO</v>
      </c>
      <c r="S296" s="41">
        <v>25</v>
      </c>
      <c r="T296" s="41">
        <f t="shared" si="55"/>
        <v>150</v>
      </c>
      <c r="U296" s="38" t="str">
        <f t="shared" si="51"/>
        <v>II</v>
      </c>
      <c r="V296" s="41" t="str">
        <f t="shared" si="52"/>
        <v>Aceptable con control especifico</v>
      </c>
      <c r="W296" s="41">
        <v>1</v>
      </c>
      <c r="X296" s="41" t="s">
        <v>615</v>
      </c>
      <c r="Y296" s="41" t="s">
        <v>18</v>
      </c>
      <c r="Z296" s="41" t="s">
        <v>50</v>
      </c>
      <c r="AA296" s="41" t="s">
        <v>50</v>
      </c>
      <c r="AB296" s="41" t="s">
        <v>165</v>
      </c>
      <c r="AC296" s="80" t="s">
        <v>772</v>
      </c>
      <c r="AD296" s="149" t="s">
        <v>50</v>
      </c>
    </row>
    <row r="297" spans="2:30" s="20" customFormat="1" ht="174.75" customHeight="1" x14ac:dyDescent="0.2">
      <c r="B297" s="50" t="s">
        <v>41</v>
      </c>
      <c r="C297" s="49" t="s">
        <v>113</v>
      </c>
      <c r="D297" s="49" t="s">
        <v>141</v>
      </c>
      <c r="E297" s="38" t="s">
        <v>755</v>
      </c>
      <c r="F297" s="38" t="s">
        <v>142</v>
      </c>
      <c r="G297" s="45" t="s">
        <v>45</v>
      </c>
      <c r="H297" s="79"/>
      <c r="I297" s="42" t="s">
        <v>773</v>
      </c>
      <c r="J297" s="53" t="s">
        <v>75</v>
      </c>
      <c r="K297" s="75" t="s">
        <v>166</v>
      </c>
      <c r="L297" s="78" t="s">
        <v>774</v>
      </c>
      <c r="M297" s="43" t="s">
        <v>50</v>
      </c>
      <c r="N297" s="43" t="s">
        <v>775</v>
      </c>
      <c r="O297" s="41">
        <v>2</v>
      </c>
      <c r="P297" s="41">
        <v>2</v>
      </c>
      <c r="Q297" s="41">
        <f t="shared" si="53"/>
        <v>4</v>
      </c>
      <c r="R297" s="41" t="str">
        <f t="shared" si="54"/>
        <v>BAJO</v>
      </c>
      <c r="S297" s="41">
        <v>25</v>
      </c>
      <c r="T297" s="41">
        <f t="shared" si="55"/>
        <v>100</v>
      </c>
      <c r="U297" s="38" t="str">
        <f t="shared" si="51"/>
        <v>III</v>
      </c>
      <c r="V297" s="41" t="str">
        <f t="shared" si="52"/>
        <v>Aceptable con control existente</v>
      </c>
      <c r="W297" s="41">
        <v>1</v>
      </c>
      <c r="X297" s="41" t="s">
        <v>776</v>
      </c>
      <c r="Y297" s="41" t="s">
        <v>18</v>
      </c>
      <c r="Z297" s="41" t="s">
        <v>50</v>
      </c>
      <c r="AA297" s="41" t="s">
        <v>50</v>
      </c>
      <c r="AB297" s="41" t="s">
        <v>50</v>
      </c>
      <c r="AC297" s="80" t="s">
        <v>777</v>
      </c>
      <c r="AD297" s="149" t="s">
        <v>50</v>
      </c>
    </row>
    <row r="298" spans="2:30" s="20" customFormat="1" ht="174.75" customHeight="1" x14ac:dyDescent="0.2">
      <c r="B298" s="50" t="s">
        <v>41</v>
      </c>
      <c r="C298" s="49" t="s">
        <v>113</v>
      </c>
      <c r="D298" s="49" t="s">
        <v>141</v>
      </c>
      <c r="E298" s="38" t="s">
        <v>755</v>
      </c>
      <c r="F298" s="38" t="s">
        <v>142</v>
      </c>
      <c r="G298" s="45" t="s">
        <v>45</v>
      </c>
      <c r="H298" s="79"/>
      <c r="I298" s="42" t="s">
        <v>778</v>
      </c>
      <c r="J298" s="53" t="s">
        <v>75</v>
      </c>
      <c r="K298" s="81" t="s">
        <v>779</v>
      </c>
      <c r="L298" s="78" t="s">
        <v>50</v>
      </c>
      <c r="M298" s="43" t="s">
        <v>167</v>
      </c>
      <c r="N298" s="43" t="s">
        <v>780</v>
      </c>
      <c r="O298" s="41">
        <v>1</v>
      </c>
      <c r="P298" s="41">
        <v>2</v>
      </c>
      <c r="Q298" s="41">
        <f t="shared" si="53"/>
        <v>2</v>
      </c>
      <c r="R298" s="41" t="str">
        <f t="shared" si="54"/>
        <v>BAJO</v>
      </c>
      <c r="S298" s="41">
        <v>25</v>
      </c>
      <c r="T298" s="41">
        <f t="shared" si="55"/>
        <v>50</v>
      </c>
      <c r="U298" s="38" t="str">
        <f t="shared" si="51"/>
        <v>III</v>
      </c>
      <c r="V298" s="41" t="str">
        <f t="shared" si="52"/>
        <v>Aceptable con control existente</v>
      </c>
      <c r="W298" s="41">
        <v>1</v>
      </c>
      <c r="X298" s="41" t="s">
        <v>94</v>
      </c>
      <c r="Y298" s="41" t="s">
        <v>18</v>
      </c>
      <c r="Z298" s="41" t="s">
        <v>50</v>
      </c>
      <c r="AA298" s="41" t="s">
        <v>50</v>
      </c>
      <c r="AB298" s="41" t="s">
        <v>50</v>
      </c>
      <c r="AC298" s="80" t="s">
        <v>168</v>
      </c>
      <c r="AD298" s="149" t="s">
        <v>50</v>
      </c>
    </row>
    <row r="299" spans="2:30" s="20" customFormat="1" ht="174.75" customHeight="1" x14ac:dyDescent="0.25">
      <c r="B299" s="50" t="s">
        <v>41</v>
      </c>
      <c r="C299" s="49" t="s">
        <v>113</v>
      </c>
      <c r="D299" s="49" t="s">
        <v>141</v>
      </c>
      <c r="E299" s="38" t="s">
        <v>755</v>
      </c>
      <c r="F299" s="38" t="s">
        <v>142</v>
      </c>
      <c r="G299" s="58" t="s">
        <v>45</v>
      </c>
      <c r="H299" s="58"/>
      <c r="I299" s="149" t="s">
        <v>618</v>
      </c>
      <c r="J299" s="59" t="s">
        <v>75</v>
      </c>
      <c r="K299" s="147" t="s">
        <v>619</v>
      </c>
      <c r="L299" s="153" t="s">
        <v>620</v>
      </c>
      <c r="M299" s="147" t="s">
        <v>621</v>
      </c>
      <c r="N299" s="60" t="s">
        <v>62</v>
      </c>
      <c r="O299" s="62">
        <v>2</v>
      </c>
      <c r="P299" s="62">
        <v>2</v>
      </c>
      <c r="Q299" s="62">
        <v>4</v>
      </c>
      <c r="R299" s="63" t="s">
        <v>79</v>
      </c>
      <c r="S299" s="62">
        <v>25</v>
      </c>
      <c r="T299" s="62">
        <v>100</v>
      </c>
      <c r="U299" s="38" t="s">
        <v>80</v>
      </c>
      <c r="V299" s="41" t="s">
        <v>533</v>
      </c>
      <c r="W299" s="58">
        <v>1</v>
      </c>
      <c r="X299" s="58" t="s">
        <v>81</v>
      </c>
      <c r="Y299" s="62" t="s">
        <v>18</v>
      </c>
      <c r="Z299" s="58" t="s">
        <v>50</v>
      </c>
      <c r="AA299" s="58" t="s">
        <v>50</v>
      </c>
      <c r="AB299" s="58" t="s">
        <v>50</v>
      </c>
      <c r="AC299" s="149" t="s">
        <v>622</v>
      </c>
      <c r="AD299" s="149" t="s">
        <v>50</v>
      </c>
    </row>
    <row r="300" spans="2:30" s="20" customFormat="1" ht="174.75" customHeight="1" x14ac:dyDescent="0.2">
      <c r="B300" s="50" t="s">
        <v>41</v>
      </c>
      <c r="C300" s="49" t="s">
        <v>113</v>
      </c>
      <c r="D300" s="49" t="s">
        <v>141</v>
      </c>
      <c r="E300" s="38" t="s">
        <v>755</v>
      </c>
      <c r="F300" s="38" t="s">
        <v>142</v>
      </c>
      <c r="G300" s="45" t="s">
        <v>45</v>
      </c>
      <c r="H300" s="79"/>
      <c r="I300" s="42" t="s">
        <v>169</v>
      </c>
      <c r="J300" s="53" t="s">
        <v>75</v>
      </c>
      <c r="K300" s="82" t="s">
        <v>170</v>
      </c>
      <c r="L300" s="78" t="s">
        <v>171</v>
      </c>
      <c r="M300" s="43" t="s">
        <v>781</v>
      </c>
      <c r="N300" s="43" t="s">
        <v>782</v>
      </c>
      <c r="O300" s="41">
        <v>1</v>
      </c>
      <c r="P300" s="41">
        <v>3</v>
      </c>
      <c r="Q300" s="41">
        <f t="shared" si="53"/>
        <v>3</v>
      </c>
      <c r="R300" s="41" t="str">
        <f t="shared" si="54"/>
        <v>BAJO</v>
      </c>
      <c r="S300" s="41">
        <v>100</v>
      </c>
      <c r="T300" s="41">
        <f>Q300*S300</f>
        <v>300</v>
      </c>
      <c r="U300" s="38" t="str">
        <f t="shared" si="51"/>
        <v>II</v>
      </c>
      <c r="V300" s="41" t="str">
        <f t="shared" si="52"/>
        <v>Aceptable con control especifico</v>
      </c>
      <c r="W300" s="41">
        <v>1</v>
      </c>
      <c r="X300" s="41" t="s">
        <v>96</v>
      </c>
      <c r="Y300" s="41" t="s">
        <v>18</v>
      </c>
      <c r="Z300" s="41" t="s">
        <v>50</v>
      </c>
      <c r="AA300" s="41" t="s">
        <v>50</v>
      </c>
      <c r="AB300" s="41" t="s">
        <v>50</v>
      </c>
      <c r="AC300" s="83" t="s">
        <v>172</v>
      </c>
      <c r="AD300" s="149" t="s">
        <v>50</v>
      </c>
    </row>
    <row r="301" spans="2:30" s="20" customFormat="1" ht="174.75" customHeight="1" x14ac:dyDescent="0.2">
      <c r="B301" s="50" t="s">
        <v>41</v>
      </c>
      <c r="C301" s="49" t="s">
        <v>113</v>
      </c>
      <c r="D301" s="49" t="s">
        <v>141</v>
      </c>
      <c r="E301" s="38" t="s">
        <v>755</v>
      </c>
      <c r="F301" s="38" t="s">
        <v>142</v>
      </c>
      <c r="G301" s="45" t="s">
        <v>45</v>
      </c>
      <c r="H301" s="79"/>
      <c r="I301" s="42" t="s">
        <v>783</v>
      </c>
      <c r="J301" s="53" t="s">
        <v>75</v>
      </c>
      <c r="K301" s="75" t="s">
        <v>784</v>
      </c>
      <c r="L301" s="78" t="s">
        <v>785</v>
      </c>
      <c r="M301" s="43" t="s">
        <v>173</v>
      </c>
      <c r="N301" s="43" t="s">
        <v>174</v>
      </c>
      <c r="O301" s="41">
        <v>2</v>
      </c>
      <c r="P301" s="41">
        <v>3</v>
      </c>
      <c r="Q301" s="41">
        <f t="shared" si="53"/>
        <v>6</v>
      </c>
      <c r="R301" s="41" t="str">
        <f t="shared" si="54"/>
        <v>MEDIO</v>
      </c>
      <c r="S301" s="41">
        <v>10</v>
      </c>
      <c r="T301" s="41">
        <f t="shared" ref="T301:T310" si="56">Q301*S301</f>
        <v>60</v>
      </c>
      <c r="U301" s="38" t="str">
        <f t="shared" si="51"/>
        <v>III</v>
      </c>
      <c r="V301" s="41" t="str">
        <f t="shared" si="52"/>
        <v>Aceptable con control existente</v>
      </c>
      <c r="W301" s="41">
        <v>1</v>
      </c>
      <c r="X301" s="41" t="s">
        <v>96</v>
      </c>
      <c r="Y301" s="41" t="s">
        <v>18</v>
      </c>
      <c r="Z301" s="41" t="s">
        <v>50</v>
      </c>
      <c r="AA301" s="41" t="s">
        <v>50</v>
      </c>
      <c r="AB301" s="41" t="s">
        <v>50</v>
      </c>
      <c r="AC301" s="80" t="s">
        <v>786</v>
      </c>
      <c r="AD301" s="149" t="s">
        <v>50</v>
      </c>
    </row>
    <row r="302" spans="2:30" s="20" customFormat="1" ht="174.75" customHeight="1" x14ac:dyDescent="0.25">
      <c r="B302" s="151" t="s">
        <v>637</v>
      </c>
      <c r="C302" s="65" t="s">
        <v>638</v>
      </c>
      <c r="D302" s="84" t="s">
        <v>175</v>
      </c>
      <c r="E302" s="75" t="s">
        <v>527</v>
      </c>
      <c r="F302" s="75" t="s">
        <v>787</v>
      </c>
      <c r="G302" s="6" t="s">
        <v>45</v>
      </c>
      <c r="H302" s="6"/>
      <c r="I302" s="47" t="s">
        <v>788</v>
      </c>
      <c r="J302" s="50" t="s">
        <v>789</v>
      </c>
      <c r="K302" s="43" t="s">
        <v>790</v>
      </c>
      <c r="L302" s="53" t="s">
        <v>48</v>
      </c>
      <c r="M302" s="75" t="s">
        <v>791</v>
      </c>
      <c r="N302" s="44" t="s">
        <v>176</v>
      </c>
      <c r="O302" s="6">
        <v>2</v>
      </c>
      <c r="P302" s="6">
        <v>3</v>
      </c>
      <c r="Q302" s="41">
        <f t="shared" si="53"/>
        <v>6</v>
      </c>
      <c r="R302" s="41" t="str">
        <f t="shared" si="54"/>
        <v>MEDIO</v>
      </c>
      <c r="S302" s="6">
        <v>25</v>
      </c>
      <c r="T302" s="41">
        <f t="shared" si="56"/>
        <v>150</v>
      </c>
      <c r="U302" s="38" t="str">
        <f t="shared" si="51"/>
        <v>II</v>
      </c>
      <c r="V302" s="41" t="str">
        <f t="shared" si="52"/>
        <v>Aceptable con control especifico</v>
      </c>
      <c r="W302" s="41">
        <v>1</v>
      </c>
      <c r="X302" s="43" t="s">
        <v>792</v>
      </c>
      <c r="Y302" s="6" t="s">
        <v>18</v>
      </c>
      <c r="Z302" s="41" t="s">
        <v>50</v>
      </c>
      <c r="AA302" s="41" t="s">
        <v>50</v>
      </c>
      <c r="AB302" s="41" t="s">
        <v>50</v>
      </c>
      <c r="AC302" s="6" t="s">
        <v>793</v>
      </c>
      <c r="AD302" s="149" t="s">
        <v>50</v>
      </c>
    </row>
    <row r="303" spans="2:30" s="20" customFormat="1" ht="174.75" customHeight="1" x14ac:dyDescent="0.2">
      <c r="B303" s="151" t="s">
        <v>637</v>
      </c>
      <c r="C303" s="65" t="s">
        <v>638</v>
      </c>
      <c r="D303" s="84" t="s">
        <v>175</v>
      </c>
      <c r="E303" s="75" t="s">
        <v>527</v>
      </c>
      <c r="F303" s="75" t="s">
        <v>787</v>
      </c>
      <c r="G303" s="85"/>
      <c r="H303" s="86" t="s">
        <v>45</v>
      </c>
      <c r="I303" s="75" t="s">
        <v>177</v>
      </c>
      <c r="J303" s="84" t="s">
        <v>75</v>
      </c>
      <c r="K303" s="75" t="s">
        <v>794</v>
      </c>
      <c r="L303" s="87" t="s">
        <v>48</v>
      </c>
      <c r="M303" s="75" t="s">
        <v>584</v>
      </c>
      <c r="N303" s="75" t="s">
        <v>795</v>
      </c>
      <c r="O303" s="6">
        <v>2</v>
      </c>
      <c r="P303" s="6">
        <v>1</v>
      </c>
      <c r="Q303" s="41">
        <f>O303*P303</f>
        <v>2</v>
      </c>
      <c r="R303" s="41" t="str">
        <f t="shared" si="54"/>
        <v>BAJO</v>
      </c>
      <c r="S303" s="86">
        <v>25</v>
      </c>
      <c r="T303" s="86">
        <f t="shared" si="56"/>
        <v>50</v>
      </c>
      <c r="U303" s="38" t="str">
        <f t="shared" si="51"/>
        <v>III</v>
      </c>
      <c r="V303" s="41" t="str">
        <f t="shared" si="52"/>
        <v>Aceptable con control existente</v>
      </c>
      <c r="W303" s="86">
        <v>1</v>
      </c>
      <c r="X303" s="75" t="s">
        <v>178</v>
      </c>
      <c r="Y303" s="86" t="s">
        <v>18</v>
      </c>
      <c r="Z303" s="41" t="s">
        <v>50</v>
      </c>
      <c r="AA303" s="41" t="s">
        <v>50</v>
      </c>
      <c r="AB303" s="41" t="s">
        <v>50</v>
      </c>
      <c r="AC303" s="75" t="s">
        <v>179</v>
      </c>
      <c r="AD303" s="149" t="s">
        <v>50</v>
      </c>
    </row>
    <row r="304" spans="2:30" s="20" customFormat="1" ht="174.75" customHeight="1" x14ac:dyDescent="0.25">
      <c r="B304" s="151" t="s">
        <v>637</v>
      </c>
      <c r="C304" s="65" t="s">
        <v>638</v>
      </c>
      <c r="D304" s="84" t="s">
        <v>175</v>
      </c>
      <c r="E304" s="75" t="s">
        <v>527</v>
      </c>
      <c r="F304" s="75" t="s">
        <v>787</v>
      </c>
      <c r="G304" s="66" t="s">
        <v>45</v>
      </c>
      <c r="H304" s="67"/>
      <c r="I304" s="58" t="s">
        <v>59</v>
      </c>
      <c r="J304" s="59" t="s">
        <v>60</v>
      </c>
      <c r="K304" s="60" t="s">
        <v>61</v>
      </c>
      <c r="L304" s="59" t="s">
        <v>62</v>
      </c>
      <c r="M304" s="60" t="s">
        <v>62</v>
      </c>
      <c r="N304" s="60" t="s">
        <v>63</v>
      </c>
      <c r="O304" s="62">
        <v>2</v>
      </c>
      <c r="P304" s="62">
        <v>3</v>
      </c>
      <c r="Q304" s="62">
        <f t="shared" ref="Q304:Q306" si="57">O304*P304</f>
        <v>6</v>
      </c>
      <c r="R304" s="58" t="str">
        <f t="shared" si="54"/>
        <v>MEDIO</v>
      </c>
      <c r="S304" s="62">
        <v>10</v>
      </c>
      <c r="T304" s="62">
        <f t="shared" si="56"/>
        <v>60</v>
      </c>
      <c r="U304" s="38" t="str">
        <f t="shared" si="51"/>
        <v>III</v>
      </c>
      <c r="V304" s="41" t="str">
        <f t="shared" si="52"/>
        <v>Aceptable con control existente</v>
      </c>
      <c r="W304" s="58">
        <v>10</v>
      </c>
      <c r="X304" s="149" t="s">
        <v>610</v>
      </c>
      <c r="Y304" s="62" t="s">
        <v>18</v>
      </c>
      <c r="Z304" s="58" t="s">
        <v>50</v>
      </c>
      <c r="AA304" s="58" t="s">
        <v>50</v>
      </c>
      <c r="AB304" s="58" t="s">
        <v>50</v>
      </c>
      <c r="AC304" s="149" t="s">
        <v>611</v>
      </c>
      <c r="AD304" s="149" t="s">
        <v>50</v>
      </c>
    </row>
    <row r="305" spans="2:30" s="20" customFormat="1" ht="174.75" customHeight="1" x14ac:dyDescent="0.25">
      <c r="B305" s="151" t="s">
        <v>637</v>
      </c>
      <c r="C305" s="65" t="s">
        <v>638</v>
      </c>
      <c r="D305" s="84" t="s">
        <v>175</v>
      </c>
      <c r="E305" s="75" t="s">
        <v>527</v>
      </c>
      <c r="F305" s="75" t="s">
        <v>787</v>
      </c>
      <c r="G305" s="66" t="s">
        <v>45</v>
      </c>
      <c r="H305" s="67"/>
      <c r="I305" s="58" t="s">
        <v>64</v>
      </c>
      <c r="J305" s="59" t="s">
        <v>60</v>
      </c>
      <c r="K305" s="60" t="s">
        <v>61</v>
      </c>
      <c r="L305" s="59" t="s">
        <v>62</v>
      </c>
      <c r="M305" s="60" t="s">
        <v>62</v>
      </c>
      <c r="N305" s="60" t="s">
        <v>63</v>
      </c>
      <c r="O305" s="62">
        <v>2</v>
      </c>
      <c r="P305" s="62">
        <v>3</v>
      </c>
      <c r="Q305" s="62">
        <f t="shared" si="57"/>
        <v>6</v>
      </c>
      <c r="R305" s="58" t="str">
        <f t="shared" si="54"/>
        <v>MEDIO</v>
      </c>
      <c r="S305" s="62">
        <v>10</v>
      </c>
      <c r="T305" s="62">
        <f t="shared" si="56"/>
        <v>60</v>
      </c>
      <c r="U305" s="38" t="str">
        <f t="shared" si="51"/>
        <v>III</v>
      </c>
      <c r="V305" s="41" t="str">
        <f t="shared" si="52"/>
        <v>Aceptable con control existente</v>
      </c>
      <c r="W305" s="58">
        <v>10</v>
      </c>
      <c r="X305" s="149" t="s">
        <v>610</v>
      </c>
      <c r="Y305" s="62" t="s">
        <v>18</v>
      </c>
      <c r="Z305" s="58" t="s">
        <v>50</v>
      </c>
      <c r="AA305" s="58" t="s">
        <v>50</v>
      </c>
      <c r="AB305" s="58" t="s">
        <v>50</v>
      </c>
      <c r="AC305" s="149" t="s">
        <v>611</v>
      </c>
      <c r="AD305" s="149" t="s">
        <v>50</v>
      </c>
    </row>
    <row r="306" spans="2:30" s="20" customFormat="1" ht="174.75" customHeight="1" x14ac:dyDescent="0.25">
      <c r="B306" s="151" t="s">
        <v>637</v>
      </c>
      <c r="C306" s="65" t="s">
        <v>638</v>
      </c>
      <c r="D306" s="84" t="s">
        <v>175</v>
      </c>
      <c r="E306" s="75" t="s">
        <v>527</v>
      </c>
      <c r="F306" s="75" t="s">
        <v>787</v>
      </c>
      <c r="G306" s="66" t="s">
        <v>45</v>
      </c>
      <c r="H306" s="67"/>
      <c r="I306" s="58" t="s">
        <v>67</v>
      </c>
      <c r="J306" s="153" t="s">
        <v>612</v>
      </c>
      <c r="K306" s="147" t="s">
        <v>613</v>
      </c>
      <c r="L306" s="59" t="s">
        <v>68</v>
      </c>
      <c r="M306" s="60" t="s">
        <v>69</v>
      </c>
      <c r="N306" s="147" t="s">
        <v>614</v>
      </c>
      <c r="O306" s="62">
        <v>3</v>
      </c>
      <c r="P306" s="62">
        <v>3</v>
      </c>
      <c r="Q306" s="62">
        <f t="shared" si="57"/>
        <v>9</v>
      </c>
      <c r="R306" s="58" t="str">
        <f t="shared" si="54"/>
        <v>ALTO</v>
      </c>
      <c r="S306" s="62">
        <v>25</v>
      </c>
      <c r="T306" s="62">
        <f t="shared" si="56"/>
        <v>225</v>
      </c>
      <c r="U306" s="38" t="str">
        <f t="shared" si="51"/>
        <v>II</v>
      </c>
      <c r="V306" s="41" t="str">
        <f t="shared" si="52"/>
        <v>Aceptable con control especifico</v>
      </c>
      <c r="W306" s="58">
        <v>10</v>
      </c>
      <c r="X306" s="149" t="s">
        <v>615</v>
      </c>
      <c r="Y306" s="62" t="s">
        <v>18</v>
      </c>
      <c r="Z306" s="58" t="s">
        <v>50</v>
      </c>
      <c r="AA306" s="58" t="s">
        <v>50</v>
      </c>
      <c r="AB306" s="58" t="s">
        <v>70</v>
      </c>
      <c r="AC306" s="58" t="s">
        <v>71</v>
      </c>
      <c r="AD306" s="149" t="s">
        <v>50</v>
      </c>
    </row>
    <row r="307" spans="2:30" s="20" customFormat="1" ht="174.75" customHeight="1" x14ac:dyDescent="0.25">
      <c r="B307" s="151" t="s">
        <v>637</v>
      </c>
      <c r="C307" s="65" t="s">
        <v>638</v>
      </c>
      <c r="D307" s="84" t="s">
        <v>175</v>
      </c>
      <c r="E307" s="75" t="s">
        <v>527</v>
      </c>
      <c r="F307" s="75" t="s">
        <v>787</v>
      </c>
      <c r="G307" s="58" t="s">
        <v>45</v>
      </c>
      <c r="H307" s="58"/>
      <c r="I307" s="149" t="s">
        <v>618</v>
      </c>
      <c r="J307" s="59" t="s">
        <v>75</v>
      </c>
      <c r="K307" s="147" t="s">
        <v>619</v>
      </c>
      <c r="L307" s="153" t="s">
        <v>620</v>
      </c>
      <c r="M307" s="147" t="s">
        <v>621</v>
      </c>
      <c r="N307" s="60" t="s">
        <v>62</v>
      </c>
      <c r="O307" s="62">
        <v>2</v>
      </c>
      <c r="P307" s="62">
        <v>2</v>
      </c>
      <c r="Q307" s="62">
        <v>4</v>
      </c>
      <c r="R307" s="63" t="s">
        <v>79</v>
      </c>
      <c r="S307" s="62">
        <v>25</v>
      </c>
      <c r="T307" s="62">
        <v>100</v>
      </c>
      <c r="U307" s="38" t="s">
        <v>80</v>
      </c>
      <c r="V307" s="41" t="s">
        <v>533</v>
      </c>
      <c r="W307" s="58">
        <v>1</v>
      </c>
      <c r="X307" s="58" t="s">
        <v>81</v>
      </c>
      <c r="Y307" s="62" t="s">
        <v>18</v>
      </c>
      <c r="Z307" s="58" t="s">
        <v>50</v>
      </c>
      <c r="AA307" s="58" t="s">
        <v>50</v>
      </c>
      <c r="AB307" s="58" t="s">
        <v>50</v>
      </c>
      <c r="AC307" s="149" t="s">
        <v>622</v>
      </c>
      <c r="AD307" s="149" t="s">
        <v>50</v>
      </c>
    </row>
    <row r="308" spans="2:30" s="20" customFormat="1" ht="174.75" customHeight="1" x14ac:dyDescent="0.2">
      <c r="B308" s="151" t="s">
        <v>637</v>
      </c>
      <c r="C308" s="65" t="s">
        <v>638</v>
      </c>
      <c r="D308" s="84" t="s">
        <v>175</v>
      </c>
      <c r="E308" s="75" t="s">
        <v>527</v>
      </c>
      <c r="F308" s="75" t="s">
        <v>787</v>
      </c>
      <c r="G308" s="85"/>
      <c r="H308" s="4" t="s">
        <v>45</v>
      </c>
      <c r="I308" s="38" t="s">
        <v>180</v>
      </c>
      <c r="J308" s="48" t="s">
        <v>572</v>
      </c>
      <c r="K308" s="40" t="s">
        <v>578</v>
      </c>
      <c r="L308" s="53" t="s">
        <v>48</v>
      </c>
      <c r="M308" s="40" t="s">
        <v>796</v>
      </c>
      <c r="N308" s="40" t="s">
        <v>797</v>
      </c>
      <c r="O308" s="41">
        <v>2</v>
      </c>
      <c r="P308" s="41">
        <v>1</v>
      </c>
      <c r="Q308" s="38">
        <f t="shared" ref="Q308:Q310" si="58">O308*P308</f>
        <v>2</v>
      </c>
      <c r="R308" s="38" t="str">
        <f t="shared" si="54"/>
        <v>BAJO</v>
      </c>
      <c r="S308" s="41">
        <v>100</v>
      </c>
      <c r="T308" s="38">
        <f t="shared" si="56"/>
        <v>200</v>
      </c>
      <c r="U308" s="38" t="str">
        <f t="shared" si="51"/>
        <v>II</v>
      </c>
      <c r="V308" s="41" t="str">
        <f t="shared" si="52"/>
        <v>Aceptable con control especifico</v>
      </c>
      <c r="W308" s="38">
        <v>1</v>
      </c>
      <c r="X308" s="41" t="s">
        <v>100</v>
      </c>
      <c r="Y308" s="41" t="s">
        <v>18</v>
      </c>
      <c r="Z308" s="38" t="s">
        <v>50</v>
      </c>
      <c r="AA308" s="38" t="s">
        <v>50</v>
      </c>
      <c r="AB308" s="38" t="s">
        <v>50</v>
      </c>
      <c r="AC308" s="40" t="s">
        <v>798</v>
      </c>
      <c r="AD308" s="40" t="s">
        <v>50</v>
      </c>
    </row>
    <row r="309" spans="2:30" s="20" customFormat="1" ht="174.75" customHeight="1" x14ac:dyDescent="0.25">
      <c r="B309" s="151" t="s">
        <v>637</v>
      </c>
      <c r="C309" s="65" t="s">
        <v>638</v>
      </c>
      <c r="D309" s="84" t="s">
        <v>175</v>
      </c>
      <c r="E309" s="75" t="s">
        <v>527</v>
      </c>
      <c r="F309" s="75" t="s">
        <v>787</v>
      </c>
      <c r="G309" s="55" t="s">
        <v>45</v>
      </c>
      <c r="H309" s="4"/>
      <c r="I309" s="38" t="s">
        <v>99</v>
      </c>
      <c r="J309" s="49" t="s">
        <v>572</v>
      </c>
      <c r="K309" s="40" t="s">
        <v>558</v>
      </c>
      <c r="L309" s="53" t="s">
        <v>48</v>
      </c>
      <c r="M309" s="40" t="s">
        <v>796</v>
      </c>
      <c r="N309" s="40" t="s">
        <v>797</v>
      </c>
      <c r="O309" s="41">
        <v>2</v>
      </c>
      <c r="P309" s="41">
        <v>2</v>
      </c>
      <c r="Q309" s="38">
        <f t="shared" si="58"/>
        <v>4</v>
      </c>
      <c r="R309" s="38" t="str">
        <f t="shared" si="54"/>
        <v>BAJO</v>
      </c>
      <c r="S309" s="41">
        <v>25</v>
      </c>
      <c r="T309" s="38">
        <f t="shared" si="56"/>
        <v>100</v>
      </c>
      <c r="U309" s="38" t="str">
        <f t="shared" si="51"/>
        <v>III</v>
      </c>
      <c r="V309" s="41" t="str">
        <f t="shared" si="52"/>
        <v>Aceptable con control existente</v>
      </c>
      <c r="W309" s="38">
        <v>1</v>
      </c>
      <c r="X309" s="41" t="s">
        <v>100</v>
      </c>
      <c r="Y309" s="41" t="s">
        <v>18</v>
      </c>
      <c r="Z309" s="38" t="s">
        <v>50</v>
      </c>
      <c r="AA309" s="38" t="s">
        <v>50</v>
      </c>
      <c r="AB309" s="38" t="s">
        <v>50</v>
      </c>
      <c r="AC309" s="40" t="s">
        <v>798</v>
      </c>
      <c r="AD309" s="40" t="s">
        <v>50</v>
      </c>
    </row>
    <row r="310" spans="2:30" s="20" customFormat="1" ht="174.75" customHeight="1" x14ac:dyDescent="0.25">
      <c r="B310" s="151" t="s">
        <v>637</v>
      </c>
      <c r="C310" s="65" t="s">
        <v>638</v>
      </c>
      <c r="D310" s="84" t="s">
        <v>175</v>
      </c>
      <c r="E310" s="75" t="s">
        <v>527</v>
      </c>
      <c r="F310" s="75" t="s">
        <v>787</v>
      </c>
      <c r="G310" s="55" t="s">
        <v>45</v>
      </c>
      <c r="H310" s="86"/>
      <c r="I310" s="75" t="s">
        <v>101</v>
      </c>
      <c r="J310" s="49" t="s">
        <v>572</v>
      </c>
      <c r="K310" s="40" t="s">
        <v>558</v>
      </c>
      <c r="L310" s="52" t="s">
        <v>573</v>
      </c>
      <c r="M310" s="40" t="s">
        <v>574</v>
      </c>
      <c r="N310" s="40" t="s">
        <v>632</v>
      </c>
      <c r="O310" s="41">
        <v>3</v>
      </c>
      <c r="P310" s="41">
        <v>3</v>
      </c>
      <c r="Q310" s="41">
        <f t="shared" si="58"/>
        <v>9</v>
      </c>
      <c r="R310" s="38" t="str">
        <f t="shared" si="54"/>
        <v>ALTO</v>
      </c>
      <c r="S310" s="41">
        <v>25</v>
      </c>
      <c r="T310" s="41">
        <f t="shared" si="56"/>
        <v>225</v>
      </c>
      <c r="U310" s="38" t="str">
        <f t="shared" si="51"/>
        <v>II</v>
      </c>
      <c r="V310" s="41" t="str">
        <f t="shared" si="52"/>
        <v>Aceptable con control especifico</v>
      </c>
      <c r="W310" s="38">
        <v>1</v>
      </c>
      <c r="X310" s="41" t="s">
        <v>100</v>
      </c>
      <c r="Y310" s="41" t="s">
        <v>18</v>
      </c>
      <c r="Z310" s="38" t="s">
        <v>50</v>
      </c>
      <c r="AA310" s="38" t="s">
        <v>50</v>
      </c>
      <c r="AB310" s="38" t="s">
        <v>50</v>
      </c>
      <c r="AC310" s="40" t="s">
        <v>633</v>
      </c>
      <c r="AD310" s="149" t="s">
        <v>50</v>
      </c>
    </row>
    <row r="311" spans="2:30" s="20" customFormat="1" ht="174.75" customHeight="1" x14ac:dyDescent="0.25">
      <c r="B311" s="56" t="s">
        <v>106</v>
      </c>
      <c r="C311" s="65" t="s">
        <v>799</v>
      </c>
      <c r="D311" s="65" t="s">
        <v>534</v>
      </c>
      <c r="E311" s="149" t="s">
        <v>800</v>
      </c>
      <c r="F311" s="149" t="s">
        <v>801</v>
      </c>
      <c r="G311" s="66" t="s">
        <v>45</v>
      </c>
      <c r="H311" s="67"/>
      <c r="I311" s="58" t="s">
        <v>46</v>
      </c>
      <c r="J311" s="191" t="s">
        <v>144</v>
      </c>
      <c r="K311" s="147" t="s">
        <v>520</v>
      </c>
      <c r="L311" s="59" t="s">
        <v>48</v>
      </c>
      <c r="M311" s="147" t="s">
        <v>642</v>
      </c>
      <c r="N311" s="60" t="s">
        <v>181</v>
      </c>
      <c r="O311" s="62">
        <v>2</v>
      </c>
      <c r="P311" s="62">
        <v>2</v>
      </c>
      <c r="Q311" s="58">
        <f t="shared" si="50"/>
        <v>4</v>
      </c>
      <c r="R311" s="58" t="str">
        <f t="shared" si="32"/>
        <v>BAJO</v>
      </c>
      <c r="S311" s="62">
        <v>10</v>
      </c>
      <c r="T311" s="58">
        <f t="shared" si="29"/>
        <v>40</v>
      </c>
      <c r="U311" s="38" t="str">
        <f t="shared" si="51"/>
        <v>III</v>
      </c>
      <c r="V311" s="41" t="str">
        <f t="shared" si="52"/>
        <v>Aceptable con control existente</v>
      </c>
      <c r="W311" s="58">
        <v>88</v>
      </c>
      <c r="X311" s="60" t="s">
        <v>47</v>
      </c>
      <c r="Y311" s="62" t="s">
        <v>18</v>
      </c>
      <c r="Z311" s="58" t="s">
        <v>50</v>
      </c>
      <c r="AA311" s="58" t="s">
        <v>50</v>
      </c>
      <c r="AB311" s="58" t="s">
        <v>50</v>
      </c>
      <c r="AC311" s="149" t="s">
        <v>609</v>
      </c>
      <c r="AD311" s="149" t="s">
        <v>50</v>
      </c>
    </row>
    <row r="312" spans="2:30" s="20" customFormat="1" ht="174.75" customHeight="1" x14ac:dyDescent="0.25">
      <c r="B312" s="56" t="s">
        <v>106</v>
      </c>
      <c r="C312" s="65" t="s">
        <v>799</v>
      </c>
      <c r="D312" s="65" t="s">
        <v>534</v>
      </c>
      <c r="E312" s="149" t="s">
        <v>800</v>
      </c>
      <c r="F312" s="149" t="s">
        <v>801</v>
      </c>
      <c r="G312" s="66" t="s">
        <v>45</v>
      </c>
      <c r="H312" s="67"/>
      <c r="I312" s="58" t="s">
        <v>51</v>
      </c>
      <c r="J312" s="191" t="s">
        <v>148</v>
      </c>
      <c r="K312" s="60" t="s">
        <v>52</v>
      </c>
      <c r="L312" s="59" t="s">
        <v>48</v>
      </c>
      <c r="M312" s="60" t="s">
        <v>48</v>
      </c>
      <c r="N312" s="147" t="s">
        <v>876</v>
      </c>
      <c r="O312" s="62">
        <v>2</v>
      </c>
      <c r="P312" s="62">
        <v>2</v>
      </c>
      <c r="Q312" s="58">
        <f t="shared" si="50"/>
        <v>4</v>
      </c>
      <c r="R312" s="58" t="str">
        <f t="shared" si="32"/>
        <v>BAJO</v>
      </c>
      <c r="S312" s="62">
        <v>10</v>
      </c>
      <c r="T312" s="58">
        <f t="shared" si="29"/>
        <v>40</v>
      </c>
      <c r="U312" s="38" t="str">
        <f t="shared" si="51"/>
        <v>III</v>
      </c>
      <c r="V312" s="41" t="str">
        <f t="shared" si="52"/>
        <v>Aceptable con control existente</v>
      </c>
      <c r="W312" s="58">
        <v>88</v>
      </c>
      <c r="X312" s="60" t="s">
        <v>53</v>
      </c>
      <c r="Y312" s="62" t="s">
        <v>18</v>
      </c>
      <c r="Z312" s="58" t="s">
        <v>50</v>
      </c>
      <c r="AA312" s="58" t="s">
        <v>50</v>
      </c>
      <c r="AB312" s="58" t="s">
        <v>50</v>
      </c>
      <c r="AC312" s="149" t="s">
        <v>802</v>
      </c>
      <c r="AD312" s="149" t="s">
        <v>50</v>
      </c>
    </row>
    <row r="313" spans="2:30" s="20" customFormat="1" ht="174.75" customHeight="1" x14ac:dyDescent="0.25">
      <c r="B313" s="56" t="s">
        <v>106</v>
      </c>
      <c r="C313" s="65" t="s">
        <v>799</v>
      </c>
      <c r="D313" s="65" t="s">
        <v>534</v>
      </c>
      <c r="E313" s="149" t="s">
        <v>800</v>
      </c>
      <c r="F313" s="149" t="s">
        <v>801</v>
      </c>
      <c r="G313" s="66" t="s">
        <v>45</v>
      </c>
      <c r="H313" s="67"/>
      <c r="I313" s="58" t="s">
        <v>59</v>
      </c>
      <c r="J313" s="61" t="s">
        <v>60</v>
      </c>
      <c r="K313" s="60" t="s">
        <v>61</v>
      </c>
      <c r="L313" s="59" t="s">
        <v>183</v>
      </c>
      <c r="M313" s="60" t="s">
        <v>184</v>
      </c>
      <c r="N313" s="60" t="s">
        <v>185</v>
      </c>
      <c r="O313" s="62">
        <v>2</v>
      </c>
      <c r="P313" s="62">
        <v>3</v>
      </c>
      <c r="Q313" s="58">
        <f t="shared" si="50"/>
        <v>6</v>
      </c>
      <c r="R313" s="58" t="str">
        <f t="shared" si="32"/>
        <v>MEDIO</v>
      </c>
      <c r="S313" s="62">
        <v>10</v>
      </c>
      <c r="T313" s="58">
        <f t="shared" si="29"/>
        <v>60</v>
      </c>
      <c r="U313" s="38" t="str">
        <f t="shared" si="51"/>
        <v>III</v>
      </c>
      <c r="V313" s="41" t="str">
        <f t="shared" si="52"/>
        <v>Aceptable con control existente</v>
      </c>
      <c r="W313" s="58">
        <v>88</v>
      </c>
      <c r="X313" s="149" t="s">
        <v>610</v>
      </c>
      <c r="Y313" s="62" t="s">
        <v>18</v>
      </c>
      <c r="Z313" s="58" t="s">
        <v>50</v>
      </c>
      <c r="AA313" s="58" t="s">
        <v>50</v>
      </c>
      <c r="AB313" s="58" t="s">
        <v>50</v>
      </c>
      <c r="AC313" s="149" t="s">
        <v>803</v>
      </c>
      <c r="AD313" s="149" t="s">
        <v>50</v>
      </c>
    </row>
    <row r="314" spans="2:30" s="20" customFormat="1" ht="174.75" customHeight="1" x14ac:dyDescent="0.25">
      <c r="B314" s="56" t="s">
        <v>106</v>
      </c>
      <c r="C314" s="65" t="s">
        <v>799</v>
      </c>
      <c r="D314" s="65" t="s">
        <v>534</v>
      </c>
      <c r="E314" s="149" t="s">
        <v>800</v>
      </c>
      <c r="F314" s="149" t="s">
        <v>801</v>
      </c>
      <c r="G314" s="66" t="s">
        <v>45</v>
      </c>
      <c r="H314" s="67"/>
      <c r="I314" s="58" t="s">
        <v>64</v>
      </c>
      <c r="J314" s="61" t="s">
        <v>60</v>
      </c>
      <c r="K314" s="60" t="s">
        <v>61</v>
      </c>
      <c r="L314" s="59" t="s">
        <v>183</v>
      </c>
      <c r="M314" s="60" t="s">
        <v>186</v>
      </c>
      <c r="N314" s="60" t="s">
        <v>185</v>
      </c>
      <c r="O314" s="62">
        <v>2</v>
      </c>
      <c r="P314" s="62">
        <v>2</v>
      </c>
      <c r="Q314" s="58">
        <f t="shared" si="50"/>
        <v>4</v>
      </c>
      <c r="R314" s="58" t="str">
        <f t="shared" si="32"/>
        <v>BAJO</v>
      </c>
      <c r="S314" s="62">
        <v>10</v>
      </c>
      <c r="T314" s="58">
        <f t="shared" si="29"/>
        <v>40</v>
      </c>
      <c r="U314" s="38" t="str">
        <f t="shared" si="51"/>
        <v>III</v>
      </c>
      <c r="V314" s="41" t="str">
        <f t="shared" si="52"/>
        <v>Aceptable con control existente</v>
      </c>
      <c r="W314" s="58">
        <v>88</v>
      </c>
      <c r="X314" s="149" t="s">
        <v>610</v>
      </c>
      <c r="Y314" s="62" t="s">
        <v>18</v>
      </c>
      <c r="Z314" s="58" t="s">
        <v>50</v>
      </c>
      <c r="AA314" s="58" t="s">
        <v>50</v>
      </c>
      <c r="AB314" s="58" t="s">
        <v>50</v>
      </c>
      <c r="AC314" s="149" t="s">
        <v>803</v>
      </c>
      <c r="AD314" s="149" t="s">
        <v>50</v>
      </c>
    </row>
    <row r="315" spans="2:30" s="20" customFormat="1" ht="174.75" customHeight="1" x14ac:dyDescent="0.25">
      <c r="B315" s="56" t="s">
        <v>106</v>
      </c>
      <c r="C315" s="65" t="s">
        <v>799</v>
      </c>
      <c r="D315" s="65" t="s">
        <v>534</v>
      </c>
      <c r="E315" s="149" t="s">
        <v>800</v>
      </c>
      <c r="F315" s="149" t="s">
        <v>801</v>
      </c>
      <c r="G315" s="66" t="s">
        <v>45</v>
      </c>
      <c r="H315" s="67"/>
      <c r="I315" s="58" t="s">
        <v>65</v>
      </c>
      <c r="J315" s="61" t="s">
        <v>60</v>
      </c>
      <c r="K315" s="60" t="s">
        <v>61</v>
      </c>
      <c r="L315" s="59" t="s">
        <v>183</v>
      </c>
      <c r="M315" s="60" t="s">
        <v>187</v>
      </c>
      <c r="N315" s="60" t="s">
        <v>185</v>
      </c>
      <c r="O315" s="62">
        <v>2</v>
      </c>
      <c r="P315" s="62">
        <v>3</v>
      </c>
      <c r="Q315" s="58">
        <f t="shared" si="50"/>
        <v>6</v>
      </c>
      <c r="R315" s="58" t="str">
        <f t="shared" si="32"/>
        <v>MEDIO</v>
      </c>
      <c r="S315" s="62">
        <v>10</v>
      </c>
      <c r="T315" s="58">
        <f t="shared" si="29"/>
        <v>60</v>
      </c>
      <c r="U315" s="38" t="str">
        <f t="shared" si="51"/>
        <v>III</v>
      </c>
      <c r="V315" s="41" t="str">
        <f t="shared" si="52"/>
        <v>Aceptable con control existente</v>
      </c>
      <c r="W315" s="58">
        <v>88</v>
      </c>
      <c r="X315" s="149" t="s">
        <v>610</v>
      </c>
      <c r="Y315" s="62" t="s">
        <v>18</v>
      </c>
      <c r="Z315" s="58" t="s">
        <v>50</v>
      </c>
      <c r="AA315" s="58" t="s">
        <v>50</v>
      </c>
      <c r="AB315" s="58" t="s">
        <v>50</v>
      </c>
      <c r="AC315" s="149" t="s">
        <v>803</v>
      </c>
      <c r="AD315" s="149" t="s">
        <v>50</v>
      </c>
    </row>
    <row r="316" spans="2:30" s="20" customFormat="1" ht="174.75" customHeight="1" x14ac:dyDescent="0.25">
      <c r="B316" s="56" t="s">
        <v>106</v>
      </c>
      <c r="C316" s="65" t="s">
        <v>799</v>
      </c>
      <c r="D316" s="65" t="s">
        <v>534</v>
      </c>
      <c r="E316" s="149" t="s">
        <v>800</v>
      </c>
      <c r="F316" s="149" t="s">
        <v>801</v>
      </c>
      <c r="G316" s="66" t="s">
        <v>45</v>
      </c>
      <c r="H316" s="67"/>
      <c r="I316" s="58" t="s">
        <v>66</v>
      </c>
      <c r="J316" s="61" t="s">
        <v>60</v>
      </c>
      <c r="K316" s="60" t="s">
        <v>61</v>
      </c>
      <c r="L316" s="59" t="s">
        <v>183</v>
      </c>
      <c r="M316" s="60" t="s">
        <v>186</v>
      </c>
      <c r="N316" s="60" t="s">
        <v>185</v>
      </c>
      <c r="O316" s="62">
        <v>2</v>
      </c>
      <c r="P316" s="62">
        <v>3</v>
      </c>
      <c r="Q316" s="58">
        <f t="shared" si="50"/>
        <v>6</v>
      </c>
      <c r="R316" s="58" t="str">
        <f t="shared" si="32"/>
        <v>MEDIO</v>
      </c>
      <c r="S316" s="62">
        <v>10</v>
      </c>
      <c r="T316" s="58">
        <f t="shared" si="29"/>
        <v>60</v>
      </c>
      <c r="U316" s="38" t="str">
        <f t="shared" si="51"/>
        <v>III</v>
      </c>
      <c r="V316" s="41" t="str">
        <f t="shared" si="52"/>
        <v>Aceptable con control existente</v>
      </c>
      <c r="W316" s="58">
        <v>88</v>
      </c>
      <c r="X316" s="149" t="s">
        <v>610</v>
      </c>
      <c r="Y316" s="62" t="s">
        <v>18</v>
      </c>
      <c r="Z316" s="58" t="s">
        <v>50</v>
      </c>
      <c r="AA316" s="58" t="s">
        <v>50</v>
      </c>
      <c r="AB316" s="58" t="s">
        <v>50</v>
      </c>
      <c r="AC316" s="149" t="s">
        <v>803</v>
      </c>
      <c r="AD316" s="149" t="s">
        <v>50</v>
      </c>
    </row>
    <row r="317" spans="2:30" s="20" customFormat="1" ht="174.75" customHeight="1" x14ac:dyDescent="0.25">
      <c r="B317" s="56" t="s">
        <v>106</v>
      </c>
      <c r="C317" s="65" t="s">
        <v>799</v>
      </c>
      <c r="D317" s="65" t="s">
        <v>534</v>
      </c>
      <c r="E317" s="149" t="s">
        <v>800</v>
      </c>
      <c r="F317" s="149" t="s">
        <v>801</v>
      </c>
      <c r="G317" s="66" t="s">
        <v>45</v>
      </c>
      <c r="H317" s="67"/>
      <c r="I317" s="58" t="s">
        <v>67</v>
      </c>
      <c r="J317" s="191" t="s">
        <v>612</v>
      </c>
      <c r="K317" s="147" t="s">
        <v>613</v>
      </c>
      <c r="L317" s="59" t="s">
        <v>68</v>
      </c>
      <c r="M317" s="60" t="s">
        <v>69</v>
      </c>
      <c r="N317" s="60" t="s">
        <v>188</v>
      </c>
      <c r="O317" s="62">
        <v>2</v>
      </c>
      <c r="P317" s="62">
        <v>3</v>
      </c>
      <c r="Q317" s="58">
        <f t="shared" si="50"/>
        <v>6</v>
      </c>
      <c r="R317" s="58" t="str">
        <f t="shared" si="32"/>
        <v>MEDIO</v>
      </c>
      <c r="S317" s="62">
        <v>25</v>
      </c>
      <c r="T317" s="58">
        <f t="shared" si="29"/>
        <v>150</v>
      </c>
      <c r="U317" s="38" t="str">
        <f t="shared" si="51"/>
        <v>II</v>
      </c>
      <c r="V317" s="41" t="str">
        <f t="shared" si="52"/>
        <v>Aceptable con control especifico</v>
      </c>
      <c r="W317" s="58">
        <v>88</v>
      </c>
      <c r="X317" s="149" t="s">
        <v>615</v>
      </c>
      <c r="Y317" s="62" t="s">
        <v>18</v>
      </c>
      <c r="Z317" s="58" t="s">
        <v>50</v>
      </c>
      <c r="AA317" s="58" t="s">
        <v>50</v>
      </c>
      <c r="AB317" s="149" t="s">
        <v>804</v>
      </c>
      <c r="AC317" s="149" t="s">
        <v>805</v>
      </c>
      <c r="AD317" s="149" t="s">
        <v>50</v>
      </c>
    </row>
    <row r="318" spans="2:30" s="20" customFormat="1" ht="174.75" customHeight="1" x14ac:dyDescent="0.25">
      <c r="B318" s="56" t="s">
        <v>106</v>
      </c>
      <c r="C318" s="65" t="s">
        <v>799</v>
      </c>
      <c r="D318" s="65" t="s">
        <v>534</v>
      </c>
      <c r="E318" s="149" t="s">
        <v>800</v>
      </c>
      <c r="F318" s="149" t="s">
        <v>801</v>
      </c>
      <c r="G318" s="66" t="s">
        <v>45</v>
      </c>
      <c r="H318" s="67"/>
      <c r="I318" s="58" t="s">
        <v>189</v>
      </c>
      <c r="J318" s="191" t="s">
        <v>612</v>
      </c>
      <c r="K318" s="149" t="s">
        <v>806</v>
      </c>
      <c r="L318" s="153" t="s">
        <v>68</v>
      </c>
      <c r="M318" s="60" t="s">
        <v>182</v>
      </c>
      <c r="N318" s="60" t="s">
        <v>190</v>
      </c>
      <c r="O318" s="62">
        <v>2</v>
      </c>
      <c r="P318" s="62">
        <v>3</v>
      </c>
      <c r="Q318" s="58">
        <f t="shared" si="50"/>
        <v>6</v>
      </c>
      <c r="R318" s="58" t="str">
        <f t="shared" si="32"/>
        <v>MEDIO</v>
      </c>
      <c r="S318" s="62">
        <v>10</v>
      </c>
      <c r="T318" s="58">
        <f t="shared" si="29"/>
        <v>60</v>
      </c>
      <c r="U318" s="38" t="str">
        <f t="shared" si="51"/>
        <v>III</v>
      </c>
      <c r="V318" s="41" t="str">
        <f t="shared" si="52"/>
        <v>Aceptable con control existente</v>
      </c>
      <c r="W318" s="58">
        <v>88</v>
      </c>
      <c r="X318" s="58" t="s">
        <v>191</v>
      </c>
      <c r="Y318" s="62" t="s">
        <v>18</v>
      </c>
      <c r="Z318" s="58" t="s">
        <v>50</v>
      </c>
      <c r="AA318" s="58" t="s">
        <v>50</v>
      </c>
      <c r="AB318" s="58" t="s">
        <v>50</v>
      </c>
      <c r="AC318" s="149" t="s">
        <v>807</v>
      </c>
      <c r="AD318" s="149" t="s">
        <v>50</v>
      </c>
    </row>
    <row r="319" spans="2:30" s="20" customFormat="1" ht="174.75" customHeight="1" x14ac:dyDescent="0.25">
      <c r="B319" s="56" t="s">
        <v>106</v>
      </c>
      <c r="C319" s="65" t="s">
        <v>799</v>
      </c>
      <c r="D319" s="65" t="s">
        <v>534</v>
      </c>
      <c r="E319" s="149" t="s">
        <v>800</v>
      </c>
      <c r="F319" s="149" t="s">
        <v>801</v>
      </c>
      <c r="G319" s="66" t="s">
        <v>45</v>
      </c>
      <c r="H319" s="67"/>
      <c r="I319" s="149" t="s">
        <v>660</v>
      </c>
      <c r="J319" s="61" t="s">
        <v>75</v>
      </c>
      <c r="K319" s="60" t="s">
        <v>76</v>
      </c>
      <c r="L319" s="59" t="s">
        <v>62</v>
      </c>
      <c r="M319" s="60" t="s">
        <v>192</v>
      </c>
      <c r="N319" s="147" t="s">
        <v>808</v>
      </c>
      <c r="O319" s="62">
        <v>1</v>
      </c>
      <c r="P319" s="62">
        <v>2</v>
      </c>
      <c r="Q319" s="58">
        <f t="shared" si="50"/>
        <v>2</v>
      </c>
      <c r="R319" s="58" t="str">
        <f t="shared" si="32"/>
        <v>BAJO</v>
      </c>
      <c r="S319" s="62">
        <v>10</v>
      </c>
      <c r="T319" s="58">
        <f t="shared" si="29"/>
        <v>20</v>
      </c>
      <c r="U319" s="38" t="str">
        <f t="shared" si="51"/>
        <v>IV</v>
      </c>
      <c r="V319" s="41" t="str">
        <f t="shared" si="52"/>
        <v>Aceptable</v>
      </c>
      <c r="W319" s="58">
        <v>88</v>
      </c>
      <c r="X319" s="149" t="s">
        <v>661</v>
      </c>
      <c r="Y319" s="62" t="s">
        <v>18</v>
      </c>
      <c r="Z319" s="58" t="s">
        <v>50</v>
      </c>
      <c r="AA319" s="58" t="s">
        <v>50</v>
      </c>
      <c r="AB319" s="58" t="s">
        <v>193</v>
      </c>
      <c r="AC319" s="149" t="s">
        <v>809</v>
      </c>
      <c r="AD319" s="149" t="s">
        <v>50</v>
      </c>
    </row>
    <row r="320" spans="2:30" s="20" customFormat="1" ht="174.75" customHeight="1" x14ac:dyDescent="0.25">
      <c r="B320" s="56" t="s">
        <v>106</v>
      </c>
      <c r="C320" s="65" t="s">
        <v>799</v>
      </c>
      <c r="D320" s="65" t="s">
        <v>534</v>
      </c>
      <c r="E320" s="149" t="s">
        <v>800</v>
      </c>
      <c r="F320" s="149" t="s">
        <v>801</v>
      </c>
      <c r="G320" s="66" t="s">
        <v>45</v>
      </c>
      <c r="H320" s="67"/>
      <c r="I320" s="58" t="s">
        <v>86</v>
      </c>
      <c r="J320" s="61" t="s">
        <v>75</v>
      </c>
      <c r="K320" s="147" t="s">
        <v>558</v>
      </c>
      <c r="L320" s="59" t="s">
        <v>87</v>
      </c>
      <c r="M320" s="147" t="s">
        <v>680</v>
      </c>
      <c r="N320" s="147" t="s">
        <v>810</v>
      </c>
      <c r="O320" s="62">
        <v>2</v>
      </c>
      <c r="P320" s="62">
        <v>3</v>
      </c>
      <c r="Q320" s="58">
        <f t="shared" si="50"/>
        <v>6</v>
      </c>
      <c r="R320" s="58" t="str">
        <f t="shared" si="32"/>
        <v>MEDIO</v>
      </c>
      <c r="S320" s="62">
        <v>25</v>
      </c>
      <c r="T320" s="58">
        <f t="shared" si="29"/>
        <v>150</v>
      </c>
      <c r="U320" s="38" t="str">
        <f t="shared" si="51"/>
        <v>II</v>
      </c>
      <c r="V320" s="41" t="str">
        <f t="shared" si="52"/>
        <v>Aceptable con control especifico</v>
      </c>
      <c r="W320" s="58">
        <v>88</v>
      </c>
      <c r="X320" s="58" t="s">
        <v>85</v>
      </c>
      <c r="Y320" s="62" t="s">
        <v>18</v>
      </c>
      <c r="Z320" s="58" t="s">
        <v>50</v>
      </c>
      <c r="AA320" s="58" t="s">
        <v>50</v>
      </c>
      <c r="AB320" s="149" t="s">
        <v>811</v>
      </c>
      <c r="AC320" s="149" t="s">
        <v>812</v>
      </c>
      <c r="AD320" s="149" t="s">
        <v>50</v>
      </c>
    </row>
    <row r="321" spans="2:30" s="20" customFormat="1" ht="174.75" customHeight="1" x14ac:dyDescent="0.25">
      <c r="B321" s="56" t="s">
        <v>106</v>
      </c>
      <c r="C321" s="65" t="s">
        <v>799</v>
      </c>
      <c r="D321" s="65" t="s">
        <v>534</v>
      </c>
      <c r="E321" s="149" t="s">
        <v>800</v>
      </c>
      <c r="F321" s="149" t="s">
        <v>801</v>
      </c>
      <c r="G321" s="66" t="s">
        <v>45</v>
      </c>
      <c r="H321" s="67"/>
      <c r="I321" s="58" t="s">
        <v>88</v>
      </c>
      <c r="J321" s="61" t="s">
        <v>75</v>
      </c>
      <c r="K321" s="60" t="s">
        <v>89</v>
      </c>
      <c r="L321" s="59" t="s">
        <v>62</v>
      </c>
      <c r="M321" s="147" t="s">
        <v>680</v>
      </c>
      <c r="N321" s="147" t="s">
        <v>813</v>
      </c>
      <c r="O321" s="88">
        <v>2</v>
      </c>
      <c r="P321" s="88">
        <v>2</v>
      </c>
      <c r="Q321" s="89">
        <f t="shared" si="50"/>
        <v>4</v>
      </c>
      <c r="R321" s="89" t="str">
        <f t="shared" si="32"/>
        <v>BAJO</v>
      </c>
      <c r="S321" s="88">
        <v>10</v>
      </c>
      <c r="T321" s="89">
        <f t="shared" si="29"/>
        <v>40</v>
      </c>
      <c r="U321" s="38" t="str">
        <f t="shared" si="51"/>
        <v>III</v>
      </c>
      <c r="V321" s="41" t="str">
        <f t="shared" si="52"/>
        <v>Aceptable con control existente</v>
      </c>
      <c r="W321" s="58">
        <v>88</v>
      </c>
      <c r="X321" s="58" t="s">
        <v>85</v>
      </c>
      <c r="Y321" s="62" t="s">
        <v>18</v>
      </c>
      <c r="Z321" s="58" t="s">
        <v>50</v>
      </c>
      <c r="AA321" s="58" t="s">
        <v>50</v>
      </c>
      <c r="AB321" s="149" t="s">
        <v>814</v>
      </c>
      <c r="AC321" s="149" t="s">
        <v>815</v>
      </c>
      <c r="AD321" s="149" t="s">
        <v>50</v>
      </c>
    </row>
    <row r="322" spans="2:30" s="20" customFormat="1" ht="174.75" customHeight="1" x14ac:dyDescent="0.25">
      <c r="B322" s="56" t="s">
        <v>106</v>
      </c>
      <c r="C322" s="65" t="s">
        <v>799</v>
      </c>
      <c r="D322" s="65" t="s">
        <v>534</v>
      </c>
      <c r="E322" s="149" t="s">
        <v>800</v>
      </c>
      <c r="F322" s="149" t="s">
        <v>801</v>
      </c>
      <c r="G322" s="58" t="s">
        <v>45</v>
      </c>
      <c r="H322" s="58"/>
      <c r="I322" s="149" t="s">
        <v>618</v>
      </c>
      <c r="J322" s="59" t="s">
        <v>75</v>
      </c>
      <c r="K322" s="147" t="s">
        <v>619</v>
      </c>
      <c r="L322" s="153" t="s">
        <v>620</v>
      </c>
      <c r="M322" s="147" t="s">
        <v>621</v>
      </c>
      <c r="N322" s="60" t="s">
        <v>62</v>
      </c>
      <c r="O322" s="62">
        <v>2</v>
      </c>
      <c r="P322" s="62">
        <v>2</v>
      </c>
      <c r="Q322" s="62">
        <v>4</v>
      </c>
      <c r="R322" s="63" t="s">
        <v>79</v>
      </c>
      <c r="S322" s="62">
        <v>25</v>
      </c>
      <c r="T322" s="62">
        <v>100</v>
      </c>
      <c r="U322" s="38" t="s">
        <v>80</v>
      </c>
      <c r="V322" s="41" t="s">
        <v>533</v>
      </c>
      <c r="W322" s="58">
        <v>1</v>
      </c>
      <c r="X322" s="58" t="s">
        <v>81</v>
      </c>
      <c r="Y322" s="62" t="s">
        <v>18</v>
      </c>
      <c r="Z322" s="58" t="s">
        <v>50</v>
      </c>
      <c r="AA322" s="58" t="s">
        <v>50</v>
      </c>
      <c r="AB322" s="58" t="s">
        <v>50</v>
      </c>
      <c r="AC322" s="149" t="s">
        <v>622</v>
      </c>
      <c r="AD322" s="149" t="s">
        <v>50</v>
      </c>
    </row>
    <row r="323" spans="2:30" s="20" customFormat="1" ht="174.75" customHeight="1" x14ac:dyDescent="0.25">
      <c r="B323" s="56" t="s">
        <v>106</v>
      </c>
      <c r="C323" s="65" t="s">
        <v>799</v>
      </c>
      <c r="D323" s="65" t="s">
        <v>534</v>
      </c>
      <c r="E323" s="149" t="s">
        <v>800</v>
      </c>
      <c r="F323" s="149" t="s">
        <v>801</v>
      </c>
      <c r="G323" s="66" t="s">
        <v>45</v>
      </c>
      <c r="H323" s="67"/>
      <c r="I323" s="58" t="s">
        <v>95</v>
      </c>
      <c r="J323" s="61" t="s">
        <v>75</v>
      </c>
      <c r="K323" s="147" t="s">
        <v>623</v>
      </c>
      <c r="L323" s="90" t="s">
        <v>195</v>
      </c>
      <c r="M323" s="91" t="s">
        <v>196</v>
      </c>
      <c r="N323" s="91" t="s">
        <v>197</v>
      </c>
      <c r="O323" s="62">
        <v>2</v>
      </c>
      <c r="P323" s="62">
        <v>2</v>
      </c>
      <c r="Q323" s="58">
        <f t="shared" si="50"/>
        <v>4</v>
      </c>
      <c r="R323" s="58" t="str">
        <f t="shared" si="32"/>
        <v>BAJO</v>
      </c>
      <c r="S323" s="62">
        <v>100</v>
      </c>
      <c r="T323" s="58">
        <f t="shared" si="29"/>
        <v>400</v>
      </c>
      <c r="U323" s="38" t="str">
        <f t="shared" si="51"/>
        <v>II</v>
      </c>
      <c r="V323" s="41" t="str">
        <f t="shared" si="52"/>
        <v>Aceptable con control especifico</v>
      </c>
      <c r="W323" s="58">
        <v>88</v>
      </c>
      <c r="X323" s="62" t="s">
        <v>96</v>
      </c>
      <c r="Y323" s="62" t="s">
        <v>18</v>
      </c>
      <c r="Z323" s="58" t="s">
        <v>50</v>
      </c>
      <c r="AA323" s="58" t="s">
        <v>50</v>
      </c>
      <c r="AB323" s="149" t="s">
        <v>816</v>
      </c>
      <c r="AC323" s="91" t="s">
        <v>198</v>
      </c>
      <c r="AD323" s="149" t="s">
        <v>50</v>
      </c>
    </row>
    <row r="324" spans="2:30" s="20" customFormat="1" ht="174.75" customHeight="1" x14ac:dyDescent="0.25">
      <c r="B324" s="56" t="s">
        <v>106</v>
      </c>
      <c r="C324" s="65" t="s">
        <v>799</v>
      </c>
      <c r="D324" s="65" t="s">
        <v>534</v>
      </c>
      <c r="E324" s="149" t="s">
        <v>800</v>
      </c>
      <c r="F324" s="149" t="s">
        <v>801</v>
      </c>
      <c r="G324" s="66" t="s">
        <v>45</v>
      </c>
      <c r="H324" s="67"/>
      <c r="I324" s="149" t="s">
        <v>628</v>
      </c>
      <c r="J324" s="61" t="s">
        <v>75</v>
      </c>
      <c r="K324" s="60" t="s">
        <v>97</v>
      </c>
      <c r="L324" s="59" t="s">
        <v>48</v>
      </c>
      <c r="M324" s="147" t="s">
        <v>817</v>
      </c>
      <c r="N324" s="60" t="s">
        <v>48</v>
      </c>
      <c r="O324" s="62">
        <v>2</v>
      </c>
      <c r="P324" s="62">
        <v>1</v>
      </c>
      <c r="Q324" s="58">
        <f t="shared" si="50"/>
        <v>2</v>
      </c>
      <c r="R324" s="58" t="str">
        <f t="shared" si="32"/>
        <v>BAJO</v>
      </c>
      <c r="S324" s="62">
        <v>10</v>
      </c>
      <c r="T324" s="58">
        <f t="shared" si="29"/>
        <v>20</v>
      </c>
      <c r="U324" s="38" t="str">
        <f t="shared" si="51"/>
        <v>IV</v>
      </c>
      <c r="V324" s="41" t="str">
        <f t="shared" si="52"/>
        <v>Aceptable</v>
      </c>
      <c r="W324" s="58">
        <v>88</v>
      </c>
      <c r="X324" s="62" t="s">
        <v>96</v>
      </c>
      <c r="Y324" s="62" t="s">
        <v>18</v>
      </c>
      <c r="Z324" s="58" t="s">
        <v>50</v>
      </c>
      <c r="AA324" s="58" t="s">
        <v>50</v>
      </c>
      <c r="AB324" s="58" t="s">
        <v>199</v>
      </c>
      <c r="AC324" s="149" t="s">
        <v>640</v>
      </c>
      <c r="AD324" s="149" t="s">
        <v>50</v>
      </c>
    </row>
    <row r="325" spans="2:30" s="20" customFormat="1" ht="174.75" customHeight="1" x14ac:dyDescent="0.25">
      <c r="B325" s="56" t="s">
        <v>106</v>
      </c>
      <c r="C325" s="65" t="s">
        <v>799</v>
      </c>
      <c r="D325" s="65" t="s">
        <v>534</v>
      </c>
      <c r="E325" s="149" t="s">
        <v>800</v>
      </c>
      <c r="F325" s="149" t="s">
        <v>801</v>
      </c>
      <c r="G325" s="66" t="s">
        <v>45</v>
      </c>
      <c r="H325" s="67"/>
      <c r="I325" s="58" t="s">
        <v>99</v>
      </c>
      <c r="J325" s="191" t="s">
        <v>572</v>
      </c>
      <c r="K325" s="147" t="s">
        <v>558</v>
      </c>
      <c r="L325" s="153" t="s">
        <v>573</v>
      </c>
      <c r="M325" s="147" t="s">
        <v>574</v>
      </c>
      <c r="N325" s="147" t="s">
        <v>632</v>
      </c>
      <c r="O325" s="62">
        <v>2</v>
      </c>
      <c r="P325" s="62">
        <v>2</v>
      </c>
      <c r="Q325" s="58">
        <f t="shared" si="50"/>
        <v>4</v>
      </c>
      <c r="R325" s="58" t="str">
        <f t="shared" si="32"/>
        <v>BAJO</v>
      </c>
      <c r="S325" s="62">
        <v>25</v>
      </c>
      <c r="T325" s="58">
        <f t="shared" si="29"/>
        <v>100</v>
      </c>
      <c r="U325" s="38" t="str">
        <f t="shared" si="51"/>
        <v>III</v>
      </c>
      <c r="V325" s="41" t="str">
        <f t="shared" si="52"/>
        <v>Aceptable con control existente</v>
      </c>
      <c r="W325" s="58">
        <v>88</v>
      </c>
      <c r="X325" s="62" t="s">
        <v>100</v>
      </c>
      <c r="Y325" s="62" t="s">
        <v>18</v>
      </c>
      <c r="Z325" s="58" t="s">
        <v>50</v>
      </c>
      <c r="AA325" s="58" t="s">
        <v>50</v>
      </c>
      <c r="AB325" s="58" t="s">
        <v>50</v>
      </c>
      <c r="AC325" s="147" t="s">
        <v>633</v>
      </c>
      <c r="AD325" s="149" t="s">
        <v>50</v>
      </c>
    </row>
    <row r="326" spans="2:30" s="20" customFormat="1" ht="174.75" customHeight="1" x14ac:dyDescent="0.25">
      <c r="B326" s="56" t="s">
        <v>106</v>
      </c>
      <c r="C326" s="65" t="s">
        <v>799</v>
      </c>
      <c r="D326" s="65" t="s">
        <v>534</v>
      </c>
      <c r="E326" s="149" t="s">
        <v>800</v>
      </c>
      <c r="F326" s="149" t="s">
        <v>801</v>
      </c>
      <c r="G326" s="66" t="s">
        <v>45</v>
      </c>
      <c r="H326" s="67"/>
      <c r="I326" s="58" t="s">
        <v>101</v>
      </c>
      <c r="J326" s="191" t="s">
        <v>572</v>
      </c>
      <c r="K326" s="147" t="s">
        <v>558</v>
      </c>
      <c r="L326" s="153" t="s">
        <v>573</v>
      </c>
      <c r="M326" s="60" t="s">
        <v>200</v>
      </c>
      <c r="N326" s="147" t="s">
        <v>632</v>
      </c>
      <c r="O326" s="62">
        <v>2</v>
      </c>
      <c r="P326" s="62">
        <v>1</v>
      </c>
      <c r="Q326" s="58">
        <f t="shared" si="50"/>
        <v>2</v>
      </c>
      <c r="R326" s="58" t="str">
        <f t="shared" si="32"/>
        <v>BAJO</v>
      </c>
      <c r="S326" s="62">
        <v>100</v>
      </c>
      <c r="T326" s="58">
        <f t="shared" si="29"/>
        <v>200</v>
      </c>
      <c r="U326" s="38" t="str">
        <f t="shared" si="51"/>
        <v>II</v>
      </c>
      <c r="V326" s="41" t="str">
        <f t="shared" si="52"/>
        <v>Aceptable con control especifico</v>
      </c>
      <c r="W326" s="58">
        <v>88</v>
      </c>
      <c r="X326" s="62" t="s">
        <v>100</v>
      </c>
      <c r="Y326" s="62" t="s">
        <v>18</v>
      </c>
      <c r="Z326" s="58" t="s">
        <v>50</v>
      </c>
      <c r="AA326" s="58" t="s">
        <v>50</v>
      </c>
      <c r="AB326" s="58" t="s">
        <v>50</v>
      </c>
      <c r="AC326" s="147" t="s">
        <v>818</v>
      </c>
      <c r="AD326" s="149" t="s">
        <v>50</v>
      </c>
    </row>
    <row r="327" spans="2:30" s="20" customFormat="1" ht="174.75" customHeight="1" x14ac:dyDescent="0.25">
      <c r="B327" s="56" t="s">
        <v>106</v>
      </c>
      <c r="C327" s="65" t="s">
        <v>799</v>
      </c>
      <c r="D327" s="65" t="s">
        <v>534</v>
      </c>
      <c r="E327" s="149" t="s">
        <v>800</v>
      </c>
      <c r="F327" s="149" t="s">
        <v>801</v>
      </c>
      <c r="G327" s="66" t="s">
        <v>45</v>
      </c>
      <c r="H327" s="67"/>
      <c r="I327" s="58" t="s">
        <v>102</v>
      </c>
      <c r="J327" s="191" t="s">
        <v>572</v>
      </c>
      <c r="K327" s="147" t="s">
        <v>578</v>
      </c>
      <c r="L327" s="59" t="s">
        <v>103</v>
      </c>
      <c r="M327" s="147" t="s">
        <v>574</v>
      </c>
      <c r="N327" s="147" t="s">
        <v>632</v>
      </c>
      <c r="O327" s="62">
        <v>2</v>
      </c>
      <c r="P327" s="62">
        <v>1</v>
      </c>
      <c r="Q327" s="58">
        <f t="shared" si="50"/>
        <v>2</v>
      </c>
      <c r="R327" s="58" t="str">
        <f t="shared" si="32"/>
        <v>BAJO</v>
      </c>
      <c r="S327" s="62">
        <v>100</v>
      </c>
      <c r="T327" s="58">
        <f t="shared" si="29"/>
        <v>200</v>
      </c>
      <c r="U327" s="38" t="str">
        <f t="shared" si="51"/>
        <v>II</v>
      </c>
      <c r="V327" s="41" t="str">
        <f t="shared" si="52"/>
        <v>Aceptable con control especifico</v>
      </c>
      <c r="W327" s="58">
        <v>88</v>
      </c>
      <c r="X327" s="62" t="s">
        <v>100</v>
      </c>
      <c r="Y327" s="62" t="s">
        <v>18</v>
      </c>
      <c r="Z327" s="58" t="s">
        <v>50</v>
      </c>
      <c r="AA327" s="58" t="s">
        <v>50</v>
      </c>
      <c r="AB327" s="58" t="s">
        <v>50</v>
      </c>
      <c r="AC327" s="147" t="s">
        <v>633</v>
      </c>
      <c r="AD327" s="149" t="s">
        <v>50</v>
      </c>
    </row>
    <row r="328" spans="2:30" s="20" customFormat="1" ht="174.75" customHeight="1" x14ac:dyDescent="0.25">
      <c r="B328" s="56" t="s">
        <v>106</v>
      </c>
      <c r="C328" s="65" t="s">
        <v>799</v>
      </c>
      <c r="D328" s="65" t="s">
        <v>534</v>
      </c>
      <c r="E328" s="149" t="s">
        <v>800</v>
      </c>
      <c r="F328" s="149" t="s">
        <v>819</v>
      </c>
      <c r="G328" s="66" t="s">
        <v>45</v>
      </c>
      <c r="H328" s="67"/>
      <c r="I328" s="58" t="s">
        <v>95</v>
      </c>
      <c r="J328" s="61" t="s">
        <v>75</v>
      </c>
      <c r="K328" s="147" t="s">
        <v>623</v>
      </c>
      <c r="L328" s="153" t="s">
        <v>624</v>
      </c>
      <c r="M328" s="147" t="s">
        <v>820</v>
      </c>
      <c r="N328" s="147" t="s">
        <v>821</v>
      </c>
      <c r="O328" s="62">
        <v>2</v>
      </c>
      <c r="P328" s="62">
        <v>1</v>
      </c>
      <c r="Q328" s="62">
        <f t="shared" si="50"/>
        <v>2</v>
      </c>
      <c r="R328" s="58" t="str">
        <f t="shared" si="32"/>
        <v>BAJO</v>
      </c>
      <c r="S328" s="62">
        <v>100</v>
      </c>
      <c r="T328" s="62">
        <f t="shared" si="29"/>
        <v>200</v>
      </c>
      <c r="U328" s="38" t="str">
        <f t="shared" si="51"/>
        <v>II</v>
      </c>
      <c r="V328" s="41" t="str">
        <f t="shared" si="52"/>
        <v>Aceptable con control especifico</v>
      </c>
      <c r="W328" s="58">
        <v>88</v>
      </c>
      <c r="X328" s="62" t="s">
        <v>96</v>
      </c>
      <c r="Y328" s="62" t="s">
        <v>18</v>
      </c>
      <c r="Z328" s="58" t="s">
        <v>50</v>
      </c>
      <c r="AA328" s="58" t="s">
        <v>50</v>
      </c>
      <c r="AB328" s="58" t="s">
        <v>50</v>
      </c>
      <c r="AC328" s="60" t="s">
        <v>201</v>
      </c>
      <c r="AD328" s="149" t="s">
        <v>50</v>
      </c>
    </row>
    <row r="329" spans="2:30" s="20" customFormat="1" ht="174.75" customHeight="1" x14ac:dyDescent="0.25">
      <c r="B329" s="56" t="s">
        <v>106</v>
      </c>
      <c r="C329" s="65" t="s">
        <v>799</v>
      </c>
      <c r="D329" s="65" t="s">
        <v>534</v>
      </c>
      <c r="E329" s="149" t="s">
        <v>800</v>
      </c>
      <c r="F329" s="149" t="s">
        <v>819</v>
      </c>
      <c r="G329" s="66" t="s">
        <v>45</v>
      </c>
      <c r="H329" s="67"/>
      <c r="I329" s="149" t="s">
        <v>822</v>
      </c>
      <c r="J329" s="191" t="s">
        <v>144</v>
      </c>
      <c r="K329" s="60" t="s">
        <v>202</v>
      </c>
      <c r="L329" s="59" t="s">
        <v>62</v>
      </c>
      <c r="M329" s="60" t="s">
        <v>62</v>
      </c>
      <c r="N329" s="147" t="s">
        <v>62</v>
      </c>
      <c r="O329" s="62">
        <v>10</v>
      </c>
      <c r="P329" s="62">
        <v>1</v>
      </c>
      <c r="Q329" s="62">
        <f t="shared" si="50"/>
        <v>10</v>
      </c>
      <c r="R329" s="58" t="str">
        <f t="shared" si="32"/>
        <v>ALTO</v>
      </c>
      <c r="S329" s="62">
        <v>25</v>
      </c>
      <c r="T329" s="62">
        <f t="shared" si="29"/>
        <v>250</v>
      </c>
      <c r="U329" s="38" t="str">
        <f t="shared" si="51"/>
        <v>II</v>
      </c>
      <c r="V329" s="41" t="str">
        <f t="shared" si="52"/>
        <v>Aceptable con control especifico</v>
      </c>
      <c r="W329" s="58">
        <v>88</v>
      </c>
      <c r="X329" s="62" t="s">
        <v>203</v>
      </c>
      <c r="Y329" s="62" t="s">
        <v>18</v>
      </c>
      <c r="Z329" s="58" t="s">
        <v>50</v>
      </c>
      <c r="AA329" s="58" t="s">
        <v>50</v>
      </c>
      <c r="AB329" s="58" t="s">
        <v>50</v>
      </c>
      <c r="AC329" s="147" t="s">
        <v>823</v>
      </c>
      <c r="AD329" s="149" t="s">
        <v>50</v>
      </c>
    </row>
    <row r="330" spans="2:30" s="20" customFormat="1" ht="174.75" customHeight="1" x14ac:dyDescent="0.25">
      <c r="B330" s="56" t="s">
        <v>106</v>
      </c>
      <c r="C330" s="65" t="s">
        <v>799</v>
      </c>
      <c r="D330" s="65" t="s">
        <v>534</v>
      </c>
      <c r="E330" s="149" t="s">
        <v>800</v>
      </c>
      <c r="F330" s="149" t="s">
        <v>819</v>
      </c>
      <c r="G330" s="66" t="s">
        <v>45</v>
      </c>
      <c r="H330" s="67"/>
      <c r="I330" s="149" t="s">
        <v>824</v>
      </c>
      <c r="J330" s="61" t="s">
        <v>204</v>
      </c>
      <c r="K330" s="147" t="s">
        <v>825</v>
      </c>
      <c r="L330" s="59" t="s">
        <v>62</v>
      </c>
      <c r="M330" s="60" t="s">
        <v>62</v>
      </c>
      <c r="N330" s="60" t="s">
        <v>205</v>
      </c>
      <c r="O330" s="62">
        <v>2</v>
      </c>
      <c r="P330" s="62">
        <v>1</v>
      </c>
      <c r="Q330" s="62">
        <f t="shared" si="50"/>
        <v>2</v>
      </c>
      <c r="R330" s="58" t="str">
        <f t="shared" si="32"/>
        <v>BAJO</v>
      </c>
      <c r="S330" s="62">
        <v>25</v>
      </c>
      <c r="T330" s="62">
        <f t="shared" si="29"/>
        <v>50</v>
      </c>
      <c r="U330" s="38" t="str">
        <f t="shared" si="51"/>
        <v>III</v>
      </c>
      <c r="V330" s="41" t="str">
        <f t="shared" si="52"/>
        <v>Aceptable con control existente</v>
      </c>
      <c r="W330" s="58">
        <v>88</v>
      </c>
      <c r="X330" s="62" t="s">
        <v>206</v>
      </c>
      <c r="Y330" s="62" t="s">
        <v>18</v>
      </c>
      <c r="Z330" s="58" t="s">
        <v>50</v>
      </c>
      <c r="AA330" s="58" t="s">
        <v>50</v>
      </c>
      <c r="AB330" s="58" t="s">
        <v>50</v>
      </c>
      <c r="AC330" s="147" t="s">
        <v>826</v>
      </c>
      <c r="AD330" s="58" t="s">
        <v>50</v>
      </c>
    </row>
    <row r="331" spans="2:30" s="20" customFormat="1" ht="174.75" customHeight="1" x14ac:dyDescent="0.25">
      <c r="B331" s="56" t="s">
        <v>106</v>
      </c>
      <c r="C331" s="65" t="s">
        <v>799</v>
      </c>
      <c r="D331" s="65" t="s">
        <v>534</v>
      </c>
      <c r="E331" s="149" t="s">
        <v>800</v>
      </c>
      <c r="F331" s="149" t="s">
        <v>801</v>
      </c>
      <c r="G331" s="66" t="s">
        <v>45</v>
      </c>
      <c r="H331" s="67"/>
      <c r="I331" s="149" t="s">
        <v>641</v>
      </c>
      <c r="J331" s="191" t="s">
        <v>572</v>
      </c>
      <c r="K331" s="147" t="s">
        <v>558</v>
      </c>
      <c r="L331" s="153" t="s">
        <v>573</v>
      </c>
      <c r="M331" s="147" t="s">
        <v>827</v>
      </c>
      <c r="N331" s="147" t="s">
        <v>828</v>
      </c>
      <c r="O331" s="62">
        <v>1</v>
      </c>
      <c r="P331" s="62">
        <v>1</v>
      </c>
      <c r="Q331" s="58">
        <f t="shared" si="50"/>
        <v>1</v>
      </c>
      <c r="R331" s="58" t="str">
        <f t="shared" si="32"/>
        <v>BAJO</v>
      </c>
      <c r="S331" s="62">
        <v>10</v>
      </c>
      <c r="T331" s="58">
        <f t="shared" si="29"/>
        <v>10</v>
      </c>
      <c r="U331" s="38" t="str">
        <f t="shared" si="51"/>
        <v>IV</v>
      </c>
      <c r="V331" s="41" t="str">
        <f t="shared" si="52"/>
        <v>Aceptable</v>
      </c>
      <c r="W331" s="58">
        <v>88</v>
      </c>
      <c r="X331" s="62" t="s">
        <v>100</v>
      </c>
      <c r="Y331" s="62" t="s">
        <v>18</v>
      </c>
      <c r="Z331" s="58" t="s">
        <v>50</v>
      </c>
      <c r="AA331" s="58" t="s">
        <v>50</v>
      </c>
      <c r="AB331" s="58" t="s">
        <v>50</v>
      </c>
      <c r="AC331" s="147" t="s">
        <v>633</v>
      </c>
      <c r="AD331" s="149" t="s">
        <v>50</v>
      </c>
    </row>
    <row r="332" spans="2:30" s="20" customFormat="1" ht="174.75" customHeight="1" x14ac:dyDescent="0.25">
      <c r="B332" s="151" t="s">
        <v>728</v>
      </c>
      <c r="C332" s="65" t="s">
        <v>207</v>
      </c>
      <c r="D332" s="65" t="s">
        <v>829</v>
      </c>
      <c r="E332" s="149" t="s">
        <v>527</v>
      </c>
      <c r="F332" s="149" t="s">
        <v>830</v>
      </c>
      <c r="G332" s="66" t="s">
        <v>45</v>
      </c>
      <c r="H332" s="67"/>
      <c r="I332" s="58" t="s">
        <v>46</v>
      </c>
      <c r="J332" s="153" t="s">
        <v>144</v>
      </c>
      <c r="K332" s="147" t="s">
        <v>517</v>
      </c>
      <c r="L332" s="59" t="s">
        <v>48</v>
      </c>
      <c r="M332" s="147" t="s">
        <v>831</v>
      </c>
      <c r="N332" s="147" t="s">
        <v>832</v>
      </c>
      <c r="O332" s="62">
        <v>2</v>
      </c>
      <c r="P332" s="62">
        <v>2</v>
      </c>
      <c r="Q332" s="58">
        <f t="shared" si="50"/>
        <v>4</v>
      </c>
      <c r="R332" s="58" t="str">
        <f t="shared" si="32"/>
        <v>BAJO</v>
      </c>
      <c r="S332" s="62">
        <v>10</v>
      </c>
      <c r="T332" s="58">
        <f t="shared" si="29"/>
        <v>40</v>
      </c>
      <c r="U332" s="38" t="str">
        <f t="shared" si="51"/>
        <v>III</v>
      </c>
      <c r="V332" s="41" t="str">
        <f t="shared" si="52"/>
        <v>Aceptable con control existente</v>
      </c>
      <c r="W332" s="58">
        <v>1</v>
      </c>
      <c r="X332" s="60" t="s">
        <v>47</v>
      </c>
      <c r="Y332" s="60" t="s">
        <v>18</v>
      </c>
      <c r="Z332" s="58" t="s">
        <v>50</v>
      </c>
      <c r="AA332" s="58" t="s">
        <v>50</v>
      </c>
      <c r="AB332" s="149" t="s">
        <v>833</v>
      </c>
      <c r="AC332" s="149" t="s">
        <v>609</v>
      </c>
      <c r="AD332" s="149" t="s">
        <v>50</v>
      </c>
    </row>
    <row r="333" spans="2:30" s="20" customFormat="1" ht="174.75" customHeight="1" x14ac:dyDescent="0.25">
      <c r="B333" s="151" t="s">
        <v>728</v>
      </c>
      <c r="C333" s="65" t="s">
        <v>207</v>
      </c>
      <c r="D333" s="65" t="s">
        <v>829</v>
      </c>
      <c r="E333" s="149" t="s">
        <v>528</v>
      </c>
      <c r="F333" s="149" t="s">
        <v>830</v>
      </c>
      <c r="G333" s="66" t="s">
        <v>45</v>
      </c>
      <c r="H333" s="67"/>
      <c r="I333" s="58" t="s">
        <v>59</v>
      </c>
      <c r="J333" s="59" t="s">
        <v>60</v>
      </c>
      <c r="K333" s="60" t="s">
        <v>61</v>
      </c>
      <c r="L333" s="59" t="s">
        <v>62</v>
      </c>
      <c r="M333" s="60" t="s">
        <v>62</v>
      </c>
      <c r="N333" s="147" t="s">
        <v>834</v>
      </c>
      <c r="O333" s="62">
        <v>4</v>
      </c>
      <c r="P333" s="62">
        <v>3</v>
      </c>
      <c r="Q333" s="58">
        <f t="shared" si="50"/>
        <v>12</v>
      </c>
      <c r="R333" s="58" t="str">
        <f t="shared" si="32"/>
        <v>ALTO</v>
      </c>
      <c r="S333" s="62">
        <v>25</v>
      </c>
      <c r="T333" s="58">
        <f t="shared" si="29"/>
        <v>300</v>
      </c>
      <c r="U333" s="38" t="str">
        <f t="shared" si="51"/>
        <v>II</v>
      </c>
      <c r="V333" s="41" t="str">
        <f t="shared" si="52"/>
        <v>Aceptable con control especifico</v>
      </c>
      <c r="W333" s="58">
        <v>7</v>
      </c>
      <c r="X333" s="149" t="s">
        <v>610</v>
      </c>
      <c r="Y333" s="60" t="s">
        <v>18</v>
      </c>
      <c r="Z333" s="58" t="s">
        <v>50</v>
      </c>
      <c r="AA333" s="58" t="s">
        <v>50</v>
      </c>
      <c r="AB333" s="58" t="s">
        <v>50</v>
      </c>
      <c r="AC333" s="149" t="s">
        <v>611</v>
      </c>
      <c r="AD333" s="149" t="s">
        <v>50</v>
      </c>
    </row>
    <row r="334" spans="2:30" s="20" customFormat="1" ht="174.75" customHeight="1" x14ac:dyDescent="0.25">
      <c r="B334" s="151" t="s">
        <v>728</v>
      </c>
      <c r="C334" s="65" t="s">
        <v>207</v>
      </c>
      <c r="D334" s="65" t="s">
        <v>829</v>
      </c>
      <c r="E334" s="149" t="s">
        <v>528</v>
      </c>
      <c r="F334" s="149" t="s">
        <v>830</v>
      </c>
      <c r="G334" s="66" t="s">
        <v>45</v>
      </c>
      <c r="H334" s="67"/>
      <c r="I334" s="58" t="s">
        <v>64</v>
      </c>
      <c r="J334" s="59" t="s">
        <v>60</v>
      </c>
      <c r="K334" s="60" t="s">
        <v>61</v>
      </c>
      <c r="L334" s="59" t="s">
        <v>62</v>
      </c>
      <c r="M334" s="60" t="s">
        <v>62</v>
      </c>
      <c r="N334" s="147" t="s">
        <v>834</v>
      </c>
      <c r="O334" s="62">
        <v>2</v>
      </c>
      <c r="P334" s="62">
        <v>2</v>
      </c>
      <c r="Q334" s="58">
        <f t="shared" si="50"/>
        <v>4</v>
      </c>
      <c r="R334" s="58" t="str">
        <f t="shared" si="32"/>
        <v>BAJO</v>
      </c>
      <c r="S334" s="62">
        <v>10</v>
      </c>
      <c r="T334" s="58">
        <f t="shared" si="29"/>
        <v>40</v>
      </c>
      <c r="U334" s="38" t="str">
        <f t="shared" si="51"/>
        <v>III</v>
      </c>
      <c r="V334" s="41" t="str">
        <f t="shared" si="52"/>
        <v>Aceptable con control existente</v>
      </c>
      <c r="W334" s="58">
        <v>7</v>
      </c>
      <c r="X334" s="149" t="s">
        <v>610</v>
      </c>
      <c r="Y334" s="60" t="s">
        <v>18</v>
      </c>
      <c r="Z334" s="58" t="s">
        <v>50</v>
      </c>
      <c r="AA334" s="58" t="s">
        <v>50</v>
      </c>
      <c r="AB334" s="58" t="s">
        <v>50</v>
      </c>
      <c r="AC334" s="149" t="s">
        <v>611</v>
      </c>
      <c r="AD334" s="149" t="s">
        <v>50</v>
      </c>
    </row>
    <row r="335" spans="2:30" s="20" customFormat="1" ht="174.75" customHeight="1" x14ac:dyDescent="0.25">
      <c r="B335" s="151" t="s">
        <v>728</v>
      </c>
      <c r="C335" s="65" t="s">
        <v>207</v>
      </c>
      <c r="D335" s="65" t="s">
        <v>829</v>
      </c>
      <c r="E335" s="149" t="s">
        <v>528</v>
      </c>
      <c r="F335" s="149" t="s">
        <v>830</v>
      </c>
      <c r="G335" s="66" t="s">
        <v>45</v>
      </c>
      <c r="H335" s="67"/>
      <c r="I335" s="58" t="s">
        <v>65</v>
      </c>
      <c r="J335" s="59" t="s">
        <v>60</v>
      </c>
      <c r="K335" s="60" t="s">
        <v>61</v>
      </c>
      <c r="L335" s="59" t="s">
        <v>62</v>
      </c>
      <c r="M335" s="60" t="s">
        <v>62</v>
      </c>
      <c r="N335" s="147" t="s">
        <v>834</v>
      </c>
      <c r="O335" s="62">
        <v>2</v>
      </c>
      <c r="P335" s="62">
        <v>2</v>
      </c>
      <c r="Q335" s="58">
        <f t="shared" si="50"/>
        <v>4</v>
      </c>
      <c r="R335" s="58" t="str">
        <f t="shared" si="32"/>
        <v>BAJO</v>
      </c>
      <c r="S335" s="62">
        <v>10</v>
      </c>
      <c r="T335" s="58">
        <f t="shared" si="29"/>
        <v>40</v>
      </c>
      <c r="U335" s="38" t="str">
        <f t="shared" si="51"/>
        <v>III</v>
      </c>
      <c r="V335" s="41" t="str">
        <f t="shared" si="52"/>
        <v>Aceptable con control existente</v>
      </c>
      <c r="W335" s="58">
        <v>7</v>
      </c>
      <c r="X335" s="149" t="s">
        <v>610</v>
      </c>
      <c r="Y335" s="60" t="s">
        <v>18</v>
      </c>
      <c r="Z335" s="58" t="s">
        <v>50</v>
      </c>
      <c r="AA335" s="58" t="s">
        <v>50</v>
      </c>
      <c r="AB335" s="58" t="s">
        <v>50</v>
      </c>
      <c r="AC335" s="149" t="s">
        <v>611</v>
      </c>
      <c r="AD335" s="149" t="s">
        <v>50</v>
      </c>
    </row>
    <row r="336" spans="2:30" s="20" customFormat="1" ht="174.75" customHeight="1" x14ac:dyDescent="0.25">
      <c r="B336" s="151" t="s">
        <v>728</v>
      </c>
      <c r="C336" s="65" t="s">
        <v>207</v>
      </c>
      <c r="D336" s="65" t="s">
        <v>829</v>
      </c>
      <c r="E336" s="149" t="s">
        <v>528</v>
      </c>
      <c r="F336" s="149" t="s">
        <v>830</v>
      </c>
      <c r="G336" s="66" t="s">
        <v>45</v>
      </c>
      <c r="H336" s="67"/>
      <c r="I336" s="58" t="s">
        <v>66</v>
      </c>
      <c r="J336" s="59" t="s">
        <v>60</v>
      </c>
      <c r="K336" s="60" t="s">
        <v>61</v>
      </c>
      <c r="L336" s="59" t="s">
        <v>62</v>
      </c>
      <c r="M336" s="60" t="s">
        <v>62</v>
      </c>
      <c r="N336" s="147" t="s">
        <v>834</v>
      </c>
      <c r="O336" s="62">
        <v>2</v>
      </c>
      <c r="P336" s="62">
        <v>2</v>
      </c>
      <c r="Q336" s="58">
        <f t="shared" si="50"/>
        <v>4</v>
      </c>
      <c r="R336" s="58" t="str">
        <f t="shared" si="32"/>
        <v>BAJO</v>
      </c>
      <c r="S336" s="62">
        <v>10</v>
      </c>
      <c r="T336" s="58">
        <f t="shared" si="29"/>
        <v>40</v>
      </c>
      <c r="U336" s="38" t="str">
        <f t="shared" si="51"/>
        <v>III</v>
      </c>
      <c r="V336" s="41" t="str">
        <f t="shared" si="52"/>
        <v>Aceptable con control existente</v>
      </c>
      <c r="W336" s="58">
        <v>7</v>
      </c>
      <c r="X336" s="149" t="s">
        <v>610</v>
      </c>
      <c r="Y336" s="60" t="s">
        <v>18</v>
      </c>
      <c r="Z336" s="58" t="s">
        <v>50</v>
      </c>
      <c r="AA336" s="58" t="s">
        <v>50</v>
      </c>
      <c r="AB336" s="58" t="s">
        <v>50</v>
      </c>
      <c r="AC336" s="149" t="s">
        <v>611</v>
      </c>
      <c r="AD336" s="149" t="s">
        <v>50</v>
      </c>
    </row>
    <row r="337" spans="2:30" s="20" customFormat="1" ht="174.75" customHeight="1" x14ac:dyDescent="0.25">
      <c r="B337" s="151" t="s">
        <v>728</v>
      </c>
      <c r="C337" s="65" t="s">
        <v>207</v>
      </c>
      <c r="D337" s="65" t="s">
        <v>829</v>
      </c>
      <c r="E337" s="149" t="s">
        <v>528</v>
      </c>
      <c r="F337" s="149" t="s">
        <v>830</v>
      </c>
      <c r="G337" s="66" t="s">
        <v>45</v>
      </c>
      <c r="H337" s="67"/>
      <c r="I337" s="58" t="s">
        <v>67</v>
      </c>
      <c r="J337" s="153" t="s">
        <v>612</v>
      </c>
      <c r="K337" s="147" t="s">
        <v>613</v>
      </c>
      <c r="L337" s="92" t="s">
        <v>208</v>
      </c>
      <c r="M337" s="93" t="s">
        <v>209</v>
      </c>
      <c r="N337" s="193" t="s">
        <v>835</v>
      </c>
      <c r="O337" s="62">
        <v>2</v>
      </c>
      <c r="P337" s="62">
        <v>4</v>
      </c>
      <c r="Q337" s="58">
        <f t="shared" si="50"/>
        <v>8</v>
      </c>
      <c r="R337" s="58" t="str">
        <f t="shared" si="32"/>
        <v>MEDIO</v>
      </c>
      <c r="S337" s="62">
        <v>25</v>
      </c>
      <c r="T337" s="58">
        <f t="shared" si="29"/>
        <v>200</v>
      </c>
      <c r="U337" s="38" t="str">
        <f t="shared" si="51"/>
        <v>II</v>
      </c>
      <c r="V337" s="41" t="str">
        <f t="shared" si="52"/>
        <v>Aceptable con control especifico</v>
      </c>
      <c r="W337" s="58">
        <v>7</v>
      </c>
      <c r="X337" s="149" t="s">
        <v>615</v>
      </c>
      <c r="Y337" s="60" t="s">
        <v>18</v>
      </c>
      <c r="Z337" s="58" t="s">
        <v>50</v>
      </c>
      <c r="AA337" s="58" t="s">
        <v>50</v>
      </c>
      <c r="AB337" s="58" t="s">
        <v>70</v>
      </c>
      <c r="AC337" s="58" t="s">
        <v>210</v>
      </c>
      <c r="AD337" s="149" t="s">
        <v>50</v>
      </c>
    </row>
    <row r="338" spans="2:30" s="20" customFormat="1" ht="174.75" customHeight="1" x14ac:dyDescent="0.25">
      <c r="B338" s="151" t="s">
        <v>728</v>
      </c>
      <c r="C338" s="65" t="s">
        <v>207</v>
      </c>
      <c r="D338" s="65" t="s">
        <v>829</v>
      </c>
      <c r="E338" s="149" t="s">
        <v>528</v>
      </c>
      <c r="F338" s="149" t="s">
        <v>830</v>
      </c>
      <c r="G338" s="66" t="s">
        <v>45</v>
      </c>
      <c r="H338" s="67"/>
      <c r="I338" s="58" t="s">
        <v>72</v>
      </c>
      <c r="J338" s="153" t="s">
        <v>612</v>
      </c>
      <c r="K338" s="60" t="s">
        <v>73</v>
      </c>
      <c r="L338" s="194" t="s">
        <v>208</v>
      </c>
      <c r="M338" s="193" t="s">
        <v>836</v>
      </c>
      <c r="N338" s="193" t="s">
        <v>837</v>
      </c>
      <c r="O338" s="62">
        <v>2</v>
      </c>
      <c r="P338" s="62">
        <v>3</v>
      </c>
      <c r="Q338" s="58">
        <f t="shared" si="50"/>
        <v>6</v>
      </c>
      <c r="R338" s="58" t="str">
        <f t="shared" si="32"/>
        <v>MEDIO</v>
      </c>
      <c r="S338" s="62">
        <v>10</v>
      </c>
      <c r="T338" s="58">
        <f t="shared" si="29"/>
        <v>60</v>
      </c>
      <c r="U338" s="38" t="str">
        <f t="shared" si="51"/>
        <v>III</v>
      </c>
      <c r="V338" s="41" t="str">
        <f t="shared" si="52"/>
        <v>Aceptable con control existente</v>
      </c>
      <c r="W338" s="58">
        <v>7</v>
      </c>
      <c r="X338" s="149" t="s">
        <v>617</v>
      </c>
      <c r="Y338" s="60" t="s">
        <v>18</v>
      </c>
      <c r="Z338" s="58" t="s">
        <v>50</v>
      </c>
      <c r="AA338" s="58" t="s">
        <v>50</v>
      </c>
      <c r="AB338" s="58" t="s">
        <v>50</v>
      </c>
      <c r="AC338" s="149" t="s">
        <v>838</v>
      </c>
      <c r="AD338" s="149" t="s">
        <v>50</v>
      </c>
    </row>
    <row r="339" spans="2:30" s="20" customFormat="1" ht="174.75" customHeight="1" x14ac:dyDescent="0.25">
      <c r="B339" s="151" t="s">
        <v>728</v>
      </c>
      <c r="C339" s="65" t="s">
        <v>207</v>
      </c>
      <c r="D339" s="65" t="s">
        <v>829</v>
      </c>
      <c r="E339" s="149" t="s">
        <v>528</v>
      </c>
      <c r="F339" s="149" t="s">
        <v>830</v>
      </c>
      <c r="G339" s="66" t="s">
        <v>45</v>
      </c>
      <c r="H339" s="67"/>
      <c r="I339" s="149" t="s">
        <v>660</v>
      </c>
      <c r="J339" s="59" t="s">
        <v>75</v>
      </c>
      <c r="K339" s="60" t="s">
        <v>76</v>
      </c>
      <c r="L339" s="59" t="s">
        <v>62</v>
      </c>
      <c r="M339" s="60" t="s">
        <v>192</v>
      </c>
      <c r="N339" s="60" t="s">
        <v>62</v>
      </c>
      <c r="O339" s="62">
        <v>1</v>
      </c>
      <c r="P339" s="62">
        <v>3</v>
      </c>
      <c r="Q339" s="58">
        <f t="shared" si="50"/>
        <v>3</v>
      </c>
      <c r="R339" s="58" t="str">
        <f t="shared" si="32"/>
        <v>BAJO</v>
      </c>
      <c r="S339" s="62">
        <v>10</v>
      </c>
      <c r="T339" s="58">
        <f t="shared" si="29"/>
        <v>30</v>
      </c>
      <c r="U339" s="38" t="str">
        <f t="shared" si="51"/>
        <v>III</v>
      </c>
      <c r="V339" s="41" t="str">
        <f t="shared" si="52"/>
        <v>Aceptable con control existente</v>
      </c>
      <c r="W339" s="58">
        <v>7</v>
      </c>
      <c r="X339" s="149" t="s">
        <v>661</v>
      </c>
      <c r="Y339" s="60" t="s">
        <v>18</v>
      </c>
      <c r="Z339" s="58" t="s">
        <v>50</v>
      </c>
      <c r="AA339" s="58" t="s">
        <v>50</v>
      </c>
      <c r="AB339" s="58" t="s">
        <v>50</v>
      </c>
      <c r="AC339" s="58" t="s">
        <v>211</v>
      </c>
      <c r="AD339" s="149" t="s">
        <v>50</v>
      </c>
    </row>
    <row r="340" spans="2:30" s="20" customFormat="1" ht="174.75" customHeight="1" x14ac:dyDescent="0.25">
      <c r="B340" s="151" t="s">
        <v>728</v>
      </c>
      <c r="C340" s="65" t="s">
        <v>207</v>
      </c>
      <c r="D340" s="65" t="s">
        <v>829</v>
      </c>
      <c r="E340" s="149" t="s">
        <v>528</v>
      </c>
      <c r="F340" s="149" t="s">
        <v>830</v>
      </c>
      <c r="G340" s="66" t="s">
        <v>45</v>
      </c>
      <c r="H340" s="67"/>
      <c r="I340" s="58" t="s">
        <v>82</v>
      </c>
      <c r="J340" s="59" t="s">
        <v>75</v>
      </c>
      <c r="K340" s="147" t="s">
        <v>648</v>
      </c>
      <c r="L340" s="59" t="s">
        <v>62</v>
      </c>
      <c r="M340" s="60" t="s">
        <v>194</v>
      </c>
      <c r="N340" s="60" t="s">
        <v>62</v>
      </c>
      <c r="O340" s="62">
        <v>2</v>
      </c>
      <c r="P340" s="62">
        <v>2</v>
      </c>
      <c r="Q340" s="58">
        <f t="shared" si="50"/>
        <v>4</v>
      </c>
      <c r="R340" s="58" t="str">
        <f t="shared" si="32"/>
        <v>BAJO</v>
      </c>
      <c r="S340" s="62">
        <v>10</v>
      </c>
      <c r="T340" s="58">
        <f t="shared" si="29"/>
        <v>40</v>
      </c>
      <c r="U340" s="38" t="str">
        <f t="shared" si="51"/>
        <v>III</v>
      </c>
      <c r="V340" s="41" t="str">
        <f t="shared" si="52"/>
        <v>Aceptable con control existente</v>
      </c>
      <c r="W340" s="58">
        <v>7</v>
      </c>
      <c r="X340" s="58" t="s">
        <v>85</v>
      </c>
      <c r="Y340" s="60" t="s">
        <v>18</v>
      </c>
      <c r="Z340" s="58" t="s">
        <v>50</v>
      </c>
      <c r="AA340" s="58" t="s">
        <v>50</v>
      </c>
      <c r="AB340" s="149" t="s">
        <v>839</v>
      </c>
      <c r="AC340" s="149" t="s">
        <v>840</v>
      </c>
      <c r="AD340" s="149" t="s">
        <v>50</v>
      </c>
    </row>
    <row r="341" spans="2:30" s="20" customFormat="1" ht="174.75" customHeight="1" x14ac:dyDescent="0.25">
      <c r="B341" s="151" t="s">
        <v>728</v>
      </c>
      <c r="C341" s="65" t="s">
        <v>207</v>
      </c>
      <c r="D341" s="65" t="s">
        <v>829</v>
      </c>
      <c r="E341" s="149" t="s">
        <v>528</v>
      </c>
      <c r="F341" s="149" t="s">
        <v>830</v>
      </c>
      <c r="G341" s="66" t="s">
        <v>45</v>
      </c>
      <c r="H341" s="67"/>
      <c r="I341" s="58" t="s">
        <v>86</v>
      </c>
      <c r="J341" s="59" t="s">
        <v>75</v>
      </c>
      <c r="K341" s="147" t="s">
        <v>558</v>
      </c>
      <c r="L341" s="59" t="s">
        <v>87</v>
      </c>
      <c r="M341" s="147" t="s">
        <v>680</v>
      </c>
      <c r="N341" s="147" t="s">
        <v>682</v>
      </c>
      <c r="O341" s="62">
        <v>1</v>
      </c>
      <c r="P341" s="62">
        <v>2</v>
      </c>
      <c r="Q341" s="58">
        <f t="shared" si="50"/>
        <v>2</v>
      </c>
      <c r="R341" s="58" t="str">
        <f t="shared" si="32"/>
        <v>BAJO</v>
      </c>
      <c r="S341" s="62">
        <v>25</v>
      </c>
      <c r="T341" s="58">
        <f t="shared" si="29"/>
        <v>50</v>
      </c>
      <c r="U341" s="38" t="str">
        <f t="shared" si="51"/>
        <v>III</v>
      </c>
      <c r="V341" s="41" t="str">
        <f t="shared" si="52"/>
        <v>Aceptable con control existente</v>
      </c>
      <c r="W341" s="58">
        <v>7</v>
      </c>
      <c r="X341" s="58" t="s">
        <v>85</v>
      </c>
      <c r="Y341" s="60" t="s">
        <v>18</v>
      </c>
      <c r="Z341" s="58" t="s">
        <v>50</v>
      </c>
      <c r="AA341" s="58" t="s">
        <v>50</v>
      </c>
      <c r="AB341" s="58" t="s">
        <v>50</v>
      </c>
      <c r="AC341" s="149" t="s">
        <v>841</v>
      </c>
      <c r="AD341" s="149" t="s">
        <v>50</v>
      </c>
    </row>
    <row r="342" spans="2:30" s="20" customFormat="1" ht="174.75" customHeight="1" x14ac:dyDescent="0.25">
      <c r="B342" s="151" t="s">
        <v>728</v>
      </c>
      <c r="C342" s="65" t="s">
        <v>207</v>
      </c>
      <c r="D342" s="65" t="s">
        <v>829</v>
      </c>
      <c r="E342" s="149" t="s">
        <v>528</v>
      </c>
      <c r="F342" s="149" t="s">
        <v>830</v>
      </c>
      <c r="G342" s="58" t="s">
        <v>45</v>
      </c>
      <c r="H342" s="58"/>
      <c r="I342" s="149" t="s">
        <v>618</v>
      </c>
      <c r="J342" s="59" t="s">
        <v>75</v>
      </c>
      <c r="K342" s="147" t="s">
        <v>619</v>
      </c>
      <c r="L342" s="153" t="s">
        <v>620</v>
      </c>
      <c r="M342" s="147" t="s">
        <v>621</v>
      </c>
      <c r="N342" s="60" t="s">
        <v>62</v>
      </c>
      <c r="O342" s="62">
        <v>2</v>
      </c>
      <c r="P342" s="62">
        <v>2</v>
      </c>
      <c r="Q342" s="62">
        <v>4</v>
      </c>
      <c r="R342" s="63" t="s">
        <v>79</v>
      </c>
      <c r="S342" s="62">
        <v>25</v>
      </c>
      <c r="T342" s="62">
        <v>100</v>
      </c>
      <c r="U342" s="38" t="s">
        <v>80</v>
      </c>
      <c r="V342" s="41" t="s">
        <v>533</v>
      </c>
      <c r="W342" s="58">
        <v>1</v>
      </c>
      <c r="X342" s="58" t="s">
        <v>81</v>
      </c>
      <c r="Y342" s="62" t="s">
        <v>18</v>
      </c>
      <c r="Z342" s="58" t="s">
        <v>50</v>
      </c>
      <c r="AA342" s="58" t="s">
        <v>50</v>
      </c>
      <c r="AB342" s="58" t="s">
        <v>50</v>
      </c>
      <c r="AC342" s="149" t="s">
        <v>622</v>
      </c>
      <c r="AD342" s="149" t="s">
        <v>50</v>
      </c>
    </row>
    <row r="343" spans="2:30" s="20" customFormat="1" ht="174.75" customHeight="1" x14ac:dyDescent="0.25">
      <c r="B343" s="151" t="s">
        <v>728</v>
      </c>
      <c r="C343" s="65" t="s">
        <v>207</v>
      </c>
      <c r="D343" s="65" t="s">
        <v>829</v>
      </c>
      <c r="E343" s="149" t="s">
        <v>528</v>
      </c>
      <c r="F343" s="149" t="s">
        <v>830</v>
      </c>
      <c r="G343" s="66" t="s">
        <v>45</v>
      </c>
      <c r="H343" s="67"/>
      <c r="I343" s="149" t="s">
        <v>628</v>
      </c>
      <c r="J343" s="59" t="s">
        <v>75</v>
      </c>
      <c r="K343" s="60" t="s">
        <v>97</v>
      </c>
      <c r="L343" s="153" t="s">
        <v>842</v>
      </c>
      <c r="M343" s="147" t="s">
        <v>843</v>
      </c>
      <c r="N343" s="60" t="s">
        <v>212</v>
      </c>
      <c r="O343" s="62">
        <v>2</v>
      </c>
      <c r="P343" s="62">
        <v>3</v>
      </c>
      <c r="Q343" s="58">
        <f t="shared" si="50"/>
        <v>6</v>
      </c>
      <c r="R343" s="58" t="str">
        <f t="shared" si="32"/>
        <v>MEDIO</v>
      </c>
      <c r="S343" s="62">
        <v>25</v>
      </c>
      <c r="T343" s="58">
        <f t="shared" ref="T343:T364" si="59">Q343*S343</f>
        <v>150</v>
      </c>
      <c r="U343" s="38" t="str">
        <f t="shared" ref="U343:U364" si="60">IF(T343&lt;=20,"IV",IF(T343&lt;=120,"III",IF(T343&lt;=500,"II",IF(T343&lt;=4000,"I",FALSE))))</f>
        <v>II</v>
      </c>
      <c r="V343" s="41" t="str">
        <f t="shared" ref="V343:V364" si="61">IF(U343="IV","Aceptable",IF(U343="III","Aceptable con control existente",IF(U343="II","Aceptable con control especifico", IF(U343="I","No Aceptable",FALSE))))</f>
        <v>Aceptable con control especifico</v>
      </c>
      <c r="W343" s="58">
        <v>7</v>
      </c>
      <c r="X343" s="62" t="s">
        <v>96</v>
      </c>
      <c r="Y343" s="60" t="s">
        <v>18</v>
      </c>
      <c r="Z343" s="58" t="s">
        <v>50</v>
      </c>
      <c r="AA343" s="58" t="s">
        <v>50</v>
      </c>
      <c r="AB343" s="58" t="s">
        <v>50</v>
      </c>
      <c r="AC343" s="149" t="s">
        <v>640</v>
      </c>
      <c r="AD343" s="149" t="s">
        <v>50</v>
      </c>
    </row>
    <row r="344" spans="2:30" s="20" customFormat="1" ht="174.75" customHeight="1" x14ac:dyDescent="0.25">
      <c r="B344" s="151" t="s">
        <v>728</v>
      </c>
      <c r="C344" s="65" t="s">
        <v>207</v>
      </c>
      <c r="D344" s="65" t="s">
        <v>829</v>
      </c>
      <c r="E344" s="149" t="s">
        <v>528</v>
      </c>
      <c r="F344" s="149" t="s">
        <v>830</v>
      </c>
      <c r="G344" s="66" t="s">
        <v>45</v>
      </c>
      <c r="H344" s="67"/>
      <c r="I344" s="58" t="s">
        <v>99</v>
      </c>
      <c r="J344" s="153" t="s">
        <v>572</v>
      </c>
      <c r="K344" s="147" t="s">
        <v>558</v>
      </c>
      <c r="L344" s="153" t="s">
        <v>573</v>
      </c>
      <c r="M344" s="147" t="s">
        <v>574</v>
      </c>
      <c r="N344" s="147" t="s">
        <v>632</v>
      </c>
      <c r="O344" s="62">
        <v>2</v>
      </c>
      <c r="P344" s="62">
        <v>1</v>
      </c>
      <c r="Q344" s="58">
        <f t="shared" si="50"/>
        <v>2</v>
      </c>
      <c r="R344" s="58" t="str">
        <f t="shared" si="32"/>
        <v>BAJO</v>
      </c>
      <c r="S344" s="62">
        <v>25</v>
      </c>
      <c r="T344" s="58">
        <f t="shared" si="59"/>
        <v>50</v>
      </c>
      <c r="U344" s="38" t="str">
        <f t="shared" si="60"/>
        <v>III</v>
      </c>
      <c r="V344" s="41" t="str">
        <f t="shared" si="61"/>
        <v>Aceptable con control existente</v>
      </c>
      <c r="W344" s="58">
        <v>7</v>
      </c>
      <c r="X344" s="62" t="s">
        <v>100</v>
      </c>
      <c r="Y344" s="60" t="s">
        <v>18</v>
      </c>
      <c r="Z344" s="58" t="s">
        <v>50</v>
      </c>
      <c r="AA344" s="58" t="s">
        <v>50</v>
      </c>
      <c r="AB344" s="58" t="s">
        <v>50</v>
      </c>
      <c r="AC344" s="147" t="s">
        <v>633</v>
      </c>
      <c r="AD344" s="149" t="s">
        <v>50</v>
      </c>
    </row>
    <row r="345" spans="2:30" s="20" customFormat="1" ht="174.75" customHeight="1" x14ac:dyDescent="0.25">
      <c r="B345" s="151" t="s">
        <v>728</v>
      </c>
      <c r="C345" s="65" t="s">
        <v>207</v>
      </c>
      <c r="D345" s="65" t="s">
        <v>829</v>
      </c>
      <c r="E345" s="149" t="s">
        <v>528</v>
      </c>
      <c r="F345" s="149" t="s">
        <v>830</v>
      </c>
      <c r="G345" s="66" t="s">
        <v>45</v>
      </c>
      <c r="H345" s="67"/>
      <c r="I345" s="58" t="s">
        <v>101</v>
      </c>
      <c r="J345" s="153" t="s">
        <v>572</v>
      </c>
      <c r="K345" s="147" t="s">
        <v>558</v>
      </c>
      <c r="L345" s="153" t="s">
        <v>573</v>
      </c>
      <c r="M345" s="147" t="s">
        <v>574</v>
      </c>
      <c r="N345" s="147" t="s">
        <v>632</v>
      </c>
      <c r="O345" s="62">
        <v>2</v>
      </c>
      <c r="P345" s="62">
        <v>2</v>
      </c>
      <c r="Q345" s="58">
        <f t="shared" si="50"/>
        <v>4</v>
      </c>
      <c r="R345" s="58" t="str">
        <f t="shared" si="32"/>
        <v>BAJO</v>
      </c>
      <c r="S345" s="62">
        <v>10</v>
      </c>
      <c r="T345" s="58">
        <f t="shared" si="59"/>
        <v>40</v>
      </c>
      <c r="U345" s="38" t="str">
        <f t="shared" si="60"/>
        <v>III</v>
      </c>
      <c r="V345" s="41" t="str">
        <f t="shared" si="61"/>
        <v>Aceptable con control existente</v>
      </c>
      <c r="W345" s="58">
        <v>7</v>
      </c>
      <c r="X345" s="62" t="s">
        <v>100</v>
      </c>
      <c r="Y345" s="60" t="s">
        <v>18</v>
      </c>
      <c r="Z345" s="58" t="s">
        <v>50</v>
      </c>
      <c r="AA345" s="58" t="s">
        <v>50</v>
      </c>
      <c r="AB345" s="58" t="s">
        <v>50</v>
      </c>
      <c r="AC345" s="147" t="s">
        <v>633</v>
      </c>
      <c r="AD345" s="149" t="s">
        <v>50</v>
      </c>
    </row>
    <row r="346" spans="2:30" s="20" customFormat="1" ht="174.75" customHeight="1" x14ac:dyDescent="0.25">
      <c r="B346" s="151" t="s">
        <v>728</v>
      </c>
      <c r="C346" s="65" t="s">
        <v>207</v>
      </c>
      <c r="D346" s="65" t="s">
        <v>829</v>
      </c>
      <c r="E346" s="149" t="s">
        <v>528</v>
      </c>
      <c r="F346" s="149" t="s">
        <v>830</v>
      </c>
      <c r="G346" s="66" t="s">
        <v>45</v>
      </c>
      <c r="H346" s="67"/>
      <c r="I346" s="58" t="s">
        <v>102</v>
      </c>
      <c r="J346" s="153" t="s">
        <v>572</v>
      </c>
      <c r="K346" s="147" t="s">
        <v>578</v>
      </c>
      <c r="L346" s="59" t="s">
        <v>103</v>
      </c>
      <c r="M346" s="147" t="s">
        <v>844</v>
      </c>
      <c r="N346" s="147" t="s">
        <v>632</v>
      </c>
      <c r="O346" s="62">
        <v>1</v>
      </c>
      <c r="P346" s="62">
        <v>2</v>
      </c>
      <c r="Q346" s="58">
        <f t="shared" si="50"/>
        <v>2</v>
      </c>
      <c r="R346" s="58" t="str">
        <f t="shared" si="32"/>
        <v>BAJO</v>
      </c>
      <c r="S346" s="62">
        <v>100</v>
      </c>
      <c r="T346" s="58">
        <f t="shared" si="59"/>
        <v>200</v>
      </c>
      <c r="U346" s="38" t="str">
        <f t="shared" si="60"/>
        <v>II</v>
      </c>
      <c r="V346" s="41" t="str">
        <f t="shared" si="61"/>
        <v>Aceptable con control especifico</v>
      </c>
      <c r="W346" s="58">
        <v>7</v>
      </c>
      <c r="X346" s="62" t="s">
        <v>100</v>
      </c>
      <c r="Y346" s="60" t="s">
        <v>18</v>
      </c>
      <c r="Z346" s="58" t="s">
        <v>50</v>
      </c>
      <c r="AA346" s="58" t="s">
        <v>50</v>
      </c>
      <c r="AB346" s="58" t="s">
        <v>50</v>
      </c>
      <c r="AC346" s="147" t="s">
        <v>845</v>
      </c>
      <c r="AD346" s="149" t="s">
        <v>50</v>
      </c>
    </row>
    <row r="347" spans="2:30" s="20" customFormat="1" ht="174.75" customHeight="1" x14ac:dyDescent="0.25">
      <c r="B347" s="151" t="s">
        <v>728</v>
      </c>
      <c r="C347" s="65" t="s">
        <v>207</v>
      </c>
      <c r="D347" s="65" t="s">
        <v>829</v>
      </c>
      <c r="E347" s="149" t="s">
        <v>528</v>
      </c>
      <c r="F347" s="149" t="s">
        <v>830</v>
      </c>
      <c r="G347" s="66" t="s">
        <v>45</v>
      </c>
      <c r="H347" s="67"/>
      <c r="I347" s="149" t="s">
        <v>641</v>
      </c>
      <c r="J347" s="153" t="s">
        <v>572</v>
      </c>
      <c r="K347" s="147" t="s">
        <v>558</v>
      </c>
      <c r="L347" s="153" t="s">
        <v>573</v>
      </c>
      <c r="M347" s="147" t="s">
        <v>574</v>
      </c>
      <c r="N347" s="147" t="s">
        <v>632</v>
      </c>
      <c r="O347" s="62">
        <v>1</v>
      </c>
      <c r="P347" s="62">
        <v>2</v>
      </c>
      <c r="Q347" s="58">
        <f t="shared" si="50"/>
        <v>2</v>
      </c>
      <c r="R347" s="58" t="str">
        <f t="shared" si="32"/>
        <v>BAJO</v>
      </c>
      <c r="S347" s="62">
        <v>25</v>
      </c>
      <c r="T347" s="58">
        <f t="shared" si="59"/>
        <v>50</v>
      </c>
      <c r="U347" s="38" t="str">
        <f t="shared" si="60"/>
        <v>III</v>
      </c>
      <c r="V347" s="41" t="str">
        <f t="shared" si="61"/>
        <v>Aceptable con control existente</v>
      </c>
      <c r="W347" s="58">
        <v>7</v>
      </c>
      <c r="X347" s="62" t="s">
        <v>100</v>
      </c>
      <c r="Y347" s="60" t="s">
        <v>18</v>
      </c>
      <c r="Z347" s="58" t="s">
        <v>50</v>
      </c>
      <c r="AA347" s="58" t="s">
        <v>50</v>
      </c>
      <c r="AB347" s="58" t="s">
        <v>50</v>
      </c>
      <c r="AC347" s="147" t="s">
        <v>633</v>
      </c>
      <c r="AD347" s="149" t="s">
        <v>50</v>
      </c>
    </row>
    <row r="348" spans="2:30" s="20" customFormat="1" ht="174.75" customHeight="1" x14ac:dyDescent="0.25">
      <c r="B348" s="56" t="s">
        <v>106</v>
      </c>
      <c r="C348" s="65" t="s">
        <v>799</v>
      </c>
      <c r="D348" s="65" t="s">
        <v>846</v>
      </c>
      <c r="E348" s="149" t="s">
        <v>531</v>
      </c>
      <c r="F348" s="69" t="s">
        <v>847</v>
      </c>
      <c r="G348" s="66" t="s">
        <v>45</v>
      </c>
      <c r="H348" s="67"/>
      <c r="I348" s="58" t="s">
        <v>46</v>
      </c>
      <c r="J348" s="191" t="s">
        <v>144</v>
      </c>
      <c r="K348" s="147" t="s">
        <v>517</v>
      </c>
      <c r="L348" s="94" t="s">
        <v>50</v>
      </c>
      <c r="M348" s="147" t="s">
        <v>642</v>
      </c>
      <c r="N348" s="60" t="s">
        <v>213</v>
      </c>
      <c r="O348" s="62">
        <v>1</v>
      </c>
      <c r="P348" s="62">
        <v>2</v>
      </c>
      <c r="Q348" s="62">
        <f t="shared" si="50"/>
        <v>2</v>
      </c>
      <c r="R348" s="58" t="str">
        <f t="shared" si="32"/>
        <v>BAJO</v>
      </c>
      <c r="S348" s="62">
        <v>10</v>
      </c>
      <c r="T348" s="62">
        <f t="shared" si="59"/>
        <v>20</v>
      </c>
      <c r="U348" s="38" t="str">
        <f t="shared" si="60"/>
        <v>IV</v>
      </c>
      <c r="V348" s="41" t="str">
        <f t="shared" si="61"/>
        <v>Aceptable</v>
      </c>
      <c r="W348" s="58">
        <v>88</v>
      </c>
      <c r="X348" s="60" t="s">
        <v>47</v>
      </c>
      <c r="Y348" s="58" t="s">
        <v>18</v>
      </c>
      <c r="Z348" s="58" t="s">
        <v>50</v>
      </c>
      <c r="AA348" s="58" t="s">
        <v>50</v>
      </c>
      <c r="AB348" s="58" t="s">
        <v>50</v>
      </c>
      <c r="AC348" s="149" t="s">
        <v>609</v>
      </c>
      <c r="AD348" s="149" t="s">
        <v>50</v>
      </c>
    </row>
    <row r="349" spans="2:30" s="20" customFormat="1" ht="174.75" customHeight="1" x14ac:dyDescent="0.25">
      <c r="B349" s="56" t="s">
        <v>106</v>
      </c>
      <c r="C349" s="65" t="s">
        <v>799</v>
      </c>
      <c r="D349" s="65" t="s">
        <v>846</v>
      </c>
      <c r="E349" s="149" t="s">
        <v>531</v>
      </c>
      <c r="F349" s="69" t="s">
        <v>847</v>
      </c>
      <c r="G349" s="66" t="s">
        <v>45</v>
      </c>
      <c r="H349" s="67"/>
      <c r="I349" s="58" t="s">
        <v>59</v>
      </c>
      <c r="J349" s="59" t="s">
        <v>60</v>
      </c>
      <c r="K349" s="60" t="s">
        <v>61</v>
      </c>
      <c r="L349" s="59" t="s">
        <v>214</v>
      </c>
      <c r="M349" s="60" t="s">
        <v>215</v>
      </c>
      <c r="N349" s="60" t="s">
        <v>216</v>
      </c>
      <c r="O349" s="62">
        <v>1</v>
      </c>
      <c r="P349" s="62">
        <v>2</v>
      </c>
      <c r="Q349" s="62">
        <v>6</v>
      </c>
      <c r="R349" s="58" t="str">
        <f t="shared" si="32"/>
        <v>MEDIO</v>
      </c>
      <c r="S349" s="62">
        <v>10</v>
      </c>
      <c r="T349" s="62">
        <f t="shared" si="59"/>
        <v>60</v>
      </c>
      <c r="U349" s="38" t="str">
        <f t="shared" si="60"/>
        <v>III</v>
      </c>
      <c r="V349" s="41" t="str">
        <f t="shared" si="61"/>
        <v>Aceptable con control existente</v>
      </c>
      <c r="W349" s="58">
        <v>88</v>
      </c>
      <c r="X349" s="149" t="s">
        <v>610</v>
      </c>
      <c r="Y349" s="62" t="s">
        <v>18</v>
      </c>
      <c r="Z349" s="58" t="s">
        <v>50</v>
      </c>
      <c r="AA349" s="58" t="s">
        <v>50</v>
      </c>
      <c r="AB349" s="58" t="s">
        <v>50</v>
      </c>
      <c r="AC349" s="58" t="s">
        <v>217</v>
      </c>
      <c r="AD349" s="149" t="s">
        <v>50</v>
      </c>
    </row>
    <row r="350" spans="2:30" s="20" customFormat="1" ht="174.75" customHeight="1" x14ac:dyDescent="0.25">
      <c r="B350" s="56" t="s">
        <v>106</v>
      </c>
      <c r="C350" s="65" t="s">
        <v>799</v>
      </c>
      <c r="D350" s="65" t="s">
        <v>846</v>
      </c>
      <c r="E350" s="149" t="s">
        <v>531</v>
      </c>
      <c r="F350" s="69" t="s">
        <v>847</v>
      </c>
      <c r="G350" s="66" t="s">
        <v>45</v>
      </c>
      <c r="H350" s="67"/>
      <c r="I350" s="58" t="s">
        <v>64</v>
      </c>
      <c r="J350" s="59" t="s">
        <v>60</v>
      </c>
      <c r="K350" s="60" t="s">
        <v>61</v>
      </c>
      <c r="L350" s="94" t="s">
        <v>183</v>
      </c>
      <c r="M350" s="60" t="s">
        <v>218</v>
      </c>
      <c r="N350" s="60" t="s">
        <v>219</v>
      </c>
      <c r="O350" s="62">
        <v>1</v>
      </c>
      <c r="P350" s="62">
        <v>2</v>
      </c>
      <c r="Q350" s="62">
        <v>6</v>
      </c>
      <c r="R350" s="58" t="str">
        <f t="shared" si="32"/>
        <v>MEDIO</v>
      </c>
      <c r="S350" s="62">
        <v>10</v>
      </c>
      <c r="T350" s="62">
        <f t="shared" si="59"/>
        <v>60</v>
      </c>
      <c r="U350" s="38" t="str">
        <f t="shared" si="60"/>
        <v>III</v>
      </c>
      <c r="V350" s="41" t="str">
        <f t="shared" si="61"/>
        <v>Aceptable con control existente</v>
      </c>
      <c r="W350" s="58">
        <v>88</v>
      </c>
      <c r="X350" s="149" t="s">
        <v>610</v>
      </c>
      <c r="Y350" s="62" t="s">
        <v>18</v>
      </c>
      <c r="Z350" s="58" t="s">
        <v>50</v>
      </c>
      <c r="AA350" s="58" t="s">
        <v>50</v>
      </c>
      <c r="AB350" s="58" t="s">
        <v>50</v>
      </c>
      <c r="AC350" s="58" t="s">
        <v>220</v>
      </c>
      <c r="AD350" s="149" t="s">
        <v>50</v>
      </c>
    </row>
    <row r="351" spans="2:30" s="20" customFormat="1" ht="174.75" customHeight="1" x14ac:dyDescent="0.25">
      <c r="B351" s="56" t="s">
        <v>106</v>
      </c>
      <c r="C351" s="65" t="s">
        <v>799</v>
      </c>
      <c r="D351" s="65" t="s">
        <v>846</v>
      </c>
      <c r="E351" s="149" t="s">
        <v>531</v>
      </c>
      <c r="F351" s="69" t="s">
        <v>847</v>
      </c>
      <c r="G351" s="66" t="s">
        <v>45</v>
      </c>
      <c r="H351" s="67"/>
      <c r="I351" s="58" t="s">
        <v>65</v>
      </c>
      <c r="J351" s="59" t="s">
        <v>60</v>
      </c>
      <c r="K351" s="60" t="s">
        <v>61</v>
      </c>
      <c r="L351" s="94" t="s">
        <v>221</v>
      </c>
      <c r="M351" s="60" t="s">
        <v>222</v>
      </c>
      <c r="N351" s="60" t="s">
        <v>223</v>
      </c>
      <c r="O351" s="62">
        <v>1</v>
      </c>
      <c r="P351" s="62">
        <v>2</v>
      </c>
      <c r="Q351" s="62">
        <v>6</v>
      </c>
      <c r="R351" s="58" t="str">
        <f t="shared" si="32"/>
        <v>MEDIO</v>
      </c>
      <c r="S351" s="62">
        <v>10</v>
      </c>
      <c r="T351" s="62">
        <f t="shared" si="59"/>
        <v>60</v>
      </c>
      <c r="U351" s="38" t="str">
        <f t="shared" si="60"/>
        <v>III</v>
      </c>
      <c r="V351" s="41" t="str">
        <f t="shared" si="61"/>
        <v>Aceptable con control existente</v>
      </c>
      <c r="W351" s="58">
        <v>88</v>
      </c>
      <c r="X351" s="149" t="s">
        <v>610</v>
      </c>
      <c r="Y351" s="62" t="s">
        <v>18</v>
      </c>
      <c r="Z351" s="58" t="s">
        <v>50</v>
      </c>
      <c r="AA351" s="58" t="s">
        <v>50</v>
      </c>
      <c r="AB351" s="58" t="s">
        <v>50</v>
      </c>
      <c r="AC351" s="58" t="s">
        <v>224</v>
      </c>
      <c r="AD351" s="149" t="s">
        <v>50</v>
      </c>
    </row>
    <row r="352" spans="2:30" s="20" customFormat="1" ht="174.75" customHeight="1" x14ac:dyDescent="0.25">
      <c r="B352" s="56" t="s">
        <v>106</v>
      </c>
      <c r="C352" s="65" t="s">
        <v>799</v>
      </c>
      <c r="D352" s="65" t="s">
        <v>846</v>
      </c>
      <c r="E352" s="149" t="s">
        <v>531</v>
      </c>
      <c r="F352" s="69" t="s">
        <v>847</v>
      </c>
      <c r="G352" s="66" t="s">
        <v>45</v>
      </c>
      <c r="H352" s="67"/>
      <c r="I352" s="58" t="s">
        <v>66</v>
      </c>
      <c r="J352" s="59" t="s">
        <v>60</v>
      </c>
      <c r="K352" s="60" t="s">
        <v>61</v>
      </c>
      <c r="L352" s="94" t="s">
        <v>183</v>
      </c>
      <c r="M352" s="60" t="s">
        <v>222</v>
      </c>
      <c r="N352" s="60" t="s">
        <v>225</v>
      </c>
      <c r="O352" s="62">
        <v>1</v>
      </c>
      <c r="P352" s="62">
        <v>2</v>
      </c>
      <c r="Q352" s="62">
        <v>6</v>
      </c>
      <c r="R352" s="58" t="str">
        <f t="shared" si="32"/>
        <v>MEDIO</v>
      </c>
      <c r="S352" s="62">
        <v>10</v>
      </c>
      <c r="T352" s="62">
        <f t="shared" si="59"/>
        <v>60</v>
      </c>
      <c r="U352" s="38" t="str">
        <f t="shared" si="60"/>
        <v>III</v>
      </c>
      <c r="V352" s="41" t="str">
        <f t="shared" si="61"/>
        <v>Aceptable con control existente</v>
      </c>
      <c r="W352" s="58">
        <v>88</v>
      </c>
      <c r="X352" s="149" t="s">
        <v>610</v>
      </c>
      <c r="Y352" s="62" t="s">
        <v>18</v>
      </c>
      <c r="Z352" s="58" t="s">
        <v>50</v>
      </c>
      <c r="AA352" s="58" t="s">
        <v>50</v>
      </c>
      <c r="AB352" s="58" t="s">
        <v>50</v>
      </c>
      <c r="AC352" s="58" t="s">
        <v>226</v>
      </c>
      <c r="AD352" s="149" t="s">
        <v>50</v>
      </c>
    </row>
    <row r="353" spans="2:30" s="20" customFormat="1" ht="174.75" customHeight="1" x14ac:dyDescent="0.25">
      <c r="B353" s="56" t="s">
        <v>106</v>
      </c>
      <c r="C353" s="65" t="s">
        <v>799</v>
      </c>
      <c r="D353" s="65" t="s">
        <v>846</v>
      </c>
      <c r="E353" s="149" t="s">
        <v>531</v>
      </c>
      <c r="F353" s="69" t="s">
        <v>847</v>
      </c>
      <c r="G353" s="66" t="s">
        <v>45</v>
      </c>
      <c r="H353" s="67"/>
      <c r="I353" s="58" t="s">
        <v>67</v>
      </c>
      <c r="J353" s="191" t="s">
        <v>612</v>
      </c>
      <c r="K353" s="147" t="s">
        <v>613</v>
      </c>
      <c r="L353" s="59" t="s">
        <v>68</v>
      </c>
      <c r="M353" s="60" t="s">
        <v>69</v>
      </c>
      <c r="N353" s="147" t="s">
        <v>848</v>
      </c>
      <c r="O353" s="62">
        <v>1</v>
      </c>
      <c r="P353" s="62">
        <v>2</v>
      </c>
      <c r="Q353" s="62">
        <v>6</v>
      </c>
      <c r="R353" s="58" t="str">
        <f t="shared" si="32"/>
        <v>MEDIO</v>
      </c>
      <c r="S353" s="62">
        <v>10</v>
      </c>
      <c r="T353" s="62">
        <f t="shared" si="59"/>
        <v>60</v>
      </c>
      <c r="U353" s="38" t="str">
        <f t="shared" si="60"/>
        <v>III</v>
      </c>
      <c r="V353" s="41" t="str">
        <f t="shared" si="61"/>
        <v>Aceptable con control existente</v>
      </c>
      <c r="W353" s="58">
        <v>88</v>
      </c>
      <c r="X353" s="149" t="s">
        <v>615</v>
      </c>
      <c r="Y353" s="62" t="s">
        <v>18</v>
      </c>
      <c r="Z353" s="58" t="s">
        <v>50</v>
      </c>
      <c r="AA353" s="58" t="s">
        <v>50</v>
      </c>
      <c r="AB353" s="58" t="s">
        <v>70</v>
      </c>
      <c r="AC353" s="149" t="s">
        <v>849</v>
      </c>
      <c r="AD353" s="149" t="s">
        <v>50</v>
      </c>
    </row>
    <row r="354" spans="2:30" s="20" customFormat="1" ht="174.75" customHeight="1" x14ac:dyDescent="0.25">
      <c r="B354" s="56" t="s">
        <v>106</v>
      </c>
      <c r="C354" s="65" t="s">
        <v>799</v>
      </c>
      <c r="D354" s="65" t="s">
        <v>846</v>
      </c>
      <c r="E354" s="149" t="s">
        <v>531</v>
      </c>
      <c r="F354" s="69" t="s">
        <v>847</v>
      </c>
      <c r="G354" s="66" t="s">
        <v>45</v>
      </c>
      <c r="H354" s="67"/>
      <c r="I354" s="149" t="s">
        <v>660</v>
      </c>
      <c r="J354" s="61" t="s">
        <v>75</v>
      </c>
      <c r="K354" s="60" t="s">
        <v>76</v>
      </c>
      <c r="L354" s="94" t="s">
        <v>50</v>
      </c>
      <c r="M354" s="60" t="s">
        <v>227</v>
      </c>
      <c r="N354" s="60" t="s">
        <v>228</v>
      </c>
      <c r="O354" s="62">
        <v>1</v>
      </c>
      <c r="P354" s="62">
        <v>3</v>
      </c>
      <c r="Q354" s="62">
        <f t="shared" ref="Q354:Q355" si="62">O354*P354</f>
        <v>3</v>
      </c>
      <c r="R354" s="58" t="str">
        <f t="shared" si="32"/>
        <v>BAJO</v>
      </c>
      <c r="S354" s="62">
        <v>10</v>
      </c>
      <c r="T354" s="62">
        <f t="shared" si="59"/>
        <v>30</v>
      </c>
      <c r="U354" s="38" t="str">
        <f t="shared" si="60"/>
        <v>III</v>
      </c>
      <c r="V354" s="41" t="str">
        <f t="shared" si="61"/>
        <v>Aceptable con control existente</v>
      </c>
      <c r="W354" s="58">
        <v>88</v>
      </c>
      <c r="X354" s="149" t="s">
        <v>661</v>
      </c>
      <c r="Y354" s="62" t="s">
        <v>18</v>
      </c>
      <c r="Z354" s="58" t="s">
        <v>50</v>
      </c>
      <c r="AA354" s="58" t="s">
        <v>50</v>
      </c>
      <c r="AB354" s="58" t="s">
        <v>50</v>
      </c>
      <c r="AC354" s="149" t="s">
        <v>850</v>
      </c>
      <c r="AD354" s="149" t="s">
        <v>50</v>
      </c>
    </row>
    <row r="355" spans="2:30" s="20" customFormat="1" ht="174.75" customHeight="1" x14ac:dyDescent="0.25">
      <c r="B355" s="56" t="s">
        <v>106</v>
      </c>
      <c r="C355" s="65" t="s">
        <v>799</v>
      </c>
      <c r="D355" s="65" t="s">
        <v>846</v>
      </c>
      <c r="E355" s="149" t="s">
        <v>531</v>
      </c>
      <c r="F355" s="69" t="s">
        <v>847</v>
      </c>
      <c r="G355" s="66" t="s">
        <v>45</v>
      </c>
      <c r="H355" s="67"/>
      <c r="I355" s="58" t="s">
        <v>86</v>
      </c>
      <c r="J355" s="61" t="s">
        <v>75</v>
      </c>
      <c r="K355" s="147" t="s">
        <v>558</v>
      </c>
      <c r="L355" s="94" t="s">
        <v>229</v>
      </c>
      <c r="M355" s="147" t="s">
        <v>851</v>
      </c>
      <c r="N355" s="147" t="s">
        <v>682</v>
      </c>
      <c r="O355" s="62">
        <v>2</v>
      </c>
      <c r="P355" s="62">
        <v>3</v>
      </c>
      <c r="Q355" s="62">
        <f t="shared" si="62"/>
        <v>6</v>
      </c>
      <c r="R355" s="58" t="str">
        <f t="shared" si="32"/>
        <v>MEDIO</v>
      </c>
      <c r="S355" s="62">
        <v>25</v>
      </c>
      <c r="T355" s="62">
        <f t="shared" si="59"/>
        <v>150</v>
      </c>
      <c r="U355" s="38" t="str">
        <f t="shared" si="60"/>
        <v>II</v>
      </c>
      <c r="V355" s="41" t="str">
        <f t="shared" si="61"/>
        <v>Aceptable con control especifico</v>
      </c>
      <c r="W355" s="58">
        <v>88</v>
      </c>
      <c r="X355" s="58" t="s">
        <v>85</v>
      </c>
      <c r="Y355" s="62" t="s">
        <v>18</v>
      </c>
      <c r="Z355" s="58" t="s">
        <v>50</v>
      </c>
      <c r="AA355" s="58" t="s">
        <v>50</v>
      </c>
      <c r="AB355" s="58" t="s">
        <v>50</v>
      </c>
      <c r="AC355" s="149" t="s">
        <v>841</v>
      </c>
      <c r="AD355" s="149" t="s">
        <v>50</v>
      </c>
    </row>
    <row r="356" spans="2:30" s="20" customFormat="1" ht="174.75" customHeight="1" x14ac:dyDescent="0.25">
      <c r="B356" s="56" t="s">
        <v>106</v>
      </c>
      <c r="C356" s="65" t="s">
        <v>799</v>
      </c>
      <c r="D356" s="65" t="s">
        <v>846</v>
      </c>
      <c r="E356" s="149" t="s">
        <v>531</v>
      </c>
      <c r="F356" s="69" t="s">
        <v>847</v>
      </c>
      <c r="G356" s="66" t="s">
        <v>45</v>
      </c>
      <c r="H356" s="67"/>
      <c r="I356" s="58" t="s">
        <v>91</v>
      </c>
      <c r="J356" s="61" t="s">
        <v>75</v>
      </c>
      <c r="K356" s="147" t="s">
        <v>648</v>
      </c>
      <c r="L356" s="59" t="s">
        <v>92</v>
      </c>
      <c r="M356" s="147" t="s">
        <v>649</v>
      </c>
      <c r="N356" s="147" t="s">
        <v>852</v>
      </c>
      <c r="O356" s="62">
        <v>1</v>
      </c>
      <c r="P356" s="62">
        <v>2</v>
      </c>
      <c r="Q356" s="62">
        <v>6</v>
      </c>
      <c r="R356" s="58" t="str">
        <f t="shared" si="32"/>
        <v>MEDIO</v>
      </c>
      <c r="S356" s="62">
        <v>10</v>
      </c>
      <c r="T356" s="62">
        <f t="shared" si="59"/>
        <v>60</v>
      </c>
      <c r="U356" s="38" t="str">
        <f t="shared" si="60"/>
        <v>III</v>
      </c>
      <c r="V356" s="41" t="str">
        <f t="shared" si="61"/>
        <v>Aceptable con control existente</v>
      </c>
      <c r="W356" s="58">
        <v>88</v>
      </c>
      <c r="X356" s="58" t="s">
        <v>85</v>
      </c>
      <c r="Y356" s="62" t="s">
        <v>18</v>
      </c>
      <c r="Z356" s="58" t="s">
        <v>50</v>
      </c>
      <c r="AA356" s="58" t="s">
        <v>50</v>
      </c>
      <c r="AB356" s="58" t="s">
        <v>50</v>
      </c>
      <c r="AC356" s="58" t="s">
        <v>230</v>
      </c>
      <c r="AD356" s="149" t="s">
        <v>50</v>
      </c>
    </row>
    <row r="357" spans="2:30" s="20" customFormat="1" ht="174.75" customHeight="1" x14ac:dyDescent="0.25">
      <c r="B357" s="56" t="s">
        <v>106</v>
      </c>
      <c r="C357" s="65" t="s">
        <v>799</v>
      </c>
      <c r="D357" s="65" t="s">
        <v>846</v>
      </c>
      <c r="E357" s="149" t="s">
        <v>531</v>
      </c>
      <c r="F357" s="69" t="s">
        <v>847</v>
      </c>
      <c r="G357" s="58" t="s">
        <v>45</v>
      </c>
      <c r="H357" s="58"/>
      <c r="I357" s="149" t="s">
        <v>618</v>
      </c>
      <c r="J357" s="59" t="s">
        <v>75</v>
      </c>
      <c r="K357" s="147" t="s">
        <v>619</v>
      </c>
      <c r="L357" s="153" t="s">
        <v>620</v>
      </c>
      <c r="M357" s="147" t="s">
        <v>621</v>
      </c>
      <c r="N357" s="60" t="s">
        <v>62</v>
      </c>
      <c r="O357" s="62">
        <v>2</v>
      </c>
      <c r="P357" s="62">
        <v>2</v>
      </c>
      <c r="Q357" s="62">
        <v>4</v>
      </c>
      <c r="R357" s="63" t="s">
        <v>79</v>
      </c>
      <c r="S357" s="62">
        <v>25</v>
      </c>
      <c r="T357" s="62">
        <v>100</v>
      </c>
      <c r="U357" s="38" t="s">
        <v>80</v>
      </c>
      <c r="V357" s="41" t="s">
        <v>533</v>
      </c>
      <c r="W357" s="58">
        <v>1</v>
      </c>
      <c r="X357" s="58" t="s">
        <v>81</v>
      </c>
      <c r="Y357" s="62" t="s">
        <v>18</v>
      </c>
      <c r="Z357" s="58" t="s">
        <v>50</v>
      </c>
      <c r="AA357" s="58" t="s">
        <v>50</v>
      </c>
      <c r="AB357" s="58" t="s">
        <v>50</v>
      </c>
      <c r="AC357" s="149" t="s">
        <v>622</v>
      </c>
      <c r="AD357" s="149" t="s">
        <v>50</v>
      </c>
    </row>
    <row r="358" spans="2:30" s="20" customFormat="1" ht="174.75" customHeight="1" x14ac:dyDescent="0.25">
      <c r="B358" s="56" t="s">
        <v>106</v>
      </c>
      <c r="C358" s="65" t="s">
        <v>799</v>
      </c>
      <c r="D358" s="65" t="s">
        <v>846</v>
      </c>
      <c r="E358" s="149" t="s">
        <v>531</v>
      </c>
      <c r="F358" s="69" t="s">
        <v>847</v>
      </c>
      <c r="G358" s="66" t="s">
        <v>45</v>
      </c>
      <c r="H358" s="67"/>
      <c r="I358" s="58" t="s">
        <v>95</v>
      </c>
      <c r="J358" s="61" t="s">
        <v>75</v>
      </c>
      <c r="K358" s="147" t="s">
        <v>623</v>
      </c>
      <c r="L358" s="153" t="s">
        <v>624</v>
      </c>
      <c r="M358" s="147" t="s">
        <v>820</v>
      </c>
      <c r="N358" s="147" t="s">
        <v>821</v>
      </c>
      <c r="O358" s="62">
        <v>2</v>
      </c>
      <c r="P358" s="62">
        <v>2</v>
      </c>
      <c r="Q358" s="62">
        <f t="shared" ref="Q358:Q364" si="63">O358*P358</f>
        <v>4</v>
      </c>
      <c r="R358" s="58" t="str">
        <f t="shared" si="32"/>
        <v>BAJO</v>
      </c>
      <c r="S358" s="62">
        <v>100</v>
      </c>
      <c r="T358" s="62">
        <f t="shared" si="59"/>
        <v>400</v>
      </c>
      <c r="U358" s="38" t="str">
        <f t="shared" si="60"/>
        <v>II</v>
      </c>
      <c r="V358" s="41" t="str">
        <f t="shared" si="61"/>
        <v>Aceptable con control especifico</v>
      </c>
      <c r="W358" s="58">
        <v>88</v>
      </c>
      <c r="X358" s="62" t="s">
        <v>96</v>
      </c>
      <c r="Y358" s="62" t="s">
        <v>18</v>
      </c>
      <c r="Z358" s="58" t="s">
        <v>50</v>
      </c>
      <c r="AA358" s="58" t="s">
        <v>50</v>
      </c>
      <c r="AB358" s="58" t="s">
        <v>50</v>
      </c>
      <c r="AC358" s="60" t="s">
        <v>231</v>
      </c>
      <c r="AD358" s="149" t="s">
        <v>50</v>
      </c>
    </row>
    <row r="359" spans="2:30" s="20" customFormat="1" ht="174.75" customHeight="1" x14ac:dyDescent="0.25">
      <c r="B359" s="56" t="s">
        <v>106</v>
      </c>
      <c r="C359" s="65" t="s">
        <v>799</v>
      </c>
      <c r="D359" s="65" t="s">
        <v>846</v>
      </c>
      <c r="E359" s="149" t="s">
        <v>531</v>
      </c>
      <c r="F359" s="69" t="s">
        <v>847</v>
      </c>
      <c r="G359" s="66" t="s">
        <v>45</v>
      </c>
      <c r="H359" s="67"/>
      <c r="I359" s="149" t="s">
        <v>628</v>
      </c>
      <c r="J359" s="61" t="s">
        <v>75</v>
      </c>
      <c r="K359" s="60" t="s">
        <v>97</v>
      </c>
      <c r="L359" s="153" t="s">
        <v>853</v>
      </c>
      <c r="M359" s="147" t="s">
        <v>854</v>
      </c>
      <c r="N359" s="60" t="s">
        <v>232</v>
      </c>
      <c r="O359" s="62">
        <v>2</v>
      </c>
      <c r="P359" s="62">
        <v>3</v>
      </c>
      <c r="Q359" s="62">
        <f t="shared" si="63"/>
        <v>6</v>
      </c>
      <c r="R359" s="58" t="str">
        <f t="shared" si="32"/>
        <v>MEDIO</v>
      </c>
      <c r="S359" s="62">
        <v>10</v>
      </c>
      <c r="T359" s="62">
        <f t="shared" si="59"/>
        <v>60</v>
      </c>
      <c r="U359" s="38" t="str">
        <f t="shared" si="60"/>
        <v>III</v>
      </c>
      <c r="V359" s="41" t="str">
        <f t="shared" si="61"/>
        <v>Aceptable con control existente</v>
      </c>
      <c r="W359" s="58">
        <v>88</v>
      </c>
      <c r="X359" s="62" t="s">
        <v>96</v>
      </c>
      <c r="Y359" s="62" t="s">
        <v>18</v>
      </c>
      <c r="Z359" s="58" t="s">
        <v>50</v>
      </c>
      <c r="AA359" s="58" t="s">
        <v>50</v>
      </c>
      <c r="AB359" s="58" t="s">
        <v>50</v>
      </c>
      <c r="AC359" s="149" t="s">
        <v>640</v>
      </c>
      <c r="AD359" s="149" t="s">
        <v>50</v>
      </c>
    </row>
    <row r="360" spans="2:30" s="20" customFormat="1" ht="174.75" customHeight="1" x14ac:dyDescent="0.25">
      <c r="B360" s="56" t="s">
        <v>106</v>
      </c>
      <c r="C360" s="65" t="s">
        <v>799</v>
      </c>
      <c r="D360" s="65" t="s">
        <v>846</v>
      </c>
      <c r="E360" s="149" t="s">
        <v>531</v>
      </c>
      <c r="F360" s="69" t="s">
        <v>847</v>
      </c>
      <c r="G360" s="66" t="s">
        <v>45</v>
      </c>
      <c r="H360" s="67"/>
      <c r="I360" s="58" t="s">
        <v>99</v>
      </c>
      <c r="J360" s="153" t="s">
        <v>572</v>
      </c>
      <c r="K360" s="147" t="s">
        <v>558</v>
      </c>
      <c r="L360" s="153" t="s">
        <v>573</v>
      </c>
      <c r="M360" s="147" t="s">
        <v>574</v>
      </c>
      <c r="N360" s="147" t="s">
        <v>632</v>
      </c>
      <c r="O360" s="62">
        <v>3</v>
      </c>
      <c r="P360" s="62">
        <v>3</v>
      </c>
      <c r="Q360" s="62">
        <f t="shared" si="63"/>
        <v>9</v>
      </c>
      <c r="R360" s="58" t="str">
        <f t="shared" si="32"/>
        <v>ALTO</v>
      </c>
      <c r="S360" s="62">
        <v>25</v>
      </c>
      <c r="T360" s="62">
        <f t="shared" si="59"/>
        <v>225</v>
      </c>
      <c r="U360" s="38" t="str">
        <f t="shared" si="60"/>
        <v>II</v>
      </c>
      <c r="V360" s="41" t="str">
        <f t="shared" si="61"/>
        <v>Aceptable con control especifico</v>
      </c>
      <c r="W360" s="58">
        <v>88</v>
      </c>
      <c r="X360" s="62" t="s">
        <v>100</v>
      </c>
      <c r="Y360" s="62" t="s">
        <v>18</v>
      </c>
      <c r="Z360" s="58" t="s">
        <v>50</v>
      </c>
      <c r="AA360" s="58" t="s">
        <v>50</v>
      </c>
      <c r="AB360" s="58" t="s">
        <v>50</v>
      </c>
      <c r="AC360" s="147" t="s">
        <v>633</v>
      </c>
      <c r="AD360" s="147" t="s">
        <v>50</v>
      </c>
    </row>
    <row r="361" spans="2:30" s="20" customFormat="1" ht="174.75" customHeight="1" x14ac:dyDescent="0.25">
      <c r="B361" s="56" t="s">
        <v>106</v>
      </c>
      <c r="C361" s="65" t="s">
        <v>799</v>
      </c>
      <c r="D361" s="65" t="s">
        <v>846</v>
      </c>
      <c r="E361" s="149" t="s">
        <v>531</v>
      </c>
      <c r="F361" s="69" t="s">
        <v>847</v>
      </c>
      <c r="G361" s="66" t="s">
        <v>45</v>
      </c>
      <c r="H361" s="67"/>
      <c r="I361" s="58" t="s">
        <v>101</v>
      </c>
      <c r="J361" s="153" t="s">
        <v>572</v>
      </c>
      <c r="K361" s="147" t="s">
        <v>558</v>
      </c>
      <c r="L361" s="153" t="s">
        <v>573</v>
      </c>
      <c r="M361" s="147" t="s">
        <v>574</v>
      </c>
      <c r="N361" s="147" t="s">
        <v>632</v>
      </c>
      <c r="O361" s="62">
        <v>3</v>
      </c>
      <c r="P361" s="62">
        <v>3</v>
      </c>
      <c r="Q361" s="62">
        <f t="shared" si="63"/>
        <v>9</v>
      </c>
      <c r="R361" s="58" t="str">
        <f t="shared" si="32"/>
        <v>ALTO</v>
      </c>
      <c r="S361" s="62">
        <v>25</v>
      </c>
      <c r="T361" s="62">
        <f t="shared" si="59"/>
        <v>225</v>
      </c>
      <c r="U361" s="38" t="str">
        <f t="shared" si="60"/>
        <v>II</v>
      </c>
      <c r="V361" s="41" t="str">
        <f t="shared" si="61"/>
        <v>Aceptable con control especifico</v>
      </c>
      <c r="W361" s="58">
        <v>88</v>
      </c>
      <c r="X361" s="62" t="s">
        <v>100</v>
      </c>
      <c r="Y361" s="62" t="s">
        <v>18</v>
      </c>
      <c r="Z361" s="58" t="s">
        <v>50</v>
      </c>
      <c r="AA361" s="58" t="s">
        <v>50</v>
      </c>
      <c r="AB361" s="58" t="s">
        <v>50</v>
      </c>
      <c r="AC361" s="147" t="s">
        <v>633</v>
      </c>
      <c r="AD361" s="147" t="s">
        <v>50</v>
      </c>
    </row>
    <row r="362" spans="2:30" s="20" customFormat="1" ht="174.75" customHeight="1" x14ac:dyDescent="0.25">
      <c r="B362" s="56" t="s">
        <v>106</v>
      </c>
      <c r="C362" s="65" t="s">
        <v>799</v>
      </c>
      <c r="D362" s="65" t="s">
        <v>846</v>
      </c>
      <c r="E362" s="149" t="s">
        <v>531</v>
      </c>
      <c r="F362" s="69" t="s">
        <v>847</v>
      </c>
      <c r="G362" s="66" t="s">
        <v>45</v>
      </c>
      <c r="H362" s="67"/>
      <c r="I362" s="58" t="s">
        <v>102</v>
      </c>
      <c r="J362" s="153" t="s">
        <v>572</v>
      </c>
      <c r="K362" s="147" t="s">
        <v>578</v>
      </c>
      <c r="L362" s="59" t="s">
        <v>103</v>
      </c>
      <c r="M362" s="147" t="s">
        <v>574</v>
      </c>
      <c r="N362" s="147" t="s">
        <v>632</v>
      </c>
      <c r="O362" s="62">
        <v>4</v>
      </c>
      <c r="P362" s="62">
        <v>2</v>
      </c>
      <c r="Q362" s="62">
        <f t="shared" si="63"/>
        <v>8</v>
      </c>
      <c r="R362" s="58" t="str">
        <f t="shared" si="32"/>
        <v>MEDIO</v>
      </c>
      <c r="S362" s="62">
        <v>60</v>
      </c>
      <c r="T362" s="62">
        <f t="shared" si="59"/>
        <v>480</v>
      </c>
      <c r="U362" s="38" t="str">
        <f t="shared" si="60"/>
        <v>II</v>
      </c>
      <c r="V362" s="41" t="str">
        <f t="shared" si="61"/>
        <v>Aceptable con control especifico</v>
      </c>
      <c r="W362" s="58">
        <v>88</v>
      </c>
      <c r="X362" s="62" t="s">
        <v>100</v>
      </c>
      <c r="Y362" s="62" t="s">
        <v>18</v>
      </c>
      <c r="Z362" s="58" t="s">
        <v>50</v>
      </c>
      <c r="AA362" s="58" t="s">
        <v>50</v>
      </c>
      <c r="AB362" s="58" t="s">
        <v>50</v>
      </c>
      <c r="AC362" s="147" t="s">
        <v>633</v>
      </c>
      <c r="AD362" s="147" t="s">
        <v>50</v>
      </c>
    </row>
    <row r="363" spans="2:30" s="20" customFormat="1" ht="174.75" customHeight="1" x14ac:dyDescent="0.25">
      <c r="B363" s="56" t="s">
        <v>106</v>
      </c>
      <c r="C363" s="65" t="s">
        <v>799</v>
      </c>
      <c r="D363" s="65" t="s">
        <v>846</v>
      </c>
      <c r="E363" s="149" t="s">
        <v>531</v>
      </c>
      <c r="F363" s="69" t="s">
        <v>847</v>
      </c>
      <c r="G363" s="66" t="s">
        <v>45</v>
      </c>
      <c r="H363" s="67"/>
      <c r="I363" s="149" t="s">
        <v>641</v>
      </c>
      <c r="J363" s="153" t="s">
        <v>572</v>
      </c>
      <c r="K363" s="147" t="s">
        <v>558</v>
      </c>
      <c r="L363" s="153" t="s">
        <v>573</v>
      </c>
      <c r="M363" s="147" t="s">
        <v>574</v>
      </c>
      <c r="N363" s="147" t="s">
        <v>632</v>
      </c>
      <c r="O363" s="62">
        <v>1</v>
      </c>
      <c r="P363" s="62">
        <v>1</v>
      </c>
      <c r="Q363" s="62">
        <f t="shared" si="63"/>
        <v>1</v>
      </c>
      <c r="R363" s="58" t="str">
        <f t="shared" ref="R363:R378" si="64">IF(Q363&lt;=4,"BAJO",IF(Q363&lt;=8,"MEDIO",IF(Q363&lt;=20,"ALTO","MUY ALTO")))</f>
        <v>BAJO</v>
      </c>
      <c r="S363" s="62">
        <v>10</v>
      </c>
      <c r="T363" s="62">
        <f t="shared" si="59"/>
        <v>10</v>
      </c>
      <c r="U363" s="38" t="str">
        <f t="shared" si="60"/>
        <v>IV</v>
      </c>
      <c r="V363" s="41" t="str">
        <f t="shared" si="61"/>
        <v>Aceptable</v>
      </c>
      <c r="W363" s="58">
        <v>88</v>
      </c>
      <c r="X363" s="62" t="s">
        <v>100</v>
      </c>
      <c r="Y363" s="62" t="s">
        <v>18</v>
      </c>
      <c r="Z363" s="58" t="s">
        <v>50</v>
      </c>
      <c r="AA363" s="58" t="s">
        <v>50</v>
      </c>
      <c r="AB363" s="58" t="s">
        <v>50</v>
      </c>
      <c r="AC363" s="147" t="s">
        <v>633</v>
      </c>
      <c r="AD363" s="147" t="s">
        <v>50</v>
      </c>
    </row>
    <row r="364" spans="2:30" s="20" customFormat="1" ht="174.75" customHeight="1" x14ac:dyDescent="0.25">
      <c r="B364" s="151" t="s">
        <v>637</v>
      </c>
      <c r="C364" s="95" t="s">
        <v>855</v>
      </c>
      <c r="D364" s="95" t="s">
        <v>855</v>
      </c>
      <c r="E364" s="70" t="s">
        <v>856</v>
      </c>
      <c r="F364" s="70" t="s">
        <v>857</v>
      </c>
      <c r="G364" s="66" t="s">
        <v>45</v>
      </c>
      <c r="H364" s="67"/>
      <c r="I364" s="70" t="s">
        <v>143</v>
      </c>
      <c r="J364" s="65" t="s">
        <v>144</v>
      </c>
      <c r="K364" s="60" t="s">
        <v>233</v>
      </c>
      <c r="L364" s="59" t="s">
        <v>62</v>
      </c>
      <c r="M364" s="60" t="s">
        <v>234</v>
      </c>
      <c r="N364" s="147" t="s">
        <v>858</v>
      </c>
      <c r="O364" s="62">
        <v>2</v>
      </c>
      <c r="P364" s="62">
        <v>2</v>
      </c>
      <c r="Q364" s="62">
        <f t="shared" si="63"/>
        <v>4</v>
      </c>
      <c r="R364" s="58" t="str">
        <f t="shared" si="64"/>
        <v>BAJO</v>
      </c>
      <c r="S364" s="62">
        <v>100</v>
      </c>
      <c r="T364" s="62">
        <f t="shared" si="59"/>
        <v>400</v>
      </c>
      <c r="U364" s="38" t="str">
        <f t="shared" si="60"/>
        <v>II</v>
      </c>
      <c r="V364" s="41" t="str">
        <f t="shared" si="61"/>
        <v>Aceptable con control especifico</v>
      </c>
      <c r="W364" s="58">
        <v>2</v>
      </c>
      <c r="X364" s="62" t="s">
        <v>94</v>
      </c>
      <c r="Y364" s="62" t="s">
        <v>18</v>
      </c>
      <c r="Z364" s="58" t="s">
        <v>50</v>
      </c>
      <c r="AA364" s="58" t="s">
        <v>50</v>
      </c>
      <c r="AB364" s="58" t="s">
        <v>50</v>
      </c>
      <c r="AC364" s="149" t="s">
        <v>609</v>
      </c>
      <c r="AD364" s="147" t="s">
        <v>50</v>
      </c>
    </row>
    <row r="365" spans="2:30" s="20" customFormat="1" ht="174.75" customHeight="1" x14ac:dyDescent="0.25">
      <c r="B365" s="151" t="s">
        <v>637</v>
      </c>
      <c r="C365" s="95" t="s">
        <v>855</v>
      </c>
      <c r="D365" s="95" t="s">
        <v>855</v>
      </c>
      <c r="E365" s="70" t="s">
        <v>856</v>
      </c>
      <c r="F365" s="70" t="s">
        <v>857</v>
      </c>
      <c r="G365" s="66" t="s">
        <v>45</v>
      </c>
      <c r="H365" s="67"/>
      <c r="I365" s="58" t="s">
        <v>59</v>
      </c>
      <c r="J365" s="59" t="s">
        <v>60</v>
      </c>
      <c r="K365" s="60" t="s">
        <v>61</v>
      </c>
      <c r="L365" s="59" t="s">
        <v>214</v>
      </c>
      <c r="M365" s="60" t="s">
        <v>215</v>
      </c>
      <c r="N365" s="60" t="s">
        <v>216</v>
      </c>
      <c r="O365" s="62">
        <v>1</v>
      </c>
      <c r="P365" s="62">
        <v>2</v>
      </c>
      <c r="Q365" s="62">
        <v>6</v>
      </c>
      <c r="R365" s="58" t="str">
        <f t="shared" si="64"/>
        <v>MEDIO</v>
      </c>
      <c r="S365" s="62">
        <v>10</v>
      </c>
      <c r="T365" s="62">
        <f t="shared" ref="T365:T378" si="65">Q365*S365</f>
        <v>60</v>
      </c>
      <c r="U365" s="38" t="str">
        <f t="shared" ref="U365:U390" si="66">IF(T365&lt;=20,"IV",IF(T365&lt;=120,"III",IF(T365&lt;=500,"II",IF(T365&lt;=4000,"I",FALSE))))</f>
        <v>III</v>
      </c>
      <c r="V365" s="41" t="str">
        <f t="shared" ref="V365:V378" si="67">IF(U365="IV","Aceptable",IF(U365="III","Aceptable con control existente",IF(U365="II","Aceptable con control especifico", IF(U365="I","No Aceptable",FALSE))))</f>
        <v>Aceptable con control existente</v>
      </c>
      <c r="W365" s="58">
        <v>2</v>
      </c>
      <c r="X365" s="149" t="s">
        <v>610</v>
      </c>
      <c r="Y365" s="62" t="s">
        <v>18</v>
      </c>
      <c r="Z365" s="58" t="s">
        <v>50</v>
      </c>
      <c r="AA365" s="58" t="s">
        <v>50</v>
      </c>
      <c r="AB365" s="58" t="s">
        <v>50</v>
      </c>
      <c r="AC365" s="58" t="s">
        <v>217</v>
      </c>
      <c r="AD365" s="149" t="s">
        <v>50</v>
      </c>
    </row>
    <row r="366" spans="2:30" s="20" customFormat="1" ht="174.75" customHeight="1" x14ac:dyDescent="0.25">
      <c r="B366" s="151" t="s">
        <v>637</v>
      </c>
      <c r="C366" s="95" t="s">
        <v>855</v>
      </c>
      <c r="D366" s="95" t="s">
        <v>855</v>
      </c>
      <c r="E366" s="70" t="s">
        <v>856</v>
      </c>
      <c r="F366" s="70" t="s">
        <v>857</v>
      </c>
      <c r="G366" s="66" t="s">
        <v>45</v>
      </c>
      <c r="H366" s="67"/>
      <c r="I366" s="58" t="s">
        <v>64</v>
      </c>
      <c r="J366" s="59" t="s">
        <v>60</v>
      </c>
      <c r="K366" s="60" t="s">
        <v>61</v>
      </c>
      <c r="L366" s="94" t="s">
        <v>183</v>
      </c>
      <c r="M366" s="60" t="s">
        <v>218</v>
      </c>
      <c r="N366" s="60" t="s">
        <v>219</v>
      </c>
      <c r="O366" s="62">
        <v>1</v>
      </c>
      <c r="P366" s="62">
        <v>2</v>
      </c>
      <c r="Q366" s="62">
        <v>6</v>
      </c>
      <c r="R366" s="58" t="str">
        <f t="shared" si="64"/>
        <v>MEDIO</v>
      </c>
      <c r="S366" s="62">
        <v>10</v>
      </c>
      <c r="T366" s="62">
        <f t="shared" si="65"/>
        <v>60</v>
      </c>
      <c r="U366" s="38" t="str">
        <f t="shared" si="66"/>
        <v>III</v>
      </c>
      <c r="V366" s="41" t="str">
        <f t="shared" si="67"/>
        <v>Aceptable con control existente</v>
      </c>
      <c r="W366" s="58">
        <v>2</v>
      </c>
      <c r="X366" s="149" t="s">
        <v>610</v>
      </c>
      <c r="Y366" s="62" t="s">
        <v>18</v>
      </c>
      <c r="Z366" s="58" t="s">
        <v>50</v>
      </c>
      <c r="AA366" s="58" t="s">
        <v>50</v>
      </c>
      <c r="AB366" s="58" t="s">
        <v>50</v>
      </c>
      <c r="AC366" s="58" t="s">
        <v>220</v>
      </c>
      <c r="AD366" s="149" t="s">
        <v>50</v>
      </c>
    </row>
    <row r="367" spans="2:30" s="20" customFormat="1" ht="174.75" customHeight="1" x14ac:dyDescent="0.25">
      <c r="B367" s="151" t="s">
        <v>637</v>
      </c>
      <c r="C367" s="95" t="s">
        <v>855</v>
      </c>
      <c r="D367" s="95" t="s">
        <v>855</v>
      </c>
      <c r="E367" s="70" t="s">
        <v>856</v>
      </c>
      <c r="F367" s="70" t="s">
        <v>857</v>
      </c>
      <c r="G367" s="66" t="s">
        <v>45</v>
      </c>
      <c r="H367" s="67"/>
      <c r="I367" s="58" t="s">
        <v>65</v>
      </c>
      <c r="J367" s="59" t="s">
        <v>60</v>
      </c>
      <c r="K367" s="60" t="s">
        <v>61</v>
      </c>
      <c r="L367" s="94" t="s">
        <v>221</v>
      </c>
      <c r="M367" s="60" t="s">
        <v>222</v>
      </c>
      <c r="N367" s="60" t="s">
        <v>223</v>
      </c>
      <c r="O367" s="62">
        <v>1</v>
      </c>
      <c r="P367" s="62">
        <v>2</v>
      </c>
      <c r="Q367" s="62">
        <v>6</v>
      </c>
      <c r="R367" s="58" t="str">
        <f t="shared" si="64"/>
        <v>MEDIO</v>
      </c>
      <c r="S367" s="62">
        <v>10</v>
      </c>
      <c r="T367" s="62">
        <f t="shared" si="65"/>
        <v>60</v>
      </c>
      <c r="U367" s="38" t="str">
        <f t="shared" si="66"/>
        <v>III</v>
      </c>
      <c r="V367" s="41" t="str">
        <f t="shared" si="67"/>
        <v>Aceptable con control existente</v>
      </c>
      <c r="W367" s="58">
        <v>2</v>
      </c>
      <c r="X367" s="149" t="s">
        <v>610</v>
      </c>
      <c r="Y367" s="62" t="s">
        <v>18</v>
      </c>
      <c r="Z367" s="58" t="s">
        <v>50</v>
      </c>
      <c r="AA367" s="58" t="s">
        <v>50</v>
      </c>
      <c r="AB367" s="58" t="s">
        <v>50</v>
      </c>
      <c r="AC367" s="58" t="s">
        <v>224</v>
      </c>
      <c r="AD367" s="149" t="s">
        <v>50</v>
      </c>
    </row>
    <row r="368" spans="2:30" s="20" customFormat="1" ht="174.75" customHeight="1" x14ac:dyDescent="0.25">
      <c r="B368" s="151" t="s">
        <v>637</v>
      </c>
      <c r="C368" s="95" t="s">
        <v>855</v>
      </c>
      <c r="D368" s="95" t="s">
        <v>855</v>
      </c>
      <c r="E368" s="70" t="s">
        <v>856</v>
      </c>
      <c r="F368" s="70" t="s">
        <v>857</v>
      </c>
      <c r="G368" s="66" t="s">
        <v>45</v>
      </c>
      <c r="H368" s="67"/>
      <c r="I368" s="58" t="s">
        <v>127</v>
      </c>
      <c r="J368" s="153" t="s">
        <v>148</v>
      </c>
      <c r="K368" s="60" t="s">
        <v>52</v>
      </c>
      <c r="L368" s="59" t="s">
        <v>48</v>
      </c>
      <c r="M368" s="60" t="s">
        <v>48</v>
      </c>
      <c r="N368" s="147" t="s">
        <v>690</v>
      </c>
      <c r="O368" s="62">
        <v>2</v>
      </c>
      <c r="P368" s="62">
        <v>3</v>
      </c>
      <c r="Q368" s="62">
        <f t="shared" ref="Q368" si="68">O368*P368</f>
        <v>6</v>
      </c>
      <c r="R368" s="58" t="str">
        <f t="shared" si="64"/>
        <v>MEDIO</v>
      </c>
      <c r="S368" s="62">
        <v>10</v>
      </c>
      <c r="T368" s="62">
        <f t="shared" si="65"/>
        <v>60</v>
      </c>
      <c r="U368" s="38" t="str">
        <f t="shared" si="66"/>
        <v>III</v>
      </c>
      <c r="V368" s="41" t="str">
        <f t="shared" si="67"/>
        <v>Aceptable con control existente</v>
      </c>
      <c r="W368" s="58">
        <v>2</v>
      </c>
      <c r="X368" s="60" t="s">
        <v>53</v>
      </c>
      <c r="Y368" s="58" t="s">
        <v>18</v>
      </c>
      <c r="Z368" s="58" t="s">
        <v>50</v>
      </c>
      <c r="AA368" s="58" t="s">
        <v>50</v>
      </c>
      <c r="AB368" s="149" t="s">
        <v>691</v>
      </c>
      <c r="AC368" s="149" t="s">
        <v>692</v>
      </c>
      <c r="AD368" s="149" t="s">
        <v>50</v>
      </c>
    </row>
    <row r="369" spans="2:30" s="20" customFormat="1" ht="174.75" customHeight="1" x14ac:dyDescent="0.25">
      <c r="B369" s="151" t="s">
        <v>637</v>
      </c>
      <c r="C369" s="95" t="s">
        <v>855</v>
      </c>
      <c r="D369" s="95" t="s">
        <v>855</v>
      </c>
      <c r="E369" s="70" t="s">
        <v>856</v>
      </c>
      <c r="F369" s="70" t="s">
        <v>857</v>
      </c>
      <c r="G369" s="66" t="s">
        <v>45</v>
      </c>
      <c r="H369" s="67"/>
      <c r="I369" s="58" t="s">
        <v>66</v>
      </c>
      <c r="J369" s="59" t="s">
        <v>60</v>
      </c>
      <c r="K369" s="60" t="s">
        <v>61</v>
      </c>
      <c r="L369" s="94" t="s">
        <v>183</v>
      </c>
      <c r="M369" s="60" t="s">
        <v>222</v>
      </c>
      <c r="N369" s="60" t="s">
        <v>225</v>
      </c>
      <c r="O369" s="62">
        <v>1</v>
      </c>
      <c r="P369" s="62">
        <v>2</v>
      </c>
      <c r="Q369" s="62">
        <v>6</v>
      </c>
      <c r="R369" s="58" t="str">
        <f t="shared" si="64"/>
        <v>MEDIO</v>
      </c>
      <c r="S369" s="62">
        <v>10</v>
      </c>
      <c r="T369" s="62">
        <f t="shared" si="65"/>
        <v>60</v>
      </c>
      <c r="U369" s="38" t="str">
        <f t="shared" si="66"/>
        <v>III</v>
      </c>
      <c r="V369" s="41" t="str">
        <f t="shared" si="67"/>
        <v>Aceptable con control existente</v>
      </c>
      <c r="W369" s="58">
        <v>2</v>
      </c>
      <c r="X369" s="149" t="s">
        <v>610</v>
      </c>
      <c r="Y369" s="62" t="s">
        <v>18</v>
      </c>
      <c r="Z369" s="58" t="s">
        <v>50</v>
      </c>
      <c r="AA369" s="58" t="s">
        <v>50</v>
      </c>
      <c r="AB369" s="58" t="s">
        <v>50</v>
      </c>
      <c r="AC369" s="58" t="s">
        <v>226</v>
      </c>
      <c r="AD369" s="149" t="s">
        <v>50</v>
      </c>
    </row>
    <row r="370" spans="2:30" s="20" customFormat="1" ht="174.75" customHeight="1" x14ac:dyDescent="0.25">
      <c r="B370" s="151" t="s">
        <v>637</v>
      </c>
      <c r="C370" s="95" t="s">
        <v>855</v>
      </c>
      <c r="D370" s="95" t="s">
        <v>855</v>
      </c>
      <c r="E370" s="70" t="s">
        <v>856</v>
      </c>
      <c r="F370" s="70" t="s">
        <v>857</v>
      </c>
      <c r="G370" s="66" t="s">
        <v>45</v>
      </c>
      <c r="H370" s="67"/>
      <c r="I370" s="58" t="s">
        <v>67</v>
      </c>
      <c r="J370" s="191" t="s">
        <v>612</v>
      </c>
      <c r="K370" s="147" t="s">
        <v>613</v>
      </c>
      <c r="L370" s="59" t="s">
        <v>68</v>
      </c>
      <c r="M370" s="60" t="s">
        <v>69</v>
      </c>
      <c r="N370" s="147" t="s">
        <v>848</v>
      </c>
      <c r="O370" s="62">
        <v>1</v>
      </c>
      <c r="P370" s="62">
        <v>2</v>
      </c>
      <c r="Q370" s="62">
        <v>6</v>
      </c>
      <c r="R370" s="58" t="str">
        <f t="shared" si="64"/>
        <v>MEDIO</v>
      </c>
      <c r="S370" s="62">
        <v>10</v>
      </c>
      <c r="T370" s="62">
        <f t="shared" si="65"/>
        <v>60</v>
      </c>
      <c r="U370" s="38" t="str">
        <f t="shared" si="66"/>
        <v>III</v>
      </c>
      <c r="V370" s="41" t="str">
        <f t="shared" si="67"/>
        <v>Aceptable con control existente</v>
      </c>
      <c r="W370" s="58">
        <v>2</v>
      </c>
      <c r="X370" s="149" t="s">
        <v>615</v>
      </c>
      <c r="Y370" s="62" t="s">
        <v>18</v>
      </c>
      <c r="Z370" s="58" t="s">
        <v>50</v>
      </c>
      <c r="AA370" s="58" t="s">
        <v>50</v>
      </c>
      <c r="AB370" s="58" t="s">
        <v>70</v>
      </c>
      <c r="AC370" s="149" t="s">
        <v>849</v>
      </c>
      <c r="AD370" s="149" t="s">
        <v>50</v>
      </c>
    </row>
    <row r="371" spans="2:30" s="20" customFormat="1" ht="174.75" customHeight="1" x14ac:dyDescent="0.25">
      <c r="B371" s="151" t="s">
        <v>637</v>
      </c>
      <c r="C371" s="95" t="s">
        <v>855</v>
      </c>
      <c r="D371" s="95" t="s">
        <v>855</v>
      </c>
      <c r="E371" s="70" t="s">
        <v>856</v>
      </c>
      <c r="F371" s="70" t="s">
        <v>857</v>
      </c>
      <c r="G371" s="66" t="s">
        <v>45</v>
      </c>
      <c r="H371" s="67"/>
      <c r="I371" s="149" t="s">
        <v>660</v>
      </c>
      <c r="J371" s="61" t="s">
        <v>75</v>
      </c>
      <c r="K371" s="60" t="s">
        <v>76</v>
      </c>
      <c r="L371" s="94" t="s">
        <v>50</v>
      </c>
      <c r="M371" s="60" t="s">
        <v>227</v>
      </c>
      <c r="N371" s="60" t="s">
        <v>228</v>
      </c>
      <c r="O371" s="62">
        <v>1</v>
      </c>
      <c r="P371" s="62">
        <v>3</v>
      </c>
      <c r="Q371" s="62">
        <f t="shared" ref="Q371:Q372" si="69">O371*P371</f>
        <v>3</v>
      </c>
      <c r="R371" s="58" t="str">
        <f t="shared" si="64"/>
        <v>BAJO</v>
      </c>
      <c r="S371" s="62">
        <v>10</v>
      </c>
      <c r="T371" s="62">
        <f t="shared" si="65"/>
        <v>30</v>
      </c>
      <c r="U371" s="38" t="str">
        <f t="shared" si="66"/>
        <v>III</v>
      </c>
      <c r="V371" s="41" t="str">
        <f t="shared" si="67"/>
        <v>Aceptable con control existente</v>
      </c>
      <c r="W371" s="58">
        <v>2</v>
      </c>
      <c r="X371" s="149" t="s">
        <v>661</v>
      </c>
      <c r="Y371" s="62" t="s">
        <v>18</v>
      </c>
      <c r="Z371" s="58" t="s">
        <v>50</v>
      </c>
      <c r="AA371" s="58" t="s">
        <v>50</v>
      </c>
      <c r="AB371" s="58" t="s">
        <v>50</v>
      </c>
      <c r="AC371" s="149" t="s">
        <v>850</v>
      </c>
      <c r="AD371" s="149" t="s">
        <v>50</v>
      </c>
    </row>
    <row r="372" spans="2:30" s="20" customFormat="1" ht="174.75" customHeight="1" x14ac:dyDescent="0.25">
      <c r="B372" s="151" t="s">
        <v>637</v>
      </c>
      <c r="C372" s="95" t="s">
        <v>855</v>
      </c>
      <c r="D372" s="95" t="s">
        <v>855</v>
      </c>
      <c r="E372" s="70" t="s">
        <v>856</v>
      </c>
      <c r="F372" s="70" t="s">
        <v>857</v>
      </c>
      <c r="G372" s="66" t="s">
        <v>45</v>
      </c>
      <c r="H372" s="67"/>
      <c r="I372" s="58" t="s">
        <v>86</v>
      </c>
      <c r="J372" s="61" t="s">
        <v>75</v>
      </c>
      <c r="K372" s="147" t="s">
        <v>558</v>
      </c>
      <c r="L372" s="94" t="s">
        <v>229</v>
      </c>
      <c r="M372" s="147" t="s">
        <v>851</v>
      </c>
      <c r="N372" s="147" t="s">
        <v>682</v>
      </c>
      <c r="O372" s="62">
        <v>2</v>
      </c>
      <c r="P372" s="62">
        <v>3</v>
      </c>
      <c r="Q372" s="62">
        <f t="shared" si="69"/>
        <v>6</v>
      </c>
      <c r="R372" s="58" t="str">
        <f t="shared" si="64"/>
        <v>MEDIO</v>
      </c>
      <c r="S372" s="62">
        <v>25</v>
      </c>
      <c r="T372" s="62">
        <f t="shared" si="65"/>
        <v>150</v>
      </c>
      <c r="U372" s="38" t="str">
        <f t="shared" si="66"/>
        <v>II</v>
      </c>
      <c r="V372" s="41" t="str">
        <f t="shared" si="67"/>
        <v>Aceptable con control especifico</v>
      </c>
      <c r="W372" s="58">
        <v>2</v>
      </c>
      <c r="X372" s="58" t="s">
        <v>85</v>
      </c>
      <c r="Y372" s="62" t="s">
        <v>18</v>
      </c>
      <c r="Z372" s="58" t="s">
        <v>50</v>
      </c>
      <c r="AA372" s="58" t="s">
        <v>50</v>
      </c>
      <c r="AB372" s="58" t="s">
        <v>50</v>
      </c>
      <c r="AC372" s="149" t="s">
        <v>841</v>
      </c>
      <c r="AD372" s="149" t="s">
        <v>50</v>
      </c>
    </row>
    <row r="373" spans="2:30" s="20" customFormat="1" ht="174.75" customHeight="1" x14ac:dyDescent="0.25">
      <c r="B373" s="151" t="s">
        <v>637</v>
      </c>
      <c r="C373" s="95" t="s">
        <v>855</v>
      </c>
      <c r="D373" s="95" t="s">
        <v>855</v>
      </c>
      <c r="E373" s="70" t="s">
        <v>856</v>
      </c>
      <c r="F373" s="70" t="s">
        <v>857</v>
      </c>
      <c r="G373" s="58" t="s">
        <v>45</v>
      </c>
      <c r="H373" s="58"/>
      <c r="I373" s="149" t="s">
        <v>618</v>
      </c>
      <c r="J373" s="59" t="s">
        <v>75</v>
      </c>
      <c r="K373" s="147" t="s">
        <v>619</v>
      </c>
      <c r="L373" s="153" t="s">
        <v>620</v>
      </c>
      <c r="M373" s="147" t="s">
        <v>621</v>
      </c>
      <c r="N373" s="60" t="s">
        <v>62</v>
      </c>
      <c r="O373" s="62">
        <v>2</v>
      </c>
      <c r="P373" s="62">
        <v>2</v>
      </c>
      <c r="Q373" s="62">
        <v>4</v>
      </c>
      <c r="R373" s="63" t="s">
        <v>79</v>
      </c>
      <c r="S373" s="62">
        <v>25</v>
      </c>
      <c r="T373" s="62">
        <v>100</v>
      </c>
      <c r="U373" s="38" t="s">
        <v>80</v>
      </c>
      <c r="V373" s="41" t="s">
        <v>533</v>
      </c>
      <c r="W373" s="58">
        <v>1</v>
      </c>
      <c r="X373" s="58" t="s">
        <v>81</v>
      </c>
      <c r="Y373" s="62" t="s">
        <v>18</v>
      </c>
      <c r="Z373" s="58" t="s">
        <v>50</v>
      </c>
      <c r="AA373" s="58" t="s">
        <v>50</v>
      </c>
      <c r="AB373" s="58" t="s">
        <v>50</v>
      </c>
      <c r="AC373" s="149" t="s">
        <v>622</v>
      </c>
      <c r="AD373" s="149" t="s">
        <v>50</v>
      </c>
    </row>
    <row r="374" spans="2:30" s="20" customFormat="1" ht="174.75" customHeight="1" x14ac:dyDescent="0.25">
      <c r="B374" s="151" t="s">
        <v>637</v>
      </c>
      <c r="C374" s="95" t="s">
        <v>855</v>
      </c>
      <c r="D374" s="95" t="s">
        <v>855</v>
      </c>
      <c r="E374" s="70" t="s">
        <v>856</v>
      </c>
      <c r="F374" s="70" t="s">
        <v>857</v>
      </c>
      <c r="G374" s="66" t="s">
        <v>45</v>
      </c>
      <c r="H374" s="67"/>
      <c r="I374" s="58" t="s">
        <v>95</v>
      </c>
      <c r="J374" s="61" t="s">
        <v>75</v>
      </c>
      <c r="K374" s="147" t="s">
        <v>623</v>
      </c>
      <c r="L374" s="153" t="s">
        <v>624</v>
      </c>
      <c r="M374" s="147" t="s">
        <v>820</v>
      </c>
      <c r="N374" s="147" t="s">
        <v>821</v>
      </c>
      <c r="O374" s="62">
        <v>2</v>
      </c>
      <c r="P374" s="62">
        <v>2</v>
      </c>
      <c r="Q374" s="62">
        <f t="shared" ref="Q374:Q378" si="70">O374*P374</f>
        <v>4</v>
      </c>
      <c r="R374" s="58" t="str">
        <f t="shared" si="64"/>
        <v>BAJO</v>
      </c>
      <c r="S374" s="62">
        <v>100</v>
      </c>
      <c r="T374" s="62">
        <f t="shared" si="65"/>
        <v>400</v>
      </c>
      <c r="U374" s="38" t="str">
        <f t="shared" si="66"/>
        <v>II</v>
      </c>
      <c r="V374" s="41" t="str">
        <f t="shared" si="67"/>
        <v>Aceptable con control especifico</v>
      </c>
      <c r="W374" s="58">
        <v>2</v>
      </c>
      <c r="X374" s="62" t="s">
        <v>96</v>
      </c>
      <c r="Y374" s="62" t="s">
        <v>18</v>
      </c>
      <c r="Z374" s="58" t="s">
        <v>50</v>
      </c>
      <c r="AA374" s="58" t="s">
        <v>50</v>
      </c>
      <c r="AB374" s="58" t="s">
        <v>50</v>
      </c>
      <c r="AC374" s="60" t="s">
        <v>231</v>
      </c>
      <c r="AD374" s="149" t="s">
        <v>50</v>
      </c>
    </row>
    <row r="375" spans="2:30" s="20" customFormat="1" ht="174.75" customHeight="1" x14ac:dyDescent="0.25">
      <c r="B375" s="151" t="s">
        <v>637</v>
      </c>
      <c r="C375" s="95" t="s">
        <v>855</v>
      </c>
      <c r="D375" s="95" t="s">
        <v>855</v>
      </c>
      <c r="E375" s="70" t="s">
        <v>856</v>
      </c>
      <c r="F375" s="70" t="s">
        <v>857</v>
      </c>
      <c r="G375" s="66" t="s">
        <v>45</v>
      </c>
      <c r="H375" s="67"/>
      <c r="I375" s="149" t="s">
        <v>628</v>
      </c>
      <c r="J375" s="61" t="s">
        <v>75</v>
      </c>
      <c r="K375" s="60" t="s">
        <v>97</v>
      </c>
      <c r="L375" s="153" t="s">
        <v>853</v>
      </c>
      <c r="M375" s="147" t="s">
        <v>854</v>
      </c>
      <c r="N375" s="60" t="s">
        <v>232</v>
      </c>
      <c r="O375" s="62">
        <v>2</v>
      </c>
      <c r="P375" s="62">
        <v>3</v>
      </c>
      <c r="Q375" s="62">
        <f t="shared" si="70"/>
        <v>6</v>
      </c>
      <c r="R375" s="58" t="str">
        <f t="shared" si="64"/>
        <v>MEDIO</v>
      </c>
      <c r="S375" s="62">
        <v>10</v>
      </c>
      <c r="T375" s="62">
        <f t="shared" si="65"/>
        <v>60</v>
      </c>
      <c r="U375" s="38" t="str">
        <f t="shared" si="66"/>
        <v>III</v>
      </c>
      <c r="V375" s="41" t="str">
        <f t="shared" si="67"/>
        <v>Aceptable con control existente</v>
      </c>
      <c r="W375" s="58">
        <v>2</v>
      </c>
      <c r="X375" s="62" t="s">
        <v>96</v>
      </c>
      <c r="Y375" s="62" t="s">
        <v>18</v>
      </c>
      <c r="Z375" s="58" t="s">
        <v>50</v>
      </c>
      <c r="AA375" s="58" t="s">
        <v>50</v>
      </c>
      <c r="AB375" s="58" t="s">
        <v>50</v>
      </c>
      <c r="AC375" s="149" t="s">
        <v>640</v>
      </c>
      <c r="AD375" s="149" t="s">
        <v>50</v>
      </c>
    </row>
    <row r="376" spans="2:30" s="20" customFormat="1" ht="174.75" customHeight="1" x14ac:dyDescent="0.25">
      <c r="B376" s="151" t="s">
        <v>637</v>
      </c>
      <c r="C376" s="95" t="s">
        <v>855</v>
      </c>
      <c r="D376" s="95" t="s">
        <v>855</v>
      </c>
      <c r="E376" s="70" t="s">
        <v>856</v>
      </c>
      <c r="F376" s="70" t="s">
        <v>857</v>
      </c>
      <c r="G376" s="66" t="s">
        <v>45</v>
      </c>
      <c r="H376" s="67"/>
      <c r="I376" s="58" t="s">
        <v>99</v>
      </c>
      <c r="J376" s="153" t="s">
        <v>572</v>
      </c>
      <c r="K376" s="147" t="s">
        <v>558</v>
      </c>
      <c r="L376" s="153" t="s">
        <v>573</v>
      </c>
      <c r="M376" s="147" t="s">
        <v>574</v>
      </c>
      <c r="N376" s="147" t="s">
        <v>632</v>
      </c>
      <c r="O376" s="62">
        <v>3</v>
      </c>
      <c r="P376" s="62">
        <v>3</v>
      </c>
      <c r="Q376" s="62">
        <f t="shared" si="70"/>
        <v>9</v>
      </c>
      <c r="R376" s="58" t="str">
        <f t="shared" si="64"/>
        <v>ALTO</v>
      </c>
      <c r="S376" s="62">
        <v>25</v>
      </c>
      <c r="T376" s="62">
        <f t="shared" si="65"/>
        <v>225</v>
      </c>
      <c r="U376" s="38" t="str">
        <f t="shared" si="66"/>
        <v>II</v>
      </c>
      <c r="V376" s="41" t="str">
        <f t="shared" si="67"/>
        <v>Aceptable con control especifico</v>
      </c>
      <c r="W376" s="58">
        <v>2</v>
      </c>
      <c r="X376" s="62" t="s">
        <v>100</v>
      </c>
      <c r="Y376" s="62" t="s">
        <v>18</v>
      </c>
      <c r="Z376" s="58" t="s">
        <v>50</v>
      </c>
      <c r="AA376" s="58" t="s">
        <v>50</v>
      </c>
      <c r="AB376" s="58" t="s">
        <v>50</v>
      </c>
      <c r="AC376" s="147" t="s">
        <v>633</v>
      </c>
      <c r="AD376" s="147" t="s">
        <v>50</v>
      </c>
    </row>
    <row r="377" spans="2:30" s="20" customFormat="1" ht="174.75" customHeight="1" x14ac:dyDescent="0.25">
      <c r="B377" s="151" t="s">
        <v>637</v>
      </c>
      <c r="C377" s="95" t="s">
        <v>855</v>
      </c>
      <c r="D377" s="95" t="s">
        <v>855</v>
      </c>
      <c r="E377" s="70" t="s">
        <v>856</v>
      </c>
      <c r="F377" s="70" t="s">
        <v>857</v>
      </c>
      <c r="G377" s="66" t="s">
        <v>45</v>
      </c>
      <c r="H377" s="67"/>
      <c r="I377" s="58" t="s">
        <v>101</v>
      </c>
      <c r="J377" s="153" t="s">
        <v>572</v>
      </c>
      <c r="K377" s="147" t="s">
        <v>558</v>
      </c>
      <c r="L377" s="153" t="s">
        <v>573</v>
      </c>
      <c r="M377" s="147" t="s">
        <v>574</v>
      </c>
      <c r="N377" s="147" t="s">
        <v>632</v>
      </c>
      <c r="O377" s="62">
        <v>3</v>
      </c>
      <c r="P377" s="62">
        <v>3</v>
      </c>
      <c r="Q377" s="62">
        <f t="shared" si="70"/>
        <v>9</v>
      </c>
      <c r="R377" s="58" t="str">
        <f t="shared" si="64"/>
        <v>ALTO</v>
      </c>
      <c r="S377" s="62">
        <v>25</v>
      </c>
      <c r="T377" s="62">
        <f t="shared" si="65"/>
        <v>225</v>
      </c>
      <c r="U377" s="38" t="str">
        <f t="shared" si="66"/>
        <v>II</v>
      </c>
      <c r="V377" s="41" t="str">
        <f t="shared" si="67"/>
        <v>Aceptable con control especifico</v>
      </c>
      <c r="W377" s="58">
        <v>2</v>
      </c>
      <c r="X377" s="62" t="s">
        <v>100</v>
      </c>
      <c r="Y377" s="62" t="s">
        <v>18</v>
      </c>
      <c r="Z377" s="58" t="s">
        <v>50</v>
      </c>
      <c r="AA377" s="58" t="s">
        <v>50</v>
      </c>
      <c r="AB377" s="58" t="s">
        <v>50</v>
      </c>
      <c r="AC377" s="147" t="s">
        <v>633</v>
      </c>
      <c r="AD377" s="147" t="s">
        <v>50</v>
      </c>
    </row>
    <row r="378" spans="2:30" s="20" customFormat="1" ht="174.75" customHeight="1" x14ac:dyDescent="0.25">
      <c r="B378" s="155" t="s">
        <v>637</v>
      </c>
      <c r="C378" s="95" t="s">
        <v>855</v>
      </c>
      <c r="D378" s="95" t="s">
        <v>855</v>
      </c>
      <c r="E378" s="156" t="s">
        <v>856</v>
      </c>
      <c r="F378" s="156" t="s">
        <v>857</v>
      </c>
      <c r="G378" s="157" t="s">
        <v>45</v>
      </c>
      <c r="H378" s="158"/>
      <c r="I378" s="159" t="s">
        <v>102</v>
      </c>
      <c r="J378" s="195" t="s">
        <v>572</v>
      </c>
      <c r="K378" s="165" t="s">
        <v>578</v>
      </c>
      <c r="L378" s="160" t="s">
        <v>103</v>
      </c>
      <c r="M378" s="165" t="s">
        <v>574</v>
      </c>
      <c r="N378" s="165" t="s">
        <v>632</v>
      </c>
      <c r="O378" s="154">
        <v>4</v>
      </c>
      <c r="P378" s="154">
        <v>2</v>
      </c>
      <c r="Q378" s="154">
        <f t="shared" si="70"/>
        <v>8</v>
      </c>
      <c r="R378" s="159" t="str">
        <f t="shared" si="64"/>
        <v>MEDIO</v>
      </c>
      <c r="S378" s="154">
        <v>60</v>
      </c>
      <c r="T378" s="154">
        <f t="shared" si="65"/>
        <v>480</v>
      </c>
      <c r="U378" s="161" t="str">
        <f t="shared" si="66"/>
        <v>II</v>
      </c>
      <c r="V378" s="162" t="str">
        <f t="shared" si="67"/>
        <v>Aceptable con control especifico</v>
      </c>
      <c r="W378" s="159">
        <v>2</v>
      </c>
      <c r="X378" s="154" t="s">
        <v>100</v>
      </c>
      <c r="Y378" s="154" t="s">
        <v>18</v>
      </c>
      <c r="Z378" s="159" t="s">
        <v>50</v>
      </c>
      <c r="AA378" s="159" t="s">
        <v>50</v>
      </c>
      <c r="AB378" s="159" t="s">
        <v>50</v>
      </c>
      <c r="AC378" s="165" t="s">
        <v>633</v>
      </c>
      <c r="AD378" s="165" t="s">
        <v>50</v>
      </c>
    </row>
    <row r="379" spans="2:30" s="20" customFormat="1" ht="174.75" customHeight="1" x14ac:dyDescent="0.25">
      <c r="B379" s="9" t="s">
        <v>586</v>
      </c>
      <c r="C379" s="163" t="s">
        <v>859</v>
      </c>
      <c r="D379" s="163" t="s">
        <v>860</v>
      </c>
      <c r="E379" s="164" t="s">
        <v>861</v>
      </c>
      <c r="F379" s="167" t="s">
        <v>535</v>
      </c>
      <c r="G379" s="168" t="s">
        <v>45</v>
      </c>
      <c r="H379" s="168"/>
      <c r="I379" s="168" t="s">
        <v>536</v>
      </c>
      <c r="J379" s="38" t="s">
        <v>537</v>
      </c>
      <c r="K379" s="169" t="s">
        <v>538</v>
      </c>
      <c r="L379" s="168" t="s">
        <v>48</v>
      </c>
      <c r="M379" s="169" t="s">
        <v>539</v>
      </c>
      <c r="N379" s="169" t="s">
        <v>540</v>
      </c>
      <c r="O379" s="41">
        <v>6</v>
      </c>
      <c r="P379" s="41">
        <v>2</v>
      </c>
      <c r="Q379" s="41">
        <v>12</v>
      </c>
      <c r="R379" s="38" t="s">
        <v>541</v>
      </c>
      <c r="S379" s="41">
        <v>25</v>
      </c>
      <c r="T379" s="41">
        <v>300</v>
      </c>
      <c r="U379" s="38" t="str">
        <f t="shared" si="66"/>
        <v>II</v>
      </c>
      <c r="V379" s="41" t="str">
        <f t="shared" ref="V379:V390" si="71">IF(U379="IV","Aceptable",IF(U379="III","Mejorable",IF(U379="II","Aceptable con control especifico", IF(U379="I","No Aceptable",FALSE))))</f>
        <v>Aceptable con control especifico</v>
      </c>
      <c r="W379" s="38">
        <v>1783</v>
      </c>
      <c r="X379" s="168" t="s">
        <v>542</v>
      </c>
      <c r="Y379" s="170" t="s">
        <v>543</v>
      </c>
      <c r="Z379" s="52" t="s">
        <v>50</v>
      </c>
      <c r="AA379" s="52" t="s">
        <v>50</v>
      </c>
      <c r="AB379" s="52" t="s">
        <v>50</v>
      </c>
      <c r="AC379" s="168" t="s">
        <v>544</v>
      </c>
      <c r="AD379" s="52" t="s">
        <v>50</v>
      </c>
    </row>
    <row r="380" spans="2:30" s="20" customFormat="1" ht="174.75" customHeight="1" x14ac:dyDescent="0.25">
      <c r="B380" s="9" t="s">
        <v>586</v>
      </c>
      <c r="C380" s="163" t="s">
        <v>859</v>
      </c>
      <c r="D380" s="163" t="s">
        <v>860</v>
      </c>
      <c r="E380" s="164" t="s">
        <v>861</v>
      </c>
      <c r="F380" s="167" t="s">
        <v>535</v>
      </c>
      <c r="G380" s="168" t="s">
        <v>45</v>
      </c>
      <c r="H380" s="168"/>
      <c r="I380" s="168" t="s">
        <v>862</v>
      </c>
      <c r="J380" s="38" t="s">
        <v>60</v>
      </c>
      <c r="K380" s="169" t="s">
        <v>545</v>
      </c>
      <c r="L380" s="168" t="s">
        <v>48</v>
      </c>
      <c r="M380" s="168" t="s">
        <v>48</v>
      </c>
      <c r="N380" s="169" t="s">
        <v>546</v>
      </c>
      <c r="O380" s="41">
        <v>2</v>
      </c>
      <c r="P380" s="41">
        <v>2</v>
      </c>
      <c r="Q380" s="41">
        <v>4</v>
      </c>
      <c r="R380" s="38" t="s">
        <v>79</v>
      </c>
      <c r="S380" s="41">
        <v>25</v>
      </c>
      <c r="T380" s="41">
        <v>100</v>
      </c>
      <c r="U380" s="38" t="str">
        <f t="shared" si="66"/>
        <v>III</v>
      </c>
      <c r="V380" s="41" t="str">
        <f t="shared" si="71"/>
        <v>Mejorable</v>
      </c>
      <c r="W380" s="38">
        <v>129</v>
      </c>
      <c r="X380" s="168" t="s">
        <v>547</v>
      </c>
      <c r="Y380" s="170" t="s">
        <v>548</v>
      </c>
      <c r="Z380" s="52" t="s">
        <v>50</v>
      </c>
      <c r="AA380" s="52" t="s">
        <v>50</v>
      </c>
      <c r="AB380" s="52" t="s">
        <v>50</v>
      </c>
      <c r="AC380" s="168" t="s">
        <v>863</v>
      </c>
      <c r="AD380" s="166" t="s">
        <v>50</v>
      </c>
    </row>
    <row r="381" spans="2:30" s="20" customFormat="1" ht="174.75" customHeight="1" x14ac:dyDescent="0.25">
      <c r="B381" s="9" t="s">
        <v>586</v>
      </c>
      <c r="C381" s="163" t="s">
        <v>859</v>
      </c>
      <c r="D381" s="163" t="s">
        <v>860</v>
      </c>
      <c r="E381" s="164" t="s">
        <v>864</v>
      </c>
      <c r="F381" s="171" t="s">
        <v>549</v>
      </c>
      <c r="G381" s="172" t="s">
        <v>45</v>
      </c>
      <c r="H381" s="172"/>
      <c r="I381" s="38" t="s">
        <v>550</v>
      </c>
      <c r="J381" s="38" t="s">
        <v>75</v>
      </c>
      <c r="K381" s="40" t="s">
        <v>551</v>
      </c>
      <c r="L381" s="38" t="s">
        <v>552</v>
      </c>
      <c r="M381" s="40" t="s">
        <v>865</v>
      </c>
      <c r="N381" s="40" t="s">
        <v>553</v>
      </c>
      <c r="O381" s="41">
        <v>2</v>
      </c>
      <c r="P381" s="41">
        <v>2</v>
      </c>
      <c r="Q381" s="41">
        <v>4</v>
      </c>
      <c r="R381" s="38" t="s">
        <v>79</v>
      </c>
      <c r="S381" s="41">
        <v>60</v>
      </c>
      <c r="T381" s="41">
        <v>240</v>
      </c>
      <c r="U381" s="38" t="str">
        <f t="shared" si="66"/>
        <v>II</v>
      </c>
      <c r="V381" s="41" t="str">
        <f t="shared" si="71"/>
        <v>Aceptable con control especifico</v>
      </c>
      <c r="W381" s="38">
        <v>1783</v>
      </c>
      <c r="X381" s="41" t="s">
        <v>554</v>
      </c>
      <c r="Y381" s="41" t="s">
        <v>18</v>
      </c>
      <c r="Z381" s="52" t="s">
        <v>50</v>
      </c>
      <c r="AA381" s="52" t="s">
        <v>50</v>
      </c>
      <c r="AB381" s="52" t="s">
        <v>50</v>
      </c>
      <c r="AC381" s="40" t="s">
        <v>555</v>
      </c>
      <c r="AD381" s="52" t="s">
        <v>50</v>
      </c>
    </row>
    <row r="382" spans="2:30" s="20" customFormat="1" ht="174.75" customHeight="1" x14ac:dyDescent="0.25">
      <c r="B382" s="9" t="s">
        <v>586</v>
      </c>
      <c r="C382" s="163" t="s">
        <v>859</v>
      </c>
      <c r="D382" s="163" t="s">
        <v>860</v>
      </c>
      <c r="E382" s="164" t="s">
        <v>864</v>
      </c>
      <c r="F382" s="171" t="s">
        <v>556</v>
      </c>
      <c r="G382" s="172" t="s">
        <v>45</v>
      </c>
      <c r="H382" s="172"/>
      <c r="I382" s="38" t="s">
        <v>557</v>
      </c>
      <c r="J382" s="38" t="s">
        <v>75</v>
      </c>
      <c r="K382" s="40" t="s">
        <v>558</v>
      </c>
      <c r="L382" s="38" t="s">
        <v>552</v>
      </c>
      <c r="M382" s="40" t="s">
        <v>866</v>
      </c>
      <c r="N382" s="40" t="s">
        <v>559</v>
      </c>
      <c r="O382" s="41">
        <v>2</v>
      </c>
      <c r="P382" s="41">
        <v>3</v>
      </c>
      <c r="Q382" s="41">
        <v>6</v>
      </c>
      <c r="R382" s="38" t="s">
        <v>23</v>
      </c>
      <c r="S382" s="41">
        <v>60</v>
      </c>
      <c r="T382" s="41">
        <v>360</v>
      </c>
      <c r="U382" s="38" t="str">
        <f t="shared" si="66"/>
        <v>II</v>
      </c>
      <c r="V382" s="41" t="str">
        <f t="shared" si="71"/>
        <v>Aceptable con control especifico</v>
      </c>
      <c r="W382" s="38">
        <v>1783</v>
      </c>
      <c r="X382" s="41" t="s">
        <v>560</v>
      </c>
      <c r="Y382" s="41" t="s">
        <v>18</v>
      </c>
      <c r="Z382" s="52" t="s">
        <v>50</v>
      </c>
      <c r="AA382" s="52" t="s">
        <v>50</v>
      </c>
      <c r="AB382" s="52" t="s">
        <v>50</v>
      </c>
      <c r="AC382" s="40" t="s">
        <v>561</v>
      </c>
      <c r="AD382" s="54" t="s">
        <v>50</v>
      </c>
    </row>
    <row r="383" spans="2:30" s="20" customFormat="1" ht="174.75" customHeight="1" x14ac:dyDescent="0.25">
      <c r="B383" s="175" t="s">
        <v>41</v>
      </c>
      <c r="C383" s="176" t="s">
        <v>113</v>
      </c>
      <c r="D383" s="177" t="s">
        <v>867</v>
      </c>
      <c r="E383" s="171" t="s">
        <v>868</v>
      </c>
      <c r="F383" s="171" t="s">
        <v>869</v>
      </c>
      <c r="G383" s="172" t="s">
        <v>45</v>
      </c>
      <c r="H383" s="172"/>
      <c r="I383" s="38" t="s">
        <v>870</v>
      </c>
      <c r="J383" s="38" t="s">
        <v>75</v>
      </c>
      <c r="K383" s="40" t="s">
        <v>562</v>
      </c>
      <c r="L383" s="38" t="s">
        <v>871</v>
      </c>
      <c r="M383" s="40" t="s">
        <v>872</v>
      </c>
      <c r="N383" s="40" t="s">
        <v>873</v>
      </c>
      <c r="O383" s="41">
        <v>2</v>
      </c>
      <c r="P383" s="41">
        <v>3</v>
      </c>
      <c r="Q383" s="41">
        <v>6</v>
      </c>
      <c r="R383" s="38" t="s">
        <v>23</v>
      </c>
      <c r="S383" s="41">
        <v>60</v>
      </c>
      <c r="T383" s="41">
        <v>360</v>
      </c>
      <c r="U383" s="38" t="str">
        <f t="shared" si="66"/>
        <v>II</v>
      </c>
      <c r="V383" s="41" t="str">
        <f t="shared" si="71"/>
        <v>Aceptable con control especifico</v>
      </c>
      <c r="W383" s="38">
        <v>600</v>
      </c>
      <c r="X383" s="41" t="s">
        <v>554</v>
      </c>
      <c r="Y383" s="6" t="s">
        <v>18</v>
      </c>
      <c r="Z383" s="52" t="s">
        <v>50</v>
      </c>
      <c r="AA383" s="52" t="s">
        <v>50</v>
      </c>
      <c r="AB383" s="52" t="s">
        <v>50</v>
      </c>
      <c r="AC383" s="40" t="s">
        <v>874</v>
      </c>
      <c r="AD383" s="54" t="s">
        <v>50</v>
      </c>
    </row>
    <row r="384" spans="2:30" s="20" customFormat="1" ht="174.75" customHeight="1" x14ac:dyDescent="0.25">
      <c r="B384" s="9" t="s">
        <v>586</v>
      </c>
      <c r="C384" s="163" t="s">
        <v>859</v>
      </c>
      <c r="D384" s="163" t="s">
        <v>860</v>
      </c>
      <c r="E384" s="167" t="s">
        <v>563</v>
      </c>
      <c r="F384" s="167" t="s">
        <v>564</v>
      </c>
      <c r="G384" s="172"/>
      <c r="H384" s="172" t="s">
        <v>45</v>
      </c>
      <c r="I384" s="38" t="s">
        <v>565</v>
      </c>
      <c r="J384" s="38" t="s">
        <v>75</v>
      </c>
      <c r="K384" s="40" t="s">
        <v>558</v>
      </c>
      <c r="L384" s="38" t="s">
        <v>87</v>
      </c>
      <c r="M384" s="40" t="s">
        <v>566</v>
      </c>
      <c r="N384" s="40" t="s">
        <v>50</v>
      </c>
      <c r="O384" s="41">
        <v>2</v>
      </c>
      <c r="P384" s="41">
        <v>2</v>
      </c>
      <c r="Q384" s="41">
        <v>4</v>
      </c>
      <c r="R384" s="38" t="s">
        <v>79</v>
      </c>
      <c r="S384" s="41">
        <v>60</v>
      </c>
      <c r="T384" s="41">
        <v>240</v>
      </c>
      <c r="U384" s="38" t="str">
        <f t="shared" si="66"/>
        <v>II</v>
      </c>
      <c r="V384" s="41" t="str">
        <f t="shared" si="71"/>
        <v>Aceptable con control especifico</v>
      </c>
      <c r="W384" s="38">
        <v>1783</v>
      </c>
      <c r="X384" s="38" t="s">
        <v>567</v>
      </c>
      <c r="Y384" s="41" t="s">
        <v>18</v>
      </c>
      <c r="Z384" s="52" t="s">
        <v>50</v>
      </c>
      <c r="AA384" s="52" t="s">
        <v>50</v>
      </c>
      <c r="AB384" s="52" t="s">
        <v>50</v>
      </c>
      <c r="AC384" s="38" t="s">
        <v>50</v>
      </c>
      <c r="AD384" s="38" t="s">
        <v>50</v>
      </c>
    </row>
    <row r="385" spans="1:30" s="20" customFormat="1" ht="174.75" customHeight="1" x14ac:dyDescent="0.25">
      <c r="B385" s="9" t="s">
        <v>586</v>
      </c>
      <c r="C385" s="163" t="s">
        <v>859</v>
      </c>
      <c r="D385" s="163" t="s">
        <v>860</v>
      </c>
      <c r="E385" s="167" t="s">
        <v>563</v>
      </c>
      <c r="F385" s="167" t="s">
        <v>564</v>
      </c>
      <c r="G385" s="172"/>
      <c r="H385" s="172" t="s">
        <v>45</v>
      </c>
      <c r="I385" s="41" t="s">
        <v>568</v>
      </c>
      <c r="J385" s="41" t="s">
        <v>75</v>
      </c>
      <c r="K385" s="43" t="s">
        <v>569</v>
      </c>
      <c r="L385" s="38" t="s">
        <v>50</v>
      </c>
      <c r="M385" s="40" t="s">
        <v>570</v>
      </c>
      <c r="N385" s="40" t="s">
        <v>50</v>
      </c>
      <c r="O385" s="38">
        <v>2</v>
      </c>
      <c r="P385" s="38">
        <v>2</v>
      </c>
      <c r="Q385" s="38">
        <v>12</v>
      </c>
      <c r="R385" s="38" t="s">
        <v>541</v>
      </c>
      <c r="S385" s="38">
        <v>60</v>
      </c>
      <c r="T385" s="38">
        <v>240</v>
      </c>
      <c r="U385" s="38" t="str">
        <f t="shared" si="66"/>
        <v>II</v>
      </c>
      <c r="V385" s="41" t="str">
        <f t="shared" si="71"/>
        <v>Aceptable con control especifico</v>
      </c>
      <c r="W385" s="38">
        <v>1783</v>
      </c>
      <c r="X385" s="40" t="s">
        <v>567</v>
      </c>
      <c r="Y385" s="38" t="s">
        <v>18</v>
      </c>
      <c r="Z385" s="52" t="s">
        <v>50</v>
      </c>
      <c r="AA385" s="52" t="s">
        <v>50</v>
      </c>
      <c r="AB385" s="52" t="s">
        <v>50</v>
      </c>
      <c r="AC385" s="4" t="s">
        <v>571</v>
      </c>
      <c r="AD385" s="52" t="s">
        <v>50</v>
      </c>
    </row>
    <row r="386" spans="1:30" s="20" customFormat="1" ht="174.75" customHeight="1" x14ac:dyDescent="0.25">
      <c r="B386" s="9" t="s">
        <v>586</v>
      </c>
      <c r="C386" s="163" t="s">
        <v>859</v>
      </c>
      <c r="D386" s="163" t="s">
        <v>860</v>
      </c>
      <c r="E386" s="167" t="s">
        <v>563</v>
      </c>
      <c r="F386" s="167" t="s">
        <v>564</v>
      </c>
      <c r="G386" s="172"/>
      <c r="H386" s="172" t="s">
        <v>45</v>
      </c>
      <c r="I386" s="38" t="s">
        <v>99</v>
      </c>
      <c r="J386" s="38" t="s">
        <v>572</v>
      </c>
      <c r="K386" s="40" t="s">
        <v>558</v>
      </c>
      <c r="L386" s="38" t="s">
        <v>573</v>
      </c>
      <c r="M386" s="40" t="s">
        <v>574</v>
      </c>
      <c r="N386" s="40" t="s">
        <v>575</v>
      </c>
      <c r="O386" s="41">
        <v>3</v>
      </c>
      <c r="P386" s="41">
        <v>3</v>
      </c>
      <c r="Q386" s="41">
        <v>9</v>
      </c>
      <c r="R386" s="38" t="s">
        <v>541</v>
      </c>
      <c r="S386" s="41">
        <v>25</v>
      </c>
      <c r="T386" s="41">
        <v>225</v>
      </c>
      <c r="U386" s="38" t="str">
        <f t="shared" si="66"/>
        <v>II</v>
      </c>
      <c r="V386" s="41" t="str">
        <f t="shared" si="71"/>
        <v>Aceptable con control especifico</v>
      </c>
      <c r="W386" s="38">
        <v>1783</v>
      </c>
      <c r="X386" s="41" t="s">
        <v>100</v>
      </c>
      <c r="Y386" s="41" t="s">
        <v>18</v>
      </c>
      <c r="Z386" s="52" t="s">
        <v>50</v>
      </c>
      <c r="AA386" s="52" t="s">
        <v>50</v>
      </c>
      <c r="AB386" s="52" t="s">
        <v>50</v>
      </c>
      <c r="AC386" s="40" t="s">
        <v>576</v>
      </c>
      <c r="AD386" s="54" t="s">
        <v>50</v>
      </c>
    </row>
    <row r="387" spans="1:30" s="20" customFormat="1" ht="174.75" customHeight="1" x14ac:dyDescent="0.25">
      <c r="B387" s="9" t="s">
        <v>586</v>
      </c>
      <c r="C387" s="163" t="s">
        <v>859</v>
      </c>
      <c r="D387" s="163" t="s">
        <v>860</v>
      </c>
      <c r="E387" s="167" t="s">
        <v>563</v>
      </c>
      <c r="F387" s="167" t="s">
        <v>564</v>
      </c>
      <c r="G387" s="172"/>
      <c r="H387" s="172" t="s">
        <v>45</v>
      </c>
      <c r="I387" s="38" t="s">
        <v>577</v>
      </c>
      <c r="J387" s="38" t="s">
        <v>572</v>
      </c>
      <c r="K387" s="40" t="s">
        <v>578</v>
      </c>
      <c r="L387" s="38" t="s">
        <v>579</v>
      </c>
      <c r="M387" s="40" t="s">
        <v>574</v>
      </c>
      <c r="N387" s="40" t="s">
        <v>575</v>
      </c>
      <c r="O387" s="41">
        <v>4</v>
      </c>
      <c r="P387" s="41">
        <v>2</v>
      </c>
      <c r="Q387" s="41">
        <v>8</v>
      </c>
      <c r="R387" s="38" t="s">
        <v>23</v>
      </c>
      <c r="S387" s="41">
        <v>25</v>
      </c>
      <c r="T387" s="41">
        <v>200</v>
      </c>
      <c r="U387" s="38" t="str">
        <f t="shared" si="66"/>
        <v>II</v>
      </c>
      <c r="V387" s="41" t="str">
        <f t="shared" si="71"/>
        <v>Aceptable con control especifico</v>
      </c>
      <c r="W387" s="38">
        <v>1783</v>
      </c>
      <c r="X387" s="41" t="s">
        <v>580</v>
      </c>
      <c r="Y387" s="41" t="s">
        <v>18</v>
      </c>
      <c r="Z387" s="52" t="s">
        <v>50</v>
      </c>
      <c r="AA387" s="52" t="s">
        <v>50</v>
      </c>
      <c r="AB387" s="52" t="s">
        <v>50</v>
      </c>
      <c r="AC387" s="40" t="s">
        <v>576</v>
      </c>
      <c r="AD387" s="54" t="s">
        <v>50</v>
      </c>
    </row>
    <row r="388" spans="1:30" s="20" customFormat="1" ht="174.75" customHeight="1" x14ac:dyDescent="0.25">
      <c r="B388" s="9" t="s">
        <v>586</v>
      </c>
      <c r="C388" s="163" t="s">
        <v>859</v>
      </c>
      <c r="D388" s="163" t="s">
        <v>860</v>
      </c>
      <c r="E388" s="167" t="s">
        <v>563</v>
      </c>
      <c r="F388" s="167" t="s">
        <v>564</v>
      </c>
      <c r="G388" s="4"/>
      <c r="H388" s="4" t="s">
        <v>45</v>
      </c>
      <c r="I388" s="38" t="s">
        <v>581</v>
      </c>
      <c r="J388" s="38" t="s">
        <v>572</v>
      </c>
      <c r="K388" s="173" t="s">
        <v>582</v>
      </c>
      <c r="L388" s="40" t="s">
        <v>50</v>
      </c>
      <c r="M388" s="40" t="s">
        <v>574</v>
      </c>
      <c r="N388" s="40" t="s">
        <v>575</v>
      </c>
      <c r="O388" s="38">
        <v>2</v>
      </c>
      <c r="P388" s="38">
        <v>1</v>
      </c>
      <c r="Q388" s="38">
        <v>2</v>
      </c>
      <c r="R388" s="38" t="s">
        <v>79</v>
      </c>
      <c r="S388" s="38">
        <v>10</v>
      </c>
      <c r="T388" s="38">
        <v>20</v>
      </c>
      <c r="U388" s="38" t="str">
        <f t="shared" si="66"/>
        <v>IV</v>
      </c>
      <c r="V388" s="41" t="str">
        <f t="shared" si="71"/>
        <v>Aceptable</v>
      </c>
      <c r="W388" s="38">
        <v>1783</v>
      </c>
      <c r="X388" s="38" t="s">
        <v>100</v>
      </c>
      <c r="Y388" s="38" t="s">
        <v>18</v>
      </c>
      <c r="Z388" s="52" t="s">
        <v>50</v>
      </c>
      <c r="AA388" s="52" t="s">
        <v>50</v>
      </c>
      <c r="AB388" s="52" t="s">
        <v>50</v>
      </c>
      <c r="AC388" s="40" t="s">
        <v>576</v>
      </c>
      <c r="AD388" s="54" t="s">
        <v>50</v>
      </c>
    </row>
    <row r="389" spans="1:30" s="20" customFormat="1" ht="174.75" customHeight="1" x14ac:dyDescent="0.25">
      <c r="B389" s="9" t="s">
        <v>586</v>
      </c>
      <c r="C389" s="163" t="s">
        <v>859</v>
      </c>
      <c r="D389" s="163" t="s">
        <v>860</v>
      </c>
      <c r="E389" s="167" t="s">
        <v>563</v>
      </c>
      <c r="F389" s="167" t="s">
        <v>564</v>
      </c>
      <c r="G389" s="55"/>
      <c r="H389" s="55" t="s">
        <v>45</v>
      </c>
      <c r="I389" s="173" t="s">
        <v>177</v>
      </c>
      <c r="J389" s="173" t="s">
        <v>75</v>
      </c>
      <c r="K389" s="173" t="s">
        <v>583</v>
      </c>
      <c r="L389" s="173" t="s">
        <v>48</v>
      </c>
      <c r="M389" s="173" t="s">
        <v>584</v>
      </c>
      <c r="N389" s="173" t="s">
        <v>575</v>
      </c>
      <c r="O389" s="6">
        <v>2</v>
      </c>
      <c r="P389" s="6">
        <v>1</v>
      </c>
      <c r="Q389" s="41">
        <v>2</v>
      </c>
      <c r="R389" s="41" t="s">
        <v>79</v>
      </c>
      <c r="S389" s="55">
        <v>25</v>
      </c>
      <c r="T389" s="55">
        <v>50</v>
      </c>
      <c r="U389" s="38" t="str">
        <f t="shared" si="66"/>
        <v>III</v>
      </c>
      <c r="V389" s="41" t="str">
        <f t="shared" si="71"/>
        <v>Mejorable</v>
      </c>
      <c r="W389" s="55">
        <v>1783</v>
      </c>
      <c r="X389" s="173" t="s">
        <v>178</v>
      </c>
      <c r="Y389" s="55" t="s">
        <v>18</v>
      </c>
      <c r="Z389" s="53" t="s">
        <v>50</v>
      </c>
      <c r="AA389" s="53" t="s">
        <v>50</v>
      </c>
      <c r="AB389" s="53" t="s">
        <v>50</v>
      </c>
      <c r="AC389" s="173" t="s">
        <v>585</v>
      </c>
      <c r="AD389" s="174" t="s">
        <v>50</v>
      </c>
    </row>
    <row r="390" spans="1:30" s="20" customFormat="1" ht="174.75" customHeight="1" x14ac:dyDescent="0.25">
      <c r="B390" s="9" t="s">
        <v>586</v>
      </c>
      <c r="C390" s="163" t="s">
        <v>859</v>
      </c>
      <c r="D390" s="163" t="s">
        <v>860</v>
      </c>
      <c r="E390" s="167" t="s">
        <v>563</v>
      </c>
      <c r="F390" s="167" t="s">
        <v>564</v>
      </c>
      <c r="G390" s="172"/>
      <c r="H390" s="172" t="s">
        <v>45</v>
      </c>
      <c r="I390" s="38" t="s">
        <v>99</v>
      </c>
      <c r="J390" s="38" t="s">
        <v>572</v>
      </c>
      <c r="K390" s="40" t="s">
        <v>558</v>
      </c>
      <c r="L390" s="38" t="s">
        <v>573</v>
      </c>
      <c r="M390" s="40" t="s">
        <v>574</v>
      </c>
      <c r="N390" s="40" t="s">
        <v>575</v>
      </c>
      <c r="O390" s="41">
        <v>2</v>
      </c>
      <c r="P390" s="41">
        <v>2</v>
      </c>
      <c r="Q390" s="41">
        <v>4</v>
      </c>
      <c r="R390" s="38" t="s">
        <v>79</v>
      </c>
      <c r="S390" s="41">
        <v>25</v>
      </c>
      <c r="T390" s="41">
        <v>100</v>
      </c>
      <c r="U390" s="38" t="str">
        <f t="shared" si="66"/>
        <v>III</v>
      </c>
      <c r="V390" s="41" t="str">
        <f t="shared" si="71"/>
        <v>Mejorable</v>
      </c>
      <c r="W390" s="38">
        <v>1783</v>
      </c>
      <c r="X390" s="41" t="s">
        <v>100</v>
      </c>
      <c r="Y390" s="41" t="s">
        <v>18</v>
      </c>
      <c r="Z390" s="52" t="s">
        <v>50</v>
      </c>
      <c r="AA390" s="52" t="s">
        <v>50</v>
      </c>
      <c r="AB390" s="52" t="s">
        <v>50</v>
      </c>
      <c r="AC390" s="40" t="s">
        <v>576</v>
      </c>
      <c r="AD390" s="54" t="s">
        <v>50</v>
      </c>
    </row>
    <row r="391" spans="1:30" s="20" customFormat="1" ht="21.75" customHeight="1" x14ac:dyDescent="0.25">
      <c r="A391" s="21"/>
      <c r="B391" s="9"/>
      <c r="C391" s="10"/>
      <c r="D391" s="10"/>
      <c r="E391" s="4"/>
      <c r="F391" s="4"/>
      <c r="G391" s="4"/>
      <c r="H391" s="4"/>
      <c r="I391" s="4"/>
      <c r="J391" s="7"/>
      <c r="K391" s="5"/>
      <c r="L391" s="4"/>
      <c r="M391" s="5"/>
      <c r="N391" s="5"/>
      <c r="O391" s="6"/>
      <c r="P391" s="6"/>
      <c r="Q391" s="4"/>
      <c r="R391" s="4"/>
      <c r="S391" s="6"/>
      <c r="T391" s="4"/>
      <c r="U391" s="4"/>
      <c r="V391" s="4"/>
      <c r="W391" s="4"/>
      <c r="X391" s="4"/>
      <c r="Y391" s="6"/>
      <c r="Z391" s="4"/>
      <c r="AA391" s="4"/>
      <c r="AB391" s="4"/>
      <c r="AC391" s="4"/>
      <c r="AD391" s="4"/>
    </row>
    <row r="392" spans="1:30" s="20" customFormat="1" ht="21.75" customHeight="1" x14ac:dyDescent="0.25">
      <c r="A392" s="19"/>
      <c r="B392" s="27"/>
      <c r="C392" s="28"/>
      <c r="D392" s="28"/>
      <c r="E392" s="29"/>
      <c r="F392" s="29"/>
      <c r="G392" s="29"/>
      <c r="H392" s="29"/>
      <c r="I392" s="29"/>
      <c r="J392" s="30"/>
      <c r="K392" s="31"/>
      <c r="L392" s="29"/>
      <c r="M392" s="31"/>
      <c r="N392" s="31"/>
      <c r="O392" s="32"/>
      <c r="P392" s="32"/>
      <c r="Q392" s="29"/>
      <c r="R392" s="29"/>
      <c r="S392" s="32"/>
      <c r="T392" s="29"/>
      <c r="U392" s="29"/>
      <c r="V392" s="29"/>
      <c r="W392" s="29"/>
      <c r="X392" s="29"/>
      <c r="Y392" s="32"/>
      <c r="Z392" s="29"/>
      <c r="AA392" s="29"/>
      <c r="AB392" s="29"/>
      <c r="AC392" s="29"/>
      <c r="AD392" s="29"/>
    </row>
    <row r="393" spans="1:30" s="20" customFormat="1" ht="21.75" customHeight="1" x14ac:dyDescent="0.25">
      <c r="A393" s="19"/>
      <c r="B393" s="250" t="s">
        <v>522</v>
      </c>
      <c r="C393" s="250"/>
      <c r="D393" s="250"/>
      <c r="E393" s="250"/>
      <c r="F393" s="250"/>
      <c r="G393" s="29"/>
      <c r="H393" s="29"/>
      <c r="I393" s="29"/>
      <c r="J393" s="30"/>
      <c r="K393" s="31"/>
      <c r="L393" s="29"/>
      <c r="M393" s="31"/>
      <c r="N393" s="31"/>
      <c r="O393" s="32"/>
      <c r="P393" s="32"/>
      <c r="Q393" s="29"/>
      <c r="R393" s="29"/>
      <c r="S393" s="32"/>
      <c r="T393" s="29"/>
      <c r="U393" s="29"/>
      <c r="V393" s="29"/>
      <c r="W393" s="29"/>
      <c r="X393" s="29"/>
      <c r="Y393" s="32"/>
      <c r="Z393" s="29"/>
      <c r="AA393" s="29"/>
      <c r="AB393" s="29"/>
      <c r="AC393" s="29"/>
      <c r="AD393" s="29"/>
    </row>
    <row r="394" spans="1:30" x14ac:dyDescent="0.25">
      <c r="A394" s="16"/>
      <c r="B394" s="249" t="s">
        <v>236</v>
      </c>
      <c r="C394" s="249"/>
      <c r="D394" s="249"/>
      <c r="E394" s="249"/>
      <c r="F394" s="249"/>
      <c r="G394" s="249"/>
      <c r="H394" s="249"/>
      <c r="I394" s="249"/>
      <c r="J394" s="249"/>
      <c r="K394" s="249"/>
      <c r="L394" s="249"/>
      <c r="M394" s="249"/>
      <c r="N394" s="249"/>
      <c r="O394" s="249"/>
      <c r="P394" s="249"/>
      <c r="Q394" s="249"/>
      <c r="R394" s="249"/>
      <c r="S394" s="249"/>
      <c r="T394" s="249"/>
      <c r="U394" s="249"/>
      <c r="V394" s="249"/>
      <c r="W394" s="249"/>
      <c r="X394" s="249"/>
      <c r="Y394" s="249"/>
      <c r="Z394" s="249"/>
      <c r="AA394" s="249"/>
      <c r="AB394" s="249"/>
      <c r="AC394" s="249"/>
      <c r="AD394" s="249"/>
    </row>
    <row r="395" spans="1:30" x14ac:dyDescent="0.25">
      <c r="A395" s="16"/>
      <c r="B395" s="249" t="s">
        <v>237</v>
      </c>
      <c r="C395" s="249"/>
      <c r="D395" s="249"/>
      <c r="E395" s="249"/>
      <c r="F395" s="249"/>
      <c r="G395" s="249"/>
      <c r="H395" s="249"/>
      <c r="I395" s="249"/>
      <c r="J395" s="249"/>
      <c r="K395" s="249"/>
      <c r="L395" s="249"/>
      <c r="M395" s="249"/>
      <c r="N395" s="249"/>
      <c r="O395" s="249"/>
      <c r="P395" s="249"/>
      <c r="Q395" s="249"/>
      <c r="R395" s="249"/>
      <c r="S395" s="249"/>
      <c r="T395" s="249"/>
      <c r="U395" s="249"/>
      <c r="V395" s="249"/>
      <c r="W395" s="249"/>
      <c r="X395" s="249"/>
      <c r="Y395" s="249"/>
      <c r="Z395" s="249"/>
      <c r="AA395" s="249"/>
      <c r="AB395" s="249"/>
      <c r="AC395" s="249"/>
      <c r="AD395" s="249"/>
    </row>
    <row r="396" spans="1:30" x14ac:dyDescent="0.25">
      <c r="A396" s="16"/>
      <c r="B396" s="249" t="s">
        <v>238</v>
      </c>
      <c r="C396" s="249"/>
      <c r="D396" s="249"/>
      <c r="E396" s="249"/>
      <c r="F396" s="249"/>
      <c r="G396" s="249"/>
      <c r="H396" s="249"/>
      <c r="I396" s="249"/>
      <c r="J396" s="249"/>
      <c r="K396" s="249"/>
      <c r="L396" s="249"/>
      <c r="M396" s="249"/>
      <c r="N396" s="249"/>
      <c r="O396" s="249"/>
      <c r="P396" s="249"/>
      <c r="Q396" s="249"/>
      <c r="R396" s="249"/>
      <c r="S396" s="249"/>
      <c r="T396" s="249"/>
      <c r="U396" s="249"/>
      <c r="V396" s="249"/>
      <c r="W396" s="249"/>
      <c r="X396" s="249"/>
      <c r="Y396" s="249"/>
      <c r="Z396" s="249"/>
      <c r="AA396" s="249"/>
      <c r="AB396" s="249"/>
      <c r="AC396" s="249"/>
      <c r="AD396" s="249"/>
    </row>
    <row r="397" spans="1:30" x14ac:dyDescent="0.25">
      <c r="A397" s="16"/>
      <c r="B397" s="249" t="s">
        <v>239</v>
      </c>
      <c r="C397" s="249"/>
      <c r="D397" s="249"/>
      <c r="E397" s="249"/>
      <c r="F397" s="249"/>
      <c r="G397" s="249"/>
      <c r="H397" s="249"/>
      <c r="I397" s="249"/>
      <c r="J397" s="249"/>
      <c r="K397" s="249"/>
      <c r="L397" s="249"/>
      <c r="M397" s="249"/>
      <c r="N397" s="249"/>
      <c r="O397" s="249"/>
      <c r="P397" s="249"/>
      <c r="Q397" s="249"/>
      <c r="R397" s="249"/>
      <c r="S397" s="249"/>
      <c r="T397" s="249"/>
      <c r="U397" s="249"/>
      <c r="V397" s="249"/>
      <c r="W397" s="249"/>
      <c r="X397" s="249"/>
      <c r="Y397" s="249"/>
      <c r="Z397" s="249"/>
      <c r="AA397" s="249"/>
      <c r="AB397" s="249"/>
      <c r="AC397" s="249"/>
      <c r="AD397" s="249"/>
    </row>
    <row r="398" spans="1:30" x14ac:dyDescent="0.25">
      <c r="A398" s="16"/>
      <c r="B398" s="256" t="s">
        <v>240</v>
      </c>
      <c r="C398" s="256"/>
      <c r="D398" s="256"/>
      <c r="E398" s="256"/>
      <c r="F398" s="256"/>
      <c r="G398" s="256"/>
      <c r="H398" s="256"/>
      <c r="I398" s="256"/>
      <c r="J398" s="256"/>
      <c r="K398" s="256"/>
      <c r="L398" s="256"/>
      <c r="M398" s="256"/>
      <c r="N398" s="256"/>
      <c r="O398" s="256"/>
      <c r="P398" s="256"/>
      <c r="Q398" s="256"/>
      <c r="R398" s="256"/>
      <c r="S398" s="256"/>
      <c r="T398" s="256"/>
      <c r="U398" s="256"/>
      <c r="V398" s="256"/>
      <c r="W398" s="256"/>
      <c r="X398" s="256"/>
      <c r="Y398" s="256"/>
      <c r="Z398" s="256"/>
      <c r="AA398" s="256"/>
      <c r="AB398" s="256"/>
      <c r="AC398" s="256"/>
      <c r="AD398" s="256"/>
    </row>
    <row r="399" spans="1:30" x14ac:dyDescent="0.25">
      <c r="A399" s="16"/>
      <c r="B399" s="256" t="s">
        <v>241</v>
      </c>
      <c r="C399" s="256"/>
      <c r="D399" s="256"/>
      <c r="E399" s="256"/>
      <c r="F399" s="256"/>
      <c r="G399" s="256"/>
      <c r="H399" s="256"/>
      <c r="I399" s="256"/>
      <c r="J399" s="256"/>
      <c r="K399" s="256"/>
      <c r="L399" s="256"/>
      <c r="M399" s="256"/>
      <c r="N399" s="256"/>
      <c r="O399" s="256"/>
      <c r="P399" s="256"/>
      <c r="Q399" s="256"/>
      <c r="R399" s="256"/>
      <c r="S399" s="256"/>
      <c r="T399" s="256"/>
      <c r="U399" s="256"/>
      <c r="V399" s="256"/>
      <c r="W399" s="256"/>
      <c r="X399" s="256"/>
      <c r="Y399" s="256"/>
      <c r="Z399" s="256"/>
      <c r="AA399" s="256"/>
      <c r="AB399" s="256"/>
      <c r="AC399" s="256"/>
      <c r="AD399" s="256"/>
    </row>
    <row r="400" spans="1:30" x14ac:dyDescent="0.25">
      <c r="A400" s="16"/>
      <c r="B400" s="249"/>
      <c r="C400" s="249"/>
      <c r="D400" s="249"/>
      <c r="E400" s="249"/>
      <c r="F400" s="249"/>
      <c r="G400" s="249"/>
      <c r="H400" s="249"/>
      <c r="I400" s="249"/>
      <c r="J400" s="249"/>
      <c r="K400" s="249"/>
      <c r="L400" s="249"/>
      <c r="M400" s="249"/>
      <c r="N400" s="249"/>
      <c r="O400" s="249"/>
      <c r="P400" s="249"/>
      <c r="Q400" s="249"/>
      <c r="R400" s="249"/>
      <c r="S400" s="249"/>
      <c r="T400" s="249"/>
      <c r="U400" s="249"/>
      <c r="V400" s="15"/>
      <c r="W400" s="15"/>
      <c r="X400" s="15"/>
      <c r="Y400" s="15"/>
      <c r="Z400" s="15"/>
      <c r="AA400" s="15"/>
      <c r="AB400" s="15"/>
      <c r="AC400" s="15"/>
      <c r="AD400" s="15"/>
    </row>
  </sheetData>
  <sheetProtection algorithmName="SHA-512" hashValue="NZo4ieXlwkZuPp1AHIsovRelvdcWtOM947JT1BbX4tG2mtLok3XPKN5rmCoeHrgwVPA98NQBrQHZYEWI2vuEhw==" saltValue="96kA5KoBmBBXLNVlc0zQKQ==" spinCount="100000" sheet="1" objects="1" scenarios="1" formatCells="0" formatColumns="0" formatRows="0"/>
  <protectedRanges>
    <protectedRange sqref="I295" name="Rango1_22_6"/>
    <protectedRange sqref="M297" name="Rango1_26_1"/>
    <protectedRange sqref="X291" name="Rango1_2_3"/>
    <protectedRange sqref="X290" name="Rango1_5"/>
    <protectedRange sqref="X293" name="Rango1_3_1_1_1"/>
    <protectedRange sqref="AC293 N293" name="Rango1_6_7_1_1"/>
    <protectedRange sqref="L296:N296 L293:M293" name="Rango1_4_2_4"/>
    <protectedRange sqref="K290" name="Rango1_8_1_5_2"/>
    <protectedRange sqref="K310" name="Rango1_22_4"/>
  </protectedRanges>
  <autoFilter ref="A10:AD390" xr:uid="{00000000-0009-0000-0000-000001000000}"/>
  <mergeCells count="28">
    <mergeCell ref="B400:U400"/>
    <mergeCell ref="B393:F393"/>
    <mergeCell ref="F9:F10"/>
    <mergeCell ref="O9:U9"/>
    <mergeCell ref="G9:H9"/>
    <mergeCell ref="I9:J9"/>
    <mergeCell ref="K9:K10"/>
    <mergeCell ref="L9:N9"/>
    <mergeCell ref="B394:AD394"/>
    <mergeCell ref="B399:AD399"/>
    <mergeCell ref="B398:AD398"/>
    <mergeCell ref="B397:AD397"/>
    <mergeCell ref="B396:AD396"/>
    <mergeCell ref="B395:AD395"/>
    <mergeCell ref="W9:Y9"/>
    <mergeCell ref="Z9:AD9"/>
    <mergeCell ref="AC2:AD2"/>
    <mergeCell ref="AC3:AD3"/>
    <mergeCell ref="AC4:AD4"/>
    <mergeCell ref="AC5:AD5"/>
    <mergeCell ref="C2:AB2"/>
    <mergeCell ref="C3:AB3"/>
    <mergeCell ref="C4:AB5"/>
    <mergeCell ref="B9:B10"/>
    <mergeCell ref="C9:C10"/>
    <mergeCell ref="D9:D10"/>
    <mergeCell ref="E9:E10"/>
    <mergeCell ref="B2:B5"/>
  </mergeCells>
  <conditionalFormatting sqref="V11:V390">
    <cfRule type="expression" dxfId="6" priority="1" stopIfTrue="1">
      <formula>U11="IV"</formula>
    </cfRule>
    <cfRule type="expression" dxfId="5" priority="2" stopIfTrue="1">
      <formula>U11="III"</formula>
    </cfRule>
    <cfRule type="expression" dxfId="4" priority="3" stopIfTrue="1">
      <formula>U11="II"</formula>
    </cfRule>
    <cfRule type="expression" dxfId="3" priority="4" stopIfTrue="1">
      <formula>U11="I"</formula>
    </cfRule>
  </conditionalFormatting>
  <conditionalFormatting sqref="V391:V393">
    <cfRule type="expression" priority="2337" stopIfTrue="1">
      <formula>#REF!="IV"</formula>
    </cfRule>
    <cfRule type="expression" dxfId="2" priority="2338" stopIfTrue="1">
      <formula>#REF!="III"</formula>
    </cfRule>
    <cfRule type="expression" dxfId="1" priority="2339" stopIfTrue="1">
      <formula>#REF!="II"</formula>
    </cfRule>
    <cfRule type="expression" dxfId="0" priority="2340" stopIfTrue="1">
      <formula>#REF!="I"</formula>
    </cfRule>
  </conditionalFormatting>
  <hyperlinks>
    <hyperlink ref="R18" location="null!A1" display="BAJO" xr:uid="{00000000-0004-0000-0100-000000000000}"/>
    <hyperlink ref="R19" location="null!A1" display="BAJO" xr:uid="{00000000-0004-0000-0100-000001000000}"/>
    <hyperlink ref="R28" location="null!A1" display="BAJO" xr:uid="{00000000-0004-0000-0100-000002000000}"/>
    <hyperlink ref="R48" location="null!A1" display="BAJO" xr:uid="{00000000-0004-0000-0100-000003000000}"/>
    <hyperlink ref="R61" location="null!A1" display="BAJO" xr:uid="{00000000-0004-0000-0100-000004000000}"/>
    <hyperlink ref="R75" location="null!A1" display="BAJO" xr:uid="{00000000-0004-0000-0100-000005000000}"/>
    <hyperlink ref="R106" location="null!A1" display="BAJO" xr:uid="{00000000-0004-0000-0100-000006000000}"/>
    <hyperlink ref="R207" location="null!A1" display="BAJO" xr:uid="{00000000-0004-0000-0100-000007000000}"/>
    <hyperlink ref="R224" location="null!A1" display="BAJO" xr:uid="{00000000-0004-0000-0100-000008000000}"/>
    <hyperlink ref="R239" location="null!A1" display="BAJO" xr:uid="{00000000-0004-0000-0100-000009000000}"/>
    <hyperlink ref="R271" location="null!A1" display="BAJO" xr:uid="{00000000-0004-0000-0100-00000A000000}"/>
    <hyperlink ref="R284" location="null!A1" display="BAJO" xr:uid="{00000000-0004-0000-0100-00000B000000}"/>
    <hyperlink ref="R299" location="null!A1" display="BAJO" xr:uid="{00000000-0004-0000-0100-00000C000000}"/>
    <hyperlink ref="R307" location="null!A1" display="BAJO" xr:uid="{00000000-0004-0000-0100-00000D000000}"/>
    <hyperlink ref="R322" location="null!A1" display="BAJO" xr:uid="{00000000-0004-0000-0100-00000E000000}"/>
    <hyperlink ref="R342" location="null!A1" display="BAJO" xr:uid="{00000000-0004-0000-0100-00000F000000}"/>
    <hyperlink ref="R357" location="null!A1" display="BAJO" xr:uid="{00000000-0004-0000-0100-000010000000}"/>
    <hyperlink ref="R373" location="null!A1" display="BAJO" xr:uid="{00000000-0004-0000-0100-000011000000}"/>
  </hyperlinks>
  <printOptions horizontalCentered="1"/>
  <pageMargins left="0" right="0" top="0.74803149606299213" bottom="0.74803149606299213" header="0.31496062992125984" footer="0.31496062992125984"/>
  <pageSetup scale="15" orientation="landscape" r:id="rId1"/>
  <rowBreaks count="1" manualBreakCount="1">
    <brk id="372" max="30"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U55"/>
  <sheetViews>
    <sheetView showGridLines="0" view="pageBreakPreview" zoomScaleNormal="73" zoomScaleSheetLayoutView="100" workbookViewId="0">
      <pane xSplit="3" ySplit="11" topLeftCell="D12" activePane="bottomRight" state="frozen"/>
      <selection pane="topRight" activeCell="D1" sqref="D1"/>
      <selection pane="bottomLeft" activeCell="A11" sqref="A11"/>
      <selection pane="bottomRight" activeCell="C6" sqref="C6"/>
    </sheetView>
  </sheetViews>
  <sheetFormatPr baseColWidth="10" defaultColWidth="11.42578125" defaultRowHeight="15" x14ac:dyDescent="0.25"/>
  <cols>
    <col min="1" max="1" width="10.85546875" customWidth="1"/>
    <col min="2" max="2" width="13.42578125" customWidth="1"/>
    <col min="3" max="3" width="12.5703125" customWidth="1"/>
    <col min="4" max="4" width="67.28515625" customWidth="1"/>
    <col min="6" max="11" width="13.28515625" customWidth="1"/>
    <col min="12" max="12" width="4" customWidth="1"/>
  </cols>
  <sheetData>
    <row r="1" spans="2:13" s="1" customFormat="1" x14ac:dyDescent="0.25">
      <c r="B1" s="2"/>
      <c r="C1" s="2"/>
      <c r="D1" s="2"/>
      <c r="E1" s="2"/>
      <c r="F1" s="2"/>
      <c r="G1" s="2"/>
      <c r="H1" s="2"/>
      <c r="I1" s="2"/>
      <c r="J1" s="2"/>
      <c r="K1" s="2"/>
      <c r="L1" s="2"/>
      <c r="M1" s="2"/>
    </row>
    <row r="2" spans="2:13" s="1" customFormat="1" x14ac:dyDescent="0.25">
      <c r="B2" s="259"/>
      <c r="C2" s="260" t="s">
        <v>3</v>
      </c>
      <c r="D2" s="260"/>
      <c r="E2" s="260"/>
      <c r="F2" s="260"/>
      <c r="G2" s="260"/>
      <c r="H2" s="260"/>
      <c r="I2" s="260"/>
      <c r="J2" s="260" t="s">
        <v>4</v>
      </c>
      <c r="K2" s="260"/>
      <c r="L2" s="2"/>
      <c r="M2" s="2"/>
    </row>
    <row r="3" spans="2:13" s="1" customFormat="1" x14ac:dyDescent="0.25">
      <c r="B3" s="259"/>
      <c r="C3" s="260" t="s">
        <v>587</v>
      </c>
      <c r="D3" s="260"/>
      <c r="E3" s="260"/>
      <c r="F3" s="260"/>
      <c r="G3" s="260"/>
      <c r="H3" s="260"/>
      <c r="I3" s="260"/>
      <c r="J3" s="260" t="s">
        <v>588</v>
      </c>
      <c r="K3" s="260"/>
      <c r="L3" s="2"/>
      <c r="M3" s="2"/>
    </row>
    <row r="4" spans="2:13" s="1" customFormat="1" x14ac:dyDescent="0.25">
      <c r="B4" s="259"/>
      <c r="C4" s="260" t="s">
        <v>589</v>
      </c>
      <c r="D4" s="260"/>
      <c r="E4" s="260"/>
      <c r="F4" s="260"/>
      <c r="G4" s="260"/>
      <c r="H4" s="260"/>
      <c r="I4" s="260"/>
      <c r="J4" s="260" t="s">
        <v>590</v>
      </c>
      <c r="K4" s="260"/>
      <c r="L4" s="2"/>
      <c r="M4" s="2"/>
    </row>
    <row r="5" spans="2:13" s="1" customFormat="1" x14ac:dyDescent="0.25">
      <c r="B5" s="259"/>
      <c r="C5" s="260"/>
      <c r="D5" s="260"/>
      <c r="E5" s="260"/>
      <c r="F5" s="260"/>
      <c r="G5" s="260"/>
      <c r="H5" s="260"/>
      <c r="I5" s="260"/>
      <c r="J5" s="260" t="s">
        <v>347</v>
      </c>
      <c r="K5" s="260"/>
      <c r="L5" s="2"/>
      <c r="M5" s="2"/>
    </row>
    <row r="6" spans="2:13" x14ac:dyDescent="0.25">
      <c r="B6">
        <v>33</v>
      </c>
    </row>
    <row r="7" spans="2:13" x14ac:dyDescent="0.25">
      <c r="B7" s="258" t="s">
        <v>877</v>
      </c>
      <c r="C7" s="258"/>
      <c r="D7" s="258"/>
      <c r="E7" s="258"/>
      <c r="F7" s="258"/>
      <c r="G7" s="258"/>
      <c r="H7" s="258"/>
      <c r="I7" s="258"/>
      <c r="J7" s="258"/>
      <c r="K7" s="258"/>
    </row>
    <row r="8" spans="2:13" ht="15.75" thickBot="1" x14ac:dyDescent="0.3"/>
    <row r="9" spans="2:13" ht="19.5" thickBot="1" x14ac:dyDescent="0.35">
      <c r="B9" s="261" t="s">
        <v>243</v>
      </c>
      <c r="C9" s="262"/>
      <c r="D9" s="263"/>
    </row>
    <row r="10" spans="2:13" ht="19.5" customHeight="1" thickBot="1" x14ac:dyDescent="0.35">
      <c r="B10" s="264" t="s">
        <v>244</v>
      </c>
      <c r="C10" s="97" t="s">
        <v>245</v>
      </c>
      <c r="D10" s="266" t="s">
        <v>246</v>
      </c>
      <c r="F10" s="261" t="s">
        <v>878</v>
      </c>
      <c r="G10" s="262"/>
      <c r="H10" s="262"/>
      <c r="I10" s="262"/>
      <c r="J10" s="262"/>
      <c r="K10" s="263"/>
    </row>
    <row r="11" spans="2:13" ht="15.75" customHeight="1" thickBot="1" x14ac:dyDescent="0.3">
      <c r="B11" s="265"/>
      <c r="C11" s="98" t="s">
        <v>247</v>
      </c>
      <c r="D11" s="267"/>
      <c r="F11" s="268" t="s">
        <v>248</v>
      </c>
      <c r="G11" s="269"/>
      <c r="H11" s="272" t="s">
        <v>249</v>
      </c>
      <c r="I11" s="273"/>
      <c r="J11" s="273"/>
      <c r="K11" s="274"/>
    </row>
    <row r="12" spans="2:13" ht="66.75" customHeight="1" thickBot="1" x14ac:dyDescent="0.3">
      <c r="B12" s="99" t="s">
        <v>250</v>
      </c>
      <c r="C12" s="100">
        <v>10</v>
      </c>
      <c r="D12" s="101" t="s">
        <v>251</v>
      </c>
      <c r="F12" s="270"/>
      <c r="G12" s="271"/>
      <c r="H12" s="102">
        <v>4</v>
      </c>
      <c r="I12" s="102">
        <v>3</v>
      </c>
      <c r="J12" s="102">
        <v>2</v>
      </c>
      <c r="K12" s="103">
        <v>1</v>
      </c>
    </row>
    <row r="13" spans="2:13" ht="51.75" customHeight="1" thickBot="1" x14ac:dyDescent="0.3">
      <c r="B13" s="99" t="s">
        <v>252</v>
      </c>
      <c r="C13" s="100">
        <v>6</v>
      </c>
      <c r="D13" s="101" t="s">
        <v>253</v>
      </c>
      <c r="F13" s="104" t="s">
        <v>244</v>
      </c>
      <c r="G13" s="105">
        <v>10</v>
      </c>
      <c r="H13" s="106" t="s">
        <v>254</v>
      </c>
      <c r="I13" s="107" t="s">
        <v>255</v>
      </c>
      <c r="J13" s="108" t="s">
        <v>256</v>
      </c>
      <c r="K13" s="108" t="s">
        <v>257</v>
      </c>
    </row>
    <row r="14" spans="2:13" ht="69.75" customHeight="1" thickBot="1" x14ac:dyDescent="0.3">
      <c r="B14" s="99" t="s">
        <v>258</v>
      </c>
      <c r="C14" s="100">
        <v>2</v>
      </c>
      <c r="D14" s="101" t="s">
        <v>259</v>
      </c>
      <c r="F14" s="104" t="s">
        <v>260</v>
      </c>
      <c r="G14" s="105">
        <v>6</v>
      </c>
      <c r="H14" s="108" t="s">
        <v>261</v>
      </c>
      <c r="I14" s="108" t="s">
        <v>262</v>
      </c>
      <c r="J14" s="108" t="s">
        <v>263</v>
      </c>
      <c r="K14" s="109" t="s">
        <v>264</v>
      </c>
    </row>
    <row r="15" spans="2:13" ht="15.75" customHeight="1" thickBot="1" x14ac:dyDescent="0.3">
      <c r="B15" s="275" t="s">
        <v>265</v>
      </c>
      <c r="C15" s="110" t="s">
        <v>266</v>
      </c>
      <c r="D15" s="277" t="s">
        <v>267</v>
      </c>
      <c r="F15" s="111"/>
      <c r="G15" s="105">
        <v>2</v>
      </c>
      <c r="H15" s="109" t="s">
        <v>268</v>
      </c>
      <c r="I15" s="109" t="s">
        <v>264</v>
      </c>
      <c r="J15" s="105" t="s">
        <v>269</v>
      </c>
      <c r="K15" s="105" t="s">
        <v>270</v>
      </c>
    </row>
    <row r="16" spans="2:13" ht="47.25" customHeight="1" thickBot="1" x14ac:dyDescent="0.3">
      <c r="B16" s="276"/>
      <c r="C16" s="112" t="s">
        <v>271</v>
      </c>
      <c r="D16" s="278"/>
    </row>
    <row r="17" spans="2:11" ht="15.75" thickBot="1" x14ac:dyDescent="0.3"/>
    <row r="18" spans="2:11" ht="19.5" thickBot="1" x14ac:dyDescent="0.35">
      <c r="B18" s="261" t="s">
        <v>272</v>
      </c>
      <c r="C18" s="262"/>
      <c r="D18" s="263"/>
      <c r="F18" s="261" t="s">
        <v>273</v>
      </c>
      <c r="G18" s="262"/>
      <c r="H18" s="262"/>
      <c r="I18" s="262"/>
      <c r="J18" s="262"/>
      <c r="K18" s="263"/>
    </row>
    <row r="19" spans="2:11" ht="30.75" customHeight="1" thickBot="1" x14ac:dyDescent="0.3">
      <c r="B19" s="113" t="s">
        <v>274</v>
      </c>
      <c r="C19" s="114" t="s">
        <v>275</v>
      </c>
      <c r="D19" s="115" t="s">
        <v>246</v>
      </c>
      <c r="F19" s="279" t="s">
        <v>276</v>
      </c>
      <c r="G19" s="280"/>
      <c r="H19" s="272" t="s">
        <v>277</v>
      </c>
      <c r="I19" s="273"/>
      <c r="J19" s="273"/>
      <c r="K19" s="274"/>
    </row>
    <row r="20" spans="2:11" ht="29.25" thickBot="1" x14ac:dyDescent="0.3">
      <c r="B20" s="99" t="s">
        <v>278</v>
      </c>
      <c r="C20" s="100">
        <v>4</v>
      </c>
      <c r="D20" s="101" t="s">
        <v>279</v>
      </c>
      <c r="F20" s="281" t="s">
        <v>280</v>
      </c>
      <c r="G20" s="282"/>
      <c r="H20" s="100" t="s">
        <v>281</v>
      </c>
      <c r="I20" s="116">
        <v>42297</v>
      </c>
      <c r="J20" s="116">
        <v>42163</v>
      </c>
      <c r="K20" s="117">
        <v>42039</v>
      </c>
    </row>
    <row r="21" spans="2:11" ht="29.25" customHeight="1" thickBot="1" x14ac:dyDescent="0.3">
      <c r="B21" s="99" t="s">
        <v>282</v>
      </c>
      <c r="C21" s="100">
        <v>3</v>
      </c>
      <c r="D21" s="101" t="s">
        <v>283</v>
      </c>
      <c r="F21" s="283" t="s">
        <v>284</v>
      </c>
      <c r="G21" s="285">
        <v>100</v>
      </c>
      <c r="H21" s="118" t="s">
        <v>285</v>
      </c>
      <c r="I21" s="118" t="s">
        <v>285</v>
      </c>
      <c r="J21" s="118" t="s">
        <v>285</v>
      </c>
      <c r="K21" s="119" t="s">
        <v>286</v>
      </c>
    </row>
    <row r="22" spans="2:11" ht="29.25" thickBot="1" x14ac:dyDescent="0.3">
      <c r="B22" s="99" t="s">
        <v>287</v>
      </c>
      <c r="C22" s="100">
        <v>2</v>
      </c>
      <c r="D22" s="101" t="s">
        <v>288</v>
      </c>
      <c r="F22" s="284"/>
      <c r="G22" s="286"/>
      <c r="H22" s="120" t="s">
        <v>289</v>
      </c>
      <c r="I22" s="120" t="s">
        <v>290</v>
      </c>
      <c r="J22" s="120" t="s">
        <v>291</v>
      </c>
      <c r="K22" s="121" t="s">
        <v>292</v>
      </c>
    </row>
    <row r="23" spans="2:11" ht="29.25" thickBot="1" x14ac:dyDescent="0.3">
      <c r="B23" s="122" t="s">
        <v>293</v>
      </c>
      <c r="C23" s="112">
        <v>1</v>
      </c>
      <c r="D23" s="101" t="s">
        <v>294</v>
      </c>
      <c r="F23" s="284"/>
      <c r="G23" s="285">
        <v>60</v>
      </c>
      <c r="H23" s="118" t="s">
        <v>285</v>
      </c>
      <c r="I23" s="118" t="s">
        <v>285</v>
      </c>
      <c r="J23" s="119" t="s">
        <v>286</v>
      </c>
      <c r="K23" s="119" t="s">
        <v>295</v>
      </c>
    </row>
    <row r="24" spans="2:11" ht="15.75" thickBot="1" x14ac:dyDescent="0.3">
      <c r="F24" s="284"/>
      <c r="G24" s="287"/>
      <c r="H24" s="118"/>
      <c r="I24" s="118"/>
      <c r="J24" s="119"/>
      <c r="K24" s="123"/>
    </row>
    <row r="25" spans="2:11" ht="19.5" thickBot="1" x14ac:dyDescent="0.35">
      <c r="B25" s="261" t="s">
        <v>296</v>
      </c>
      <c r="C25" s="262"/>
      <c r="D25" s="263"/>
      <c r="F25" s="284"/>
      <c r="G25" s="286"/>
      <c r="H25" s="120" t="s">
        <v>297</v>
      </c>
      <c r="I25" s="120" t="s">
        <v>298</v>
      </c>
      <c r="J25" s="121" t="s">
        <v>299</v>
      </c>
      <c r="K25" s="124" t="s">
        <v>300</v>
      </c>
    </row>
    <row r="26" spans="2:11" ht="45.75" thickBot="1" x14ac:dyDescent="0.3">
      <c r="B26" s="125" t="s">
        <v>296</v>
      </c>
      <c r="C26" s="126" t="s">
        <v>301</v>
      </c>
      <c r="D26" s="127" t="s">
        <v>246</v>
      </c>
      <c r="F26" s="284"/>
      <c r="G26" s="285">
        <v>25</v>
      </c>
      <c r="H26" s="118" t="s">
        <v>285</v>
      </c>
      <c r="I26" s="119" t="s">
        <v>286</v>
      </c>
      <c r="J26" s="119" t="s">
        <v>286</v>
      </c>
      <c r="K26" s="128" t="s">
        <v>80</v>
      </c>
    </row>
    <row r="27" spans="2:11" ht="43.5" thickBot="1" x14ac:dyDescent="0.3">
      <c r="B27" s="99" t="s">
        <v>250</v>
      </c>
      <c r="C27" s="100" t="s">
        <v>302</v>
      </c>
      <c r="D27" s="101" t="s">
        <v>303</v>
      </c>
      <c r="F27" s="284"/>
      <c r="G27" s="286"/>
      <c r="H27" s="120" t="s">
        <v>304</v>
      </c>
      <c r="I27" s="121" t="s">
        <v>305</v>
      </c>
      <c r="J27" s="121" t="s">
        <v>306</v>
      </c>
      <c r="K27" s="129" t="s">
        <v>307</v>
      </c>
    </row>
    <row r="28" spans="2:11" ht="57.75" thickBot="1" x14ac:dyDescent="0.3">
      <c r="B28" s="99" t="s">
        <v>252</v>
      </c>
      <c r="C28" s="100" t="s">
        <v>308</v>
      </c>
      <c r="D28" s="101" t="s">
        <v>309</v>
      </c>
      <c r="F28" s="284"/>
      <c r="G28" s="285">
        <v>10</v>
      </c>
      <c r="H28" s="119" t="s">
        <v>286</v>
      </c>
      <c r="I28" s="119" t="s">
        <v>295</v>
      </c>
      <c r="J28" s="129" t="s">
        <v>80</v>
      </c>
      <c r="K28" s="128" t="s">
        <v>310</v>
      </c>
    </row>
    <row r="29" spans="2:11" ht="43.5" thickBot="1" x14ac:dyDescent="0.3">
      <c r="B29" s="99" t="s">
        <v>258</v>
      </c>
      <c r="C29" s="100" t="s">
        <v>311</v>
      </c>
      <c r="D29" s="101" t="s">
        <v>312</v>
      </c>
      <c r="F29" s="284"/>
      <c r="G29" s="287"/>
      <c r="H29" s="119"/>
      <c r="I29" s="123"/>
      <c r="J29" s="130"/>
      <c r="K29" s="131"/>
    </row>
    <row r="30" spans="2:11" ht="57.75" thickBot="1" x14ac:dyDescent="0.3">
      <c r="B30" s="122" t="s">
        <v>265</v>
      </c>
      <c r="C30" s="112" t="s">
        <v>313</v>
      </c>
      <c r="D30" s="101" t="s">
        <v>314</v>
      </c>
      <c r="F30" s="276"/>
      <c r="G30" s="288"/>
      <c r="H30" s="121" t="s">
        <v>292</v>
      </c>
      <c r="I30" s="124" t="s">
        <v>315</v>
      </c>
      <c r="J30" s="129" t="s">
        <v>316</v>
      </c>
      <c r="K30" s="132" t="s">
        <v>317</v>
      </c>
    </row>
    <row r="31" spans="2:11" ht="15.75" thickBot="1" x14ac:dyDescent="0.3"/>
    <row r="32" spans="2:11" ht="19.5" thickBot="1" x14ac:dyDescent="0.35">
      <c r="B32" s="261" t="s">
        <v>318</v>
      </c>
      <c r="C32" s="262"/>
      <c r="D32" s="263"/>
      <c r="F32" s="289" t="s">
        <v>319</v>
      </c>
      <c r="G32" s="263"/>
    </row>
    <row r="33" spans="2:7" ht="30.75" thickBot="1" x14ac:dyDescent="0.3">
      <c r="B33" s="96" t="s">
        <v>320</v>
      </c>
      <c r="C33" s="290" t="s">
        <v>321</v>
      </c>
      <c r="D33" s="115" t="s">
        <v>246</v>
      </c>
      <c r="F33" s="113" t="s">
        <v>276</v>
      </c>
      <c r="G33" s="133" t="s">
        <v>246</v>
      </c>
    </row>
    <row r="34" spans="2:7" ht="30.75" thickBot="1" x14ac:dyDescent="0.3">
      <c r="B34" s="134" t="s">
        <v>322</v>
      </c>
      <c r="C34" s="286"/>
      <c r="D34" s="135" t="s">
        <v>323</v>
      </c>
      <c r="F34" s="136" t="s">
        <v>285</v>
      </c>
      <c r="G34" s="120" t="s">
        <v>324</v>
      </c>
    </row>
    <row r="35" spans="2:7" ht="43.5" thickBot="1" x14ac:dyDescent="0.3">
      <c r="B35" s="99" t="s">
        <v>325</v>
      </c>
      <c r="C35" s="100">
        <v>100</v>
      </c>
      <c r="D35" s="101" t="s">
        <v>326</v>
      </c>
      <c r="F35" s="136" t="s">
        <v>286</v>
      </c>
      <c r="G35" s="121" t="s">
        <v>327</v>
      </c>
    </row>
    <row r="36" spans="2:7" ht="29.25" thickBot="1" x14ac:dyDescent="0.3">
      <c r="B36" s="99" t="s">
        <v>328</v>
      </c>
      <c r="C36" s="100">
        <v>60</v>
      </c>
      <c r="D36" s="101" t="s">
        <v>329</v>
      </c>
      <c r="F36" s="136" t="s">
        <v>80</v>
      </c>
      <c r="G36" s="137" t="s">
        <v>330</v>
      </c>
    </row>
    <row r="37" spans="2:7" ht="15.75" thickBot="1" x14ac:dyDescent="0.3">
      <c r="B37" s="99" t="s">
        <v>331</v>
      </c>
      <c r="C37" s="100">
        <v>25</v>
      </c>
      <c r="D37" s="101" t="s">
        <v>332</v>
      </c>
      <c r="F37" s="138" t="s">
        <v>333</v>
      </c>
      <c r="G37" s="139" t="s">
        <v>49</v>
      </c>
    </row>
    <row r="38" spans="2:7" ht="15.75" thickBot="1" x14ac:dyDescent="0.3">
      <c r="B38" s="122" t="s">
        <v>334</v>
      </c>
      <c r="C38" s="112">
        <v>10</v>
      </c>
      <c r="D38" s="101" t="s">
        <v>335</v>
      </c>
    </row>
    <row r="39" spans="2:7" ht="15.75" thickBot="1" x14ac:dyDescent="0.3"/>
    <row r="40" spans="2:7" ht="19.5" thickBot="1" x14ac:dyDescent="0.35">
      <c r="B40" s="261" t="s">
        <v>336</v>
      </c>
      <c r="C40" s="262"/>
      <c r="D40" s="263"/>
    </row>
    <row r="41" spans="2:7" ht="30.75" thickBot="1" x14ac:dyDescent="0.3">
      <c r="B41" s="113" t="s">
        <v>337</v>
      </c>
      <c r="C41" s="114" t="s">
        <v>338</v>
      </c>
      <c r="D41" s="115" t="s">
        <v>246</v>
      </c>
    </row>
    <row r="42" spans="2:7" ht="15" customHeight="1" x14ac:dyDescent="0.25">
      <c r="B42" s="275" t="s">
        <v>285</v>
      </c>
      <c r="C42" s="285" t="s">
        <v>339</v>
      </c>
      <c r="D42" s="291" t="s">
        <v>340</v>
      </c>
    </row>
    <row r="43" spans="2:7" ht="15.75" thickBot="1" x14ac:dyDescent="0.3">
      <c r="B43" s="265"/>
      <c r="C43" s="286"/>
      <c r="D43" s="278"/>
    </row>
    <row r="44" spans="2:7" ht="43.5" thickBot="1" x14ac:dyDescent="0.3">
      <c r="B44" s="99" t="s">
        <v>286</v>
      </c>
      <c r="C44" s="100" t="s">
        <v>341</v>
      </c>
      <c r="D44" s="101" t="s">
        <v>342</v>
      </c>
    </row>
    <row r="45" spans="2:7" ht="29.25" thickBot="1" x14ac:dyDescent="0.3">
      <c r="B45" s="99" t="s">
        <v>80</v>
      </c>
      <c r="C45" s="100" t="s">
        <v>343</v>
      </c>
      <c r="D45" s="140" t="s">
        <v>344</v>
      </c>
    </row>
    <row r="46" spans="2:7" ht="43.5" thickBot="1" x14ac:dyDescent="0.3">
      <c r="B46" s="122" t="s">
        <v>333</v>
      </c>
      <c r="C46" s="112">
        <v>20</v>
      </c>
      <c r="D46" s="101" t="s">
        <v>345</v>
      </c>
    </row>
    <row r="48" spans="2:7" x14ac:dyDescent="0.25">
      <c r="B48" s="293" t="s">
        <v>235</v>
      </c>
      <c r="C48" s="293"/>
      <c r="D48" s="293"/>
      <c r="E48" s="293"/>
    </row>
    <row r="50" spans="2:21" x14ac:dyDescent="0.25">
      <c r="B50" s="294" t="s">
        <v>236</v>
      </c>
      <c r="C50" s="294"/>
      <c r="D50" s="294"/>
      <c r="E50" s="294"/>
      <c r="F50" s="294"/>
      <c r="G50" s="294"/>
      <c r="H50" s="294"/>
      <c r="I50" s="294"/>
      <c r="J50" s="294"/>
      <c r="K50" s="294"/>
      <c r="L50" s="294"/>
      <c r="M50" s="34"/>
      <c r="N50" s="34"/>
      <c r="O50" s="34"/>
      <c r="P50" s="34"/>
      <c r="Q50" s="34"/>
      <c r="R50" s="34"/>
      <c r="S50" s="34"/>
      <c r="T50" s="34"/>
      <c r="U50" s="34"/>
    </row>
    <row r="51" spans="2:21" x14ac:dyDescent="0.25">
      <c r="B51" s="294" t="s">
        <v>237</v>
      </c>
      <c r="C51" s="294"/>
      <c r="D51" s="294"/>
      <c r="E51" s="294"/>
      <c r="F51" s="294"/>
      <c r="G51" s="294"/>
      <c r="H51" s="294"/>
      <c r="I51" s="294"/>
      <c r="J51" s="294"/>
      <c r="K51" s="294"/>
      <c r="L51" s="294"/>
      <c r="M51" s="34"/>
      <c r="N51" s="34"/>
      <c r="O51" s="34"/>
      <c r="P51" s="34"/>
      <c r="Q51" s="34"/>
      <c r="R51" s="34"/>
      <c r="S51" s="34"/>
      <c r="T51" s="34"/>
      <c r="U51" s="34"/>
    </row>
    <row r="52" spans="2:21" x14ac:dyDescent="0.25">
      <c r="B52" s="294" t="s">
        <v>238</v>
      </c>
      <c r="C52" s="294"/>
      <c r="D52" s="294"/>
      <c r="E52" s="294"/>
      <c r="F52" s="294"/>
      <c r="G52" s="294"/>
      <c r="H52" s="294"/>
      <c r="I52" s="294"/>
      <c r="J52" s="294"/>
      <c r="K52" s="294"/>
      <c r="L52" s="294"/>
      <c r="M52" s="34"/>
      <c r="N52" s="34"/>
      <c r="O52" s="34"/>
      <c r="P52" s="34"/>
      <c r="Q52" s="34"/>
      <c r="R52" s="34"/>
      <c r="S52" s="34"/>
      <c r="T52" s="34"/>
      <c r="U52" s="34"/>
    </row>
    <row r="53" spans="2:21" x14ac:dyDescent="0.25">
      <c r="B53" s="294" t="s">
        <v>239</v>
      </c>
      <c r="C53" s="294"/>
      <c r="D53" s="294"/>
      <c r="E53" s="294"/>
      <c r="F53" s="294"/>
      <c r="G53" s="294"/>
      <c r="H53" s="294"/>
      <c r="I53" s="294"/>
      <c r="J53" s="294"/>
      <c r="K53" s="294"/>
      <c r="L53" s="294"/>
      <c r="M53" s="34"/>
      <c r="N53" s="34"/>
      <c r="O53" s="34"/>
      <c r="P53" s="34"/>
      <c r="Q53" s="34"/>
      <c r="R53" s="34"/>
      <c r="S53" s="34"/>
      <c r="T53" s="34"/>
      <c r="U53" s="34"/>
    </row>
    <row r="54" spans="2:21" x14ac:dyDescent="0.25">
      <c r="B54" s="292" t="s">
        <v>240</v>
      </c>
      <c r="C54" s="292"/>
      <c r="D54" s="292"/>
      <c r="E54" s="292"/>
      <c r="F54" s="292"/>
      <c r="G54" s="292"/>
      <c r="H54" s="292"/>
      <c r="I54" s="292"/>
      <c r="J54" s="292"/>
      <c r="K54" s="292"/>
      <c r="L54" s="292"/>
      <c r="M54" s="34"/>
      <c r="N54" s="34"/>
      <c r="O54" s="34"/>
      <c r="P54" s="34"/>
      <c r="Q54" s="34"/>
      <c r="R54" s="34"/>
      <c r="S54" s="34"/>
      <c r="T54" s="34"/>
      <c r="U54" s="34"/>
    </row>
    <row r="55" spans="2:21" x14ac:dyDescent="0.25">
      <c r="B55" s="292" t="s">
        <v>241</v>
      </c>
      <c r="C55" s="292"/>
      <c r="D55" s="292"/>
      <c r="E55" s="292"/>
      <c r="F55" s="292"/>
      <c r="G55" s="292"/>
      <c r="H55" s="292"/>
      <c r="I55" s="292"/>
      <c r="J55" s="292"/>
      <c r="K55" s="292"/>
      <c r="L55" s="292"/>
      <c r="M55" s="34"/>
      <c r="N55" s="34"/>
      <c r="O55" s="34"/>
      <c r="P55" s="34"/>
      <c r="Q55" s="34"/>
      <c r="R55" s="34"/>
      <c r="S55" s="34"/>
      <c r="T55" s="34"/>
      <c r="U55" s="34"/>
    </row>
  </sheetData>
  <sheetProtection algorithmName="SHA-512" hashValue="0lmOaxaZEFctwdDUVSh7OEN/JclxndmuetqeM5lIvCTFri/QsM4dajrnPBDrEmfbuEHis4Stz/tZPiFtphTZaA==" saltValue="A2zdgd1rEwJITnl+CcxMOg==" spinCount="100000" sheet="1" objects="1" scenarios="1" formatCells="0" formatColumns="0" formatRows="0"/>
  <mergeCells count="42">
    <mergeCell ref="B55:L55"/>
    <mergeCell ref="B48:E48"/>
    <mergeCell ref="B50:L50"/>
    <mergeCell ref="B51:L51"/>
    <mergeCell ref="B52:L52"/>
    <mergeCell ref="B53:L53"/>
    <mergeCell ref="B54:L54"/>
    <mergeCell ref="B32:D32"/>
    <mergeCell ref="F32:G32"/>
    <mergeCell ref="C33:C34"/>
    <mergeCell ref="B40:D40"/>
    <mergeCell ref="B42:B43"/>
    <mergeCell ref="C42:C43"/>
    <mergeCell ref="D42:D43"/>
    <mergeCell ref="F20:G20"/>
    <mergeCell ref="F21:F30"/>
    <mergeCell ref="G21:G22"/>
    <mergeCell ref="G23:G25"/>
    <mergeCell ref="B25:D25"/>
    <mergeCell ref="G26:G27"/>
    <mergeCell ref="G28:G30"/>
    <mergeCell ref="B15:B16"/>
    <mergeCell ref="D15:D16"/>
    <mergeCell ref="B18:D18"/>
    <mergeCell ref="F18:K18"/>
    <mergeCell ref="F19:G19"/>
    <mergeCell ref="H19:K19"/>
    <mergeCell ref="B9:D9"/>
    <mergeCell ref="B10:B11"/>
    <mergeCell ref="D10:D11"/>
    <mergeCell ref="F10:K10"/>
    <mergeCell ref="F11:G12"/>
    <mergeCell ref="H11:K11"/>
    <mergeCell ref="B7:K7"/>
    <mergeCell ref="B2:B5"/>
    <mergeCell ref="C2:I2"/>
    <mergeCell ref="J2:K2"/>
    <mergeCell ref="C3:I3"/>
    <mergeCell ref="J3:K3"/>
    <mergeCell ref="C4:I5"/>
    <mergeCell ref="J4:K4"/>
    <mergeCell ref="J5:K5"/>
  </mergeCells>
  <pageMargins left="0.7" right="0.7" top="0.75" bottom="0.75" header="0.3" footer="0.3"/>
  <pageSetup scale="57" orientation="landscape" r:id="rId1"/>
  <rowBreaks count="1" manualBreakCount="1">
    <brk id="30" max="11" man="1"/>
  </rowBreaks>
  <colBreaks count="1" manualBreakCount="1">
    <brk id="12"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L44"/>
  <sheetViews>
    <sheetView showGridLines="0" view="pageBreakPreview" zoomScaleNormal="100" zoomScaleSheetLayoutView="100" workbookViewId="0">
      <pane xSplit="2" ySplit="12" topLeftCell="C13" activePane="bottomRight" state="frozen"/>
      <selection pane="topRight" activeCell="C1" sqref="C1"/>
      <selection pane="bottomLeft" activeCell="A11" sqref="A11"/>
      <selection pane="bottomRight" activeCell="B8" sqref="B8:I8"/>
    </sheetView>
  </sheetViews>
  <sheetFormatPr baseColWidth="10" defaultColWidth="11.42578125" defaultRowHeight="15" x14ac:dyDescent="0.25"/>
  <cols>
    <col min="1" max="1" width="11.7109375" customWidth="1"/>
    <col min="2" max="2" width="9.5703125" customWidth="1"/>
    <col min="3" max="3" width="21.85546875" customWidth="1"/>
    <col min="4" max="4" width="34.42578125" customWidth="1"/>
    <col min="5" max="5" width="21.85546875" customWidth="1"/>
    <col min="6" max="6" width="37.7109375" customWidth="1"/>
    <col min="7" max="7" width="21.85546875" customWidth="1"/>
    <col min="8" max="8" width="27.28515625" customWidth="1"/>
    <col min="9" max="9" width="21.85546875" customWidth="1"/>
    <col min="10" max="10" width="5.28515625" customWidth="1"/>
  </cols>
  <sheetData>
    <row r="2" spans="2:11" s="1" customFormat="1" x14ac:dyDescent="0.25">
      <c r="B2" s="259"/>
      <c r="C2" s="260" t="s">
        <v>3</v>
      </c>
      <c r="D2" s="260"/>
      <c r="E2" s="260"/>
      <c r="F2" s="260"/>
      <c r="G2" s="260"/>
      <c r="H2" s="260" t="s">
        <v>4</v>
      </c>
      <c r="I2" s="260"/>
      <c r="J2" s="2"/>
      <c r="K2" s="2"/>
    </row>
    <row r="3" spans="2:11" s="1" customFormat="1" x14ac:dyDescent="0.25">
      <c r="B3" s="259"/>
      <c r="C3" s="260" t="s">
        <v>587</v>
      </c>
      <c r="D3" s="260"/>
      <c r="E3" s="260"/>
      <c r="F3" s="260"/>
      <c r="G3" s="260"/>
      <c r="H3" s="260" t="s">
        <v>588</v>
      </c>
      <c r="I3" s="260"/>
      <c r="J3" s="2"/>
      <c r="K3" s="2"/>
    </row>
    <row r="4" spans="2:11" s="1" customFormat="1" x14ac:dyDescent="0.25">
      <c r="B4" s="259"/>
      <c r="C4" s="260" t="s">
        <v>589</v>
      </c>
      <c r="D4" s="260"/>
      <c r="E4" s="260"/>
      <c r="F4" s="260"/>
      <c r="G4" s="260"/>
      <c r="H4" s="260" t="s">
        <v>590</v>
      </c>
      <c r="I4" s="260"/>
      <c r="J4" s="2"/>
      <c r="K4" s="2"/>
    </row>
    <row r="5" spans="2:11" s="1" customFormat="1" x14ac:dyDescent="0.25">
      <c r="B5" s="259"/>
      <c r="C5" s="260"/>
      <c r="D5" s="260"/>
      <c r="E5" s="260"/>
      <c r="F5" s="260"/>
      <c r="G5" s="260"/>
      <c r="H5" s="260" t="s">
        <v>432</v>
      </c>
      <c r="I5" s="260"/>
      <c r="J5" s="2"/>
      <c r="K5" s="2"/>
    </row>
    <row r="6" spans="2:11" x14ac:dyDescent="0.25">
      <c r="B6">
        <v>33</v>
      </c>
    </row>
    <row r="7" spans="2:11" ht="8.25" customHeight="1" x14ac:dyDescent="0.25"/>
    <row r="8" spans="2:11" ht="18.75" customHeight="1" x14ac:dyDescent="0.25">
      <c r="B8" s="295" t="s">
        <v>346</v>
      </c>
      <c r="C8" s="295"/>
      <c r="D8" s="295"/>
      <c r="E8" s="295"/>
      <c r="F8" s="295"/>
      <c r="G8" s="295"/>
      <c r="H8" s="295"/>
      <c r="I8" s="295"/>
    </row>
    <row r="9" spans="2:11" ht="8.25" customHeight="1" thickBot="1" x14ac:dyDescent="0.3">
      <c r="B9" s="210"/>
      <c r="C9" s="210"/>
      <c r="D9" s="210"/>
      <c r="E9" s="210"/>
      <c r="F9" s="210"/>
      <c r="G9" s="210"/>
      <c r="H9" s="210"/>
      <c r="I9" s="210"/>
    </row>
    <row r="10" spans="2:11" ht="18.75" customHeight="1" thickBot="1" x14ac:dyDescent="0.3">
      <c r="B10" s="306" t="s">
        <v>20</v>
      </c>
      <c r="C10" s="307" t="s">
        <v>879</v>
      </c>
      <c r="D10" s="308"/>
      <c r="E10" s="308"/>
      <c r="F10" s="308"/>
      <c r="G10" s="308"/>
      <c r="H10" s="308"/>
      <c r="I10" s="309"/>
    </row>
    <row r="11" spans="2:11" ht="15.75" customHeight="1" x14ac:dyDescent="0.25">
      <c r="B11" s="297"/>
      <c r="C11" s="310" t="s">
        <v>348</v>
      </c>
      <c r="D11" s="310" t="s">
        <v>349</v>
      </c>
      <c r="E11" s="310" t="s">
        <v>350</v>
      </c>
      <c r="F11" s="310" t="s">
        <v>351</v>
      </c>
      <c r="G11" s="310" t="s">
        <v>352</v>
      </c>
      <c r="H11" s="310" t="s">
        <v>353</v>
      </c>
      <c r="I11" s="211" t="s">
        <v>354</v>
      </c>
    </row>
    <row r="12" spans="2:11" ht="16.5" customHeight="1" thickBot="1" x14ac:dyDescent="0.3">
      <c r="B12" s="297"/>
      <c r="C12" s="298"/>
      <c r="D12" s="298"/>
      <c r="E12" s="298"/>
      <c r="F12" s="298"/>
      <c r="G12" s="298"/>
      <c r="H12" s="298"/>
      <c r="I12" s="212" t="s">
        <v>355</v>
      </c>
    </row>
    <row r="13" spans="2:11" ht="71.25" x14ac:dyDescent="0.25">
      <c r="B13" s="297"/>
      <c r="C13" s="213"/>
      <c r="D13" s="214" t="s">
        <v>356</v>
      </c>
      <c r="E13" s="213" t="s">
        <v>357</v>
      </c>
      <c r="F13" s="213" t="s">
        <v>358</v>
      </c>
      <c r="G13" s="213" t="s">
        <v>359</v>
      </c>
      <c r="H13" s="213" t="s">
        <v>360</v>
      </c>
      <c r="I13" s="296" t="s">
        <v>361</v>
      </c>
    </row>
    <row r="14" spans="2:11" ht="57" x14ac:dyDescent="0.25">
      <c r="B14" s="297"/>
      <c r="C14" s="213" t="s">
        <v>362</v>
      </c>
      <c r="D14" s="214" t="s">
        <v>363</v>
      </c>
      <c r="E14" s="213" t="s">
        <v>364</v>
      </c>
      <c r="F14" s="213" t="s">
        <v>365</v>
      </c>
      <c r="G14" s="213" t="s">
        <v>366</v>
      </c>
      <c r="H14" s="213" t="s">
        <v>367</v>
      </c>
      <c r="I14" s="297"/>
    </row>
    <row r="15" spans="2:11" ht="15.75" thickBot="1" x14ac:dyDescent="0.3">
      <c r="B15" s="297"/>
      <c r="C15" s="215"/>
      <c r="D15" s="216" t="s">
        <v>368</v>
      </c>
      <c r="E15" s="215"/>
      <c r="F15" s="215"/>
      <c r="G15" s="215"/>
      <c r="H15" s="215"/>
      <c r="I15" s="298"/>
    </row>
    <row r="16" spans="2:11" ht="30" customHeight="1" x14ac:dyDescent="0.25">
      <c r="B16" s="297"/>
      <c r="C16" s="213"/>
      <c r="D16" s="214" t="s">
        <v>369</v>
      </c>
      <c r="E16" s="296" t="s">
        <v>370</v>
      </c>
      <c r="F16" s="296" t="s">
        <v>371</v>
      </c>
      <c r="G16" s="296" t="s">
        <v>372</v>
      </c>
      <c r="H16" s="213" t="s">
        <v>373</v>
      </c>
      <c r="I16" s="296" t="s">
        <v>374</v>
      </c>
    </row>
    <row r="17" spans="2:9" ht="71.25" customHeight="1" thickBot="1" x14ac:dyDescent="0.3">
      <c r="B17" s="297"/>
      <c r="C17" s="217" t="s">
        <v>375</v>
      </c>
      <c r="D17" s="216" t="s">
        <v>376</v>
      </c>
      <c r="E17" s="298"/>
      <c r="F17" s="298"/>
      <c r="G17" s="298"/>
      <c r="H17" s="217" t="s">
        <v>377</v>
      </c>
      <c r="I17" s="298"/>
    </row>
    <row r="18" spans="2:9" ht="28.5" x14ac:dyDescent="0.25">
      <c r="B18" s="297"/>
      <c r="C18" s="213"/>
      <c r="D18" s="214" t="s">
        <v>378</v>
      </c>
      <c r="E18" s="296" t="s">
        <v>379</v>
      </c>
      <c r="F18" s="213" t="s">
        <v>380</v>
      </c>
      <c r="G18" s="213" t="s">
        <v>381</v>
      </c>
      <c r="H18" s="213" t="s">
        <v>382</v>
      </c>
      <c r="I18" s="296" t="s">
        <v>383</v>
      </c>
    </row>
    <row r="19" spans="2:9" ht="42.75" x14ac:dyDescent="0.25">
      <c r="B19" s="297"/>
      <c r="C19" s="213"/>
      <c r="D19" s="214" t="s">
        <v>384</v>
      </c>
      <c r="E19" s="297"/>
      <c r="F19" s="213" t="s">
        <v>385</v>
      </c>
      <c r="G19" s="213" t="s">
        <v>386</v>
      </c>
      <c r="H19" s="213" t="s">
        <v>387</v>
      </c>
      <c r="I19" s="297"/>
    </row>
    <row r="20" spans="2:9" ht="43.5" thickBot="1" x14ac:dyDescent="0.3">
      <c r="B20" s="297"/>
      <c r="C20" s="217" t="s">
        <v>388</v>
      </c>
      <c r="D20" s="216"/>
      <c r="E20" s="298"/>
      <c r="F20" s="215"/>
      <c r="G20" s="215"/>
      <c r="H20" s="217" t="s">
        <v>389</v>
      </c>
      <c r="I20" s="298"/>
    </row>
    <row r="21" spans="2:9" ht="28.5" x14ac:dyDescent="0.25">
      <c r="B21" s="297"/>
      <c r="C21" s="213"/>
      <c r="D21" s="214" t="s">
        <v>390</v>
      </c>
      <c r="E21" s="296" t="s">
        <v>391</v>
      </c>
      <c r="F21" s="213" t="s">
        <v>392</v>
      </c>
      <c r="G21" s="213" t="s">
        <v>393</v>
      </c>
      <c r="H21" s="213" t="s">
        <v>394</v>
      </c>
      <c r="I21" s="296" t="s">
        <v>395</v>
      </c>
    </row>
    <row r="22" spans="2:9" ht="28.5" x14ac:dyDescent="0.25">
      <c r="B22" s="297"/>
      <c r="C22" s="218" t="s">
        <v>396</v>
      </c>
      <c r="D22" s="214" t="s">
        <v>397</v>
      </c>
      <c r="E22" s="297"/>
      <c r="F22" s="213" t="s">
        <v>398</v>
      </c>
      <c r="G22" s="213" t="s">
        <v>399</v>
      </c>
      <c r="H22" s="213" t="s">
        <v>400</v>
      </c>
      <c r="I22" s="297"/>
    </row>
    <row r="23" spans="2:9" ht="15.75" thickBot="1" x14ac:dyDescent="0.3">
      <c r="B23" s="297"/>
      <c r="C23" s="215"/>
      <c r="D23" s="216"/>
      <c r="E23" s="298"/>
      <c r="F23" s="217" t="s">
        <v>401</v>
      </c>
      <c r="G23" s="215"/>
      <c r="H23" s="215"/>
      <c r="I23" s="298"/>
    </row>
    <row r="24" spans="2:9" ht="28.5" x14ac:dyDescent="0.25">
      <c r="B24" s="297"/>
      <c r="C24" s="213"/>
      <c r="D24" s="214" t="s">
        <v>402</v>
      </c>
      <c r="E24" s="213" t="s">
        <v>403</v>
      </c>
      <c r="F24" s="213" t="s">
        <v>404</v>
      </c>
      <c r="G24" s="296"/>
      <c r="H24" s="296" t="s">
        <v>405</v>
      </c>
      <c r="I24" s="296" t="s">
        <v>406</v>
      </c>
    </row>
    <row r="25" spans="2:9" ht="42.75" x14ac:dyDescent="0.25">
      <c r="B25" s="297"/>
      <c r="C25" s="213"/>
      <c r="D25" s="214" t="s">
        <v>407</v>
      </c>
      <c r="E25" s="213" t="s">
        <v>408</v>
      </c>
      <c r="F25" s="213" t="s">
        <v>409</v>
      </c>
      <c r="G25" s="297"/>
      <c r="H25" s="297"/>
      <c r="I25" s="297"/>
    </row>
    <row r="26" spans="2:9" ht="29.25" thickBot="1" x14ac:dyDescent="0.3">
      <c r="B26" s="297"/>
      <c r="C26" s="217" t="s">
        <v>410</v>
      </c>
      <c r="D26" s="216" t="s">
        <v>411</v>
      </c>
      <c r="E26" s="215"/>
      <c r="F26" s="217" t="s">
        <v>412</v>
      </c>
      <c r="G26" s="298"/>
      <c r="H26" s="298"/>
      <c r="I26" s="298"/>
    </row>
    <row r="27" spans="2:9" ht="28.5" x14ac:dyDescent="0.25">
      <c r="B27" s="297"/>
      <c r="C27" s="213"/>
      <c r="D27" s="214" t="s">
        <v>413</v>
      </c>
      <c r="E27" s="296" t="s">
        <v>414</v>
      </c>
      <c r="F27" s="213" t="s">
        <v>415</v>
      </c>
      <c r="G27" s="296"/>
      <c r="H27" s="213" t="s">
        <v>416</v>
      </c>
      <c r="I27" s="213" t="s">
        <v>417</v>
      </c>
    </row>
    <row r="28" spans="2:9" ht="30" thickBot="1" x14ac:dyDescent="0.3">
      <c r="B28" s="297"/>
      <c r="C28" s="217" t="s">
        <v>418</v>
      </c>
      <c r="D28" s="216" t="s">
        <v>419</v>
      </c>
      <c r="E28" s="298"/>
      <c r="F28" s="217" t="s">
        <v>420</v>
      </c>
      <c r="G28" s="298"/>
      <c r="H28" s="217" t="s">
        <v>421</v>
      </c>
      <c r="I28" s="217" t="s">
        <v>422</v>
      </c>
    </row>
    <row r="29" spans="2:9" x14ac:dyDescent="0.25">
      <c r="B29" s="297"/>
      <c r="C29" s="213"/>
      <c r="D29" s="214" t="s">
        <v>423</v>
      </c>
      <c r="E29" s="296"/>
      <c r="F29" s="296"/>
      <c r="G29" s="296"/>
      <c r="H29" s="296" t="s">
        <v>424</v>
      </c>
      <c r="I29" s="296"/>
    </row>
    <row r="30" spans="2:9" ht="43.5" x14ac:dyDescent="0.25">
      <c r="B30" s="297"/>
      <c r="C30" s="213"/>
      <c r="D30" s="214" t="s">
        <v>425</v>
      </c>
      <c r="E30" s="297"/>
      <c r="F30" s="297"/>
      <c r="G30" s="297"/>
      <c r="H30" s="297"/>
      <c r="I30" s="297"/>
    </row>
    <row r="31" spans="2:9" ht="15.75" thickBot="1" x14ac:dyDescent="0.3">
      <c r="B31" s="297"/>
      <c r="C31" s="217" t="s">
        <v>426</v>
      </c>
      <c r="D31" s="216"/>
      <c r="E31" s="298"/>
      <c r="F31" s="298"/>
      <c r="G31" s="298"/>
      <c r="H31" s="298"/>
      <c r="I31" s="298"/>
    </row>
    <row r="32" spans="2:9" x14ac:dyDescent="0.25">
      <c r="B32" s="297"/>
      <c r="C32" s="213" t="s">
        <v>427</v>
      </c>
      <c r="D32" s="305"/>
      <c r="E32" s="296"/>
      <c r="F32" s="296"/>
      <c r="G32" s="296"/>
      <c r="H32" s="296" t="s">
        <v>428</v>
      </c>
      <c r="I32" s="296"/>
    </row>
    <row r="33" spans="2:12" ht="15.75" thickBot="1" x14ac:dyDescent="0.3">
      <c r="B33" s="298"/>
      <c r="C33" s="217" t="s">
        <v>429</v>
      </c>
      <c r="D33" s="298"/>
      <c r="E33" s="298"/>
      <c r="F33" s="298"/>
      <c r="G33" s="298"/>
      <c r="H33" s="298"/>
      <c r="I33" s="298"/>
    </row>
    <row r="34" spans="2:12" ht="15" customHeight="1" x14ac:dyDescent="0.25">
      <c r="B34" s="299" t="s">
        <v>430</v>
      </c>
      <c r="C34" s="300"/>
      <c r="D34" s="300"/>
      <c r="E34" s="300"/>
      <c r="F34" s="300"/>
      <c r="G34" s="300"/>
      <c r="H34" s="300"/>
      <c r="I34" s="301"/>
    </row>
    <row r="35" spans="2:12" ht="15.75" customHeight="1" thickBot="1" x14ac:dyDescent="0.3">
      <c r="B35" s="302" t="s">
        <v>431</v>
      </c>
      <c r="C35" s="303"/>
      <c r="D35" s="303"/>
      <c r="E35" s="303"/>
      <c r="F35" s="303"/>
      <c r="G35" s="303"/>
      <c r="H35" s="303"/>
      <c r="I35" s="304"/>
    </row>
    <row r="37" spans="2:12" x14ac:dyDescent="0.25">
      <c r="B37" t="s">
        <v>235</v>
      </c>
    </row>
    <row r="39" spans="2:12" x14ac:dyDescent="0.25">
      <c r="B39" s="294" t="s">
        <v>236</v>
      </c>
      <c r="C39" s="294"/>
      <c r="D39" s="294"/>
      <c r="E39" s="294"/>
      <c r="F39" s="294"/>
      <c r="G39" s="294"/>
      <c r="H39" s="294"/>
      <c r="I39" s="294"/>
      <c r="J39" s="34"/>
      <c r="K39" s="34"/>
      <c r="L39" s="34"/>
    </row>
    <row r="40" spans="2:12" x14ac:dyDescent="0.25">
      <c r="B40" s="294" t="s">
        <v>237</v>
      </c>
      <c r="C40" s="294"/>
      <c r="D40" s="294"/>
      <c r="E40" s="294"/>
      <c r="F40" s="294"/>
      <c r="G40" s="294"/>
      <c r="H40" s="294"/>
      <c r="I40" s="294"/>
      <c r="J40" s="34"/>
      <c r="K40" s="34"/>
      <c r="L40" s="34"/>
    </row>
    <row r="41" spans="2:12" x14ac:dyDescent="0.25">
      <c r="B41" s="294" t="s">
        <v>238</v>
      </c>
      <c r="C41" s="294"/>
      <c r="D41" s="294"/>
      <c r="E41" s="294"/>
      <c r="F41" s="294"/>
      <c r="G41" s="294"/>
      <c r="H41" s="294"/>
      <c r="I41" s="294"/>
      <c r="J41" s="34"/>
      <c r="K41" s="34"/>
      <c r="L41" s="34"/>
    </row>
    <row r="42" spans="2:12" x14ac:dyDescent="0.25">
      <c r="B42" s="294" t="s">
        <v>239</v>
      </c>
      <c r="C42" s="294"/>
      <c r="D42" s="294"/>
      <c r="E42" s="294"/>
      <c r="F42" s="294"/>
      <c r="G42" s="294"/>
      <c r="H42" s="294"/>
      <c r="I42" s="294"/>
      <c r="J42" s="34"/>
      <c r="K42" s="34"/>
      <c r="L42" s="34"/>
    </row>
    <row r="43" spans="2:12" x14ac:dyDescent="0.25">
      <c r="B43" s="292" t="s">
        <v>240</v>
      </c>
      <c r="C43" s="292"/>
      <c r="D43" s="292"/>
      <c r="E43" s="292"/>
      <c r="F43" s="292"/>
      <c r="G43" s="292"/>
      <c r="H43" s="292"/>
      <c r="I43" s="292"/>
      <c r="J43" s="34"/>
      <c r="K43" s="34"/>
      <c r="L43" s="34"/>
    </row>
    <row r="44" spans="2:12" x14ac:dyDescent="0.25">
      <c r="B44" s="292" t="s">
        <v>241</v>
      </c>
      <c r="C44" s="292"/>
      <c r="D44" s="292"/>
      <c r="E44" s="292"/>
      <c r="F44" s="292"/>
      <c r="G44" s="292"/>
      <c r="H44" s="292"/>
      <c r="I44" s="292"/>
      <c r="J44" s="34"/>
      <c r="K44" s="34"/>
      <c r="L44" s="34"/>
    </row>
  </sheetData>
  <sheetProtection algorithmName="SHA-512" hashValue="MXwyNsiiyvwIOxWi9xhKcCobsqx2tzDSviKFCPvvJyMQ2QqZLdKe0Ay3HXluDQyhYnAu7gHD5JWbzpTTtIa+dA==" saltValue="DmHh19a8yMKSWkF079MQnw==" spinCount="100000" sheet="1" objects="1" scenarios="1" formatCells="0" formatColumns="0" formatRows="0"/>
  <mergeCells count="50">
    <mergeCell ref="B44:I44"/>
    <mergeCell ref="B39:I39"/>
    <mergeCell ref="B40:I40"/>
    <mergeCell ref="B41:I41"/>
    <mergeCell ref="B42:I42"/>
    <mergeCell ref="B43:I43"/>
    <mergeCell ref="B34:I34"/>
    <mergeCell ref="B35:I35"/>
    <mergeCell ref="D32:D33"/>
    <mergeCell ref="E32:E33"/>
    <mergeCell ref="F32:F33"/>
    <mergeCell ref="G32:G33"/>
    <mergeCell ref="H32:H33"/>
    <mergeCell ref="I32:I33"/>
    <mergeCell ref="B10:B33"/>
    <mergeCell ref="C10:I10"/>
    <mergeCell ref="C11:C12"/>
    <mergeCell ref="D11:D12"/>
    <mergeCell ref="E11:E12"/>
    <mergeCell ref="F11:F12"/>
    <mergeCell ref="G11:G12"/>
    <mergeCell ref="H11:H12"/>
    <mergeCell ref="I18:I20"/>
    <mergeCell ref="E29:E31"/>
    <mergeCell ref="F29:F31"/>
    <mergeCell ref="G29:G31"/>
    <mergeCell ref="H29:H31"/>
    <mergeCell ref="I29:I31"/>
    <mergeCell ref="G24:G26"/>
    <mergeCell ref="H24:H26"/>
    <mergeCell ref="I24:I26"/>
    <mergeCell ref="E27:E28"/>
    <mergeCell ref="G27:G28"/>
    <mergeCell ref="E21:E23"/>
    <mergeCell ref="I21:I23"/>
    <mergeCell ref="E18:E20"/>
    <mergeCell ref="I13:I15"/>
    <mergeCell ref="E16:E17"/>
    <mergeCell ref="F16:F17"/>
    <mergeCell ref="G16:G17"/>
    <mergeCell ref="I16:I17"/>
    <mergeCell ref="B8:I8"/>
    <mergeCell ref="B2:B5"/>
    <mergeCell ref="C2:G2"/>
    <mergeCell ref="H2:I2"/>
    <mergeCell ref="C3:G3"/>
    <mergeCell ref="H3:I3"/>
    <mergeCell ref="C4:G5"/>
    <mergeCell ref="H4:I4"/>
    <mergeCell ref="H5:I5"/>
  </mergeCells>
  <pageMargins left="0.70866141732283472" right="0.70866141732283472" top="0.74803149606299213" bottom="0.74803149606299213" header="0.31496062992125984" footer="0.31496062992125984"/>
  <pageSetup scale="46"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L83"/>
  <sheetViews>
    <sheetView showGridLines="0" view="pageBreakPreview" zoomScale="96" zoomScaleNormal="66" zoomScaleSheetLayoutView="96" workbookViewId="0">
      <pane xSplit="2" ySplit="15" topLeftCell="C19" activePane="bottomRight" state="frozen"/>
      <selection pane="topRight" activeCell="C1" sqref="C1"/>
      <selection pane="bottomLeft" activeCell="A14" sqref="A14"/>
      <selection pane="bottomRight" activeCell="C23" sqref="C23"/>
    </sheetView>
  </sheetViews>
  <sheetFormatPr baseColWidth="10" defaultColWidth="11.42578125" defaultRowHeight="15" x14ac:dyDescent="0.25"/>
  <cols>
    <col min="1" max="1" width="11" customWidth="1"/>
    <col min="2" max="2" width="28.28515625" bestFit="1" customWidth="1"/>
    <col min="3" max="3" width="69.85546875" customWidth="1"/>
    <col min="4" max="4" width="78.5703125" customWidth="1"/>
    <col min="5" max="5" width="58" customWidth="1"/>
    <col min="6" max="6" width="10.5703125" customWidth="1"/>
  </cols>
  <sheetData>
    <row r="2" spans="2:6" s="1" customFormat="1" x14ac:dyDescent="0.25">
      <c r="B2" s="259"/>
      <c r="C2" s="3" t="s">
        <v>3</v>
      </c>
      <c r="D2" s="3" t="s">
        <v>4</v>
      </c>
      <c r="E2" s="2"/>
      <c r="F2" s="2"/>
    </row>
    <row r="3" spans="2:6" s="1" customFormat="1" ht="25.5" x14ac:dyDescent="0.25">
      <c r="B3" s="259"/>
      <c r="C3" s="3" t="s">
        <v>587</v>
      </c>
      <c r="D3" s="3" t="s">
        <v>588</v>
      </c>
      <c r="E3" s="2"/>
      <c r="F3" s="2"/>
    </row>
    <row r="4" spans="2:6" s="1" customFormat="1" x14ac:dyDescent="0.25">
      <c r="B4" s="259"/>
      <c r="C4" s="239" t="s">
        <v>589</v>
      </c>
      <c r="D4" s="3" t="s">
        <v>590</v>
      </c>
      <c r="E4" s="2"/>
      <c r="F4" s="2"/>
    </row>
    <row r="5" spans="2:6" s="1" customFormat="1" x14ac:dyDescent="0.25">
      <c r="B5" s="259"/>
      <c r="C5" s="239"/>
      <c r="D5" s="3" t="s">
        <v>890</v>
      </c>
      <c r="E5" s="2"/>
      <c r="F5" s="2"/>
    </row>
    <row r="6" spans="2:6" s="1" customFormat="1" x14ac:dyDescent="0.25">
      <c r="B6" s="17">
        <v>33</v>
      </c>
      <c r="C6" s="209"/>
      <c r="D6" s="209"/>
      <c r="E6" s="2"/>
      <c r="F6" s="2"/>
    </row>
    <row r="7" spans="2:6" s="1" customFormat="1" ht="20.25" customHeight="1" x14ac:dyDescent="0.25">
      <c r="B7" s="319" t="s">
        <v>880</v>
      </c>
      <c r="C7" s="320"/>
      <c r="D7" s="320"/>
      <c r="E7" s="2"/>
      <c r="F7" s="2"/>
    </row>
    <row r="9" spans="2:6" ht="15.75" customHeight="1" x14ac:dyDescent="0.25">
      <c r="B9" s="314" t="s">
        <v>433</v>
      </c>
      <c r="C9" s="315"/>
      <c r="D9" s="316"/>
    </row>
    <row r="10" spans="2:6" x14ac:dyDescent="0.25">
      <c r="B10" s="317" t="s">
        <v>25</v>
      </c>
      <c r="C10" s="316"/>
      <c r="D10" s="141" t="s">
        <v>247</v>
      </c>
    </row>
    <row r="11" spans="2:6" x14ac:dyDescent="0.25">
      <c r="B11" s="318" t="s">
        <v>250</v>
      </c>
      <c r="C11" s="316"/>
      <c r="D11" s="142">
        <v>10</v>
      </c>
    </row>
    <row r="12" spans="2:6" x14ac:dyDescent="0.25">
      <c r="B12" s="318" t="s">
        <v>252</v>
      </c>
      <c r="C12" s="316"/>
      <c r="D12" s="143">
        <v>6</v>
      </c>
    </row>
    <row r="13" spans="2:6" x14ac:dyDescent="0.25">
      <c r="B13" s="318" t="s">
        <v>258</v>
      </c>
      <c r="C13" s="316"/>
      <c r="D13" s="144">
        <v>2</v>
      </c>
    </row>
    <row r="14" spans="2:6" x14ac:dyDescent="0.25">
      <c r="B14" s="318" t="s">
        <v>265</v>
      </c>
      <c r="C14" s="316"/>
      <c r="D14" s="64" t="s">
        <v>434</v>
      </c>
    </row>
    <row r="15" spans="2:6" x14ac:dyDescent="0.25">
      <c r="B15" s="145" t="s">
        <v>21</v>
      </c>
      <c r="C15" s="145" t="s">
        <v>25</v>
      </c>
      <c r="D15" s="145" t="s">
        <v>20</v>
      </c>
    </row>
    <row r="16" spans="2:6" x14ac:dyDescent="0.25">
      <c r="B16" s="311" t="s">
        <v>435</v>
      </c>
      <c r="C16" s="62" t="s">
        <v>436</v>
      </c>
      <c r="D16" s="146" t="s">
        <v>437</v>
      </c>
    </row>
    <row r="17" spans="2:4" x14ac:dyDescent="0.25">
      <c r="B17" s="312"/>
      <c r="C17" s="62" t="s">
        <v>438</v>
      </c>
      <c r="D17" s="146" t="s">
        <v>439</v>
      </c>
    </row>
    <row r="18" spans="2:4" x14ac:dyDescent="0.25">
      <c r="B18" s="312"/>
      <c r="C18" s="62" t="s">
        <v>440</v>
      </c>
      <c r="D18" s="146" t="s">
        <v>441</v>
      </c>
    </row>
    <row r="19" spans="2:4" x14ac:dyDescent="0.25">
      <c r="B19" s="313"/>
      <c r="C19" s="62" t="s">
        <v>442</v>
      </c>
      <c r="D19" s="146" t="s">
        <v>443</v>
      </c>
    </row>
    <row r="20" spans="2:4" x14ac:dyDescent="0.25">
      <c r="B20" s="311" t="s">
        <v>444</v>
      </c>
      <c r="C20" s="62" t="s">
        <v>436</v>
      </c>
      <c r="D20" s="146" t="s">
        <v>445</v>
      </c>
    </row>
    <row r="21" spans="2:4" x14ac:dyDescent="0.25">
      <c r="B21" s="312"/>
      <c r="C21" s="62" t="s">
        <v>438</v>
      </c>
      <c r="D21" s="146" t="s">
        <v>446</v>
      </c>
    </row>
    <row r="22" spans="2:4" x14ac:dyDescent="0.25">
      <c r="B22" s="312"/>
      <c r="C22" s="62" t="s">
        <v>440</v>
      </c>
      <c r="D22" s="146" t="s">
        <v>447</v>
      </c>
    </row>
    <row r="23" spans="2:4" x14ac:dyDescent="0.25">
      <c r="B23" s="313"/>
      <c r="C23" s="62" t="s">
        <v>442</v>
      </c>
      <c r="D23" s="146" t="s">
        <v>448</v>
      </c>
    </row>
    <row r="24" spans="2:4" x14ac:dyDescent="0.25">
      <c r="B24" s="311" t="s">
        <v>449</v>
      </c>
      <c r="C24" s="62" t="s">
        <v>436</v>
      </c>
      <c r="D24" s="146" t="s">
        <v>450</v>
      </c>
    </row>
    <row r="25" spans="2:4" x14ac:dyDescent="0.25">
      <c r="B25" s="312"/>
      <c r="C25" s="62" t="s">
        <v>438</v>
      </c>
      <c r="D25" s="146" t="s">
        <v>451</v>
      </c>
    </row>
    <row r="26" spans="2:4" x14ac:dyDescent="0.25">
      <c r="B26" s="312"/>
      <c r="C26" s="62" t="s">
        <v>440</v>
      </c>
      <c r="D26" s="146" t="s">
        <v>452</v>
      </c>
    </row>
    <row r="27" spans="2:4" x14ac:dyDescent="0.25">
      <c r="B27" s="313"/>
      <c r="C27" s="62" t="s">
        <v>442</v>
      </c>
      <c r="D27" s="146" t="s">
        <v>453</v>
      </c>
    </row>
    <row r="28" spans="2:4" x14ac:dyDescent="0.25">
      <c r="B28" s="311" t="s">
        <v>454</v>
      </c>
      <c r="C28" s="62" t="s">
        <v>436</v>
      </c>
      <c r="D28" s="146" t="s">
        <v>455</v>
      </c>
    </row>
    <row r="29" spans="2:4" x14ac:dyDescent="0.25">
      <c r="B29" s="312"/>
      <c r="C29" s="62" t="s">
        <v>438</v>
      </c>
      <c r="D29" s="146" t="s">
        <v>456</v>
      </c>
    </row>
    <row r="30" spans="2:4" x14ac:dyDescent="0.25">
      <c r="B30" s="312"/>
      <c r="C30" s="62" t="s">
        <v>440</v>
      </c>
      <c r="D30" s="146" t="s">
        <v>457</v>
      </c>
    </row>
    <row r="31" spans="2:4" x14ac:dyDescent="0.25">
      <c r="B31" s="313"/>
      <c r="C31" s="62" t="s">
        <v>442</v>
      </c>
      <c r="D31" s="146" t="s">
        <v>458</v>
      </c>
    </row>
    <row r="32" spans="2:4" x14ac:dyDescent="0.25">
      <c r="B32" s="311" t="s">
        <v>459</v>
      </c>
      <c r="C32" s="62" t="s">
        <v>436</v>
      </c>
      <c r="D32" s="146" t="s">
        <v>460</v>
      </c>
    </row>
    <row r="33" spans="2:4" x14ac:dyDescent="0.25">
      <c r="B33" s="312"/>
      <c r="C33" s="62" t="s">
        <v>438</v>
      </c>
      <c r="D33" s="146" t="s">
        <v>461</v>
      </c>
    </row>
    <row r="34" spans="2:4" ht="28.5" x14ac:dyDescent="0.25">
      <c r="B34" s="312"/>
      <c r="C34" s="62" t="s">
        <v>440</v>
      </c>
      <c r="D34" s="146" t="s">
        <v>462</v>
      </c>
    </row>
    <row r="35" spans="2:4" x14ac:dyDescent="0.25">
      <c r="B35" s="313"/>
      <c r="C35" s="62" t="s">
        <v>442</v>
      </c>
      <c r="D35" s="146" t="s">
        <v>463</v>
      </c>
    </row>
    <row r="36" spans="2:4" x14ac:dyDescent="0.25">
      <c r="B36" s="311" t="s">
        <v>464</v>
      </c>
      <c r="C36" s="62" t="s">
        <v>436</v>
      </c>
      <c r="D36" s="146" t="s">
        <v>465</v>
      </c>
    </row>
    <row r="37" spans="2:4" x14ac:dyDescent="0.25">
      <c r="B37" s="312"/>
      <c r="C37" s="62" t="s">
        <v>438</v>
      </c>
      <c r="D37" s="146" t="s">
        <v>466</v>
      </c>
    </row>
    <row r="38" spans="2:4" x14ac:dyDescent="0.25">
      <c r="B38" s="312"/>
      <c r="C38" s="62" t="s">
        <v>440</v>
      </c>
      <c r="D38" s="146" t="s">
        <v>467</v>
      </c>
    </row>
    <row r="39" spans="2:4" x14ac:dyDescent="0.25">
      <c r="B39" s="313"/>
      <c r="C39" s="62" t="s">
        <v>442</v>
      </c>
      <c r="D39" s="146" t="s">
        <v>468</v>
      </c>
    </row>
    <row r="40" spans="2:4" ht="42.75" x14ac:dyDescent="0.25">
      <c r="B40" s="311" t="s">
        <v>469</v>
      </c>
      <c r="C40" s="62" t="s">
        <v>436</v>
      </c>
      <c r="D40" s="146" t="s">
        <v>470</v>
      </c>
    </row>
    <row r="41" spans="2:4" ht="42.75" x14ac:dyDescent="0.25">
      <c r="B41" s="312"/>
      <c r="C41" s="62" t="s">
        <v>438</v>
      </c>
      <c r="D41" s="146" t="s">
        <v>471</v>
      </c>
    </row>
    <row r="42" spans="2:4" ht="28.5" x14ac:dyDescent="0.25">
      <c r="B42" s="312"/>
      <c r="C42" s="62" t="s">
        <v>440</v>
      </c>
      <c r="D42" s="146" t="s">
        <v>472</v>
      </c>
    </row>
    <row r="43" spans="2:4" ht="28.5" x14ac:dyDescent="0.25">
      <c r="B43" s="313"/>
      <c r="C43" s="62" t="s">
        <v>442</v>
      </c>
      <c r="D43" s="146" t="s">
        <v>473</v>
      </c>
    </row>
    <row r="44" spans="2:4" ht="28.5" x14ac:dyDescent="0.25">
      <c r="B44" s="311" t="s">
        <v>474</v>
      </c>
      <c r="C44" s="62" t="s">
        <v>436</v>
      </c>
      <c r="D44" s="146" t="s">
        <v>475</v>
      </c>
    </row>
    <row r="45" spans="2:4" ht="28.5" x14ac:dyDescent="0.25">
      <c r="B45" s="312"/>
      <c r="C45" s="62" t="s">
        <v>438</v>
      </c>
      <c r="D45" s="146" t="s">
        <v>476</v>
      </c>
    </row>
    <row r="46" spans="2:4" ht="39" customHeight="1" x14ac:dyDescent="0.25">
      <c r="B46" s="312"/>
      <c r="C46" s="62" t="s">
        <v>440</v>
      </c>
      <c r="D46" s="196" t="s">
        <v>881</v>
      </c>
    </row>
    <row r="47" spans="2:4" ht="44.25" customHeight="1" x14ac:dyDescent="0.25">
      <c r="B47" s="313"/>
      <c r="C47" s="62" t="s">
        <v>442</v>
      </c>
      <c r="D47" s="146" t="s">
        <v>477</v>
      </c>
    </row>
    <row r="48" spans="2:4" ht="74.25" customHeight="1" x14ac:dyDescent="0.25">
      <c r="B48" s="311" t="s">
        <v>478</v>
      </c>
      <c r="C48" s="62" t="s">
        <v>436</v>
      </c>
      <c r="D48" s="146" t="s">
        <v>479</v>
      </c>
    </row>
    <row r="49" spans="2:4" ht="57.75" x14ac:dyDescent="0.25">
      <c r="B49" s="312"/>
      <c r="C49" s="62" t="s">
        <v>438</v>
      </c>
      <c r="D49" s="146" t="s">
        <v>480</v>
      </c>
    </row>
    <row r="50" spans="2:4" ht="28.5" x14ac:dyDescent="0.25">
      <c r="B50" s="312"/>
      <c r="C50" s="62" t="s">
        <v>440</v>
      </c>
      <c r="D50" s="146" t="s">
        <v>481</v>
      </c>
    </row>
    <row r="51" spans="2:4" ht="28.5" x14ac:dyDescent="0.25">
      <c r="B51" s="313"/>
      <c r="C51" s="62" t="s">
        <v>442</v>
      </c>
      <c r="D51" s="146" t="s">
        <v>482</v>
      </c>
    </row>
    <row r="52" spans="2:4" ht="28.5" x14ac:dyDescent="0.25">
      <c r="B52" s="311" t="s">
        <v>483</v>
      </c>
      <c r="C52" s="62" t="s">
        <v>436</v>
      </c>
      <c r="D52" s="146" t="s">
        <v>484</v>
      </c>
    </row>
    <row r="53" spans="2:4" x14ac:dyDescent="0.25">
      <c r="B53" s="312"/>
      <c r="C53" s="62" t="s">
        <v>438</v>
      </c>
      <c r="D53" s="146" t="s">
        <v>485</v>
      </c>
    </row>
    <row r="54" spans="2:4" x14ac:dyDescent="0.25">
      <c r="B54" s="312"/>
      <c r="C54" s="62" t="s">
        <v>440</v>
      </c>
      <c r="D54" s="146" t="s">
        <v>486</v>
      </c>
    </row>
    <row r="55" spans="2:4" x14ac:dyDescent="0.25">
      <c r="B55" s="313"/>
      <c r="C55" s="62" t="s">
        <v>442</v>
      </c>
      <c r="D55" s="146" t="s">
        <v>487</v>
      </c>
    </row>
    <row r="56" spans="2:4" ht="28.5" x14ac:dyDescent="0.25">
      <c r="B56" s="311" t="s">
        <v>488</v>
      </c>
      <c r="C56" s="62" t="s">
        <v>436</v>
      </c>
      <c r="D56" s="146" t="s">
        <v>489</v>
      </c>
    </row>
    <row r="57" spans="2:4" ht="28.5" x14ac:dyDescent="0.25">
      <c r="B57" s="312"/>
      <c r="C57" s="62" t="s">
        <v>438</v>
      </c>
      <c r="D57" s="146" t="s">
        <v>490</v>
      </c>
    </row>
    <row r="58" spans="2:4" ht="28.5" x14ac:dyDescent="0.25">
      <c r="B58" s="312"/>
      <c r="C58" s="62" t="s">
        <v>440</v>
      </c>
      <c r="D58" s="146" t="s">
        <v>491</v>
      </c>
    </row>
    <row r="59" spans="2:4" ht="28.5" x14ac:dyDescent="0.25">
      <c r="B59" s="313"/>
      <c r="C59" s="62" t="s">
        <v>442</v>
      </c>
      <c r="D59" s="146" t="s">
        <v>492</v>
      </c>
    </row>
    <row r="60" spans="2:4" ht="78.75" customHeight="1" x14ac:dyDescent="0.25">
      <c r="B60" s="311" t="s">
        <v>493</v>
      </c>
      <c r="C60" s="62" t="s">
        <v>436</v>
      </c>
      <c r="D60" s="196" t="s">
        <v>882</v>
      </c>
    </row>
    <row r="61" spans="2:4" ht="57" x14ac:dyDescent="0.25">
      <c r="B61" s="312"/>
      <c r="C61" s="62" t="s">
        <v>438</v>
      </c>
      <c r="D61" s="196" t="s">
        <v>883</v>
      </c>
    </row>
    <row r="62" spans="2:4" ht="57" x14ac:dyDescent="0.25">
      <c r="B62" s="312"/>
      <c r="C62" s="62" t="s">
        <v>440</v>
      </c>
      <c r="D62" s="196" t="s">
        <v>884</v>
      </c>
    </row>
    <row r="63" spans="2:4" ht="96" customHeight="1" x14ac:dyDescent="0.25">
      <c r="B63" s="313"/>
      <c r="C63" s="62" t="s">
        <v>442</v>
      </c>
      <c r="D63" s="196" t="s">
        <v>885</v>
      </c>
    </row>
    <row r="64" spans="2:4" ht="28.5" x14ac:dyDescent="0.25">
      <c r="B64" s="311" t="s">
        <v>494</v>
      </c>
      <c r="C64" s="62" t="s">
        <v>436</v>
      </c>
      <c r="D64" s="146" t="s">
        <v>495</v>
      </c>
    </row>
    <row r="65" spans="2:12" ht="28.5" x14ac:dyDescent="0.25">
      <c r="B65" s="312"/>
      <c r="C65" s="62" t="s">
        <v>438</v>
      </c>
      <c r="D65" s="146" t="s">
        <v>496</v>
      </c>
    </row>
    <row r="66" spans="2:12" ht="28.5" x14ac:dyDescent="0.25">
      <c r="B66" s="312"/>
      <c r="C66" s="62" t="s">
        <v>440</v>
      </c>
      <c r="D66" s="146" t="s">
        <v>497</v>
      </c>
    </row>
    <row r="67" spans="2:12" x14ac:dyDescent="0.25">
      <c r="B67" s="313"/>
      <c r="C67" s="62" t="s">
        <v>442</v>
      </c>
      <c r="D67" s="146" t="s">
        <v>498</v>
      </c>
    </row>
    <row r="68" spans="2:12" ht="28.5" x14ac:dyDescent="0.25">
      <c r="B68" s="311" t="s">
        <v>499</v>
      </c>
      <c r="C68" s="62" t="s">
        <v>436</v>
      </c>
      <c r="D68" s="146" t="s">
        <v>500</v>
      </c>
    </row>
    <row r="69" spans="2:12" ht="28.5" x14ac:dyDescent="0.25">
      <c r="B69" s="312"/>
      <c r="C69" s="62" t="s">
        <v>438</v>
      </c>
      <c r="D69" s="146" t="s">
        <v>501</v>
      </c>
    </row>
    <row r="70" spans="2:12" ht="28.5" x14ac:dyDescent="0.25">
      <c r="B70" s="312"/>
      <c r="C70" s="62" t="s">
        <v>440</v>
      </c>
      <c r="D70" s="146" t="s">
        <v>502</v>
      </c>
    </row>
    <row r="71" spans="2:12" x14ac:dyDescent="0.25">
      <c r="B71" s="313"/>
      <c r="C71" s="62" t="s">
        <v>442</v>
      </c>
      <c r="D71" s="146" t="s">
        <v>503</v>
      </c>
    </row>
    <row r="72" spans="2:12" ht="28.5" x14ac:dyDescent="0.25">
      <c r="B72" s="311" t="s">
        <v>504</v>
      </c>
      <c r="C72" s="62" t="s">
        <v>436</v>
      </c>
      <c r="D72" s="146" t="s">
        <v>505</v>
      </c>
    </row>
    <row r="73" spans="2:12" ht="28.5" x14ac:dyDescent="0.25">
      <c r="B73" s="312"/>
      <c r="C73" s="62" t="s">
        <v>438</v>
      </c>
      <c r="D73" s="146" t="s">
        <v>506</v>
      </c>
    </row>
    <row r="74" spans="2:12" ht="28.5" x14ac:dyDescent="0.25">
      <c r="B74" s="312"/>
      <c r="C74" s="62" t="s">
        <v>440</v>
      </c>
      <c r="D74" s="146" t="s">
        <v>507</v>
      </c>
    </row>
    <row r="75" spans="2:12" ht="28.5" x14ac:dyDescent="0.25">
      <c r="B75" s="313"/>
      <c r="C75" s="62" t="s">
        <v>442</v>
      </c>
      <c r="D75" s="146" t="s">
        <v>508</v>
      </c>
    </row>
    <row r="77" spans="2:12" x14ac:dyDescent="0.25">
      <c r="B77" s="36" t="s">
        <v>235</v>
      </c>
      <c r="C77" s="35"/>
      <c r="D77" s="35"/>
      <c r="E77" s="35"/>
      <c r="F77" s="35"/>
      <c r="G77" s="35"/>
      <c r="H77" s="35"/>
      <c r="I77" s="35"/>
      <c r="J77" s="35"/>
      <c r="K77" s="35"/>
      <c r="L77" s="35"/>
    </row>
    <row r="78" spans="2:12" x14ac:dyDescent="0.25">
      <c r="B78" s="294" t="s">
        <v>236</v>
      </c>
      <c r="C78" s="294"/>
      <c r="D78" s="294"/>
      <c r="E78" s="34"/>
      <c r="F78" s="34"/>
      <c r="G78" s="34"/>
      <c r="H78" s="34"/>
      <c r="I78" s="34"/>
      <c r="J78" s="34"/>
      <c r="K78" s="34"/>
      <c r="L78" s="34"/>
    </row>
    <row r="79" spans="2:12" x14ac:dyDescent="0.25">
      <c r="B79" s="294" t="s">
        <v>237</v>
      </c>
      <c r="C79" s="294"/>
      <c r="D79" s="294"/>
      <c r="E79" s="34"/>
      <c r="F79" s="34"/>
      <c r="G79" s="34"/>
      <c r="H79" s="34"/>
      <c r="I79" s="34"/>
      <c r="J79" s="34"/>
      <c r="K79" s="34"/>
      <c r="L79" s="34"/>
    </row>
    <row r="80" spans="2:12" x14ac:dyDescent="0.25">
      <c r="B80" s="294" t="s">
        <v>238</v>
      </c>
      <c r="C80" s="294"/>
      <c r="D80" s="294"/>
      <c r="E80" s="34"/>
      <c r="F80" s="34"/>
      <c r="G80" s="34"/>
      <c r="H80" s="34"/>
      <c r="I80" s="34"/>
      <c r="J80" s="34"/>
      <c r="K80" s="34"/>
      <c r="L80" s="34"/>
    </row>
    <row r="81" spans="2:12" x14ac:dyDescent="0.25">
      <c r="B81" s="294" t="s">
        <v>239</v>
      </c>
      <c r="C81" s="294"/>
      <c r="D81" s="294"/>
      <c r="E81" s="34"/>
      <c r="F81" s="34"/>
      <c r="G81" s="34"/>
      <c r="H81" s="34"/>
      <c r="I81" s="34"/>
      <c r="J81" s="34"/>
      <c r="K81" s="34"/>
      <c r="L81" s="34"/>
    </row>
    <row r="82" spans="2:12" x14ac:dyDescent="0.25">
      <c r="B82" s="292" t="s">
        <v>240</v>
      </c>
      <c r="C82" s="292"/>
      <c r="D82" s="292"/>
      <c r="E82" s="34"/>
      <c r="F82" s="34"/>
      <c r="G82" s="34"/>
      <c r="H82" s="34"/>
      <c r="I82" s="34"/>
      <c r="J82" s="34"/>
      <c r="K82" s="34"/>
      <c r="L82" s="34"/>
    </row>
    <row r="83" spans="2:12" x14ac:dyDescent="0.25">
      <c r="B83" s="292" t="s">
        <v>241</v>
      </c>
      <c r="C83" s="292"/>
      <c r="D83" s="292"/>
      <c r="E83" s="34"/>
      <c r="F83" s="34"/>
      <c r="G83" s="34"/>
      <c r="H83" s="34"/>
      <c r="I83" s="34"/>
      <c r="J83" s="34"/>
      <c r="K83" s="34"/>
      <c r="L83" s="34"/>
    </row>
  </sheetData>
  <sheetProtection algorithmName="SHA-512" hashValue="1xQNxJGzfS6XcUOP34OUdFmhk3jWuRUotW7Az/eTRqnkr5FWdy5HevaX/sL7sEbjq9NvIbknhefUojZNMghiXw==" saltValue="HBJ5E3B0LDSxaknhrzImZQ==" spinCount="100000" sheet="1" objects="1" scenarios="1" formatCells="0" formatColumns="0" formatRows="0"/>
  <mergeCells count="30">
    <mergeCell ref="B83:D83"/>
    <mergeCell ref="B78:D78"/>
    <mergeCell ref="B79:D79"/>
    <mergeCell ref="B80:D80"/>
    <mergeCell ref="B81:D81"/>
    <mergeCell ref="B82:D82"/>
    <mergeCell ref="B64:B67"/>
    <mergeCell ref="B68:B71"/>
    <mergeCell ref="B72:B75"/>
    <mergeCell ref="B40:B43"/>
    <mergeCell ref="B44:B47"/>
    <mergeCell ref="B48:B51"/>
    <mergeCell ref="B52:B55"/>
    <mergeCell ref="B56:B59"/>
    <mergeCell ref="B60:B63"/>
    <mergeCell ref="B2:B5"/>
    <mergeCell ref="C4:C5"/>
    <mergeCell ref="B36:B39"/>
    <mergeCell ref="B9:D9"/>
    <mergeCell ref="B10:C10"/>
    <mergeCell ref="B11:C11"/>
    <mergeCell ref="B12:C12"/>
    <mergeCell ref="B13:C13"/>
    <mergeCell ref="B14:C14"/>
    <mergeCell ref="B16:B19"/>
    <mergeCell ref="B20:B23"/>
    <mergeCell ref="B24:B27"/>
    <mergeCell ref="B28:B31"/>
    <mergeCell ref="B32:B35"/>
    <mergeCell ref="B7:D7"/>
  </mergeCells>
  <pageMargins left="0.70866141732283472" right="0.70866141732283472" top="0.74803149606299213" bottom="0.74803149606299213" header="0.31496062992125984" footer="0.31496062992125984"/>
  <pageSetup scale="24" orientation="landscape" r:id="rId1"/>
  <colBreaks count="1" manualBreakCount="1">
    <brk id="5" max="10485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K35"/>
  <sheetViews>
    <sheetView showGridLines="0" workbookViewId="0">
      <pane xSplit="1" ySplit="9" topLeftCell="B10" activePane="bottomRight" state="frozen"/>
      <selection pane="topRight" activeCell="B1" sqref="B1"/>
      <selection pane="bottomLeft" activeCell="A8" sqref="A8"/>
      <selection pane="bottomRight" activeCell="C16" sqref="C16"/>
    </sheetView>
  </sheetViews>
  <sheetFormatPr baseColWidth="10" defaultColWidth="11.42578125" defaultRowHeight="15" x14ac:dyDescent="0.25"/>
  <cols>
    <col min="1" max="1" width="11.42578125" style="199" customWidth="1"/>
    <col min="2" max="2" width="13.5703125" style="206" customWidth="1"/>
    <col min="3" max="3" width="78.140625" style="206" customWidth="1"/>
    <col min="4" max="4" width="17.42578125" style="206" customWidth="1"/>
    <col min="5" max="5" width="15.42578125" style="206" customWidth="1"/>
    <col min="6" max="16384" width="11.42578125" style="199"/>
  </cols>
  <sheetData>
    <row r="2" spans="2:6" ht="15" customHeight="1" x14ac:dyDescent="0.25">
      <c r="B2" s="322"/>
      <c r="C2" s="26" t="s">
        <v>3</v>
      </c>
      <c r="D2" s="323" t="s">
        <v>886</v>
      </c>
      <c r="E2" s="323"/>
      <c r="F2" s="198"/>
    </row>
    <row r="3" spans="2:6" ht="15" customHeight="1" x14ac:dyDescent="0.25">
      <c r="B3" s="322"/>
      <c r="C3" s="26" t="s">
        <v>587</v>
      </c>
      <c r="D3" s="323" t="s">
        <v>588</v>
      </c>
      <c r="E3" s="323"/>
      <c r="F3" s="198"/>
    </row>
    <row r="4" spans="2:6" ht="15" customHeight="1" x14ac:dyDescent="0.25">
      <c r="B4" s="322"/>
      <c r="C4" s="323" t="s">
        <v>589</v>
      </c>
      <c r="D4" s="323" t="s">
        <v>590</v>
      </c>
      <c r="E4" s="323"/>
      <c r="F4" s="198"/>
    </row>
    <row r="5" spans="2:6" ht="15" customHeight="1" x14ac:dyDescent="0.25">
      <c r="B5" s="322"/>
      <c r="C5" s="323"/>
      <c r="D5" s="323" t="s">
        <v>891</v>
      </c>
      <c r="E5" s="323"/>
      <c r="F5" s="198"/>
    </row>
    <row r="6" spans="2:6" ht="15.75" customHeight="1" x14ac:dyDescent="0.25">
      <c r="B6" s="200">
        <v>33</v>
      </c>
      <c r="C6" s="197"/>
      <c r="D6" s="197"/>
      <c r="E6" s="197"/>
      <c r="F6" s="198"/>
    </row>
    <row r="7" spans="2:6" ht="15.75" customHeight="1" x14ac:dyDescent="0.25">
      <c r="B7" s="325" t="s">
        <v>892</v>
      </c>
      <c r="C7" s="325"/>
      <c r="D7" s="325"/>
      <c r="E7" s="325"/>
      <c r="F7" s="198"/>
    </row>
    <row r="8" spans="2:6" x14ac:dyDescent="0.25">
      <c r="B8" s="325"/>
      <c r="C8" s="325"/>
      <c r="D8" s="325"/>
      <c r="E8" s="325"/>
    </row>
    <row r="9" spans="2:6" x14ac:dyDescent="0.25">
      <c r="B9" s="24" t="s">
        <v>509</v>
      </c>
      <c r="C9" s="25" t="s">
        <v>510</v>
      </c>
      <c r="D9" s="25" t="s">
        <v>511</v>
      </c>
      <c r="E9" s="25" t="s">
        <v>512</v>
      </c>
    </row>
    <row r="10" spans="2:6" ht="25.5" x14ac:dyDescent="0.25">
      <c r="B10" s="201">
        <v>44250</v>
      </c>
      <c r="C10" s="202" t="s">
        <v>887</v>
      </c>
      <c r="D10" s="202" t="s">
        <v>513</v>
      </c>
      <c r="E10" s="202" t="s">
        <v>514</v>
      </c>
    </row>
    <row r="11" spans="2:6" ht="25.5" x14ac:dyDescent="0.25">
      <c r="B11" s="203">
        <v>44816</v>
      </c>
      <c r="C11" s="204" t="s">
        <v>888</v>
      </c>
      <c r="D11" s="204" t="s">
        <v>513</v>
      </c>
      <c r="E11" s="204" t="s">
        <v>514</v>
      </c>
    </row>
    <row r="12" spans="2:6" ht="25.5" x14ac:dyDescent="0.25">
      <c r="B12" s="203">
        <v>44971</v>
      </c>
      <c r="C12" s="204" t="s">
        <v>889</v>
      </c>
      <c r="D12" s="204" t="s">
        <v>513</v>
      </c>
      <c r="E12" s="204" t="s">
        <v>514</v>
      </c>
    </row>
    <row r="13" spans="2:6" x14ac:dyDescent="0.25">
      <c r="B13" s="205"/>
      <c r="C13" s="205"/>
      <c r="D13" s="205"/>
      <c r="E13" s="205"/>
    </row>
    <row r="14" spans="2:6" x14ac:dyDescent="0.25">
      <c r="B14" s="205"/>
      <c r="C14" s="205"/>
      <c r="D14" s="205"/>
      <c r="E14" s="205"/>
    </row>
    <row r="15" spans="2:6" x14ac:dyDescent="0.25">
      <c r="B15" s="205"/>
      <c r="C15" s="205"/>
      <c r="D15" s="205"/>
      <c r="E15" s="205"/>
    </row>
    <row r="16" spans="2:6" x14ac:dyDescent="0.25">
      <c r="B16" s="205"/>
      <c r="C16" s="205"/>
      <c r="D16" s="205"/>
      <c r="E16" s="205"/>
    </row>
    <row r="17" spans="1:11" x14ac:dyDescent="0.25">
      <c r="B17" s="205"/>
      <c r="C17" s="205"/>
      <c r="D17" s="205"/>
      <c r="E17" s="205"/>
    </row>
    <row r="18" spans="1:11" x14ac:dyDescent="0.25">
      <c r="B18" s="205"/>
      <c r="C18" s="205"/>
      <c r="D18" s="205"/>
      <c r="E18" s="205"/>
    </row>
    <row r="19" spans="1:11" x14ac:dyDescent="0.25">
      <c r="B19" s="205"/>
      <c r="C19" s="205"/>
      <c r="D19" s="205"/>
      <c r="E19" s="205"/>
    </row>
    <row r="20" spans="1:11" x14ac:dyDescent="0.25">
      <c r="B20" s="205"/>
      <c r="C20" s="205"/>
      <c r="D20" s="205"/>
      <c r="E20" s="205"/>
    </row>
    <row r="21" spans="1:11" x14ac:dyDescent="0.25">
      <c r="B21" s="205"/>
      <c r="C21" s="205"/>
      <c r="D21" s="205"/>
      <c r="E21" s="205"/>
    </row>
    <row r="22" spans="1:11" x14ac:dyDescent="0.25">
      <c r="B22" s="205"/>
      <c r="C22" s="205"/>
      <c r="D22" s="205"/>
      <c r="E22" s="205"/>
    </row>
    <row r="23" spans="1:11" x14ac:dyDescent="0.25">
      <c r="B23" s="205"/>
      <c r="C23" s="205"/>
      <c r="D23" s="205"/>
      <c r="E23" s="205"/>
    </row>
    <row r="24" spans="1:11" x14ac:dyDescent="0.25">
      <c r="B24" s="205"/>
      <c r="C24" s="205"/>
      <c r="D24" s="205"/>
      <c r="E24" s="205"/>
    </row>
    <row r="25" spans="1:11" x14ac:dyDescent="0.25">
      <c r="B25" s="205"/>
      <c r="C25" s="205"/>
      <c r="D25" s="205"/>
      <c r="E25" s="205"/>
    </row>
    <row r="26" spans="1:11" x14ac:dyDescent="0.25">
      <c r="B26" s="205"/>
      <c r="C26" s="205"/>
      <c r="D26" s="205"/>
      <c r="E26" s="205"/>
    </row>
    <row r="28" spans="1:11" s="207" customFormat="1" x14ac:dyDescent="0.25">
      <c r="A28" s="206"/>
      <c r="B28" s="206" t="s">
        <v>235</v>
      </c>
      <c r="C28" s="206"/>
      <c r="D28" s="206"/>
      <c r="E28" s="206"/>
      <c r="F28" s="206"/>
      <c r="G28" s="206"/>
      <c r="H28" s="206"/>
      <c r="I28" s="206"/>
      <c r="J28" s="206"/>
      <c r="K28" s="206"/>
    </row>
    <row r="29" spans="1:11" s="206" customFormat="1" x14ac:dyDescent="0.25"/>
    <row r="30" spans="1:11" s="206" customFormat="1" x14ac:dyDescent="0.25">
      <c r="A30" s="208"/>
      <c r="B30" s="324" t="s">
        <v>236</v>
      </c>
      <c r="C30" s="324"/>
      <c r="D30" s="324"/>
      <c r="E30" s="324"/>
      <c r="F30" s="208"/>
      <c r="G30" s="208"/>
      <c r="H30" s="208"/>
      <c r="I30" s="208"/>
      <c r="J30" s="208"/>
      <c r="K30" s="208"/>
    </row>
    <row r="31" spans="1:11" s="206" customFormat="1" x14ac:dyDescent="0.25">
      <c r="A31" s="208"/>
      <c r="B31" s="324" t="s">
        <v>237</v>
      </c>
      <c r="C31" s="324"/>
      <c r="D31" s="324"/>
      <c r="E31" s="324"/>
      <c r="F31" s="208"/>
      <c r="G31" s="208"/>
      <c r="H31" s="208"/>
      <c r="I31" s="208"/>
      <c r="J31" s="208"/>
      <c r="K31" s="208"/>
    </row>
    <row r="32" spans="1:11" s="206" customFormat="1" x14ac:dyDescent="0.25">
      <c r="A32" s="208"/>
      <c r="B32" s="324" t="s">
        <v>238</v>
      </c>
      <c r="C32" s="324"/>
      <c r="D32" s="324"/>
      <c r="E32" s="324"/>
      <c r="F32" s="208"/>
      <c r="G32" s="208"/>
      <c r="H32" s="208"/>
      <c r="I32" s="208"/>
      <c r="J32" s="208"/>
      <c r="K32" s="208"/>
    </row>
    <row r="33" spans="1:11" s="206" customFormat="1" x14ac:dyDescent="0.25">
      <c r="A33" s="208"/>
      <c r="B33" s="324" t="s">
        <v>239</v>
      </c>
      <c r="C33" s="324"/>
      <c r="D33" s="324"/>
      <c r="E33" s="324"/>
      <c r="F33" s="208"/>
      <c r="G33" s="208"/>
      <c r="H33" s="208"/>
      <c r="I33" s="208"/>
      <c r="J33" s="208"/>
      <c r="K33" s="208"/>
    </row>
    <row r="34" spans="1:11" s="206" customFormat="1" x14ac:dyDescent="0.25">
      <c r="A34" s="208"/>
      <c r="B34" s="321" t="s">
        <v>240</v>
      </c>
      <c r="C34" s="321"/>
      <c r="D34" s="321"/>
      <c r="E34" s="321"/>
      <c r="F34" s="208"/>
      <c r="G34" s="208"/>
      <c r="H34" s="208"/>
      <c r="I34" s="208"/>
      <c r="J34" s="208"/>
      <c r="K34" s="208"/>
    </row>
    <row r="35" spans="1:11" s="206" customFormat="1" x14ac:dyDescent="0.25">
      <c r="A35" s="208"/>
      <c r="B35" s="321" t="s">
        <v>241</v>
      </c>
      <c r="C35" s="321"/>
      <c r="D35" s="321"/>
      <c r="E35" s="321"/>
      <c r="F35" s="208"/>
      <c r="G35" s="208"/>
      <c r="H35" s="208"/>
      <c r="I35" s="208"/>
      <c r="J35" s="208"/>
      <c r="K35" s="208"/>
    </row>
  </sheetData>
  <sheetProtection algorithmName="SHA-512" hashValue="DdpKKoEWuBahNcGWKMBDkAiSZPxy1fwFy4vxu/k7XpyUk1HJKKSg1kqOpYdWqR/5Ca0x6BIAzHiR0ZgEXRioIw==" saltValue="WCIXnwAivN4EeLnwVKwg/Q==" spinCount="100000" sheet="1" objects="1" scenarios="1" formatCells="0" formatColumns="0" formatRows="0"/>
  <mergeCells count="13">
    <mergeCell ref="B35:E35"/>
    <mergeCell ref="B2:B5"/>
    <mergeCell ref="D2:E2"/>
    <mergeCell ref="D3:E3"/>
    <mergeCell ref="D4:E4"/>
    <mergeCell ref="D5:E5"/>
    <mergeCell ref="C4:C5"/>
    <mergeCell ref="B30:E30"/>
    <mergeCell ref="B31:E31"/>
    <mergeCell ref="B32:E32"/>
    <mergeCell ref="B33:E33"/>
    <mergeCell ref="B34:E34"/>
    <mergeCell ref="B7:E8"/>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7</vt:i4>
      </vt:variant>
    </vt:vector>
  </HeadingPairs>
  <TitlesOfParts>
    <vt:vector size="13" baseType="lpstr">
      <vt:lpstr>MENÚ</vt:lpstr>
      <vt:lpstr>MATRIZ</vt:lpstr>
      <vt:lpstr>Valoracion del riesgo</vt:lpstr>
      <vt:lpstr>Tabla de peligros</vt:lpstr>
      <vt:lpstr>PELIGROS HIGIENICOS</vt:lpstr>
      <vt:lpstr>Control Cambios Registro </vt:lpstr>
      <vt:lpstr>MATRIZ!Área_de_impresión</vt:lpstr>
      <vt:lpstr>'PELIGROS HIGIENICOS'!Área_de_impresión</vt:lpstr>
      <vt:lpstr>'Tabla de peligros'!Área_de_impresión</vt:lpstr>
      <vt:lpstr>'Valoracion del riesgo'!Área_de_impresión</vt:lpstr>
      <vt:lpstr>MATRIZ!Títulos_a_imprimir</vt:lpstr>
      <vt:lpstr>'PELIGROS HIGIENICOS'!Títulos_a_imprimir</vt:lpstr>
      <vt:lpstr>'Tabla de peligros'!Títulos_a_imprimir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ANAY PINTO VALENCIA-Analista de procesos</dc:creator>
  <cp:keywords/>
  <dc:description/>
  <cp:lastModifiedBy>DORIS FERNANDEZ PARRA</cp:lastModifiedBy>
  <cp:revision/>
  <dcterms:created xsi:type="dcterms:W3CDTF">2017-04-28T13:22:52Z</dcterms:created>
  <dcterms:modified xsi:type="dcterms:W3CDTF">2024-11-15T20:59:25Z</dcterms:modified>
  <cp:category/>
  <cp:contentStatus/>
</cp:coreProperties>
</file>