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universidadcundinamarca/Downloads/"/>
    </mc:Choice>
  </mc:AlternateContent>
  <xr:revisionPtr revIDLastSave="0" documentId="13_ncr:1_{89439FF0-03F5-7B4F-BBC7-65DB6BFC6339}" xr6:coauthVersionLast="47" xr6:coauthVersionMax="47" xr10:uidLastSave="{00000000-0000-0000-0000-000000000000}"/>
  <bookViews>
    <workbookView xWindow="0" yWindow="0" windowWidth="35840" windowHeight="22400" tabRatio="645" xr2:uid="{00000000-000D-0000-FFFF-FFFF00000000}"/>
  </bookViews>
  <sheets>
    <sheet name="A. P. M.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6" i="1" l="1"/>
  <c r="S17" i="1"/>
  <c r="S18" i="1"/>
  <c r="S19" i="1"/>
  <c r="S20" i="1"/>
  <c r="S21" i="1"/>
  <c r="S22" i="1"/>
  <c r="Q17" i="1"/>
  <c r="Q18" i="1"/>
  <c r="Q19" i="1"/>
  <c r="Q20" i="1"/>
  <c r="Q21" i="1"/>
  <c r="Q22" i="1"/>
  <c r="P16" i="1"/>
  <c r="O17" i="1"/>
  <c r="R17" i="1" s="1"/>
  <c r="O18" i="1"/>
  <c r="R18" i="1" s="1"/>
  <c r="O19" i="1"/>
  <c r="O20" i="1"/>
  <c r="O21" i="1"/>
  <c r="O22" i="1"/>
  <c r="J17" i="1"/>
  <c r="K17" i="1" s="1"/>
  <c r="J18" i="1"/>
  <c r="K18" i="1" s="1"/>
  <c r="L18" i="1" s="1"/>
  <c r="J19" i="1"/>
  <c r="K19" i="1" s="1"/>
  <c r="J20" i="1"/>
  <c r="K20" i="1" s="1"/>
  <c r="L20" i="1" s="1"/>
  <c r="J21" i="1"/>
  <c r="K21" i="1" s="1"/>
  <c r="L21" i="1" s="1"/>
  <c r="J22" i="1"/>
  <c r="K22" i="1" s="1"/>
  <c r="L22" i="1" s="1"/>
  <c r="F17" i="1"/>
  <c r="G17" i="1" s="1"/>
  <c r="F18" i="1"/>
  <c r="G18" i="1" s="1"/>
  <c r="F19" i="1"/>
  <c r="G19" i="1"/>
  <c r="F20" i="1"/>
  <c r="G20" i="1" s="1"/>
  <c r="H20" i="1" s="1"/>
  <c r="F21" i="1"/>
  <c r="G21" i="1" s="1"/>
  <c r="H21" i="1" s="1"/>
  <c r="F22" i="1"/>
  <c r="G22" i="1"/>
  <c r="H22" i="1"/>
  <c r="J16" i="1"/>
  <c r="K16" i="1" s="1"/>
  <c r="F16" i="1"/>
  <c r="Q16" i="1" l="1"/>
  <c r="R22" i="1"/>
  <c r="R21" i="1"/>
  <c r="R20" i="1"/>
  <c r="R19" i="1"/>
  <c r="P20" i="1"/>
  <c r="P22" i="1"/>
  <c r="P19" i="1"/>
  <c r="P21" i="1"/>
  <c r="P18" i="1"/>
  <c r="P17" i="1"/>
  <c r="H19" i="1"/>
  <c r="H17" i="1"/>
  <c r="L19" i="1"/>
  <c r="L17" i="1"/>
  <c r="H18" i="1"/>
  <c r="L16" i="1"/>
  <c r="G16" i="1"/>
  <c r="H16" i="1" s="1"/>
  <c r="R16" i="1" l="1"/>
  <c r="S16" i="1"/>
  <c r="U16" i="1" s="1"/>
  <c r="S24" i="1"/>
  <c r="V17" i="1"/>
  <c r="U17" i="1"/>
  <c r="V18" i="1"/>
  <c r="U18" i="1"/>
  <c r="V19" i="1"/>
  <c r="U19" i="1"/>
  <c r="V21" i="1"/>
  <c r="U21" i="1"/>
  <c r="V22" i="1"/>
  <c r="U22" i="1"/>
  <c r="V20" i="1"/>
  <c r="U20" i="1"/>
  <c r="V16" i="1"/>
  <c r="H25" i="1" l="1"/>
  <c r="H24" i="1" l="1"/>
  <c r="H26" i="1" s="1"/>
  <c r="L25" i="1"/>
  <c r="S25" i="1"/>
  <c r="L24" i="1"/>
  <c r="L26" i="1" l="1"/>
  <c r="S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TATIANA RIVEROS</author>
    <author>Luz Teresa Garcia Carreño</author>
  </authors>
  <commentList>
    <comment ref="B14" authorId="0" shapeId="0" xr:uid="{8760F511-098C-40EB-9C51-648287AE52F1}">
      <text>
        <r>
          <rPr>
            <sz val="9"/>
            <color indexed="81"/>
            <rFont val="Tahoma"/>
            <family val="2"/>
          </rPr>
          <t xml:space="preserve">LA DESCRIPCIÓN DE LAS NECESIDADES DEBE SER LA MISMA DEL FORMATO DE PLAN DE GASTOS 
</t>
        </r>
      </text>
    </comment>
    <comment ref="C14" authorId="0" shapeId="0" xr:uid="{1C019A01-E148-45F3-BD11-EDF786BA0917}">
      <text>
        <r>
          <rPr>
            <b/>
            <sz val="9"/>
            <color indexed="81"/>
            <rFont val="Tahoma"/>
            <family val="2"/>
          </rPr>
          <t>RECUERDE COLOCAR UNIDAD DE MEDIAD (UNIDAD,METROS,KILOS, GRAMOS)</t>
        </r>
      </text>
    </comment>
    <comment ref="E14" authorId="0" shapeId="0" xr:uid="{B6F428AE-B07E-4EAA-9452-BB896B44C29C}">
      <text>
        <r>
          <rPr>
            <sz val="9"/>
            <color indexed="81"/>
            <rFont val="Tahoma"/>
            <family val="2"/>
          </rPr>
          <t xml:space="preserve">REGISTRE VALOR UNITARIO SEGÚN COTIZACIÓN 1 (VALOR SIN IVA)
</t>
        </r>
      </text>
    </comment>
    <comment ref="I14" authorId="0" shapeId="0" xr:uid="{328D2CF0-E5F9-4657-A2C3-19FFE98824B3}">
      <text>
        <r>
          <rPr>
            <sz val="9"/>
            <color indexed="81"/>
            <rFont val="Tahoma"/>
            <family val="2"/>
          </rPr>
          <t xml:space="preserve">
REGISTRE VALOR UNITARIO SEGÚN COTIZACIÓN 2 (VALOR SIN IVA)</t>
        </r>
      </text>
    </comment>
    <comment ref="U14" authorId="1" shapeId="0" xr:uid="{00000000-0006-0000-0000-000001000000}">
      <text>
        <r>
          <rPr>
            <sz val="9"/>
            <color indexed="81"/>
            <rFont val="Tahoma"/>
            <family val="2"/>
          </rPr>
          <t xml:space="preserve">Bienes y Servicios :Valores unitarios mínimos y máximos a partir de las diferentes fuentes de información.
</t>
        </r>
      </text>
    </comment>
    <comment ref="U15" authorId="1" shapeId="0" xr:uid="{00000000-0006-0000-0000-000002000000}">
      <text>
        <r>
          <rPr>
            <sz val="9"/>
            <color indexed="81"/>
            <rFont val="Tahoma"/>
            <family val="2"/>
          </rPr>
          <t xml:space="preserve">Bienes y servicios: El valor minimo es aquel establecido del 80% del valor maximo. 
</t>
        </r>
      </text>
    </comment>
    <comment ref="V15" authorId="1" shapeId="0" xr:uid="{00000000-0006-0000-0000-000003000000}">
      <text>
        <r>
          <rPr>
            <sz val="9"/>
            <color indexed="81"/>
            <rFont val="Tahoma"/>
            <family val="2"/>
          </rPr>
          <t xml:space="preserve">Bienes y servicios: El valor maximo sera igual Valor total promedio unitario. 
</t>
        </r>
      </text>
    </comment>
  </commentList>
</comments>
</file>

<file path=xl/sharedStrings.xml><?xml version="1.0" encoding="utf-8"?>
<sst xmlns="http://schemas.openxmlformats.org/spreadsheetml/2006/main" count="60" uniqueCount="38">
  <si>
    <t>22.</t>
  </si>
  <si>
    <t>NOMBRE DE LOS COTIZANTES</t>
  </si>
  <si>
    <t>ÍTEM</t>
  </si>
  <si>
    <t>DESCRIPCIÓN</t>
  </si>
  <si>
    <t xml:space="preserve">UNIDAD DE MEDIDA </t>
  </si>
  <si>
    <t>CANTIDAD</t>
  </si>
  <si>
    <t>VALOR UNITARIO</t>
  </si>
  <si>
    <t xml:space="preserve">SUBTOTAL </t>
  </si>
  <si>
    <t>VALOR IVA</t>
  </si>
  <si>
    <t>VALOR TOTAL</t>
  </si>
  <si>
    <t>TARIFA IVA</t>
  </si>
  <si>
    <t xml:space="preserve">TARIFA IMPUESTO AL CONSUMO </t>
  </si>
  <si>
    <t xml:space="preserve">VALOR  UNITARIO PROMEDIO ANTES DE IVA </t>
  </si>
  <si>
    <t xml:space="preserve"> SUBTOTAL ANTES DE IVA </t>
  </si>
  <si>
    <t xml:space="preserve">VALOR PROMEDIO IVA </t>
  </si>
  <si>
    <t>VALOR TOTAL PROMEDIO</t>
  </si>
  <si>
    <t xml:space="preserve"> RANGO DE PRECIOS UNITARIOS INCLUIDO IVA </t>
  </si>
  <si>
    <t xml:space="preserve">VALOR MINIMO </t>
  </si>
  <si>
    <t>VALOR MAXIMO</t>
  </si>
  <si>
    <t>UNIDAD</t>
  </si>
  <si>
    <t>N/A</t>
  </si>
  <si>
    <t>SUBTOTAL</t>
  </si>
  <si>
    <t>SUBTOTAL (VALOR PROMEDIO ANTES DE IVA)</t>
  </si>
  <si>
    <t>VALOR TOTAL  PROMEDIO IVA</t>
  </si>
  <si>
    <t>22-48.</t>
  </si>
  <si>
    <t>Diagonal 18 No. 20-29 Fusagasugá – Cundinamarca</t>
  </si>
  <si>
    <t>Teléfono: (091) 8281483 Línea Gratuita: 018000180414</t>
  </si>
  <si>
    <t xml:space="preserve">www.ucundinamarca.edu.co E-mail: info@ucundinamarca.edu.co </t>
  </si>
  <si>
    <t>NIT: 890.680.062-2</t>
  </si>
  <si>
    <t xml:space="preserve">TITULO DEL PROYECTO </t>
  </si>
  <si>
    <t xml:space="preserve">FORMATO EXCEL PARA CALCULO VALOR PROMEDIO </t>
  </si>
  <si>
    <t>COTIZANTE 2 XXXXXXXX</t>
  </si>
  <si>
    <t>COTIZANTE 1 XXXXXXXXX</t>
  </si>
  <si>
    <t>XXXXXXXXX</t>
  </si>
  <si>
    <t>IPC(13.17%)</t>
  </si>
  <si>
    <t>NOTA 1: Por favor diligenciar los campos en color rosado</t>
  </si>
  <si>
    <t>NOTA 3: Este presupuesto aplica unicamente para los recursos en contrapartida en efectivo, exceptuando PERSONAL ACADÉMICO (Asesor externo), el cual es del 20% maximo (4.000.0000)</t>
  </si>
  <si>
    <t>NOTA  2: Los valores que se encuentran en color amarillo, serán los que deben ir en el presupuesto del proyecto y posteriormente en el plan de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</si>
</sst>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\ * #,##0_-;\-&quot;$&quot;\ * #,##0_-;_-&quot;$&quot;\ * &quot;-&quot;_-;_-@_-"/>
    <numFmt numFmtId="165" formatCode="#,##0\ _€"/>
    <numFmt numFmtId="166" formatCode="_-[$$-240A]\ * #,##0_-;\-[$$-240A]\ * #,##0_-;_-[$$-240A]\ * &quot;-&quot;_-;_-@_-"/>
    <numFmt numFmtId="167" formatCode="_-[$$-240A]\ * #,##0.0_-;\-[$$-240A]\ * #,##0.0_-;_-[$$-240A]\ * &quot;-&quot;_-;_-@_-"/>
  </numFmts>
  <fonts count="19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9"/>
      <color rgb="FF00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1"/>
    </font>
    <font>
      <b/>
      <sz val="11"/>
      <color rgb="FF292929"/>
      <name val="Arial"/>
      <family val="2"/>
    </font>
    <font>
      <sz val="11"/>
      <color rgb="FF000000"/>
      <name val="Calibri"/>
      <family val="2"/>
      <scheme val="minor"/>
    </font>
    <font>
      <b/>
      <sz val="18"/>
      <color rgb="FF292929"/>
      <name val="Arial"/>
      <family val="2"/>
    </font>
    <font>
      <b/>
      <sz val="9"/>
      <color indexed="81"/>
      <name val="Tahoma"/>
      <family val="2"/>
    </font>
    <font>
      <b/>
      <sz val="11"/>
      <color rgb="FFFF0000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82B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4B514E"/>
      </left>
      <right/>
      <top style="thin">
        <color rgb="FF4B514E"/>
      </top>
      <bottom style="thin">
        <color rgb="FF4B514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22">
    <xf numFmtId="0" fontId="0" fillId="0" borderId="0" xfId="0"/>
    <xf numFmtId="0" fontId="3" fillId="2" borderId="0" xfId="0" applyFont="1" applyFill="1" applyAlignment="1">
      <alignment shrinkToFit="1"/>
    </xf>
    <xf numFmtId="0" fontId="3" fillId="2" borderId="0" xfId="0" applyFont="1" applyFill="1" applyAlignment="1" applyProtection="1">
      <alignment shrinkToFit="1"/>
      <protection locked="0"/>
    </xf>
    <xf numFmtId="0" fontId="0" fillId="2" borderId="0" xfId="0" applyFill="1"/>
    <xf numFmtId="0" fontId="3" fillId="2" borderId="0" xfId="0" applyFont="1" applyFill="1"/>
    <xf numFmtId="0" fontId="3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shrinkToFit="1"/>
      <protection locked="0"/>
    </xf>
    <xf numFmtId="0" fontId="0" fillId="2" borderId="0" xfId="0" applyFill="1" applyAlignment="1" applyProtection="1">
      <alignment shrinkToFit="1"/>
      <protection locked="0"/>
    </xf>
    <xf numFmtId="0" fontId="5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 vertical="center" shrinkToFit="1"/>
      <protection locked="0"/>
    </xf>
    <xf numFmtId="165" fontId="6" fillId="2" borderId="0" xfId="0" applyNumberFormat="1" applyFont="1" applyFill="1" applyAlignment="1">
      <alignment horizontal="center" vertical="center" wrapText="1"/>
    </xf>
    <xf numFmtId="0" fontId="10" fillId="0" borderId="0" xfId="0" applyFont="1"/>
    <xf numFmtId="3" fontId="0" fillId="0" borderId="0" xfId="0" applyNumberFormat="1"/>
    <xf numFmtId="166" fontId="3" fillId="2" borderId="0" xfId="0" applyNumberFormat="1" applyFont="1" applyFill="1" applyAlignment="1" applyProtection="1">
      <alignment shrinkToFit="1"/>
      <protection locked="0"/>
    </xf>
    <xf numFmtId="166" fontId="3" fillId="2" borderId="3" xfId="1" applyNumberFormat="1" applyFont="1" applyFill="1" applyBorder="1" applyAlignment="1" applyProtection="1">
      <alignment horizontal="center" vertical="center" shrinkToFit="1"/>
      <protection locked="0"/>
    </xf>
    <xf numFmtId="166" fontId="5" fillId="2" borderId="3" xfId="0" applyNumberFormat="1" applyFont="1" applyFill="1" applyBorder="1" applyAlignment="1">
      <alignment horizontal="center" vertical="center" shrinkToFit="1"/>
    </xf>
    <xf numFmtId="166" fontId="3" fillId="2" borderId="0" xfId="0" applyNumberFormat="1" applyFont="1" applyFill="1" applyAlignment="1">
      <alignment shrinkToFit="1"/>
    </xf>
    <xf numFmtId="166" fontId="3" fillId="2" borderId="0" xfId="0" applyNumberFormat="1" applyFont="1" applyFill="1"/>
    <xf numFmtId="166" fontId="3" fillId="2" borderId="0" xfId="0" applyNumberFormat="1" applyFont="1" applyFill="1" applyProtection="1">
      <protection locked="0"/>
    </xf>
    <xf numFmtId="166" fontId="0" fillId="0" borderId="0" xfId="0" applyNumberFormat="1" applyAlignment="1" applyProtection="1">
      <alignment shrinkToFit="1"/>
      <protection locked="0"/>
    </xf>
    <xf numFmtId="166" fontId="0" fillId="0" borderId="0" xfId="0" applyNumberFormat="1"/>
    <xf numFmtId="166" fontId="3" fillId="2" borderId="0" xfId="1" applyNumberFormat="1" applyFont="1" applyFill="1" applyBorder="1" applyAlignment="1" applyProtection="1">
      <alignment horizontal="center" vertical="center" shrinkToFit="1"/>
      <protection locked="0"/>
    </xf>
    <xf numFmtId="166" fontId="3" fillId="0" borderId="0" xfId="0" applyNumberFormat="1" applyFont="1" applyAlignment="1" applyProtection="1">
      <alignment shrinkToFit="1"/>
      <protection locked="0"/>
    </xf>
    <xf numFmtId="166" fontId="3" fillId="2" borderId="6" xfId="0" applyNumberFormat="1" applyFont="1" applyFill="1" applyBorder="1" applyAlignment="1" applyProtection="1">
      <alignment vertical="center" shrinkToFit="1"/>
      <protection locked="0"/>
    </xf>
    <xf numFmtId="166" fontId="4" fillId="3" borderId="1" xfId="0" applyNumberFormat="1" applyFont="1" applyFill="1" applyBorder="1" applyAlignment="1">
      <alignment horizontal="center" vertical="center" wrapText="1" shrinkToFit="1"/>
    </xf>
    <xf numFmtId="166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166" fontId="2" fillId="2" borderId="3" xfId="1" applyNumberFormat="1" applyFont="1" applyFill="1" applyBorder="1" applyAlignment="1" applyProtection="1">
      <alignment horizontal="center" vertical="center" shrinkToFit="1"/>
      <protection locked="0"/>
    </xf>
    <xf numFmtId="166" fontId="3" fillId="2" borderId="0" xfId="0" applyNumberFormat="1" applyFont="1" applyFill="1" applyAlignment="1" applyProtection="1">
      <alignment horizontal="center" vertical="center" shrinkToFit="1"/>
      <protection locked="0"/>
    </xf>
    <xf numFmtId="166" fontId="2" fillId="2" borderId="0" xfId="1" applyNumberFormat="1" applyFont="1" applyFill="1" applyBorder="1" applyAlignment="1" applyProtection="1">
      <alignment horizontal="center" vertical="center" shrinkToFit="1"/>
      <protection locked="0"/>
    </xf>
    <xf numFmtId="166" fontId="5" fillId="2" borderId="3" xfId="1" applyNumberFormat="1" applyFont="1" applyFill="1" applyBorder="1" applyAlignment="1" applyProtection="1">
      <alignment horizontal="center" vertical="center" shrinkToFit="1"/>
      <protection locked="0"/>
    </xf>
    <xf numFmtId="166" fontId="3" fillId="0" borderId="0" xfId="0" applyNumberFormat="1" applyFont="1" applyProtection="1">
      <protection locked="0"/>
    </xf>
    <xf numFmtId="166" fontId="3" fillId="2" borderId="4" xfId="0" applyNumberFormat="1" applyFont="1" applyFill="1" applyBorder="1" applyAlignment="1">
      <alignment shrinkToFit="1"/>
    </xf>
    <xf numFmtId="166" fontId="5" fillId="2" borderId="3" xfId="0" applyNumberFormat="1" applyFont="1" applyFill="1" applyBorder="1" applyAlignment="1">
      <alignment horizontal="center" vertical="center" wrapText="1" shrinkToFit="1"/>
    </xf>
    <xf numFmtId="166" fontId="0" fillId="2" borderId="0" xfId="0" applyNumberFormat="1" applyFill="1" applyAlignment="1">
      <alignment shrinkToFit="1"/>
    </xf>
    <xf numFmtId="166" fontId="3" fillId="0" borderId="0" xfId="0" applyNumberFormat="1" applyFont="1"/>
    <xf numFmtId="167" fontId="3" fillId="2" borderId="0" xfId="0" applyNumberFormat="1" applyFont="1" applyFill="1" applyAlignment="1" applyProtection="1">
      <alignment shrinkToFit="1"/>
      <protection locked="0"/>
    </xf>
    <xf numFmtId="167" fontId="3" fillId="2" borderId="4" xfId="0" applyNumberFormat="1" applyFont="1" applyFill="1" applyBorder="1" applyAlignment="1">
      <alignment shrinkToFit="1"/>
    </xf>
    <xf numFmtId="167" fontId="3" fillId="2" borderId="0" xfId="0" applyNumberFormat="1" applyFont="1" applyFill="1" applyAlignment="1">
      <alignment shrinkToFit="1"/>
    </xf>
    <xf numFmtId="167" fontId="3" fillId="2" borderId="0" xfId="0" applyNumberFormat="1" applyFont="1" applyFill="1"/>
    <xf numFmtId="167" fontId="3" fillId="2" borderId="0" xfId="0" applyNumberFormat="1" applyFont="1" applyFill="1" applyProtection="1">
      <protection locked="0"/>
    </xf>
    <xf numFmtId="167" fontId="0" fillId="2" borderId="0" xfId="0" applyNumberFormat="1" applyFill="1" applyAlignment="1" applyProtection="1">
      <alignment shrinkToFit="1"/>
      <protection locked="0"/>
    </xf>
    <xf numFmtId="167" fontId="0" fillId="2" borderId="0" xfId="0" applyNumberFormat="1" applyFill="1"/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166" fontId="3" fillId="2" borderId="3" xfId="0" applyNumberFormat="1" applyFont="1" applyFill="1" applyBorder="1" applyAlignment="1" applyProtection="1">
      <alignment horizontal="center" vertical="center" shrinkToFit="1"/>
      <protection locked="0"/>
    </xf>
    <xf numFmtId="166" fontId="3" fillId="2" borderId="13" xfId="1" applyNumberFormat="1" applyFont="1" applyFill="1" applyBorder="1" applyAlignment="1" applyProtection="1">
      <alignment horizontal="center" vertical="center" shrinkToFit="1"/>
      <protection locked="0"/>
    </xf>
    <xf numFmtId="166" fontId="3" fillId="2" borderId="20" xfId="1" applyNumberFormat="1" applyFont="1" applyFill="1" applyBorder="1" applyAlignment="1" applyProtection="1">
      <alignment horizontal="center" vertical="center" shrinkToFit="1"/>
      <protection locked="0"/>
    </xf>
    <xf numFmtId="0" fontId="3" fillId="2" borderId="23" xfId="0" applyFont="1" applyFill="1" applyBorder="1" applyAlignment="1" applyProtection="1">
      <alignment horizontal="center" vertical="center" shrinkToFit="1"/>
      <protection locked="0"/>
    </xf>
    <xf numFmtId="0" fontId="3" fillId="2" borderId="24" xfId="0" applyFont="1" applyFill="1" applyBorder="1" applyAlignment="1" applyProtection="1">
      <alignment horizontal="center" vertical="center" shrinkToFit="1"/>
      <protection locked="0"/>
    </xf>
    <xf numFmtId="166" fontId="3" fillId="2" borderId="9" xfId="0" applyNumberFormat="1" applyFont="1" applyFill="1" applyBorder="1" applyAlignment="1" applyProtection="1">
      <alignment horizontal="center" vertical="center" shrinkToFit="1"/>
      <protection locked="0"/>
    </xf>
    <xf numFmtId="167" fontId="3" fillId="2" borderId="0" xfId="1" applyNumberFormat="1" applyFont="1" applyFill="1" applyBorder="1" applyAlignment="1" applyProtection="1">
      <alignment horizontal="center" vertical="center" shrinkToFit="1"/>
      <protection locked="0"/>
    </xf>
    <xf numFmtId="166" fontId="2" fillId="2" borderId="9" xfId="1" applyNumberFormat="1" applyFont="1" applyFill="1" applyBorder="1" applyAlignment="1" applyProtection="1">
      <alignment horizontal="center" vertical="center" shrinkToFit="1"/>
      <protection locked="0"/>
    </xf>
    <xf numFmtId="166" fontId="2" fillId="2" borderId="7" xfId="1" applyNumberFormat="1" applyFont="1" applyFill="1" applyBorder="1" applyAlignment="1" applyProtection="1">
      <alignment horizontal="center" vertical="center" shrinkToFit="1"/>
      <protection locked="0"/>
    </xf>
    <xf numFmtId="166" fontId="3" fillId="2" borderId="26" xfId="0" applyNumberFormat="1" applyFont="1" applyFill="1" applyBorder="1" applyAlignment="1" applyProtection="1">
      <alignment vertical="center" shrinkToFit="1"/>
      <protection locked="0"/>
    </xf>
    <xf numFmtId="166" fontId="3" fillId="2" borderId="27" xfId="0" applyNumberFormat="1" applyFont="1" applyFill="1" applyBorder="1" applyAlignment="1" applyProtection="1">
      <alignment vertical="center" shrinkToFit="1"/>
      <protection locked="0"/>
    </xf>
    <xf numFmtId="166" fontId="3" fillId="2" borderId="31" xfId="0" applyNumberFormat="1" applyFont="1" applyFill="1" applyBorder="1" applyAlignment="1" applyProtection="1">
      <alignment vertical="center" shrinkToFit="1"/>
      <protection locked="0"/>
    </xf>
    <xf numFmtId="166" fontId="4" fillId="3" borderId="32" xfId="0" applyNumberFormat="1" applyFont="1" applyFill="1" applyBorder="1" applyAlignment="1">
      <alignment horizontal="center" vertical="center" wrapText="1" shrinkToFit="1"/>
    </xf>
    <xf numFmtId="10" fontId="3" fillId="2" borderId="23" xfId="0" applyNumberFormat="1" applyFont="1" applyFill="1" applyBorder="1" applyAlignment="1" applyProtection="1">
      <alignment horizontal="center" vertical="center" shrinkToFit="1"/>
      <protection locked="0"/>
    </xf>
    <xf numFmtId="166" fontId="2" fillId="2" borderId="20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 shrinkToFit="1"/>
    </xf>
    <xf numFmtId="166" fontId="4" fillId="3" borderId="1" xfId="0" applyNumberFormat="1" applyFont="1" applyFill="1" applyBorder="1" applyAlignment="1">
      <alignment horizontal="center" vertical="top" wrapText="1" shrinkToFit="1"/>
    </xf>
    <xf numFmtId="166" fontId="4" fillId="3" borderId="32" xfId="0" applyNumberFormat="1" applyFont="1" applyFill="1" applyBorder="1" applyAlignment="1">
      <alignment horizontal="center" vertical="top" wrapText="1" shrinkToFit="1"/>
    </xf>
    <xf numFmtId="166" fontId="3" fillId="2" borderId="25" xfId="0" applyNumberFormat="1" applyFont="1" applyFill="1" applyBorder="1" applyAlignment="1" applyProtection="1">
      <alignment horizontal="center" vertical="center" shrinkToFit="1"/>
      <protection locked="0"/>
    </xf>
    <xf numFmtId="166" fontId="3" fillId="2" borderId="26" xfId="0" applyNumberFormat="1" applyFont="1" applyFill="1" applyBorder="1" applyAlignment="1" applyProtection="1">
      <alignment horizontal="center" vertical="center" shrinkToFit="1"/>
      <protection locked="0"/>
    </xf>
    <xf numFmtId="166" fontId="3" fillId="2" borderId="30" xfId="0" applyNumberFormat="1" applyFont="1" applyFill="1" applyBorder="1" applyAlignment="1" applyProtection="1">
      <alignment horizontal="center" vertical="center" shrinkToFit="1"/>
      <protection locked="0"/>
    </xf>
    <xf numFmtId="166" fontId="3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6" xfId="0" applyFont="1" applyFill="1" applyBorder="1" applyAlignment="1">
      <alignment horizontal="center" vertical="center" wrapText="1" shrinkToFit="1"/>
    </xf>
    <xf numFmtId="0" fontId="4" fillId="3" borderId="19" xfId="0" applyFont="1" applyFill="1" applyBorder="1" applyAlignment="1">
      <alignment horizontal="center" vertical="center" wrapText="1" shrinkToFit="1"/>
    </xf>
    <xf numFmtId="0" fontId="4" fillId="3" borderId="17" xfId="0" applyFont="1" applyFill="1" applyBorder="1" applyAlignment="1">
      <alignment horizontal="center" vertical="center" wrapText="1" shrinkToFit="1"/>
    </xf>
    <xf numFmtId="0" fontId="4" fillId="3" borderId="12" xfId="0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wrapText="1" shrinkToFit="1"/>
    </xf>
    <xf numFmtId="0" fontId="4" fillId="3" borderId="18" xfId="0" applyFont="1" applyFill="1" applyBorder="1" applyAlignment="1">
      <alignment horizontal="center" vertical="center" wrapText="1" shrinkToFit="1"/>
    </xf>
    <xf numFmtId="0" fontId="4" fillId="3" borderId="20" xfId="0" applyFont="1" applyFill="1" applyBorder="1" applyAlignment="1">
      <alignment horizontal="center" vertical="center" wrapText="1" shrinkToFit="1"/>
    </xf>
    <xf numFmtId="166" fontId="4" fillId="3" borderId="19" xfId="0" applyNumberFormat="1" applyFont="1" applyFill="1" applyBorder="1" applyAlignment="1">
      <alignment horizontal="center" vertical="center" wrapText="1" shrinkToFit="1"/>
    </xf>
    <xf numFmtId="0" fontId="5" fillId="2" borderId="25" xfId="0" applyFont="1" applyFill="1" applyBorder="1" applyAlignment="1">
      <alignment horizontal="center" vertical="center" shrinkToFit="1"/>
    </xf>
    <xf numFmtId="0" fontId="5" fillId="2" borderId="26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5" fillId="2" borderId="29" xfId="0" applyFont="1" applyFill="1" applyBorder="1" applyAlignment="1">
      <alignment horizontal="center" vertical="center" shrinkToFit="1"/>
    </xf>
    <xf numFmtId="166" fontId="4" fillId="3" borderId="3" xfId="0" applyNumberFormat="1" applyFont="1" applyFill="1" applyBorder="1" applyAlignment="1">
      <alignment horizontal="center" vertical="center" wrapText="1" shrinkToFit="1"/>
    </xf>
    <xf numFmtId="0" fontId="13" fillId="0" borderId="8" xfId="0" applyFont="1" applyBorder="1" applyAlignment="1">
      <alignment horizontal="center" vertical="center" wrapText="1" shrinkToFit="1"/>
    </xf>
    <xf numFmtId="0" fontId="13" fillId="0" borderId="4" xfId="0" applyFont="1" applyBorder="1" applyAlignment="1">
      <alignment horizontal="center" vertical="center" wrapText="1" shrinkToFit="1"/>
    </xf>
    <xf numFmtId="0" fontId="13" fillId="0" borderId="5" xfId="0" applyFont="1" applyBorder="1" applyAlignment="1">
      <alignment horizontal="center" vertical="center" wrapText="1" shrinkToFit="1"/>
    </xf>
    <xf numFmtId="0" fontId="13" fillId="0" borderId="10" xfId="0" applyFont="1" applyBorder="1" applyAlignment="1">
      <alignment horizontal="center" vertical="center" wrapText="1" shrinkToFit="1"/>
    </xf>
    <xf numFmtId="0" fontId="13" fillId="0" borderId="0" xfId="0" applyFont="1" applyAlignment="1">
      <alignment horizontal="center" vertical="center" wrapText="1" shrinkToFit="1"/>
    </xf>
    <xf numFmtId="0" fontId="13" fillId="0" borderId="11" xfId="0" applyFont="1" applyBorder="1" applyAlignment="1">
      <alignment horizontal="center" vertical="center" wrapText="1" shrinkToFit="1"/>
    </xf>
    <xf numFmtId="0" fontId="13" fillId="0" borderId="9" xfId="0" applyFont="1" applyBorder="1" applyAlignment="1">
      <alignment horizontal="center" vertical="center" wrapText="1" shrinkToFit="1"/>
    </xf>
    <xf numFmtId="0" fontId="13" fillId="0" borderId="6" xfId="0" applyFont="1" applyBorder="1" applyAlignment="1">
      <alignment horizontal="center" vertical="center" wrapText="1" shrinkToFit="1"/>
    </xf>
    <xf numFmtId="0" fontId="13" fillId="0" borderId="7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vertical="top" wrapText="1" shrinkToFit="1"/>
    </xf>
    <xf numFmtId="0" fontId="8" fillId="0" borderId="6" xfId="0" applyFont="1" applyBorder="1" applyAlignment="1" applyProtection="1">
      <alignment horizontal="left" vertical="center" shrinkToFit="1"/>
      <protection locked="0"/>
    </xf>
    <xf numFmtId="166" fontId="4" fillId="3" borderId="20" xfId="0" applyNumberFormat="1" applyFont="1" applyFill="1" applyBorder="1" applyAlignment="1">
      <alignment horizontal="center" vertical="center" wrapText="1" shrinkToFit="1"/>
    </xf>
    <xf numFmtId="166" fontId="4" fillId="3" borderId="12" xfId="0" applyNumberFormat="1" applyFont="1" applyFill="1" applyBorder="1" applyAlignment="1">
      <alignment horizontal="center" vertical="center" wrapText="1" shrinkToFit="1"/>
    </xf>
    <xf numFmtId="166" fontId="4" fillId="3" borderId="13" xfId="0" applyNumberFormat="1" applyFont="1" applyFill="1" applyBorder="1" applyAlignment="1">
      <alignment horizontal="center" vertical="center" wrapText="1" shrinkToFit="1"/>
    </xf>
    <xf numFmtId="167" fontId="4" fillId="3" borderId="12" xfId="0" applyNumberFormat="1" applyFont="1" applyFill="1" applyBorder="1" applyAlignment="1">
      <alignment horizontal="center" vertical="center" wrapText="1" shrinkToFit="1"/>
    </xf>
    <xf numFmtId="167" fontId="4" fillId="3" borderId="13" xfId="0" applyNumberFormat="1" applyFont="1" applyFill="1" applyBorder="1" applyAlignment="1">
      <alignment horizontal="center" vertical="center" wrapText="1" shrinkToFit="1"/>
    </xf>
    <xf numFmtId="166" fontId="3" fillId="2" borderId="1" xfId="1" applyNumberFormat="1" applyFont="1" applyFill="1" applyBorder="1" applyAlignment="1" applyProtection="1">
      <alignment horizontal="center" vertical="center" shrinkToFit="1"/>
      <protection locked="0"/>
    </xf>
    <xf numFmtId="166" fontId="3" fillId="2" borderId="2" xfId="1" applyNumberFormat="1" applyFon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 wrapText="1"/>
      <protection locked="0"/>
    </xf>
    <xf numFmtId="166" fontId="15" fillId="0" borderId="16" xfId="0" applyNumberFormat="1" applyFont="1" applyBorder="1" applyAlignment="1" applyProtection="1">
      <alignment horizontal="center" vertical="center" shrinkToFit="1"/>
      <protection locked="0"/>
    </xf>
    <xf numFmtId="166" fontId="15" fillId="0" borderId="17" xfId="0" applyNumberFormat="1" applyFont="1" applyBorder="1" applyAlignment="1" applyProtection="1">
      <alignment horizontal="center" vertical="center" shrinkToFit="1"/>
      <protection locked="0"/>
    </xf>
    <xf numFmtId="166" fontId="15" fillId="0" borderId="18" xfId="0" applyNumberFormat="1" applyFont="1" applyBorder="1" applyAlignment="1" applyProtection="1">
      <alignment horizontal="center" vertical="center" shrinkToFit="1"/>
      <protection locked="0"/>
    </xf>
    <xf numFmtId="166" fontId="15" fillId="0" borderId="19" xfId="0" applyNumberFormat="1" applyFont="1" applyBorder="1" applyAlignment="1" applyProtection="1">
      <alignment horizontal="center" vertical="center" shrinkToFit="1"/>
      <protection locked="0"/>
    </xf>
    <xf numFmtId="166" fontId="15" fillId="0" borderId="3" xfId="0" applyNumberFormat="1" applyFont="1" applyBorder="1" applyAlignment="1" applyProtection="1">
      <alignment horizontal="center" vertical="center" shrinkToFit="1"/>
      <protection locked="0"/>
    </xf>
    <xf numFmtId="166" fontId="15" fillId="0" borderId="20" xfId="0" applyNumberFormat="1" applyFont="1" applyBorder="1" applyAlignment="1" applyProtection="1">
      <alignment horizontal="center" vertical="center" shrinkToFit="1"/>
      <protection locked="0"/>
    </xf>
    <xf numFmtId="0" fontId="15" fillId="2" borderId="4" xfId="0" applyFont="1" applyFill="1" applyBorder="1" applyAlignment="1" applyProtection="1">
      <alignment horizontal="left" vertical="center" shrinkToFit="1"/>
      <protection locked="0"/>
    </xf>
    <xf numFmtId="0" fontId="15" fillId="2" borderId="0" xfId="0" applyFont="1" applyFill="1" applyAlignment="1" applyProtection="1">
      <alignment horizontal="left" vertical="center" shrinkToFit="1"/>
      <protection locked="0"/>
    </xf>
    <xf numFmtId="0" fontId="12" fillId="4" borderId="15" xfId="0" applyFont="1" applyFill="1" applyBorder="1" applyAlignment="1">
      <alignment horizontal="left" vertical="center" wrapText="1"/>
    </xf>
    <xf numFmtId="165" fontId="6" fillId="5" borderId="20" xfId="0" applyNumberFormat="1" applyFont="1" applyFill="1" applyBorder="1" applyAlignment="1">
      <alignment horizontal="center" vertical="center" wrapText="1"/>
    </xf>
    <xf numFmtId="166" fontId="3" fillId="5" borderId="19" xfId="1" applyNumberFormat="1" applyFont="1" applyFill="1" applyBorder="1" applyAlignment="1" applyProtection="1">
      <alignment horizontal="center" vertical="center" shrinkToFit="1"/>
      <protection locked="0"/>
    </xf>
    <xf numFmtId="165" fontId="6" fillId="5" borderId="22" xfId="0" applyNumberFormat="1" applyFont="1" applyFill="1" applyBorder="1" applyAlignment="1">
      <alignment horizontal="center" vertical="center" wrapText="1"/>
    </xf>
    <xf numFmtId="166" fontId="3" fillId="5" borderId="21" xfId="1" applyNumberFormat="1" applyFont="1" applyFill="1" applyBorder="1" applyAlignment="1" applyProtection="1">
      <alignment horizontal="center" vertical="center" shrinkToFit="1"/>
      <protection locked="0"/>
    </xf>
    <xf numFmtId="0" fontId="17" fillId="5" borderId="0" xfId="0" applyFont="1" applyFill="1" applyAlignment="1">
      <alignment horizontal="center" vertical="center" shrinkToFit="1"/>
    </xf>
    <xf numFmtId="0" fontId="16" fillId="6" borderId="0" xfId="0" applyFont="1" applyFill="1" applyAlignment="1">
      <alignment horizontal="center" wrapText="1" shrinkToFit="1"/>
    </xf>
    <xf numFmtId="0" fontId="18" fillId="6" borderId="0" xfId="0" applyFont="1" applyFill="1" applyAlignment="1">
      <alignment horizontal="center" wrapText="1" shrinkToFit="1"/>
    </xf>
    <xf numFmtId="0" fontId="3" fillId="2" borderId="0" xfId="0" applyFont="1" applyFill="1" applyAlignment="1">
      <alignment horizontal="center" wrapText="1" shrinkToFit="1"/>
    </xf>
    <xf numFmtId="166" fontId="3" fillId="6" borderId="3" xfId="1" applyNumberFormat="1" applyFont="1" applyFill="1" applyBorder="1" applyAlignment="1" applyProtection="1">
      <alignment horizontal="center" vertical="center" shrinkToFit="1"/>
      <protection locked="0"/>
    </xf>
    <xf numFmtId="166" fontId="2" fillId="6" borderId="1" xfId="1" applyNumberFormat="1" applyFont="1" applyFill="1" applyBorder="1" applyAlignment="1" applyProtection="1">
      <alignment horizontal="center" vertical="center" shrinkToFit="1"/>
      <protection locked="0"/>
    </xf>
    <xf numFmtId="166" fontId="2" fillId="6" borderId="2" xfId="1" applyNumberFormat="1" applyFont="1" applyFill="1" applyBorder="1" applyAlignment="1" applyProtection="1">
      <alignment horizontal="center" vertical="center" shrinkToFit="1"/>
      <protection locked="0"/>
    </xf>
  </cellXfs>
  <cellStyles count="4">
    <cellStyle name="Moneda [0]" xfId="1" builtinId="7"/>
    <cellStyle name="Moneda [0] 2" xfId="2" xr:uid="{00000000-0005-0000-0000-000001000000}"/>
    <cellStyle name="Moneda [0] 3" xfId="3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2</xdr:row>
      <xdr:rowOff>104775</xdr:rowOff>
    </xdr:from>
    <xdr:to>
      <xdr:col>0</xdr:col>
      <xdr:colOff>962025</xdr:colOff>
      <xdr:row>5</xdr:row>
      <xdr:rowOff>342900</xdr:rowOff>
    </xdr:to>
    <xdr:pic>
      <xdr:nvPicPr>
        <xdr:cNvPr id="1090" name="Imagen 1">
          <a:extLst>
            <a:ext uri="{FF2B5EF4-FFF2-40B4-BE49-F238E27FC236}">
              <a16:creationId xmlns:a16="http://schemas.microsoft.com/office/drawing/2014/main" id="{6D20CCD6-95CB-F838-FE90-1C1CF30A3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85775"/>
          <a:ext cx="4572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X35"/>
  <sheetViews>
    <sheetView tabSelected="1" zoomScale="70" zoomScaleNormal="70" zoomScaleSheetLayoutView="80" workbookViewId="0">
      <pane ySplit="1" topLeftCell="A2" activePane="bottomLeft" state="frozen"/>
      <selection activeCell="B1" sqref="B1"/>
      <selection pane="bottomLeft" activeCell="O28" sqref="O28"/>
    </sheetView>
  </sheetViews>
  <sheetFormatPr baseColWidth="10" defaultColWidth="8.83203125" defaultRowHeight="15" x14ac:dyDescent="0.2"/>
  <cols>
    <col min="1" max="1" width="16" customWidth="1"/>
    <col min="2" max="2" width="58.33203125" customWidth="1"/>
    <col min="3" max="4" width="15.5" customWidth="1"/>
    <col min="5" max="5" width="15.6640625" style="21" customWidth="1"/>
    <col min="6" max="6" width="16.33203125" style="21" customWidth="1"/>
    <col min="7" max="7" width="21.33203125" style="21" customWidth="1"/>
    <col min="8" max="8" width="19" style="21" customWidth="1"/>
    <col min="9" max="9" width="19.33203125" style="21" customWidth="1"/>
    <col min="10" max="10" width="25.83203125" style="21" customWidth="1"/>
    <col min="11" max="11" width="18.83203125" style="21" customWidth="1"/>
    <col min="12" max="13" width="15.83203125" style="21" customWidth="1"/>
    <col min="14" max="14" width="17.83203125" style="21" customWidth="1"/>
    <col min="15" max="16" width="15.83203125" style="42" customWidth="1"/>
    <col min="17" max="17" width="20.5" style="21" customWidth="1"/>
    <col min="18" max="18" width="34" style="21" customWidth="1"/>
    <col min="19" max="19" width="13.33203125" style="21" customWidth="1"/>
    <col min="20" max="20" width="15.5" style="21" customWidth="1"/>
    <col min="21" max="21" width="16.83203125" style="21" customWidth="1"/>
    <col min="22" max="22" width="17.1640625" style="21" customWidth="1"/>
    <col min="23" max="255" width="11.5" customWidth="1"/>
  </cols>
  <sheetData>
    <row r="3" spans="1:22" x14ac:dyDescent="0.2">
      <c r="A3" s="91"/>
      <c r="B3" s="82" t="s">
        <v>30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</row>
    <row r="4" spans="1:22" x14ac:dyDescent="0.2">
      <c r="A4" s="91"/>
      <c r="B4" s="85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</row>
    <row r="5" spans="1:22" ht="25.5" customHeight="1" x14ac:dyDescent="0.2">
      <c r="A5" s="91"/>
      <c r="B5" s="85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7"/>
    </row>
    <row r="6" spans="1:22" ht="39.75" customHeight="1" x14ac:dyDescent="0.2">
      <c r="A6" s="91"/>
      <c r="B6" s="88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90"/>
    </row>
    <row r="7" spans="1:22" ht="16" x14ac:dyDescent="0.2">
      <c r="A7" s="92" t="s">
        <v>0</v>
      </c>
      <c r="B7" s="92"/>
      <c r="C7" s="92"/>
      <c r="D7" s="2"/>
      <c r="E7" s="14"/>
      <c r="F7" s="14"/>
      <c r="G7" s="14"/>
      <c r="H7" s="14"/>
      <c r="I7" s="23"/>
      <c r="J7" s="14"/>
      <c r="K7" s="14"/>
      <c r="L7" s="14"/>
      <c r="M7" s="14"/>
      <c r="N7" s="14"/>
      <c r="O7" s="36"/>
      <c r="P7" s="36"/>
      <c r="Q7" s="14"/>
      <c r="R7" s="14"/>
      <c r="S7" s="14"/>
      <c r="T7" s="14"/>
      <c r="U7" s="14"/>
      <c r="V7" s="14"/>
    </row>
    <row r="8" spans="1:22" ht="14.5" customHeight="1" x14ac:dyDescent="0.2">
      <c r="A8" s="59" t="s">
        <v>29</v>
      </c>
      <c r="B8" s="108" t="s">
        <v>33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</row>
    <row r="9" spans="1:22" ht="14.5" customHeight="1" x14ac:dyDescent="0.2">
      <c r="A9" s="60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</row>
    <row r="10" spans="1:22" ht="14.5" customHeight="1" x14ac:dyDescent="0.2">
      <c r="A10" s="60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</row>
    <row r="11" spans="1:22" ht="14.5" customHeight="1" thickBot="1" x14ac:dyDescent="0.25">
      <c r="A11" s="60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</row>
    <row r="12" spans="1:22" x14ac:dyDescent="0.2">
      <c r="A12" s="75" t="s">
        <v>1</v>
      </c>
      <c r="B12" s="76"/>
      <c r="C12" s="76"/>
      <c r="D12" s="77"/>
      <c r="E12" s="102" t="s">
        <v>32</v>
      </c>
      <c r="F12" s="103"/>
      <c r="G12" s="103"/>
      <c r="H12" s="104"/>
      <c r="I12" s="102" t="s">
        <v>31</v>
      </c>
      <c r="J12" s="103"/>
      <c r="K12" s="103"/>
      <c r="L12" s="104"/>
      <c r="M12" s="63"/>
      <c r="N12" s="64"/>
      <c r="O12" s="64"/>
      <c r="P12" s="64"/>
      <c r="Q12" s="64"/>
      <c r="R12" s="64"/>
      <c r="S12" s="64"/>
      <c r="T12" s="64"/>
      <c r="U12" s="53"/>
      <c r="V12" s="54"/>
    </row>
    <row r="13" spans="1:22" ht="16" thickBot="1" x14ac:dyDescent="0.25">
      <c r="A13" s="78"/>
      <c r="B13" s="79"/>
      <c r="C13" s="79"/>
      <c r="D13" s="80"/>
      <c r="E13" s="105"/>
      <c r="F13" s="106"/>
      <c r="G13" s="106"/>
      <c r="H13" s="107"/>
      <c r="I13" s="105"/>
      <c r="J13" s="106"/>
      <c r="K13" s="106"/>
      <c r="L13" s="107"/>
      <c r="M13" s="65"/>
      <c r="N13" s="66"/>
      <c r="O13" s="66"/>
      <c r="P13" s="66"/>
      <c r="Q13" s="66"/>
      <c r="R13" s="66"/>
      <c r="S13" s="66"/>
      <c r="T13" s="66"/>
      <c r="U13" s="24"/>
      <c r="V13" s="55"/>
    </row>
    <row r="14" spans="1:22" ht="39.5" customHeight="1" x14ac:dyDescent="0.2">
      <c r="A14" s="67" t="s">
        <v>2</v>
      </c>
      <c r="B14" s="69" t="s">
        <v>3</v>
      </c>
      <c r="C14" s="69" t="s">
        <v>4</v>
      </c>
      <c r="D14" s="72" t="s">
        <v>5</v>
      </c>
      <c r="E14" s="74" t="s">
        <v>6</v>
      </c>
      <c r="F14" s="81" t="s">
        <v>7</v>
      </c>
      <c r="G14" s="81" t="s">
        <v>8</v>
      </c>
      <c r="H14" s="93" t="s">
        <v>9</v>
      </c>
      <c r="I14" s="74" t="s">
        <v>6</v>
      </c>
      <c r="J14" s="81" t="s">
        <v>7</v>
      </c>
      <c r="K14" s="81" t="s">
        <v>8</v>
      </c>
      <c r="L14" s="93" t="s">
        <v>9</v>
      </c>
      <c r="M14" s="74" t="s">
        <v>10</v>
      </c>
      <c r="N14" s="94" t="s">
        <v>11</v>
      </c>
      <c r="O14" s="96" t="s">
        <v>12</v>
      </c>
      <c r="P14" s="94" t="s">
        <v>34</v>
      </c>
      <c r="Q14" s="94" t="s">
        <v>13</v>
      </c>
      <c r="R14" s="81" t="s">
        <v>14</v>
      </c>
      <c r="S14" s="81" t="s">
        <v>15</v>
      </c>
      <c r="T14" s="81"/>
      <c r="U14" s="61" t="s">
        <v>16</v>
      </c>
      <c r="V14" s="62"/>
    </row>
    <row r="15" spans="1:22" ht="42" customHeight="1" x14ac:dyDescent="0.2">
      <c r="A15" s="68"/>
      <c r="B15" s="70"/>
      <c r="C15" s="71"/>
      <c r="D15" s="73"/>
      <c r="E15" s="74"/>
      <c r="F15" s="81"/>
      <c r="G15" s="81"/>
      <c r="H15" s="93"/>
      <c r="I15" s="74"/>
      <c r="J15" s="81"/>
      <c r="K15" s="81"/>
      <c r="L15" s="93"/>
      <c r="M15" s="74"/>
      <c r="N15" s="95"/>
      <c r="O15" s="97"/>
      <c r="P15" s="95"/>
      <c r="Q15" s="95"/>
      <c r="R15" s="81"/>
      <c r="S15" s="81"/>
      <c r="T15" s="81"/>
      <c r="U15" s="25" t="s">
        <v>17</v>
      </c>
      <c r="V15" s="56" t="s">
        <v>18</v>
      </c>
    </row>
    <row r="16" spans="1:22" ht="58.75" customHeight="1" x14ac:dyDescent="0.2">
      <c r="A16" s="47">
        <v>1</v>
      </c>
      <c r="B16" s="110"/>
      <c r="C16" s="43" t="s">
        <v>19</v>
      </c>
      <c r="D16" s="111"/>
      <c r="E16" s="112"/>
      <c r="F16" s="15">
        <f>E16*D16</f>
        <v>0</v>
      </c>
      <c r="G16" s="15">
        <f>(F16*0.19)</f>
        <v>0</v>
      </c>
      <c r="H16" s="46">
        <f>+F16+G16</f>
        <v>0</v>
      </c>
      <c r="I16" s="112"/>
      <c r="J16" s="15">
        <f>+I16*D16</f>
        <v>0</v>
      </c>
      <c r="K16" s="15">
        <f>+J16*0.19</f>
        <v>0</v>
      </c>
      <c r="L16" s="46">
        <f>+J16+K16</f>
        <v>0</v>
      </c>
      <c r="M16" s="57">
        <v>0.19</v>
      </c>
      <c r="N16" s="26" t="s">
        <v>20</v>
      </c>
      <c r="O16" s="15">
        <f>ROUND(((I16+E16)/2),0)</f>
        <v>0</v>
      </c>
      <c r="P16" s="15">
        <f>O16*13.12%</f>
        <v>0</v>
      </c>
      <c r="Q16" s="119">
        <f>+O16*D16+P16</f>
        <v>0</v>
      </c>
      <c r="R16" s="15">
        <f>+Q16*0.19</f>
        <v>0</v>
      </c>
      <c r="S16" s="120">
        <f>+Q16+R16</f>
        <v>0</v>
      </c>
      <c r="T16" s="121"/>
      <c r="U16" s="27">
        <f>S16-S16*20%</f>
        <v>0</v>
      </c>
      <c r="V16" s="58">
        <f>+S16</f>
        <v>0</v>
      </c>
    </row>
    <row r="17" spans="1:24" ht="33" customHeight="1" x14ac:dyDescent="0.2">
      <c r="A17" s="47">
        <v>2</v>
      </c>
      <c r="B17" s="110"/>
      <c r="C17" s="43" t="s">
        <v>19</v>
      </c>
      <c r="D17" s="111"/>
      <c r="E17" s="112"/>
      <c r="F17" s="15">
        <f>E17*D17</f>
        <v>0</v>
      </c>
      <c r="G17" s="15">
        <f t="shared" ref="G17:G22" si="0">(F17*0.19)</f>
        <v>0</v>
      </c>
      <c r="H17" s="46">
        <f>+F17+G17</f>
        <v>0</v>
      </c>
      <c r="I17" s="112"/>
      <c r="J17" s="15">
        <f t="shared" ref="J17:J22" si="1">+I17*D17</f>
        <v>0</v>
      </c>
      <c r="K17" s="15">
        <f t="shared" ref="K17:K22" si="2">+J17*0.19</f>
        <v>0</v>
      </c>
      <c r="L17" s="46">
        <f t="shared" ref="L17:L22" si="3">+J17+K17</f>
        <v>0</v>
      </c>
      <c r="M17" s="57">
        <v>0.19</v>
      </c>
      <c r="N17" s="26" t="s">
        <v>20</v>
      </c>
      <c r="O17" s="15">
        <f t="shared" ref="O17:O22" si="4">ROUND(((I17+E17)/2),0)</f>
        <v>0</v>
      </c>
      <c r="P17" s="15">
        <f t="shared" ref="P17:P22" si="5">O17*13.12%</f>
        <v>0</v>
      </c>
      <c r="Q17" s="119">
        <f t="shared" ref="Q17:Q22" si="6">+O17*D17+P17</f>
        <v>0</v>
      </c>
      <c r="R17" s="15">
        <f>+Q17*0.19</f>
        <v>0</v>
      </c>
      <c r="S17" s="120">
        <f t="shared" ref="S17:S22" si="7">+Q17+R17</f>
        <v>0</v>
      </c>
      <c r="T17" s="121"/>
      <c r="U17" s="27">
        <f t="shared" ref="U17:U22" si="8">S17-S17*20%</f>
        <v>0</v>
      </c>
      <c r="V17" s="58">
        <f t="shared" ref="V17:V22" si="9">+S17</f>
        <v>0</v>
      </c>
    </row>
    <row r="18" spans="1:24" ht="33" customHeight="1" x14ac:dyDescent="0.2">
      <c r="A18" s="47">
        <v>3</v>
      </c>
      <c r="B18" s="110"/>
      <c r="C18" s="43" t="s">
        <v>19</v>
      </c>
      <c r="D18" s="111"/>
      <c r="E18" s="112"/>
      <c r="F18" s="15">
        <f t="shared" ref="F18:F22" si="10">E18*D18</f>
        <v>0</v>
      </c>
      <c r="G18" s="15">
        <f t="shared" si="0"/>
        <v>0</v>
      </c>
      <c r="H18" s="46">
        <f t="shared" ref="H18:H22" si="11">+F18+G18</f>
        <v>0</v>
      </c>
      <c r="I18" s="112"/>
      <c r="J18" s="15">
        <f t="shared" si="1"/>
        <v>0</v>
      </c>
      <c r="K18" s="15">
        <f t="shared" si="2"/>
        <v>0</v>
      </c>
      <c r="L18" s="46">
        <f t="shared" si="3"/>
        <v>0</v>
      </c>
      <c r="M18" s="57">
        <v>0.19</v>
      </c>
      <c r="N18" s="26" t="s">
        <v>20</v>
      </c>
      <c r="O18" s="15">
        <f t="shared" si="4"/>
        <v>0</v>
      </c>
      <c r="P18" s="15">
        <f t="shared" si="5"/>
        <v>0</v>
      </c>
      <c r="Q18" s="119">
        <f t="shared" si="6"/>
        <v>0</v>
      </c>
      <c r="R18" s="15">
        <f>+Q18*0.19</f>
        <v>0</v>
      </c>
      <c r="S18" s="120">
        <f t="shared" si="7"/>
        <v>0</v>
      </c>
      <c r="T18" s="121"/>
      <c r="U18" s="27">
        <f t="shared" si="8"/>
        <v>0</v>
      </c>
      <c r="V18" s="58">
        <f t="shared" si="9"/>
        <v>0</v>
      </c>
    </row>
    <row r="19" spans="1:24" ht="33" customHeight="1" x14ac:dyDescent="0.2">
      <c r="A19" s="47">
        <v>4</v>
      </c>
      <c r="B19" s="110"/>
      <c r="C19" s="43" t="s">
        <v>19</v>
      </c>
      <c r="D19" s="111"/>
      <c r="E19" s="112"/>
      <c r="F19" s="15">
        <f t="shared" si="10"/>
        <v>0</v>
      </c>
      <c r="G19" s="15">
        <f t="shared" si="0"/>
        <v>0</v>
      </c>
      <c r="H19" s="46">
        <f t="shared" si="11"/>
        <v>0</v>
      </c>
      <c r="I19" s="112"/>
      <c r="J19" s="15">
        <f t="shared" si="1"/>
        <v>0</v>
      </c>
      <c r="K19" s="15">
        <f t="shared" si="2"/>
        <v>0</v>
      </c>
      <c r="L19" s="46">
        <f t="shared" si="3"/>
        <v>0</v>
      </c>
      <c r="M19" s="57">
        <v>0.19</v>
      </c>
      <c r="N19" s="26" t="s">
        <v>20</v>
      </c>
      <c r="O19" s="15">
        <f t="shared" si="4"/>
        <v>0</v>
      </c>
      <c r="P19" s="15">
        <f t="shared" si="5"/>
        <v>0</v>
      </c>
      <c r="Q19" s="119">
        <f t="shared" si="6"/>
        <v>0</v>
      </c>
      <c r="R19" s="15">
        <f>+Q19*0.19</f>
        <v>0</v>
      </c>
      <c r="S19" s="120">
        <f t="shared" si="7"/>
        <v>0</v>
      </c>
      <c r="T19" s="121"/>
      <c r="U19" s="27">
        <f t="shared" si="8"/>
        <v>0</v>
      </c>
      <c r="V19" s="58">
        <f t="shared" si="9"/>
        <v>0</v>
      </c>
    </row>
    <row r="20" spans="1:24" ht="33" customHeight="1" x14ac:dyDescent="0.2">
      <c r="A20" s="47">
        <v>5</v>
      </c>
      <c r="B20" s="110"/>
      <c r="C20" s="43" t="s">
        <v>19</v>
      </c>
      <c r="D20" s="111"/>
      <c r="E20" s="112"/>
      <c r="F20" s="15">
        <f t="shared" si="10"/>
        <v>0</v>
      </c>
      <c r="G20" s="15">
        <f t="shared" si="0"/>
        <v>0</v>
      </c>
      <c r="H20" s="46">
        <f t="shared" si="11"/>
        <v>0</v>
      </c>
      <c r="I20" s="112"/>
      <c r="J20" s="15">
        <f t="shared" si="1"/>
        <v>0</v>
      </c>
      <c r="K20" s="15">
        <f t="shared" si="2"/>
        <v>0</v>
      </c>
      <c r="L20" s="46">
        <f t="shared" si="3"/>
        <v>0</v>
      </c>
      <c r="M20" s="57">
        <v>0.19</v>
      </c>
      <c r="N20" s="26" t="s">
        <v>20</v>
      </c>
      <c r="O20" s="15">
        <f t="shared" si="4"/>
        <v>0</v>
      </c>
      <c r="P20" s="15">
        <f t="shared" si="5"/>
        <v>0</v>
      </c>
      <c r="Q20" s="119">
        <f t="shared" si="6"/>
        <v>0</v>
      </c>
      <c r="R20" s="15">
        <f>+Q20*0.19</f>
        <v>0</v>
      </c>
      <c r="S20" s="120">
        <f t="shared" si="7"/>
        <v>0</v>
      </c>
      <c r="T20" s="121"/>
      <c r="U20" s="27">
        <f t="shared" si="8"/>
        <v>0</v>
      </c>
      <c r="V20" s="58">
        <f t="shared" si="9"/>
        <v>0</v>
      </c>
    </row>
    <row r="21" spans="1:24" ht="33" customHeight="1" x14ac:dyDescent="0.2">
      <c r="A21" s="47">
        <v>6</v>
      </c>
      <c r="B21" s="110"/>
      <c r="C21" s="43" t="s">
        <v>19</v>
      </c>
      <c r="D21" s="111"/>
      <c r="E21" s="112"/>
      <c r="F21" s="15">
        <f t="shared" si="10"/>
        <v>0</v>
      </c>
      <c r="G21" s="15">
        <f t="shared" si="0"/>
        <v>0</v>
      </c>
      <c r="H21" s="46">
        <f t="shared" si="11"/>
        <v>0</v>
      </c>
      <c r="I21" s="112"/>
      <c r="J21" s="15">
        <f t="shared" si="1"/>
        <v>0</v>
      </c>
      <c r="K21" s="15">
        <f t="shared" si="2"/>
        <v>0</v>
      </c>
      <c r="L21" s="46">
        <f t="shared" si="3"/>
        <v>0</v>
      </c>
      <c r="M21" s="57">
        <v>0.19</v>
      </c>
      <c r="N21" s="26" t="s">
        <v>20</v>
      </c>
      <c r="O21" s="15">
        <f t="shared" si="4"/>
        <v>0</v>
      </c>
      <c r="P21" s="15">
        <f t="shared" si="5"/>
        <v>0</v>
      </c>
      <c r="Q21" s="119">
        <f t="shared" si="6"/>
        <v>0</v>
      </c>
      <c r="R21" s="15">
        <f>+Q21*0.19</f>
        <v>0</v>
      </c>
      <c r="S21" s="120">
        <f t="shared" si="7"/>
        <v>0</v>
      </c>
      <c r="T21" s="121"/>
      <c r="U21" s="27">
        <f t="shared" si="8"/>
        <v>0</v>
      </c>
      <c r="V21" s="58">
        <f t="shared" si="9"/>
        <v>0</v>
      </c>
    </row>
    <row r="22" spans="1:24" ht="33" customHeight="1" thickBot="1" x14ac:dyDescent="0.25">
      <c r="A22" s="48">
        <v>7</v>
      </c>
      <c r="B22" s="110"/>
      <c r="C22" s="43" t="s">
        <v>19</v>
      </c>
      <c r="D22" s="113"/>
      <c r="E22" s="112"/>
      <c r="F22" s="15">
        <f t="shared" si="10"/>
        <v>0</v>
      </c>
      <c r="G22" s="15">
        <f t="shared" si="0"/>
        <v>0</v>
      </c>
      <c r="H22" s="46">
        <f t="shared" si="11"/>
        <v>0</v>
      </c>
      <c r="I22" s="114"/>
      <c r="J22" s="15">
        <f t="shared" si="1"/>
        <v>0</v>
      </c>
      <c r="K22" s="15">
        <f t="shared" si="2"/>
        <v>0</v>
      </c>
      <c r="L22" s="46">
        <f t="shared" si="3"/>
        <v>0</v>
      </c>
      <c r="M22" s="57">
        <v>0.19</v>
      </c>
      <c r="N22" s="26" t="s">
        <v>20</v>
      </c>
      <c r="O22" s="15">
        <f t="shared" si="4"/>
        <v>0</v>
      </c>
      <c r="P22" s="15">
        <f t="shared" si="5"/>
        <v>0</v>
      </c>
      <c r="Q22" s="119">
        <f t="shared" si="6"/>
        <v>0</v>
      </c>
      <c r="R22" s="15">
        <f>+Q22*0.19</f>
        <v>0</v>
      </c>
      <c r="S22" s="120">
        <f t="shared" si="7"/>
        <v>0</v>
      </c>
      <c r="T22" s="121"/>
      <c r="U22" s="27">
        <f t="shared" si="8"/>
        <v>0</v>
      </c>
      <c r="V22" s="58">
        <f t="shared" si="9"/>
        <v>0</v>
      </c>
    </row>
    <row r="23" spans="1:24" ht="33" customHeight="1" x14ac:dyDescent="0.2">
      <c r="A23" s="10"/>
      <c r="B23" s="12"/>
      <c r="C23" s="10"/>
      <c r="D23" s="11"/>
      <c r="E23" s="22"/>
      <c r="F23" s="22"/>
      <c r="G23" s="45"/>
      <c r="H23" s="45"/>
      <c r="I23" s="22"/>
      <c r="J23" s="22"/>
      <c r="K23" s="45"/>
      <c r="L23" s="45"/>
      <c r="M23" s="49"/>
      <c r="N23" s="28"/>
      <c r="O23" s="50"/>
      <c r="P23" s="50"/>
      <c r="Q23" s="22"/>
      <c r="R23" s="45"/>
      <c r="S23" s="51"/>
      <c r="T23" s="52"/>
      <c r="U23" s="29"/>
      <c r="V23" s="29"/>
    </row>
    <row r="24" spans="1:24" ht="59.25" customHeight="1" x14ac:dyDescent="0.2">
      <c r="A24" s="115" t="s">
        <v>35</v>
      </c>
      <c r="B24" s="115"/>
      <c r="C24" s="115"/>
      <c r="D24" s="115"/>
      <c r="E24" s="17"/>
      <c r="F24" s="17"/>
      <c r="G24" s="16" t="s">
        <v>21</v>
      </c>
      <c r="H24" s="30">
        <f>SUM(F16:F22)</f>
        <v>0</v>
      </c>
      <c r="I24" s="31"/>
      <c r="J24" s="19"/>
      <c r="K24" s="16" t="s">
        <v>21</v>
      </c>
      <c r="L24" s="30">
        <f>SUM(J16:J22)</f>
        <v>0</v>
      </c>
      <c r="M24" s="44"/>
      <c r="N24" s="17"/>
      <c r="O24" s="37"/>
      <c r="P24" s="37"/>
      <c r="Q24" s="32"/>
      <c r="R24" s="33" t="s">
        <v>22</v>
      </c>
      <c r="S24" s="98">
        <f>SUM(Q16:Q22)</f>
        <v>0</v>
      </c>
      <c r="T24" s="99"/>
    </row>
    <row r="25" spans="1:24" ht="78" customHeight="1" x14ac:dyDescent="0.25">
      <c r="A25" s="116" t="s">
        <v>37</v>
      </c>
      <c r="B25" s="117"/>
      <c r="C25" s="117"/>
      <c r="D25" s="117"/>
      <c r="E25" s="17"/>
      <c r="F25" s="17"/>
      <c r="G25" s="16" t="s">
        <v>8</v>
      </c>
      <c r="H25" s="30">
        <f>SUM(G16:G22)</f>
        <v>0</v>
      </c>
      <c r="I25" s="31"/>
      <c r="J25" s="19"/>
      <c r="K25" s="16" t="s">
        <v>8</v>
      </c>
      <c r="L25" s="30">
        <f>SUM(K16:K22)</f>
        <v>0</v>
      </c>
      <c r="M25" s="44"/>
      <c r="N25" s="17"/>
      <c r="O25" s="38"/>
      <c r="P25" s="38"/>
      <c r="Q25" s="17"/>
      <c r="R25" s="33" t="s">
        <v>23</v>
      </c>
      <c r="S25" s="98">
        <f>SUM(R16:R22)</f>
        <v>0</v>
      </c>
      <c r="T25" s="99"/>
    </row>
    <row r="26" spans="1:24" ht="44.5" customHeight="1" x14ac:dyDescent="0.2">
      <c r="A26" s="118" t="s">
        <v>36</v>
      </c>
      <c r="B26" s="118"/>
      <c r="C26" s="118"/>
      <c r="D26" s="118"/>
      <c r="E26" s="17"/>
      <c r="F26" s="17"/>
      <c r="G26" s="16" t="s">
        <v>9</v>
      </c>
      <c r="H26" s="30">
        <f>+H24+H25</f>
        <v>0</v>
      </c>
      <c r="I26" s="31"/>
      <c r="J26" s="19"/>
      <c r="K26" s="16" t="s">
        <v>9</v>
      </c>
      <c r="L26" s="30">
        <f>+L24+L25</f>
        <v>0</v>
      </c>
      <c r="M26" s="44"/>
      <c r="N26" s="17"/>
      <c r="O26" s="38"/>
      <c r="P26" s="38"/>
      <c r="Q26" s="17"/>
      <c r="R26" s="33" t="s">
        <v>15</v>
      </c>
      <c r="S26" s="98">
        <f>S24+S25</f>
        <v>0</v>
      </c>
      <c r="T26" s="99"/>
      <c r="W26" s="13"/>
      <c r="X26" s="13"/>
    </row>
    <row r="27" spans="1:24" ht="16" customHeight="1" x14ac:dyDescent="0.2">
      <c r="A27" s="1"/>
      <c r="B27" s="1"/>
      <c r="C27" s="1"/>
      <c r="D27" s="1"/>
      <c r="E27" s="17"/>
      <c r="F27" s="17"/>
      <c r="G27" s="17"/>
      <c r="H27" s="17"/>
      <c r="I27" s="31"/>
      <c r="J27" s="19"/>
      <c r="K27" s="17"/>
      <c r="L27" s="17"/>
      <c r="M27" s="17"/>
      <c r="N27" s="17"/>
      <c r="O27" s="38"/>
      <c r="P27" s="38"/>
      <c r="Q27" s="17"/>
      <c r="R27" s="34"/>
      <c r="S27" s="34"/>
      <c r="T27" s="34"/>
      <c r="U27" s="34"/>
      <c r="V27" s="34"/>
    </row>
    <row r="28" spans="1:24" x14ac:dyDescent="0.2">
      <c r="A28" s="3"/>
      <c r="B28" s="4"/>
      <c r="C28" s="4"/>
      <c r="D28" s="4"/>
      <c r="E28" s="18"/>
      <c r="F28" s="18"/>
      <c r="G28" s="18"/>
      <c r="H28" s="18"/>
      <c r="I28" s="35"/>
      <c r="J28" s="18"/>
      <c r="K28" s="18"/>
      <c r="L28" s="18"/>
      <c r="M28" s="18"/>
      <c r="N28" s="18"/>
      <c r="O28" s="39"/>
      <c r="P28" s="39"/>
      <c r="Q28" s="18"/>
      <c r="R28" s="18"/>
      <c r="S28" s="18"/>
      <c r="T28" s="18"/>
      <c r="U28" s="18"/>
      <c r="V28" s="18"/>
    </row>
    <row r="29" spans="1:24" x14ac:dyDescent="0.2">
      <c r="A29" s="9" t="s">
        <v>24</v>
      </c>
      <c r="B29" s="6"/>
      <c r="C29" s="5"/>
      <c r="D29" s="5"/>
      <c r="E29" s="19"/>
      <c r="F29" s="19"/>
      <c r="G29" s="19"/>
      <c r="H29" s="19"/>
      <c r="I29" s="31"/>
      <c r="J29" s="19"/>
      <c r="K29" s="19"/>
      <c r="L29" s="19"/>
      <c r="M29" s="19"/>
      <c r="N29" s="19"/>
      <c r="O29" s="40"/>
      <c r="P29" s="40"/>
      <c r="Q29" s="19"/>
      <c r="R29" s="19"/>
      <c r="S29" s="19"/>
      <c r="T29" s="19"/>
      <c r="U29" s="19"/>
      <c r="V29" s="19"/>
    </row>
    <row r="30" spans="1:24" x14ac:dyDescent="0.2">
      <c r="A30" s="6"/>
      <c r="B30" s="5"/>
      <c r="C30" s="5"/>
      <c r="D30" s="5"/>
      <c r="E30" s="19"/>
      <c r="F30" s="19"/>
      <c r="G30" s="19"/>
      <c r="H30" s="19"/>
      <c r="I30" s="31"/>
      <c r="J30" s="19"/>
      <c r="K30" s="19"/>
      <c r="L30" s="19"/>
      <c r="M30" s="19"/>
      <c r="N30" s="19"/>
      <c r="O30" s="40"/>
      <c r="P30" s="40"/>
      <c r="Q30" s="19"/>
      <c r="R30" s="19"/>
      <c r="S30" s="19"/>
      <c r="T30" s="19"/>
      <c r="U30" s="19"/>
      <c r="V30" s="19"/>
    </row>
    <row r="31" spans="1:24" x14ac:dyDescent="0.2">
      <c r="A31" s="101" t="s">
        <v>25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</row>
    <row r="32" spans="1:24" x14ac:dyDescent="0.2">
      <c r="A32" s="100" t="s">
        <v>26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</row>
    <row r="33" spans="1:22" x14ac:dyDescent="0.2">
      <c r="A33" s="100" t="s">
        <v>27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</row>
    <row r="34" spans="1:22" x14ac:dyDescent="0.2">
      <c r="A34" s="100" t="s">
        <v>28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</row>
    <row r="35" spans="1:22" x14ac:dyDescent="0.2">
      <c r="A35" s="7"/>
      <c r="B35" s="7"/>
      <c r="C35" s="8"/>
      <c r="D35" s="7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41"/>
      <c r="P35" s="41"/>
      <c r="Q35" s="20"/>
      <c r="R35" s="20"/>
      <c r="S35" s="20"/>
      <c r="T35" s="20"/>
      <c r="U35" s="20"/>
      <c r="V35" s="20"/>
    </row>
  </sheetData>
  <mergeCells count="46">
    <mergeCell ref="A26:D26"/>
    <mergeCell ref="S24:T24"/>
    <mergeCell ref="S25:T25"/>
    <mergeCell ref="A33:V33"/>
    <mergeCell ref="A34:V34"/>
    <mergeCell ref="S26:T26"/>
    <mergeCell ref="A31:V31"/>
    <mergeCell ref="A32:V32"/>
    <mergeCell ref="A24:D24"/>
    <mergeCell ref="A25:D25"/>
    <mergeCell ref="B3:V6"/>
    <mergeCell ref="A3:A6"/>
    <mergeCell ref="A7:C7"/>
    <mergeCell ref="S16:T16"/>
    <mergeCell ref="M14:M15"/>
    <mergeCell ref="G14:G15"/>
    <mergeCell ref="R14:R15"/>
    <mergeCell ref="S14:T15"/>
    <mergeCell ref="H14:H15"/>
    <mergeCell ref="N14:N15"/>
    <mergeCell ref="O14:O15"/>
    <mergeCell ref="Q14:Q15"/>
    <mergeCell ref="K14:K15"/>
    <mergeCell ref="L14:L15"/>
    <mergeCell ref="I14:I15"/>
    <mergeCell ref="J14:J15"/>
    <mergeCell ref="A8:A11"/>
    <mergeCell ref="B8:V11"/>
    <mergeCell ref="U14:V14"/>
    <mergeCell ref="M12:T13"/>
    <mergeCell ref="A14:A15"/>
    <mergeCell ref="B14:B15"/>
    <mergeCell ref="C14:C15"/>
    <mergeCell ref="D14:D15"/>
    <mergeCell ref="E14:E15"/>
    <mergeCell ref="E12:H13"/>
    <mergeCell ref="A12:D13"/>
    <mergeCell ref="F14:F15"/>
    <mergeCell ref="I12:L13"/>
    <mergeCell ref="P14:P15"/>
    <mergeCell ref="S22:T22"/>
    <mergeCell ref="S17:T17"/>
    <mergeCell ref="S18:T18"/>
    <mergeCell ref="S19:T19"/>
    <mergeCell ref="S20:T20"/>
    <mergeCell ref="S21:T21"/>
  </mergeCells>
  <pageMargins left="0.25" right="0.25" top="0.75" bottom="0.75" header="0.3" footer="0.3"/>
  <pageSetup scale="31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19D971FC6238448AC06C1CF97B4583" ma:contentTypeVersion="11" ma:contentTypeDescription="Crear nuevo documento." ma:contentTypeScope="" ma:versionID="d4911112f38892c2689c4afa523e96c2">
  <xsd:schema xmlns:xsd="http://www.w3.org/2001/XMLSchema" xmlns:xs="http://www.w3.org/2001/XMLSchema" xmlns:p="http://schemas.microsoft.com/office/2006/metadata/properties" xmlns:ns2="13599d3a-b159-4b18-9e08-228cba7e0731" xmlns:ns3="7b7f39c0-4a8f-438f-837d-092e37016ab4" targetNamespace="http://schemas.microsoft.com/office/2006/metadata/properties" ma:root="true" ma:fieldsID="797706cab2d389c38bcfe3cad36e15d7" ns2:_="" ns3:_="">
    <xsd:import namespace="13599d3a-b159-4b18-9e08-228cba7e0731"/>
    <xsd:import namespace="7b7f39c0-4a8f-438f-837d-092e37016a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599d3a-b159-4b18-9e08-228cba7e0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738380da-2275-46ed-84c2-d5695e8e09c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7f39c0-4a8f-438f-837d-092e37016ab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b4bb06ff-06ac-40b3-8771-41c70ccb4c21}" ma:internalName="TaxCatchAll" ma:showField="CatchAllData" ma:web="7b7f39c0-4a8f-438f-837d-092e37016a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1A1087-FC41-4C59-8A9C-476BAA0D8A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599d3a-b159-4b18-9e08-228cba7e0731"/>
    <ds:schemaRef ds:uri="7b7f39c0-4a8f-438f-837d-092e37016a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914F3F-327C-4A7D-AEC0-1FBFAAF6CE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A. P. M.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Fernanda Rodriguez Molina</dc:creator>
  <cp:keywords/>
  <dc:description/>
  <cp:lastModifiedBy>Microsoft Office User</cp:lastModifiedBy>
  <cp:revision/>
  <cp:lastPrinted>2023-06-01T17:41:41Z</cp:lastPrinted>
  <dcterms:created xsi:type="dcterms:W3CDTF">2023-02-14T20:23:57Z</dcterms:created>
  <dcterms:modified xsi:type="dcterms:W3CDTF">2023-07-11T21:27:57Z</dcterms:modified>
  <cp:category/>
  <cp:contentStatus/>
</cp:coreProperties>
</file>