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MATRIZ!$A$9:$AD$312</definedName>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2" i="1" l="1"/>
  <c r="U312" i="1" s="1"/>
  <c r="V312" i="1" s="1"/>
  <c r="R312" i="1"/>
  <c r="Q312" i="1"/>
  <c r="T311" i="1"/>
  <c r="U311" i="1" s="1"/>
  <c r="V311" i="1" s="1"/>
  <c r="Q311" i="1"/>
  <c r="R311" i="1" s="1"/>
  <c r="Q310" i="1" l="1"/>
  <c r="T310" i="1" s="1"/>
  <c r="U310" i="1" s="1"/>
  <c r="V310" i="1" s="1"/>
  <c r="Q309" i="1"/>
  <c r="T309" i="1" s="1"/>
  <c r="U309" i="1" s="1"/>
  <c r="V309" i="1" s="1"/>
  <c r="Q308" i="1"/>
  <c r="Q307" i="1"/>
  <c r="T307" i="1" s="1"/>
  <c r="U307" i="1" s="1"/>
  <c r="V307" i="1" s="1"/>
  <c r="Q306" i="1"/>
  <c r="Q305" i="1"/>
  <c r="T305" i="1" s="1"/>
  <c r="U305" i="1" s="1"/>
  <c r="V305" i="1" s="1"/>
  <c r="Q304" i="1"/>
  <c r="T303" i="1"/>
  <c r="U303" i="1" s="1"/>
  <c r="R303" i="1"/>
  <c r="Q302" i="1"/>
  <c r="T302" i="1" s="1"/>
  <c r="U302" i="1" s="1"/>
  <c r="V302" i="1" s="1"/>
  <c r="R301" i="1"/>
  <c r="Q301" i="1"/>
  <c r="T301" i="1" s="1"/>
  <c r="U301" i="1" s="1"/>
  <c r="V301" i="1" s="1"/>
  <c r="Q300" i="1"/>
  <c r="T300" i="1" s="1"/>
  <c r="U300" i="1" s="1"/>
  <c r="V300" i="1" s="1"/>
  <c r="Q299" i="1"/>
  <c r="Q298" i="1"/>
  <c r="T298" i="1" s="1"/>
  <c r="U298" i="1" s="1"/>
  <c r="T297" i="1"/>
  <c r="U297" i="1" s="1"/>
  <c r="R297" i="1"/>
  <c r="U296" i="1"/>
  <c r="T296" i="1"/>
  <c r="R296" i="1"/>
  <c r="T295" i="1"/>
  <c r="U295" i="1" s="1"/>
  <c r="R295" i="1"/>
  <c r="T294" i="1"/>
  <c r="U294" i="1" s="1"/>
  <c r="R294" i="1"/>
  <c r="T293" i="1"/>
  <c r="U293" i="1" s="1"/>
  <c r="R293" i="1"/>
  <c r="T292" i="1"/>
  <c r="U292" i="1" s="1"/>
  <c r="R292" i="1"/>
  <c r="T291" i="1"/>
  <c r="U291" i="1" s="1"/>
  <c r="R291" i="1"/>
  <c r="T290" i="1"/>
  <c r="U290" i="1" s="1"/>
  <c r="R290" i="1"/>
  <c r="Q289" i="1"/>
  <c r="Q288" i="1"/>
  <c r="T288" i="1" s="1"/>
  <c r="U288" i="1" s="1"/>
  <c r="Q287" i="1"/>
  <c r="Q286" i="1"/>
  <c r="T286" i="1" s="1"/>
  <c r="U286" i="1" s="1"/>
  <c r="V286" i="1" s="1"/>
  <c r="Q285" i="1"/>
  <c r="T285" i="1" s="1"/>
  <c r="U285" i="1" s="1"/>
  <c r="V285" i="1" s="1"/>
  <c r="Q284" i="1"/>
  <c r="Q283" i="1"/>
  <c r="T283" i="1" s="1"/>
  <c r="U283" i="1" s="1"/>
  <c r="Q282" i="1"/>
  <c r="T282" i="1" s="1"/>
  <c r="U282" i="1" s="1"/>
  <c r="Q281" i="1"/>
  <c r="T281" i="1" s="1"/>
  <c r="U281" i="1" s="1"/>
  <c r="Q280" i="1"/>
  <c r="U279" i="1"/>
  <c r="T279" i="1"/>
  <c r="R279" i="1"/>
  <c r="Q278" i="1"/>
  <c r="T278" i="1" s="1"/>
  <c r="U278" i="1" s="1"/>
  <c r="V278" i="1" s="1"/>
  <c r="Q277" i="1"/>
  <c r="T277" i="1" s="1"/>
  <c r="U277" i="1" s="1"/>
  <c r="Q276" i="1"/>
  <c r="Q275" i="1"/>
  <c r="Q274" i="1"/>
  <c r="T274" i="1" s="1"/>
  <c r="U274" i="1" s="1"/>
  <c r="Q273" i="1"/>
  <c r="T273" i="1" s="1"/>
  <c r="U273" i="1" s="1"/>
  <c r="Q272" i="1"/>
  <c r="T272" i="1" s="1"/>
  <c r="U272" i="1" s="1"/>
  <c r="Q271" i="1"/>
  <c r="T271" i="1" s="1"/>
  <c r="U271" i="1" s="1"/>
  <c r="Q270" i="1"/>
  <c r="T270" i="1" s="1"/>
  <c r="U270" i="1" s="1"/>
  <c r="Q269" i="1"/>
  <c r="T269" i="1" s="1"/>
  <c r="U269" i="1" s="1"/>
  <c r="Q268" i="1"/>
  <c r="T268" i="1" s="1"/>
  <c r="U268" i="1" s="1"/>
  <c r="Q267" i="1"/>
  <c r="T267" i="1" s="1"/>
  <c r="U267" i="1" s="1"/>
  <c r="Q266" i="1"/>
  <c r="T266" i="1" s="1"/>
  <c r="U266" i="1" s="1"/>
  <c r="Q265" i="1"/>
  <c r="T265" i="1" s="1"/>
  <c r="U265" i="1" s="1"/>
  <c r="Q264" i="1"/>
  <c r="T264" i="1" s="1"/>
  <c r="U264" i="1" s="1"/>
  <c r="Q263" i="1"/>
  <c r="T263" i="1" s="1"/>
  <c r="U263" i="1" s="1"/>
  <c r="Q262" i="1"/>
  <c r="Q261" i="1"/>
  <c r="Q260" i="1"/>
  <c r="Q259" i="1"/>
  <c r="T259" i="1" s="1"/>
  <c r="U259" i="1" s="1"/>
  <c r="Q258" i="1"/>
  <c r="T258" i="1" s="1"/>
  <c r="U258" i="1" s="1"/>
  <c r="Q257" i="1"/>
  <c r="T257" i="1" s="1"/>
  <c r="U257" i="1" s="1"/>
  <c r="Q256" i="1"/>
  <c r="T255" i="1"/>
  <c r="U255" i="1" s="1"/>
  <c r="R255" i="1"/>
  <c r="Q254" i="1"/>
  <c r="T254" i="1" s="1"/>
  <c r="U254" i="1" s="1"/>
  <c r="V254" i="1" s="1"/>
  <c r="Q253" i="1"/>
  <c r="T253" i="1" s="1"/>
  <c r="U253" i="1" s="1"/>
  <c r="Q252" i="1"/>
  <c r="T252" i="1" s="1"/>
  <c r="U252" i="1" s="1"/>
  <c r="V252" i="1" s="1"/>
  <c r="Q251" i="1"/>
  <c r="R250" i="1"/>
  <c r="Q250" i="1"/>
  <c r="T250" i="1" s="1"/>
  <c r="U250" i="1" s="1"/>
  <c r="Q249" i="1"/>
  <c r="Q248" i="1"/>
  <c r="T248" i="1" s="1"/>
  <c r="U248" i="1" s="1"/>
  <c r="Q247" i="1"/>
  <c r="Q246" i="1"/>
  <c r="T246" i="1" s="1"/>
  <c r="U246" i="1" s="1"/>
  <c r="Q245" i="1"/>
  <c r="Q244" i="1"/>
  <c r="T244" i="1" s="1"/>
  <c r="U244" i="1" s="1"/>
  <c r="Q243" i="1"/>
  <c r="Q242" i="1"/>
  <c r="T242" i="1" s="1"/>
  <c r="U242" i="1" s="1"/>
  <c r="Q241" i="1"/>
  <c r="Q240" i="1"/>
  <c r="T240" i="1" s="1"/>
  <c r="U240" i="1" s="1"/>
  <c r="Q239" i="1"/>
  <c r="Q238" i="1"/>
  <c r="R238" i="1" s="1"/>
  <c r="Q237" i="1"/>
  <c r="T237" i="1" s="1"/>
  <c r="U237" i="1" s="1"/>
  <c r="V237" i="1" s="1"/>
  <c r="Q236" i="1"/>
  <c r="Q235" i="1"/>
  <c r="Q234" i="1"/>
  <c r="R234" i="1" s="1"/>
  <c r="Q233" i="1"/>
  <c r="R233" i="1" s="1"/>
  <c r="Q232" i="1"/>
  <c r="T231" i="1"/>
  <c r="U231" i="1" s="1"/>
  <c r="R231" i="1"/>
  <c r="U230" i="1"/>
  <c r="V230" i="1" s="1"/>
  <c r="Q230" i="1"/>
  <c r="T230" i="1" s="1"/>
  <c r="Q229" i="1"/>
  <c r="R229" i="1" s="1"/>
  <c r="Q228" i="1"/>
  <c r="T228" i="1" s="1"/>
  <c r="U228" i="1" s="1"/>
  <c r="V228" i="1" s="1"/>
  <c r="Q227" i="1"/>
  <c r="R227" i="1" s="1"/>
  <c r="Q226" i="1"/>
  <c r="T226" i="1" s="1"/>
  <c r="U226" i="1" s="1"/>
  <c r="Q225" i="1"/>
  <c r="T225" i="1" s="1"/>
  <c r="U225" i="1" s="1"/>
  <c r="Q224" i="1"/>
  <c r="Q223" i="1"/>
  <c r="T223" i="1" s="1"/>
  <c r="U223" i="1" s="1"/>
  <c r="Q222" i="1"/>
  <c r="T222" i="1" s="1"/>
  <c r="U222" i="1" s="1"/>
  <c r="Q221" i="1"/>
  <c r="T221" i="1" s="1"/>
  <c r="U221" i="1" s="1"/>
  <c r="Q220" i="1"/>
  <c r="Q219" i="1"/>
  <c r="T219" i="1" s="1"/>
  <c r="U219" i="1" s="1"/>
  <c r="Q218" i="1"/>
  <c r="T218" i="1" s="1"/>
  <c r="U218" i="1" s="1"/>
  <c r="Q217" i="1"/>
  <c r="R217" i="1" s="1"/>
  <c r="Q216" i="1"/>
  <c r="R216" i="1" s="1"/>
  <c r="Q215" i="1"/>
  <c r="R215" i="1" s="1"/>
  <c r="Q214" i="1"/>
  <c r="R214" i="1" s="1"/>
  <c r="Q213" i="1"/>
  <c r="Q212" i="1"/>
  <c r="T212" i="1" s="1"/>
  <c r="U212" i="1" s="1"/>
  <c r="V212" i="1" s="1"/>
  <c r="Q211" i="1"/>
  <c r="Q210" i="1"/>
  <c r="Q209" i="1"/>
  <c r="Q208" i="1"/>
  <c r="T208" i="1" s="1"/>
  <c r="U208" i="1" s="1"/>
  <c r="T207" i="1"/>
  <c r="U207" i="1" s="1"/>
  <c r="R207" i="1"/>
  <c r="Q206" i="1"/>
  <c r="R206" i="1" s="1"/>
  <c r="Q205" i="1"/>
  <c r="T205" i="1" s="1"/>
  <c r="U205" i="1" s="1"/>
  <c r="Q204" i="1"/>
  <c r="Q203" i="1"/>
  <c r="T203" i="1" s="1"/>
  <c r="U203" i="1" s="1"/>
  <c r="Q202" i="1"/>
  <c r="Q201" i="1"/>
  <c r="R201" i="1" s="1"/>
  <c r="Q200" i="1"/>
  <c r="Q199" i="1"/>
  <c r="R199" i="1" s="1"/>
  <c r="Q198" i="1"/>
  <c r="Q197" i="1"/>
  <c r="R197" i="1" s="1"/>
  <c r="Q196" i="1"/>
  <c r="Q195" i="1"/>
  <c r="R195" i="1" s="1"/>
  <c r="Q194" i="1"/>
  <c r="T193" i="1"/>
  <c r="U193" i="1" s="1"/>
  <c r="Q193" i="1"/>
  <c r="R193" i="1" s="1"/>
  <c r="Q192" i="1"/>
  <c r="Q191" i="1"/>
  <c r="R191" i="1" s="1"/>
  <c r="Q190" i="1"/>
  <c r="R190" i="1" s="1"/>
  <c r="Q189" i="1"/>
  <c r="R189" i="1" s="1"/>
  <c r="Q188" i="1"/>
  <c r="T188" i="1" s="1"/>
  <c r="U188" i="1" s="1"/>
  <c r="Q187" i="1"/>
  <c r="R187" i="1" s="1"/>
  <c r="Q186" i="1"/>
  <c r="T186" i="1" s="1"/>
  <c r="U186" i="1" s="1"/>
  <c r="Q185" i="1"/>
  <c r="R185" i="1" s="1"/>
  <c r="Q184" i="1"/>
  <c r="T183" i="1"/>
  <c r="U183" i="1" s="1"/>
  <c r="R183" i="1"/>
  <c r="Q182" i="1"/>
  <c r="R182" i="1" s="1"/>
  <c r="Q181" i="1"/>
  <c r="T181" i="1" s="1"/>
  <c r="U181" i="1" s="1"/>
  <c r="Q180" i="1"/>
  <c r="R180" i="1" s="1"/>
  <c r="Q179" i="1"/>
  <c r="Q178" i="1"/>
  <c r="R178" i="1" s="1"/>
  <c r="Q177" i="1"/>
  <c r="Q176" i="1"/>
  <c r="R176" i="1" s="1"/>
  <c r="Q175" i="1"/>
  <c r="Q174" i="1"/>
  <c r="R174" i="1" s="1"/>
  <c r="Q173" i="1"/>
  <c r="T172" i="1"/>
  <c r="U172" i="1" s="1"/>
  <c r="Q172" i="1"/>
  <c r="R172" i="1" s="1"/>
  <c r="Q171" i="1"/>
  <c r="Q170" i="1"/>
  <c r="R170" i="1" s="1"/>
  <c r="Q169" i="1"/>
  <c r="Q168" i="1"/>
  <c r="R168" i="1" s="1"/>
  <c r="Q167" i="1"/>
  <c r="Q166" i="1"/>
  <c r="T166" i="1" s="1"/>
  <c r="U166" i="1" s="1"/>
  <c r="V166" i="1" s="1"/>
  <c r="T165" i="1"/>
  <c r="U165" i="1" s="1"/>
  <c r="V165" i="1" s="1"/>
  <c r="Q165" i="1"/>
  <c r="R165" i="1" s="1"/>
  <c r="Q164" i="1"/>
  <c r="T164" i="1" s="1"/>
  <c r="U164" i="1" s="1"/>
  <c r="Q163" i="1"/>
  <c r="R163" i="1" s="1"/>
  <c r="Q162" i="1"/>
  <c r="Q161" i="1"/>
  <c r="R161" i="1" s="1"/>
  <c r="Q160" i="1"/>
  <c r="Q159" i="1"/>
  <c r="R159" i="1" s="1"/>
  <c r="Q158" i="1"/>
  <c r="T158" i="1" s="1"/>
  <c r="U158" i="1" s="1"/>
  <c r="V158" i="1" s="1"/>
  <c r="Q157" i="1"/>
  <c r="Q156" i="1"/>
  <c r="T156" i="1" s="1"/>
  <c r="U156" i="1" s="1"/>
  <c r="V156" i="1" s="1"/>
  <c r="Q155" i="1"/>
  <c r="R155" i="1" s="1"/>
  <c r="Q154" i="1"/>
  <c r="Q153" i="1"/>
  <c r="T153" i="1" s="1"/>
  <c r="U153" i="1" s="1"/>
  <c r="Q152" i="1"/>
  <c r="Q151" i="1"/>
  <c r="T151" i="1" s="1"/>
  <c r="U151" i="1" s="1"/>
  <c r="Q150" i="1"/>
  <c r="T150" i="1" s="1"/>
  <c r="U150" i="1" s="1"/>
  <c r="Q149" i="1"/>
  <c r="Q148" i="1"/>
  <c r="T148" i="1" s="1"/>
  <c r="U148" i="1" s="1"/>
  <c r="Q147" i="1"/>
  <c r="T147" i="1" s="1"/>
  <c r="U147" i="1" s="1"/>
  <c r="Q146" i="1"/>
  <c r="T146" i="1" s="1"/>
  <c r="U146" i="1" s="1"/>
  <c r="Q145" i="1"/>
  <c r="T145" i="1" s="1"/>
  <c r="U145" i="1" s="1"/>
  <c r="Q144" i="1"/>
  <c r="T144" i="1" s="1"/>
  <c r="U144" i="1" s="1"/>
  <c r="Q143" i="1"/>
  <c r="T143" i="1" s="1"/>
  <c r="U143" i="1" s="1"/>
  <c r="Q142" i="1"/>
  <c r="T142" i="1" s="1"/>
  <c r="U142" i="1" s="1"/>
  <c r="V142" i="1" s="1"/>
  <c r="Q141" i="1"/>
  <c r="Q140" i="1"/>
  <c r="T140" i="1" s="1"/>
  <c r="U140" i="1" s="1"/>
  <c r="V140" i="1" s="1"/>
  <c r="Q139" i="1"/>
  <c r="T139" i="1" s="1"/>
  <c r="U139" i="1" s="1"/>
  <c r="Q138" i="1"/>
  <c r="T138" i="1" s="1"/>
  <c r="U138" i="1" s="1"/>
  <c r="Q137" i="1"/>
  <c r="T137" i="1" s="1"/>
  <c r="U137" i="1" s="1"/>
  <c r="Q136" i="1"/>
  <c r="T136" i="1" s="1"/>
  <c r="U136" i="1" s="1"/>
  <c r="U135" i="1"/>
  <c r="T135" i="1"/>
  <c r="R135" i="1"/>
  <c r="Q134" i="1"/>
  <c r="Q133" i="1"/>
  <c r="T133" i="1" s="1"/>
  <c r="U133" i="1" s="1"/>
  <c r="Q132" i="1"/>
  <c r="T132" i="1" s="1"/>
  <c r="U132" i="1" s="1"/>
  <c r="V132" i="1" s="1"/>
  <c r="Q131" i="1"/>
  <c r="R131" i="1" s="1"/>
  <c r="Q130" i="1"/>
  <c r="T130" i="1" s="1"/>
  <c r="U130" i="1" s="1"/>
  <c r="Q129" i="1"/>
  <c r="T129" i="1" s="1"/>
  <c r="U129" i="1" s="1"/>
  <c r="Q128" i="1"/>
  <c r="T128" i="1" s="1"/>
  <c r="U128" i="1" s="1"/>
  <c r="Q127" i="1"/>
  <c r="T127" i="1" s="1"/>
  <c r="U127" i="1" s="1"/>
  <c r="Q126" i="1"/>
  <c r="T126" i="1" s="1"/>
  <c r="U126" i="1" s="1"/>
  <c r="Q125" i="1"/>
  <c r="T125" i="1" s="1"/>
  <c r="U125" i="1" s="1"/>
  <c r="U124" i="1"/>
  <c r="R124" i="1"/>
  <c r="Q124" i="1"/>
  <c r="T124" i="1" s="1"/>
  <c r="Q123" i="1"/>
  <c r="T123" i="1" s="1"/>
  <c r="U123" i="1" s="1"/>
  <c r="Q122" i="1"/>
  <c r="T122" i="1" s="1"/>
  <c r="U122" i="1" s="1"/>
  <c r="U121" i="1"/>
  <c r="Q121" i="1"/>
  <c r="T121" i="1" s="1"/>
  <c r="Q120" i="1"/>
  <c r="T120" i="1" s="1"/>
  <c r="U120" i="1" s="1"/>
  <c r="Q119" i="1"/>
  <c r="T119" i="1" s="1"/>
  <c r="U119" i="1" s="1"/>
  <c r="Q118" i="1"/>
  <c r="T118" i="1" s="1"/>
  <c r="U118" i="1" s="1"/>
  <c r="V118" i="1" s="1"/>
  <c r="Q117" i="1"/>
  <c r="Q116" i="1"/>
  <c r="R116" i="1" s="1"/>
  <c r="Q115" i="1"/>
  <c r="T115" i="1" s="1"/>
  <c r="U115" i="1" s="1"/>
  <c r="Q114" i="1"/>
  <c r="T114" i="1" s="1"/>
  <c r="U114" i="1" s="1"/>
  <c r="V114" i="1" s="1"/>
  <c r="Q113" i="1"/>
  <c r="T113" i="1" s="1"/>
  <c r="U113" i="1" s="1"/>
  <c r="V113" i="1" s="1"/>
  <c r="T112" i="1"/>
  <c r="U112" i="1" s="1"/>
  <c r="V112" i="1" s="1"/>
  <c r="R112" i="1"/>
  <c r="Q111" i="1"/>
  <c r="T111" i="1" s="1"/>
  <c r="U111" i="1" s="1"/>
  <c r="Q110" i="1"/>
  <c r="T110" i="1" s="1"/>
  <c r="U110" i="1" s="1"/>
  <c r="Q109" i="1"/>
  <c r="T109" i="1" s="1"/>
  <c r="U109" i="1" s="1"/>
  <c r="Q108" i="1"/>
  <c r="T108" i="1" s="1"/>
  <c r="U108" i="1" s="1"/>
  <c r="Q107" i="1"/>
  <c r="T107" i="1" s="1"/>
  <c r="U107" i="1" s="1"/>
  <c r="Q106" i="1"/>
  <c r="T106" i="1" s="1"/>
  <c r="U106" i="1" s="1"/>
  <c r="Q105" i="1"/>
  <c r="T105" i="1" s="1"/>
  <c r="U105" i="1" s="1"/>
  <c r="R104" i="1"/>
  <c r="Q104" i="1"/>
  <c r="T104" i="1" s="1"/>
  <c r="U104" i="1" s="1"/>
  <c r="Q103" i="1"/>
  <c r="T103" i="1" s="1"/>
  <c r="U103" i="1" s="1"/>
  <c r="Q102" i="1"/>
  <c r="T102" i="1" s="1"/>
  <c r="U102" i="1" s="1"/>
  <c r="Q101" i="1"/>
  <c r="R101" i="1" s="1"/>
  <c r="Q100" i="1"/>
  <c r="T100" i="1" s="1"/>
  <c r="U100" i="1" s="1"/>
  <c r="V100" i="1" s="1"/>
  <c r="Q99" i="1"/>
  <c r="T99" i="1" s="1"/>
  <c r="U99" i="1" s="1"/>
  <c r="Q98" i="1"/>
  <c r="Q97" i="1"/>
  <c r="R97" i="1" s="1"/>
  <c r="Q96" i="1"/>
  <c r="T96" i="1" s="1"/>
  <c r="U96" i="1" s="1"/>
  <c r="Q95" i="1"/>
  <c r="T95" i="1" s="1"/>
  <c r="U95" i="1" s="1"/>
  <c r="Q94" i="1"/>
  <c r="T94" i="1" s="1"/>
  <c r="U94" i="1" s="1"/>
  <c r="Q93" i="1"/>
  <c r="T93" i="1" s="1"/>
  <c r="U93" i="1" s="1"/>
  <c r="Q92" i="1"/>
  <c r="T92" i="1" s="1"/>
  <c r="U92" i="1" s="1"/>
  <c r="Q91" i="1"/>
  <c r="T91" i="1" s="1"/>
  <c r="U91" i="1" s="1"/>
  <c r="Q90" i="1"/>
  <c r="T90" i="1" s="1"/>
  <c r="U90" i="1" s="1"/>
  <c r="Q89" i="1"/>
  <c r="T89" i="1" s="1"/>
  <c r="U89" i="1" s="1"/>
  <c r="Q88" i="1"/>
  <c r="T88" i="1" s="1"/>
  <c r="U88" i="1" s="1"/>
  <c r="Q87" i="1"/>
  <c r="T87" i="1" s="1"/>
  <c r="U87" i="1" s="1"/>
  <c r="Q86" i="1"/>
  <c r="T86" i="1" s="1"/>
  <c r="U86" i="1" s="1"/>
  <c r="Q85" i="1"/>
  <c r="T85" i="1" s="1"/>
  <c r="U85" i="1" s="1"/>
  <c r="Q84" i="1"/>
  <c r="T84" i="1" s="1"/>
  <c r="U84" i="1" s="1"/>
  <c r="Q83" i="1"/>
  <c r="T83" i="1" s="1"/>
  <c r="U83" i="1" s="1"/>
  <c r="Q82" i="1"/>
  <c r="T82" i="1" s="1"/>
  <c r="U82" i="1" s="1"/>
  <c r="Q81" i="1"/>
  <c r="T81" i="1" s="1"/>
  <c r="U81" i="1" s="1"/>
  <c r="V81" i="1" s="1"/>
  <c r="Q80" i="1"/>
  <c r="Q79" i="1"/>
  <c r="T79" i="1" s="1"/>
  <c r="U79" i="1" s="1"/>
  <c r="Q78" i="1"/>
  <c r="T78" i="1" s="1"/>
  <c r="U78" i="1" s="1"/>
  <c r="Q77" i="1"/>
  <c r="T77" i="1" s="1"/>
  <c r="U77" i="1" s="1"/>
  <c r="Q76" i="1"/>
  <c r="R76" i="1" s="1"/>
  <c r="Q75" i="1"/>
  <c r="T75" i="1" s="1"/>
  <c r="U75" i="1" s="1"/>
  <c r="V75" i="1" s="1"/>
  <c r="T74" i="1"/>
  <c r="U74" i="1" s="1"/>
  <c r="V74" i="1" s="1"/>
  <c r="R74" i="1"/>
  <c r="Q73" i="1"/>
  <c r="T73" i="1" s="1"/>
  <c r="U73" i="1" s="1"/>
  <c r="Q72" i="1"/>
  <c r="R72" i="1" s="1"/>
  <c r="Q71" i="1"/>
  <c r="T71" i="1" s="1"/>
  <c r="U71" i="1" s="1"/>
  <c r="V71" i="1" s="1"/>
  <c r="Q70" i="1"/>
  <c r="R70" i="1" s="1"/>
  <c r="Q69" i="1"/>
  <c r="R69" i="1" s="1"/>
  <c r="T68" i="1"/>
  <c r="U68" i="1" s="1"/>
  <c r="R68" i="1"/>
  <c r="Q68" i="1"/>
  <c r="Q67" i="1"/>
  <c r="T67" i="1" s="1"/>
  <c r="U67" i="1" s="1"/>
  <c r="Q66" i="1"/>
  <c r="R66" i="1" s="1"/>
  <c r="Q65" i="1"/>
  <c r="T65" i="1" s="1"/>
  <c r="U65" i="1" s="1"/>
  <c r="Q64" i="1"/>
  <c r="T64" i="1" s="1"/>
  <c r="U64" i="1" s="1"/>
  <c r="Q63" i="1"/>
  <c r="T63" i="1" s="1"/>
  <c r="U63" i="1" s="1"/>
  <c r="Q62" i="1"/>
  <c r="R62" i="1" s="1"/>
  <c r="T61" i="1"/>
  <c r="U61" i="1" s="1"/>
  <c r="Q61" i="1"/>
  <c r="R61" i="1" s="1"/>
  <c r="Q60" i="1"/>
  <c r="T60" i="1" s="1"/>
  <c r="U60" i="1" s="1"/>
  <c r="Q59" i="1"/>
  <c r="T59" i="1" s="1"/>
  <c r="U59" i="1" s="1"/>
  <c r="Q58" i="1"/>
  <c r="R58" i="1" s="1"/>
  <c r="Q57" i="1"/>
  <c r="T57" i="1" s="1"/>
  <c r="U57" i="1" s="1"/>
  <c r="Q56" i="1"/>
  <c r="T56" i="1" s="1"/>
  <c r="U56" i="1" s="1"/>
  <c r="V56" i="1" s="1"/>
  <c r="Q55" i="1"/>
  <c r="R55" i="1" s="1"/>
  <c r="Q54" i="1"/>
  <c r="R54" i="1" s="1"/>
  <c r="T53" i="1"/>
  <c r="U53" i="1" s="1"/>
  <c r="R53" i="1"/>
  <c r="Q53" i="1"/>
  <c r="Q52" i="1"/>
  <c r="T52" i="1" s="1"/>
  <c r="U52" i="1" s="1"/>
  <c r="Q51" i="1"/>
  <c r="R51" i="1" s="1"/>
  <c r="Q50" i="1"/>
  <c r="R50" i="1" s="1"/>
  <c r="T49" i="1"/>
  <c r="U49" i="1" s="1"/>
  <c r="R49" i="1"/>
  <c r="Q48" i="1"/>
  <c r="T48" i="1" s="1"/>
  <c r="U48" i="1" s="1"/>
  <c r="Q47" i="1"/>
  <c r="T47" i="1" s="1"/>
  <c r="U47" i="1" s="1"/>
  <c r="Q46" i="1"/>
  <c r="R46" i="1" s="1"/>
  <c r="Q45" i="1"/>
  <c r="T45" i="1" s="1"/>
  <c r="U45" i="1" s="1"/>
  <c r="Q44" i="1"/>
  <c r="T44" i="1" s="1"/>
  <c r="U44" i="1" s="1"/>
  <c r="T43" i="1"/>
  <c r="U43" i="1" s="1"/>
  <c r="R43" i="1"/>
  <c r="T42" i="1"/>
  <c r="U42" i="1" s="1"/>
  <c r="R42" i="1"/>
  <c r="U41" i="1"/>
  <c r="T41" i="1"/>
  <c r="R41" i="1"/>
  <c r="T40" i="1"/>
  <c r="U40" i="1" s="1"/>
  <c r="R40" i="1"/>
  <c r="T39" i="1"/>
  <c r="U39" i="1" s="1"/>
  <c r="R39" i="1"/>
  <c r="T38" i="1"/>
  <c r="U38" i="1" s="1"/>
  <c r="R38" i="1"/>
  <c r="T37" i="1"/>
  <c r="U37" i="1" s="1"/>
  <c r="R37" i="1"/>
  <c r="T36" i="1"/>
  <c r="U36" i="1" s="1"/>
  <c r="R36" i="1"/>
  <c r="Q35" i="1"/>
  <c r="R35" i="1" s="1"/>
  <c r="Q34" i="1"/>
  <c r="T34" i="1" s="1"/>
  <c r="U34" i="1" s="1"/>
  <c r="V34" i="1" s="1"/>
  <c r="Q33" i="1"/>
  <c r="R33" i="1" s="1"/>
  <c r="Q32" i="1"/>
  <c r="T32" i="1" s="1"/>
  <c r="U32" i="1" s="1"/>
  <c r="Q31" i="1"/>
  <c r="R31" i="1" s="1"/>
  <c r="Q30" i="1"/>
  <c r="T30" i="1" s="1"/>
  <c r="U30" i="1" s="1"/>
  <c r="Q29" i="1"/>
  <c r="R29" i="1" s="1"/>
  <c r="Q28" i="1"/>
  <c r="T28" i="1" s="1"/>
  <c r="U28" i="1" s="1"/>
  <c r="T27" i="1"/>
  <c r="U27" i="1" s="1"/>
  <c r="R27" i="1"/>
  <c r="Q26" i="1"/>
  <c r="T26" i="1" s="1"/>
  <c r="U26" i="1" s="1"/>
  <c r="Q25" i="1"/>
  <c r="R25" i="1" s="1"/>
  <c r="Q24" i="1"/>
  <c r="R24" i="1" s="1"/>
  <c r="Q23" i="1"/>
  <c r="T23" i="1" s="1"/>
  <c r="U23" i="1" s="1"/>
  <c r="V23" i="1" s="1"/>
  <c r="Q22" i="1"/>
  <c r="R22" i="1" s="1"/>
  <c r="T21" i="1"/>
  <c r="U21" i="1" s="1"/>
  <c r="R21" i="1"/>
  <c r="T20" i="1"/>
  <c r="U20" i="1" s="1"/>
  <c r="R20" i="1"/>
  <c r="T19" i="1"/>
  <c r="U19" i="1" s="1"/>
  <c r="R19" i="1"/>
  <c r="T18" i="1"/>
  <c r="U18" i="1" s="1"/>
  <c r="R18" i="1"/>
  <c r="T17" i="1"/>
  <c r="U17" i="1" s="1"/>
  <c r="R17" i="1"/>
  <c r="T16" i="1"/>
  <c r="U16" i="1" s="1"/>
  <c r="R16" i="1"/>
  <c r="T15" i="1"/>
  <c r="U15" i="1" s="1"/>
  <c r="R15" i="1"/>
  <c r="T14" i="1"/>
  <c r="U14" i="1" s="1"/>
  <c r="R14" i="1"/>
  <c r="Q13" i="1"/>
  <c r="T13" i="1" s="1"/>
  <c r="U13" i="1" s="1"/>
  <c r="Q12" i="1"/>
  <c r="T12" i="1" s="1"/>
  <c r="U12" i="1" s="1"/>
  <c r="Q11" i="1"/>
  <c r="R11" i="1" s="1"/>
  <c r="T22" i="1" l="1"/>
  <c r="U22" i="1" s="1"/>
  <c r="R60" i="1"/>
  <c r="R150" i="1"/>
  <c r="R156" i="1"/>
  <c r="T163" i="1"/>
  <c r="U163" i="1" s="1"/>
  <c r="T191" i="1"/>
  <c r="U191" i="1" s="1"/>
  <c r="R252" i="1"/>
  <c r="R305" i="1"/>
  <c r="R307" i="1"/>
  <c r="R310" i="1"/>
  <c r="R106" i="1"/>
  <c r="R132" i="1"/>
  <c r="R137" i="1"/>
  <c r="R144" i="1"/>
  <c r="R259" i="1"/>
  <c r="R278" i="1"/>
  <c r="R148" i="1"/>
  <c r="R186" i="1"/>
  <c r="R258" i="1"/>
  <c r="T69" i="1"/>
  <c r="U69" i="1" s="1"/>
  <c r="R146" i="1"/>
  <c r="T174" i="1"/>
  <c r="U174" i="1" s="1"/>
  <c r="T199" i="1"/>
  <c r="U199" i="1" s="1"/>
  <c r="T216" i="1"/>
  <c r="U216" i="1" s="1"/>
  <c r="R242" i="1"/>
  <c r="R285" i="1"/>
  <c r="R300" i="1"/>
  <c r="T180" i="1"/>
  <c r="U180" i="1" s="1"/>
  <c r="V180" i="1" s="1"/>
  <c r="T201" i="1"/>
  <c r="U201" i="1" s="1"/>
  <c r="R244" i="1"/>
  <c r="T58" i="1"/>
  <c r="U58" i="1" s="1"/>
  <c r="T66" i="1"/>
  <c r="U66" i="1" s="1"/>
  <c r="R120" i="1"/>
  <c r="R140" i="1"/>
  <c r="T170" i="1"/>
  <c r="U170" i="1" s="1"/>
  <c r="T178" i="1"/>
  <c r="U178" i="1" s="1"/>
  <c r="R188" i="1"/>
  <c r="T197" i="1"/>
  <c r="U197" i="1" s="1"/>
  <c r="R205" i="1"/>
  <c r="T206" i="1"/>
  <c r="U206" i="1" s="1"/>
  <c r="V206" i="1" s="1"/>
  <c r="R208" i="1"/>
  <c r="T215" i="1"/>
  <c r="U215" i="1" s="1"/>
  <c r="R219" i="1"/>
  <c r="R223" i="1"/>
  <c r="T11" i="1"/>
  <c r="U11" i="1" s="1"/>
  <c r="R57" i="1"/>
  <c r="R65" i="1"/>
  <c r="R108" i="1"/>
  <c r="R139" i="1"/>
  <c r="R143" i="1"/>
  <c r="R145" i="1"/>
  <c r="R147" i="1"/>
  <c r="R151" i="1"/>
  <c r="R153" i="1"/>
  <c r="R158" i="1"/>
  <c r="R164" i="1"/>
  <c r="R166" i="1"/>
  <c r="T168" i="1"/>
  <c r="U168" i="1" s="1"/>
  <c r="T176" i="1"/>
  <c r="U176" i="1" s="1"/>
  <c r="R181" i="1"/>
  <c r="T185" i="1"/>
  <c r="U185" i="1" s="1"/>
  <c r="T190" i="1"/>
  <c r="U190" i="1" s="1"/>
  <c r="V190" i="1" s="1"/>
  <c r="T195" i="1"/>
  <c r="U195" i="1" s="1"/>
  <c r="R203" i="1"/>
  <c r="R212" i="1"/>
  <c r="T214" i="1"/>
  <c r="U214" i="1" s="1"/>
  <c r="V214" i="1" s="1"/>
  <c r="R228" i="1"/>
  <c r="T233" i="1"/>
  <c r="U233" i="1" s="1"/>
  <c r="T234" i="1"/>
  <c r="U234" i="1" s="1"/>
  <c r="R237" i="1"/>
  <c r="T238" i="1"/>
  <c r="U238" i="1" s="1"/>
  <c r="V238" i="1" s="1"/>
  <c r="R246" i="1"/>
  <c r="R253" i="1"/>
  <c r="R257" i="1"/>
  <c r="R277" i="1"/>
  <c r="R281" i="1"/>
  <c r="R282" i="1"/>
  <c r="R286" i="1"/>
  <c r="R288" i="1"/>
  <c r="R298" i="1"/>
  <c r="R309" i="1"/>
  <c r="T97" i="1"/>
  <c r="U97" i="1" s="1"/>
  <c r="R100" i="1"/>
  <c r="R102" i="1"/>
  <c r="R110" i="1"/>
  <c r="T155" i="1"/>
  <c r="U155" i="1" s="1"/>
  <c r="T159" i="1"/>
  <c r="U159" i="1" s="1"/>
  <c r="V159" i="1" s="1"/>
  <c r="T161" i="1"/>
  <c r="U161" i="1" s="1"/>
  <c r="T217" i="1"/>
  <c r="U217" i="1" s="1"/>
  <c r="R221" i="1"/>
  <c r="R225" i="1"/>
  <c r="T229" i="1"/>
  <c r="U229" i="1" s="1"/>
  <c r="R240" i="1"/>
  <c r="R248" i="1"/>
  <c r="T31" i="1"/>
  <c r="U31" i="1" s="1"/>
  <c r="R63" i="1"/>
  <c r="R71" i="1"/>
  <c r="T76" i="1"/>
  <c r="U76" i="1" s="1"/>
  <c r="V76" i="1" s="1"/>
  <c r="T149" i="1"/>
  <c r="U149" i="1" s="1"/>
  <c r="R149" i="1"/>
  <c r="T276" i="1"/>
  <c r="U276" i="1" s="1"/>
  <c r="V276" i="1" s="1"/>
  <c r="R276" i="1"/>
  <c r="R173" i="1"/>
  <c r="T173" i="1"/>
  <c r="U173" i="1" s="1"/>
  <c r="R192" i="1"/>
  <c r="T192" i="1"/>
  <c r="U192" i="1" s="1"/>
  <c r="R200" i="1"/>
  <c r="T200" i="1"/>
  <c r="U200" i="1" s="1"/>
  <c r="T243" i="1"/>
  <c r="U243" i="1" s="1"/>
  <c r="R243" i="1"/>
  <c r="T289" i="1"/>
  <c r="U289" i="1" s="1"/>
  <c r="R289" i="1"/>
  <c r="R13" i="1"/>
  <c r="R26" i="1"/>
  <c r="R45" i="1"/>
  <c r="T54" i="1"/>
  <c r="U54" i="1" s="1"/>
  <c r="R81" i="1"/>
  <c r="R96" i="1"/>
  <c r="T98" i="1"/>
  <c r="U98" i="1" s="1"/>
  <c r="R98" i="1"/>
  <c r="T116" i="1"/>
  <c r="U116" i="1" s="1"/>
  <c r="V116" i="1" s="1"/>
  <c r="R119" i="1"/>
  <c r="R123" i="1"/>
  <c r="R127" i="1"/>
  <c r="R129" i="1"/>
  <c r="T131" i="1"/>
  <c r="U131" i="1" s="1"/>
  <c r="T134" i="1"/>
  <c r="U134" i="1" s="1"/>
  <c r="R134" i="1"/>
  <c r="T162" i="1"/>
  <c r="U162" i="1" s="1"/>
  <c r="R162" i="1"/>
  <c r="R171" i="1"/>
  <c r="T171" i="1"/>
  <c r="U171" i="1" s="1"/>
  <c r="T179" i="1"/>
  <c r="U179" i="1" s="1"/>
  <c r="R179" i="1"/>
  <c r="R198" i="1"/>
  <c r="T198" i="1"/>
  <c r="U198" i="1" s="1"/>
  <c r="T241" i="1"/>
  <c r="U241" i="1" s="1"/>
  <c r="R241" i="1"/>
  <c r="T249" i="1"/>
  <c r="U249" i="1" s="1"/>
  <c r="R249" i="1"/>
  <c r="T261" i="1"/>
  <c r="U261" i="1" s="1"/>
  <c r="V261" i="1" s="1"/>
  <c r="R261" i="1"/>
  <c r="T287" i="1"/>
  <c r="U287" i="1" s="1"/>
  <c r="R287" i="1"/>
  <c r="R12" i="1"/>
  <c r="T25" i="1"/>
  <c r="U25" i="1" s="1"/>
  <c r="R28" i="1"/>
  <c r="R32" i="1"/>
  <c r="T35" i="1"/>
  <c r="U35" i="1" s="1"/>
  <c r="R48" i="1"/>
  <c r="T50" i="1"/>
  <c r="U50" i="1" s="1"/>
  <c r="R59" i="1"/>
  <c r="T62" i="1"/>
  <c r="U62" i="1" s="1"/>
  <c r="R64" i="1"/>
  <c r="R67" i="1"/>
  <c r="T70" i="1"/>
  <c r="U70" i="1" s="1"/>
  <c r="R79" i="1"/>
  <c r="R115" i="1"/>
  <c r="T117" i="1"/>
  <c r="U117" i="1" s="1"/>
  <c r="R117" i="1"/>
  <c r="R122" i="1"/>
  <c r="R126" i="1"/>
  <c r="T141" i="1"/>
  <c r="U141" i="1" s="1"/>
  <c r="V141" i="1" s="1"/>
  <c r="R141" i="1"/>
  <c r="T154" i="1"/>
  <c r="U154" i="1" s="1"/>
  <c r="R154" i="1"/>
  <c r="T160" i="1"/>
  <c r="U160" i="1" s="1"/>
  <c r="R160" i="1"/>
  <c r="R169" i="1"/>
  <c r="T169" i="1"/>
  <c r="U169" i="1" s="1"/>
  <c r="R177" i="1"/>
  <c r="T177" i="1"/>
  <c r="U177" i="1" s="1"/>
  <c r="R196" i="1"/>
  <c r="T196" i="1"/>
  <c r="U196" i="1" s="1"/>
  <c r="T210" i="1"/>
  <c r="U210" i="1" s="1"/>
  <c r="R210" i="1"/>
  <c r="T239" i="1"/>
  <c r="U239" i="1" s="1"/>
  <c r="R239" i="1"/>
  <c r="T247" i="1"/>
  <c r="U247" i="1" s="1"/>
  <c r="R247" i="1"/>
  <c r="T262" i="1"/>
  <c r="U262" i="1" s="1"/>
  <c r="V262" i="1" s="1"/>
  <c r="R262" i="1"/>
  <c r="R23" i="1"/>
  <c r="R44" i="1"/>
  <c r="R75" i="1"/>
  <c r="R77" i="1"/>
  <c r="R80" i="1"/>
  <c r="T80" i="1"/>
  <c r="U80" i="1" s="1"/>
  <c r="V80" i="1" s="1"/>
  <c r="T101" i="1"/>
  <c r="U101" i="1" s="1"/>
  <c r="V101" i="1" s="1"/>
  <c r="R103" i="1"/>
  <c r="R105" i="1"/>
  <c r="R107" i="1"/>
  <c r="R109" i="1"/>
  <c r="R111" i="1"/>
  <c r="R113" i="1"/>
  <c r="R121" i="1"/>
  <c r="R125" i="1"/>
  <c r="R128" i="1"/>
  <c r="R130" i="1"/>
  <c r="R136" i="1"/>
  <c r="T152" i="1"/>
  <c r="U152" i="1" s="1"/>
  <c r="R152" i="1"/>
  <c r="R157" i="1"/>
  <c r="T157" i="1"/>
  <c r="U157" i="1" s="1"/>
  <c r="R167" i="1"/>
  <c r="T167" i="1"/>
  <c r="U167" i="1" s="1"/>
  <c r="R175" i="1"/>
  <c r="T175" i="1"/>
  <c r="U175" i="1" s="1"/>
  <c r="T184" i="1"/>
  <c r="U184" i="1" s="1"/>
  <c r="R184" i="1"/>
  <c r="R194" i="1"/>
  <c r="T194" i="1"/>
  <c r="U194" i="1" s="1"/>
  <c r="R202" i="1"/>
  <c r="T202" i="1"/>
  <c r="U202" i="1" s="1"/>
  <c r="R211" i="1"/>
  <c r="T211" i="1"/>
  <c r="U211" i="1" s="1"/>
  <c r="T245" i="1"/>
  <c r="U245" i="1" s="1"/>
  <c r="R245" i="1"/>
  <c r="T306" i="1"/>
  <c r="U306" i="1" s="1"/>
  <c r="R306" i="1"/>
  <c r="T24" i="1"/>
  <c r="U24" i="1" s="1"/>
  <c r="T29" i="1"/>
  <c r="U29" i="1" s="1"/>
  <c r="V29" i="1" s="1"/>
  <c r="R30" i="1"/>
  <c r="T33" i="1"/>
  <c r="U33" i="1" s="1"/>
  <c r="V33" i="1" s="1"/>
  <c r="R34" i="1"/>
  <c r="T46" i="1"/>
  <c r="U46" i="1" s="1"/>
  <c r="V46" i="1" s="1"/>
  <c r="R47" i="1"/>
  <c r="T51" i="1"/>
  <c r="U51" i="1" s="1"/>
  <c r="R52" i="1"/>
  <c r="T55" i="1"/>
  <c r="U55" i="1" s="1"/>
  <c r="R56" i="1"/>
  <c r="T72" i="1"/>
  <c r="U72" i="1" s="1"/>
  <c r="V72" i="1" s="1"/>
  <c r="R73" i="1"/>
  <c r="R78" i="1"/>
  <c r="R82" i="1"/>
  <c r="R83" i="1"/>
  <c r="R84" i="1"/>
  <c r="R85" i="1"/>
  <c r="R86" i="1"/>
  <c r="R87" i="1"/>
  <c r="R88" i="1"/>
  <c r="R89" i="1"/>
  <c r="R90" i="1"/>
  <c r="R91" i="1"/>
  <c r="R92" i="1"/>
  <c r="R93" i="1"/>
  <c r="R94" i="1"/>
  <c r="R95" i="1"/>
  <c r="R99" i="1"/>
  <c r="R114" i="1"/>
  <c r="R118" i="1"/>
  <c r="R133" i="1"/>
  <c r="R138" i="1"/>
  <c r="R142" i="1"/>
  <c r="T182" i="1"/>
  <c r="U182" i="1" s="1"/>
  <c r="V182" i="1" s="1"/>
  <c r="T187" i="1"/>
  <c r="U187" i="1" s="1"/>
  <c r="T213" i="1"/>
  <c r="U213" i="1" s="1"/>
  <c r="V213" i="1" s="1"/>
  <c r="R213" i="1"/>
  <c r="T220" i="1"/>
  <c r="U220" i="1" s="1"/>
  <c r="R220" i="1"/>
  <c r="T224" i="1"/>
  <c r="U224" i="1" s="1"/>
  <c r="R224" i="1"/>
  <c r="T189" i="1"/>
  <c r="U189" i="1" s="1"/>
  <c r="V189" i="1" s="1"/>
  <c r="T204" i="1"/>
  <c r="U204" i="1" s="1"/>
  <c r="V204" i="1" s="1"/>
  <c r="R204" i="1"/>
  <c r="T209" i="1"/>
  <c r="U209" i="1" s="1"/>
  <c r="R209" i="1"/>
  <c r="T235" i="1"/>
  <c r="U235" i="1" s="1"/>
  <c r="R235" i="1"/>
  <c r="R254" i="1"/>
  <c r="R264" i="1"/>
  <c r="R266" i="1"/>
  <c r="R268" i="1"/>
  <c r="R270" i="1"/>
  <c r="R272" i="1"/>
  <c r="R274" i="1"/>
  <c r="T284" i="1"/>
  <c r="U284" i="1" s="1"/>
  <c r="V284" i="1" s="1"/>
  <c r="R284" i="1"/>
  <c r="R302" i="1"/>
  <c r="T232" i="1"/>
  <c r="U232" i="1" s="1"/>
  <c r="R232" i="1"/>
  <c r="T251" i="1"/>
  <c r="U251" i="1" s="1"/>
  <c r="R251" i="1"/>
  <c r="T299" i="1"/>
  <c r="U299" i="1" s="1"/>
  <c r="V299" i="1" s="1"/>
  <c r="R299" i="1"/>
  <c r="R218" i="1"/>
  <c r="R222" i="1"/>
  <c r="R226" i="1"/>
  <c r="T227" i="1"/>
  <c r="U227" i="1" s="1"/>
  <c r="R230" i="1"/>
  <c r="T236" i="1"/>
  <c r="U236" i="1" s="1"/>
  <c r="R236" i="1"/>
  <c r="T256" i="1"/>
  <c r="U256" i="1" s="1"/>
  <c r="R256" i="1"/>
  <c r="R263" i="1"/>
  <c r="R265" i="1"/>
  <c r="R267" i="1"/>
  <c r="R269" i="1"/>
  <c r="R271" i="1"/>
  <c r="R273" i="1"/>
  <c r="T275" i="1"/>
  <c r="U275" i="1" s="1"/>
  <c r="R275" i="1"/>
  <c r="R283" i="1"/>
  <c r="T304" i="1"/>
  <c r="U304" i="1" s="1"/>
  <c r="R304" i="1"/>
  <c r="T260" i="1"/>
  <c r="U260" i="1" s="1"/>
  <c r="V260" i="1" s="1"/>
  <c r="R260" i="1"/>
  <c r="T280" i="1"/>
  <c r="U280" i="1" s="1"/>
  <c r="R280" i="1"/>
  <c r="T308" i="1"/>
  <c r="U308" i="1" s="1"/>
  <c r="V308" i="1" s="1"/>
  <c r="R308"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<sst xmlns="http://schemas.openxmlformats.org/spreadsheetml/2006/main" count="6410" uniqueCount="619">
  <si>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</si>
  <si>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</si>
  <si>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</si>
  <si>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</si>
  <si>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</si>
  <si>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</si>
  <si>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</si>
  <si>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</si>
  <si>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</si>
  <si>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</si>
  <si>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</si>
  <si>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</si>
  <si>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</si>
  <si>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</si>
  <si>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</si>
  <si>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</si>
  <si>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</si>
  <si>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</si>
  <si>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</si>
  <si>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</si>
  <si>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</si>
  <si>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</si>
  <si>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</si>
  <si>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</si>
  <si>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</si>
  <si>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</si>
  <si>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</si>
  <si>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</si>
  <si>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</si>
  <si>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</si>
  <si>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</si>
  <si>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</si>
  <si>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</si>
  <si>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</si>
  <si>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</si>
  <si>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</si>
  <si>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</si>
  <si>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</si>
  <si>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</si>
  <si>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</si>
  <si>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</si>
  <si>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</si>
  <si>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</si>
  <si>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</si>
  <si>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</si>
  <si>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</si>
  <si>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</si>
  <si>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</si>
  <si>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</si>
  <si>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</si>
  <si>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</si>
  <si>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</si>
  <si>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</si>
  <si>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</si>
  <si>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</si>
  <si>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</si>
  <si>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</si>
  <si>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</si>
  <si>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</si>
  <si>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</si>
  <si>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</si>
  <si>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</si>
  <si>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</si>
  <si>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</si>
  <si>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</si>
  <si>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</si>
  <si>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</si>
  <si>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</si>
  <si>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</si>
  <si>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</si>
  <si>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</si>
  <si>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</si>
  <si>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</si>
  <si>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</si>
  <si>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</si>
  <si>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</si>
  <si>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</si>
  <si>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</si>
  <si>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</si>
  <si>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</si>
  <si>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</si>
  <si>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</si>
  <si>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</si>
  <si>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</si>
  <si>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</si>
  <si>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</si>
  <si>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</si>
  <si>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</si>
  <si>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</si>
  <si>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</si>
  <si>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</si>
  <si>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</si>
  <si>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</si>
  <si>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</si>
  <si>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</si>
  <si>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</si>
  <si>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</si>
  <si>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</si>
  <si>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</si>
  <si>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</si>
  <si>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</si>
  <si>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</si>
  <si>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</si>
  <si>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</si>
  <si>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</si>
  <si>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</si>
  <si>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</si>
  <si>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</si>
  <si>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</si>
  <si>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</si>
  <si>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</si>
  <si>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</si>
  <si>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</si>
  <si>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</si>
  <si>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</si>
  <si>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</si>
  <si>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</si>
  <si>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</si>
  <si>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</si>
  <si>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</si>
  <si>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</si>
  <si>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</si>
  <si>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</si>
  <si>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</si>
  <si>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</si>
  <si>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</si>
  <si>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</si>
  <si>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</si>
  <si>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</si>
  <si>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</si>
  <si>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</si>
  <si>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</si>
  <si>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</si>
  <si>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</si>
  <si>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</si>
  <si>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</si>
  <si>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</si>
  <si>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</si>
  <si>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</si>
  <si>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</si>
  <si>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</si>
  <si>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</si>
  <si>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</si>
  <si>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</si>
  <si>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</si>
  <si>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</si>
  <si>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</si>
  <si>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</si>
  <si>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</si>
  <si>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</si>
  <si>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</si>
  <si>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</si>
  <si>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</si>
  <si>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</si>
  <si>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</si>
  <si>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</si>
  <si>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</si>
  <si>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</si>
  <si>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</si>
  <si>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</si>
  <si>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</si>
  <si>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</si>
  <si>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</si>
  <si>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</si>
  <si>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</si>
  <si>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</si>
  <si>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</si>
  <si>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</si>
  <si>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</si>
  <si>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</si>
  <si>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</si>
  <si>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</si>
  <si>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</si>
  <si>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</si>
  <si>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</si>
  <si>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</si>
  <si>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</si>
  <si>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</si>
  <si>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</si>
  <si>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</si>
  <si>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</si>
  <si>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</si>
  <si>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</si>
  <si>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</si>
  <si>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</si>
  <si>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</si>
  <si>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</si>
  <si>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</si>
  <si>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</si>
  <si>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</si>
  <si>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</si>
  <si>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</si>
  <si>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</si>
  <si>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</si>
  <si>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</si>
  <si>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</si>
  <si>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</si>
  <si>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</si>
  <si>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</si>
  <si>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</si>
  <si>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</si>
  <si>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</si>
  <si>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</si>
  <si>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</si>
  <si>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</si>
  <si>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</si>
  <si>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</si>
  <si>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</si>
  <si>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</si>
  <si>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</si>
  <si>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</si>
  <si>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</si>
  <si>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</si>
  <si>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</si>
  <si>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</si>
  <si>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</si>
  <si>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</si>
  <si>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</si>
  <si>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</si>
  <si>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</si>
  <si>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</si>
  <si>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</si>
  <si>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</si>
  <si>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</si>
  <si>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</si>
  <si>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</si>
  <si>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</si>
  <si>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</si>
  <si>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</si>
  <si>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</si>
  <si>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</si>
  <si>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</si>
  <si>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</si>
  <si>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</si>
  <si>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</si>
  <si>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</si>
  <si>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</si>
  <si>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</si>
  <si>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</si>
  <si>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</si>
  <si>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</si>
  <si>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</si>
  <si>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</si>
  <si>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</si>
  <si>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</si>
  <si>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</si>
  <si>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</si>
  <si>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</si>
  <si>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</si>
  <si>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</si>
  <si>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</si>
  <si>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</si>
  <si>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</si>
  <si>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</si>
  <si>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</si>
  <si>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</si>
  <si>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</si>
  <si>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</si>
  <si>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</si>
  <si>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</si>
  <si>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</si>
  <si>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</si>
  <si>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</si>
  <si>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</si>
  <si>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</si>
  <si>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</si>
  <si>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</si>
  <si>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</si>
  <si>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</si>
  <si>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</si>
  <si>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</si>
  <si>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</si>
  <si>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</si>
  <si>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</si>
  <si>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</si>
  <si>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</si>
  <si>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</si>
  <si>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</si>
  <si>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</si>
  <si>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</si>
  <si>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</si>
  <si>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</si>
  <si>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</si>
  <si>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</si>
  <si>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</si>
  <si>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</si>
  <si>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</si>
  <si>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</si>
  <si>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</si>
  <si>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</si>
  <si>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</si>
  <si>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</si>
  <si>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</si>
  <si>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</si>
  <si>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</si>
  <si>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</si>
  <si>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</si>
  <si>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</si>
  <si>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</si>
  <si>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</si>
  <si>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</si>
  <si>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</si>
  <si>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</si>
  <si>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</si>
  <si>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</si>
  <si>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</si>
  <si>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</si>
  <si>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</si>
  <si>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</si>
  <si>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</si>
  <si>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</si>
  <si>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</si>
  <si>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</si>
  <si>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</si>
  <si>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</si>
  <si>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</si>
  <si>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</si>
  <si>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</si>
  <si>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MISIONAL</t>
  </si>
  <si>
    <t>FORMACION Y APRENDIZAJE</t>
  </si>
  <si>
    <t xml:space="preserve"> DIRECCION Y COORDINADORES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</si>
  <si>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</si>
  <si>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</si>
  <si>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X</t>
  </si>
  <si>
    <t xml:space="preserve">HONGOS VIRUS Y BACTERIAS
</t>
  </si>
  <si>
    <t>BIOLOGICO</t>
  </si>
  <si>
    <t>INFECCIÓN VIRAL, INFECCIÓN GASTROINTESTINAL, DOLOR ESTOMACAL</t>
  </si>
  <si>
    <t>NINGUNO</t>
  </si>
  <si>
    <t xml:space="preserve">LIMPIEZA Y DESINFECCION CONTROL PERIODICO DE LOS BAÑOS </t>
  </si>
  <si>
    <t xml:space="preserve"> USO DE ELEMENTO DE PROTECCIÓN (EPP) TAPABOCAS, GUANTES (CUANDO LA ACTIVIDAD LO REQUIERA)
 SEÑALIZACIÓN DE LAVADO DE MANOS 
SENSIBILIZACIONES DE AUTOCUIDADO Y CAMPAÑAS 
EVALUACIONES MÉDICAS PERIÓDICAS
 PROGRAMAS DE PROMOCIÓN Y DETECCIÓN  
</t>
  </si>
  <si>
    <t xml:space="preserve">CAPACITACION EN RIESGO BIOLOGICO, CAPACITACION EN  ESTILOS DE VIDA SALUDABLE    EN FOCADO EN LAVADO DE MANOS E HIGIENE PERSONAL  Y PREVENCION DE ENFERMEDADES VIRALES Y CONTAGIOSAS. </t>
  </si>
  <si>
    <t>USO DE PROTECCION RESPIRATORIA EN CASO DE REQUERIRLO.</t>
  </si>
  <si>
    <t>RUIDO 
(Exposición continuo dentro de la jornada laboral)</t>
  </si>
  <si>
    <t>FISICO</t>
  </si>
  <si>
    <t>FATIGA AUDITIVA, DISMINUCIÓN AUDITIVA.</t>
  </si>
  <si>
    <t>EXAMENES MEDICOS OCUPACIONALES Y SEGUIMIENTO A RESULTADOS Y/O RECOMENDACIONES</t>
  </si>
  <si>
    <t>FATIGA AUDITIVA, DISMINUCIÓN AUDITIVA, HIPOACUSIA NEUROSENSORIAL.</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</si>
  <si>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</si>
  <si>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</si>
  <si>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</si>
  <si>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</si>
  <si>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</si>
  <si>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</si>
  <si>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</si>
  <si>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DOLOR DE CABEZA, SOBREESFUERZO VISUAL, IRRITABILIDAD.</t>
  </si>
  <si>
    <t>EN CASO DE REQUERIRLO REALIZAR UNA MEDICION DE ILUMINACION</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</si>
  <si>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</si>
  <si>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NO SE REQUIERE</t>
  </si>
  <si>
    <t>TEMPERATURAS
(Disconfort Térmico)</t>
  </si>
  <si>
    <t>CEFALEA. FATIGA, DISMINUCION DE RENDIMIENTO LABORAL</t>
  </si>
  <si>
    <t>PUNTOS DE HIDRATACION</t>
  </si>
  <si>
    <t>DESHIDRATACION</t>
  </si>
  <si>
    <t>RADIACIONES NO IONIZANTES
(Uso de Video Terminales  y exposición a la radiación solar)</t>
  </si>
  <si>
    <t xml:space="preserve">CANSANCIO VISUAL,  RRITACIONES CONJUNTIVAL, CEFALEA, IRRITABILIDAD Y EN OCASIONES MAREOS. </t>
  </si>
  <si>
    <t>PANTALLAS DE COMPUTADORES CON FILTRO</t>
  </si>
  <si>
    <t xml:space="preserve">TIEMPOS DE DESCANSO  O ACTIVIDADES QUE NO REQUIEREN SU USO DE VIDEO TERMINALES ENTRE LA JORNADA LABORAL </t>
  </si>
  <si>
    <t>CONJUNTIVITIS, FATIGA VISUAL, PROBLEMAS DE CORNEA, CANSANCIO</t>
  </si>
  <si>
    <t>IMPLEMENTAR PROGRAMA DE PAUSAS ACTIVAS DE TRABAJO DONDE SE INCLUYAN  EJERCICIOS DE RELAJACION VISUAL.
IMPLEMENTAR PROGRAMA DE INSPECCIONES PLANEADAS Y VERIFICAR POSICION DE VIDEO TERMINALES.
REALIZAR SENSIBILIZACION EN USO DE PROTECTOR SOLAR.</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</si>
  <si>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</si>
  <si>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</si>
  <si>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</si>
  <si>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 xml:space="preserve">ACTIVIDADES DE BIENESTAR </t>
  </si>
  <si>
    <t xml:space="preserve">
 PROGRAMA DE PAUSAS ACTIVAS
 COMITÉ DE CONVIVENCIA</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</si>
  <si>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</si>
  <si>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ALTERACIONES EN LA TENSION ARTERIAL, AFECCIONES CARDIACAS</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</si>
  <si>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
</t>
  </si>
  <si>
    <t xml:space="preserve">NO APLICA EL USO DE EPP PARA ESTE PELIGRO. </t>
  </si>
  <si>
    <t>JORNADA DE TRABAJO</t>
  </si>
  <si>
    <t>ACTIVIDADES DE  BIENESTAR</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</si>
  <si>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</si>
  <si>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5. PROGRAMA DE CAPACITACIONES  
</t>
  </si>
  <si>
    <t>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</si>
  <si>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GESTIÓN ORGANIZACIONAL 
(Estilo de mando: autoritario y participativo, modalidades de pago y contratación, participación inducción, capacitación y entrenamiento, evaluación del desempeño, bienestar social, manejo de cambios)</t>
  </si>
  <si>
    <t xml:space="preserve"> ACTIVIDADES DE  BIENESTAR</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</si>
  <si>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</si>
  <si>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</si>
  <si>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</si>
  <si>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INTERFACE PERSONA - TAREA
(Conocimientos, habilidades en relación con la demanda de la tarea, iniciativa, autonomía y reconocimiento; habilidad de identificación de la persona con la tarea y la organización)</t>
  </si>
  <si>
    <t xml:space="preserve">BUEN TRATO CON EL PERSONAL A SU CARGO APLICACIÓN DE BATERÍA DE RIESGO PSICOSOCIAL 
AUTORIZACIÓN PARA REALIZACIÓN DE PAUSAS ACTIVAS (PROGRAMA DE PAUSAS ACTIVAS)
4.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</si>
  <si>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</si>
  <si>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POSTURA PROLONGADA, MANTENIDA, FORZADA, ANTIGRAVITACIONES</t>
  </si>
  <si>
    <t>BIOMECANICOS</t>
  </si>
  <si>
    <t>DESORDENES MUSCULOESQUELETICOS - ESTRÉS LABORAL - PROBLEMAS DE VARICES - CANSANCIO - FATIGA LABORAL</t>
  </si>
  <si>
    <t>SISTEMA  DE VIGILANCIA EPIDEMIOLÓGICA PARA EL RIESGO BIOMECÁNICO.</t>
  </si>
  <si>
    <t xml:space="preserve"> PROGRAMA DE PAUSAS ACTIVAS 
EVALUACIONES DE PUESTOS DE TRABAJO </t>
  </si>
  <si>
    <t xml:space="preserve"> 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</si>
  <si>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ENFERMEDADES COMO TUNEL DE CARPO,MANGITO ROTADOR TRAUMAS POR DOLOR ACUMULATIVO</t>
  </si>
  <si>
    <t>DISEÑOS Y ESTUDIOS DE PUESTOS DE TRABAJO</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</si>
  <si>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</si>
  <si>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MOVIMIENTOS REPETITIVOS
(Manejo de herramientas propias de la labor)</t>
  </si>
  <si>
    <t>ENFERMEDADES DE TRAUMA ACUMULATIVO, SÍNDROMES TÚNEL DEL CARPO</t>
  </si>
  <si>
    <t>SISTEMA  DE VIGILANCIA EPIDEMIOLOGICA PARA EL RIESGO BIOMECANICO</t>
  </si>
  <si>
    <t xml:space="preserve">PROGAMA DE PAUSAS ACTIVAS </t>
  </si>
  <si>
    <t>ELEMENTOS DE APOYO (REPOSA  PIES,  PACK MOUSE) SILLAS ERGONOMICAS 
VALORACIONES MEDICAS CON ENFASIS EN OSTEOMUSCULAR
SEGUIMIENTO A LAS VALORACIONES MEDICAS (INGRESO-PERIODICOS)
SENSIBILIZACION DE HIGINENE POSTURAL</t>
  </si>
  <si>
    <t>STC , TENDINITIS, HERNIAS O LESION CERVICAL</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</si>
  <si>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</si>
  <si>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MECANICOS
(Utilización de herramientas manuales de oficina como saca ganchos, cosedora, bisturí etc.)</t>
  </si>
  <si>
    <t>CONDICIONES DE SEGURIDAD</t>
  </si>
  <si>
    <t>LESIONES COMO CONTUSIONES, HERIDAS</t>
  </si>
  <si>
    <t>INSPECCIONES DE SEGURIDAD
REPOSICIÓN DE ELEMENTOS</t>
  </si>
  <si>
    <t xml:space="preserve"> INDUCCIÓN EN LAS ACTIVIDADES
AUTOCUIDADO</t>
  </si>
  <si>
    <t xml:space="preserve">HERIDA POR CORTE E INFECCION </t>
  </si>
  <si>
    <t xml:space="preserve">SEGUIMIENTO A LAS  INSPECCIONES DE SEGURIDAD EN LOS PUESTOS DE TRABAJO Y DE LAS HERRAMIENTAS DE OFICINA
 REALIZAR CAPACITACIONES SOBRE CUIDADO DE MANOS.
CAPACITACIONES Y CHARLAS  SOBRE MANEJO DE HERRAMIENTAS MANUALES
 INSPECIONES DE SEGURIDAD PLANEADAS O NO PLANEADAS REVISION Y CAMBIO PERIODICO DE LAS HERRAMIENTAS ANTE SIGNOS DE DESGASTE NORMAS DE SEGURIDAD.
</t>
  </si>
  <si>
    <t>PARA EL AREA ADMINISTRATIVA NO SE REQUIERE EL USO DE EPP YA QUE LAS HERRAMIENTAS Y EQUIPOS SON DE BAJO RIESGO.</t>
  </si>
  <si>
    <t xml:space="preserve">ELECTRICOS
(Exposición o manipulación a conexiones y/o cableado eléctrico de media y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</si>
  <si>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</si>
  <si>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</si>
  <si>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</si>
  <si>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 xml:space="preserve"> CAJAS DE CIRCUITOS CON SEÑALIZACIÓN DE RIESGO ELÉCTRICO</t>
  </si>
  <si>
    <t>PERDIDAS HUMANAS Y MATERIALES</t>
  </si>
  <si>
    <t xml:space="preserve">IMPLEMENTACION PROGRAMA GESTION RIESGO ELECTRICO. </t>
  </si>
  <si>
    <t>PARA EL AREA ADMINISTRATIVA NO APLICA EL USO DE EPP.</t>
  </si>
  <si>
    <t>LOCATIVO
(Sistemas y medios de almacenamiento.)</t>
  </si>
  <si>
    <t>TRAUMAS TEJIDOS BLANDOS, HERIDAS, TRAUMAS CRANEO ENCEFALICOS Y FRACTURAS</t>
  </si>
  <si>
    <t xml:space="preserve">SISTEMAS DE ANCLAJES DE REPISAS Y ESTANTERÍAS </t>
  </si>
  <si>
    <t>LUGAR ESPECIFICO PARA ALMACENAMIENTOS SEGUROS.</t>
  </si>
  <si>
    <t>PERDIDAS DE CONCIENCIAS, TCE</t>
  </si>
  <si>
    <t xml:space="preserve">SEGUIMIENTO  INSPECCIONES DE SEGURIDAD Y SENSIBILIZAR AL PERSONAL SOBRE EL PELIGRO.
SEÑALIZACIÓN PERTINENTE AL RIESGO. 
 MANTENER LOS PASILLOS Y AÉREAS DE CIRCULACIÓN LIBRES DE OBSTÁCULOS
REPORTAR LAS CONDICIONES INSEGURAS
</t>
  </si>
  <si>
    <t>LOCATIVO
(Superficies de trabajo irregulares, deslizantes, con diferencia de nivel)</t>
  </si>
  <si>
    <t>CAIDAS, TRAUMAS TEJIDOS BLANDOS, ESGUINCES, LUXACIONES, TORCEDURAS</t>
  </si>
  <si>
    <t xml:space="preserve"> MANTENIMIENTO LOCATIVO PERMANENTE</t>
  </si>
  <si>
    <t xml:space="preserve"> PROGRAMA DE INSPECCIONES LOCATIVAS 
CONSTANTE LIMPIEZA 
 ESCALERAS CON PASAMANOS
SEÑALIZACION PREVENTIVA, INSPECCIONES DE SEGURIDAD</t>
  </si>
  <si>
    <t>SENSIBILIZACION DEL PELIGRO.</t>
  </si>
  <si>
    <t>VERIFICAR POR MEDIO DE INSPECCIONES DE SEGURIDAD Y EL MANTENIMIENTO DE AREAS DE TRABAJO.</t>
  </si>
  <si>
    <t>PARA PERSONAL DE AREA ADMINISTRATIVA NO SE REQUIERE EL USO DE EPPS EN SUS AREAS DE TRABAJO.</t>
  </si>
  <si>
    <t>LOCATIVO
(Caída de Objetos)</t>
  </si>
  <si>
    <t xml:space="preserve">GOLPES - FRACTURAS - LACERACIONES - </t>
  </si>
  <si>
    <t>SEÑALIZACION PREVENTIVA, INSPECCIONES DE SEGURIDAD</t>
  </si>
  <si>
    <t>IMPLEMENTAR INSPECCIONES DE SEGURIDAD Y SENSIBILIZAR AL PERSONAL SOBRE EL PELIGRO.</t>
  </si>
  <si>
    <t>NO SE REQUIERE USO DE EPP EN AREAS ADMON.</t>
  </si>
  <si>
    <t>LOCATIVO
(Condiciones de Orden y aseo)</t>
  </si>
  <si>
    <t xml:space="preserve">PROGRAMA DE ORDEN Y ASEO </t>
  </si>
  <si>
    <t>PUNTOS ECOLOGICOS.
PERSONAL PERMANENTE DE SERVICIOS GENERALES. INSPECCIONES DEL DE SEGURIDAD.</t>
  </si>
  <si>
    <t xml:space="preserve">
SENSIBILIZACION SOBRE ORDEN Y ASEO 
PERSONAL CAPACITADO PARA REALIZAR ESTA ACTIVIDAD 
JORNADAS DE ASEO </t>
  </si>
  <si>
    <t xml:space="preserve">IMPLEMENTAR UN PROGRAMA DE ORDEN ASEO Y LIMPIEZA DONDE SE INVOLUCRE A TODO EL PERSONAL DE LA UDEC. 
CAPACITACIÓN DE ACTOS Y CONDICIONES DE SEGURIDAD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</si>
  <si>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</si>
  <si>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</si>
  <si>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</si>
  <si>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INSPECCIONES DE SEGURIDAD Y SEÑALIZACION PREVENTIVA Y DE SEGURIDAD.
EQUIPOS EXTINTORES EN LAS AREAS Y DE EMERGENCIA.
</t>
  </si>
  <si>
    <t xml:space="preserve">SENSIBILIZACION EN EL PELIGRO. Y PLAN DE EMERGENCIA </t>
  </si>
  <si>
    <t xml:space="preserve">MUERTE </t>
  </si>
  <si>
    <t>CAPACITAR Y SENSIBILIZAR EN EL PLAN DE EMERGENCIA DE LA UDEC, IMPLEMENTAR PROGRAMA DE INSPECCIONES DE SEGURID, REALIZAR MANTENIMIENTO A EXTINTORES.  PUBLICAR  LAS LINEAS DE EMERGENCIA PARA UNA RESPUESTA OPORTUNA EN CASO DE PRESENTARSE UN INCENDIO O EXPLOSION.</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</si>
  <si>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</si>
  <si>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</si>
  <si>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</si>
  <si>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INSPECCIÓN DE VEHICULOS DE LA UDEC, MANTENIMIENTO PREVENTIVO Y CORRECTIVO, VERIFICACION  DE DOCUMENTACION LEGAL DE LOS VEHCULOS (REVISION TECNOMECANICA, SOAT, LICENCIA DE CONDUCTOR Y CARTA DE PROPIEDAD DEL VEHICULO)</t>
  </si>
  <si>
    <t xml:space="preserve">POLITICA DE SEGRURIDAD VIAL 
CAMPAÑAS DE SEGURIDAD VIAL Y USO DE ELEMENTOS DE SEGURIDAD 
 PLAN ESTRATEGICO DE SEGURIDAD VIAL
SEÑALIZACIÓN, ZONAS DE PARQUEO, REDUCTORES DE VELOCIDAD 
 VÍA DE ACCESO EN UN SOLO SENTIDO 
</t>
  </si>
  <si>
    <t xml:space="preserve"> SEÑALIZACION EN LA VIA
SESIBILIZACION EN TEMAS DE SEGURIDAD VIAL
 INSPECCIONES PREOPERACIONALES DIARIAS
 CURSO DE MANEJO DEFENCIVO CONDUCTORES CALIFICADOS Y CON EL DOCUMENTO QUE LO ACREDITA</t>
  </si>
  <si>
    <t>DAÑO A LA PROPIEDAD Y MUERTE.</t>
  </si>
  <si>
    <t xml:space="preserve">EJECUCIÓN  DEL PROGRAMA DE SEGURIDAD  VIAL
SENSIBILIZACIÓN PREVENTIVAS EN RIESGO VIAL. 
INTERVENIR CON CURSO DE MANEJO DEFENSIVO AL PERSONAL QUE CONDUCE VEHÍCULOS DE LA UDEC.
</t>
  </si>
  <si>
    <t>ES OBLIGATORIO EL USO DE CINTURON DE SEGURIDAD A TODOS LOS OCUPANTES DE LOS VEHICULOS.</t>
  </si>
  <si>
    <t xml:space="preserve">PUBLICOS
(Problemas de orden publico, atracos, robos, asaltos y atentados) </t>
  </si>
  <si>
    <t xml:space="preserve">TRAUMAS SEVEROS, HERIDAS, FRACTURAS Y/O LESIONES GRAVES. </t>
  </si>
  <si>
    <t xml:space="preserve">INSPECCIONES DE SEGURIDAD
APOYO DE LA POLICIA NACIONAL </t>
  </si>
  <si>
    <t xml:space="preserve">
ILUMINACION CON REFLECTORES 
CONTROLES DE INGRESO DE PERSONAL .
PERSONAL DE SEGURIDAD PRIVADA ENTRENADOS Y CERTIFICADOS.
CHARLAS DE REINDUCCION DONDE SE REALIZA SENSIBILIZACION DE PREVENCION RIESGO PUBLICO</t>
  </si>
  <si>
    <t xml:space="preserve"> 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</si>
  <si>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</si>
  <si>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</si>
  <si>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</si>
  <si>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</si>
  <si>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 xml:space="preserve">ESTRUCTURAS ADECUADAS Y MANTENIMIENTO PERIODICO DE LAS MISMAS.  </t>
  </si>
  <si>
    <t>SEÑALIZACION DE RUTAS DE EVACUACION, INSTALACION DE EQUIPOS DE APOYO EN EMERGENCIAS.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</si>
  <si>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</si>
  <si>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</si>
  <si>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</si>
  <si>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CAMILLA DE EMERGENCIA, ENFERMERIA DOTADA, EXTINTORES DE SEGURIDAD, BOTIQUIN PARA BRIGADISTAS, CHALECO REFLECTIVO Y DISTINTIVO PARA LOS MISMOS.</t>
  </si>
  <si>
    <t xml:space="preserve">VENDAVALES </t>
  </si>
  <si>
    <t>SISMOS Y TERREMOTOS</t>
  </si>
  <si>
    <t>ATRAPAMIENTOS, CAIDAS, TRAUMAS TEJIDOS BLANDOS, ESGUINCES, LUXACIONES, TORCEDURAS, FRANCTURAS</t>
  </si>
  <si>
    <t xml:space="preserve">ESTRUCTURAS ADECUADAS PARA RESISTIR MOVIMIENTOS SÍSMICOS </t>
  </si>
  <si>
    <t xml:space="preserve">INUNDACION </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</si>
  <si>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</si>
  <si>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</si>
  <si>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</si>
  <si>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</si>
  <si>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</si>
  <si>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</si>
  <si>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</si>
  <si>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NO OBSERVADO</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</si>
  <si>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</si>
  <si>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</si>
  <si>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</si>
  <si>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</si>
  <si>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Mejorable</t>
  </si>
  <si>
    <t>APOYO</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</si>
  <si>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</si>
  <si>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</si>
  <si>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</si>
  <si>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ASESORAR PERMANENTEMENTE EN LO RELACIONADO CON LA ADQUISICION Y APLICACIÓN DE HARDWAREY SOFTWARE A TODAS LAS AREAS DE LA UNIVERSIDAD.
PROPONER, DESARROLLAR Y ASESORAR A TODAS LAS AREAS DE LA INSTITUCION EN EL DESARROLLO DE LAS TIC' S (TECNOLOGIAS DE LA INFORMACION Y LAS COMUNICACIONES).
</t>
  </si>
  <si>
    <t>NO OBSERVADOS</t>
  </si>
  <si>
    <t xml:space="preserve">INSPECCIONES PERIODICAS
 USO DE ELEMENTO DE PROTECCIÓN (EPP) TAPABOCAS, GUANTES (CUANDO LA ACTIVIDAD LO REQUIERA)
 SEÑALIZACIÓN DE LAVADO DE MANOS 
 SENSIBILIZACIONES DE AUTOCUIDADO Y CAMPAÑAS 
EVALUACIONES MÉDICAS PERIÓDICAS
PROGRAMAS DE PROMOCIÓN Y DETECCIÓN  </t>
  </si>
  <si>
    <t xml:space="preserve">SENSIBILIZACION EN RIESGO BIOLOGICO, CAPACITACION EN  ESTILOS DE VIDA SALUDABLE    EN FOCADO EN LAVADO DE MANOS E HIGIENE PERSONAL  Y PREVENCION DE ENFERMEDADES VIRALES Y CONTAGIOSAS. </t>
  </si>
  <si>
    <t>PERIODOS DE DESCANSO DURANTE LA JORNADA LABORAL</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</si>
  <si>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</si>
  <si>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 PROGRAMA DE PAUSAS ACTIVAS 
 EVALUACIONES DE PUESTOS DE TRABAJO </t>
  </si>
  <si>
    <t xml:space="preserve"> 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</si>
  <si>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</si>
  <si>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SISTEMA  DE VIGILANCIA EPIDEMIOLOGICA PARA EL RIESGO BIOMECANICO.</t>
  </si>
  <si>
    <t xml:space="preserve">ELEMENTOS DE APOYO (REPOSA  PIES,  PACK MOUSE)
 SILLAS ERGONOMICAS 
 VALORACIONES MÉDICAS CON ENFASIS EN OSTEOMUSCULAR
SEGUIMIENTO A LAS VALORACIONES MÉDICAS (INGRESO-PERIODICOS)
 SENSIBILIZACION DE HIGINENE POSTURAL
</t>
  </si>
  <si>
    <t>INSPECCIONES DE SEGURIDAD.</t>
  </si>
  <si>
    <t>IMPLEMENTAR INSPECCIONES DE SEGURIDAD EN LOS PUESTOS DE TRABAJO</t>
  </si>
  <si>
    <t>VERIFICAR POR MEDIO DE INSPECCIONES DE SEGURIDAD EL ANCLAJE DE ESTANTERIAS Y REPISAS DE ALMACENAMIENTO.</t>
  </si>
  <si>
    <t>MANTENIMIENTO LOCATIVO PERMANENTE</t>
  </si>
  <si>
    <t>ELEMENTOS DE SEÑALIZACION Y DEMARCACION DENTRO DE LAS INSTALACIONES DE LA UNIVERSIDAD.</t>
  </si>
  <si>
    <t>IMPLEMENTACION DEL PROGRAMA RIESGO  VIAL Y SENSIBILIZACION  CON  CAPACITACIONES PREVENTIVAS EN RIESGO VIAL. 
INTERVENIR CON CURSO DE MANEJO DEFENSIVO A EL PERSONAL QUE CONDUCE VEHICULOS DE LA UDEC.</t>
  </si>
  <si>
    <t xml:space="preserve">
ILUMINACION CON REFLECTORES 
CONTROLES DE INGRESO DE PERSONAL .
PERSONAL DE SEGURIDAD PRIVADA ENTRENADOS Y CERTIFICADOS.
CHARLAS DE REINDUCCION DONDE SE REALIZA SENSIBILIZACION DE PREVENCION RIESGO PUBLICO </t>
  </si>
  <si>
    <t>APOYO ACADEMICO</t>
  </si>
  <si>
    <t>AUXILIARES ADMINISTRATIVOS   DE DOCENTES</t>
  </si>
  <si>
    <t>LABORES ADMINISTRATIVAS DIRIGIDAS A EL CONTROL DIARIO DE DOCENTES, CARGAS ACADEMICAS Y CONTRATOS A TRAVEZ DE LA PLATAFORMA.</t>
  </si>
  <si>
    <t xml:space="preserve">ELABORACIÓN Y MANEJO DE CONTROL DIARIO DE ASISTENCIA DE DOCENTES, DE LOS PROGRAMAS DE ADMINISTRACIÓN DE EMPRESAS Y CONTADURÍA PÚBLICA DE LA SECCIONAL UBATÉ.
INGRESO DE HORARIOS, CARGAS ACADÉMICAS, CONTRATOS A TRAVÉS DE LA PLATAFORMA.
RECEPCIÓN, CLASIFICACIÓN Y ORGANIZACIÓN DEL ARCHIVO DOCUMENTAL.
ELABORACIÓN, TRANSCRIPCIÓN DE INFORMES, CARTAS, MEMORANDOS, CIRCULARES, ACTAS, COMUNICADOS Y ATENCIÓN DE LLAMADAS TELEFÓNICAS.
RESPONDER POR LA OPERATIVIDAD DE LA OFICINA, INCLUIDO EL CUIDADO, MANEJO Y USO RACIONAL DE LAS DOTACIONES DE CARÁCTER TÉCNICO, MATERIALES Y ÚTILES, ASÍ COMO LA PRESENTACIÓN ADECUADA DE LA MISMA.
</t>
  </si>
  <si>
    <t>BIENES Y SERVICIOS</t>
  </si>
  <si>
    <t>SERVICIOS GENERALES (RECURSOS FISICOS).</t>
  </si>
  <si>
    <t>ENCARGADO DEL ASEO Y ORDEN DE TODA LA UNIVERSIDAD</t>
  </si>
  <si>
    <t>LIMPIEZA DE LAS AREAS COMUNES Y DE TODA LA UNIVERSIDAD BAÑOS ,SALONES, ETC</t>
  </si>
  <si>
    <t>HONGOS VIRUS Y BACTERIAS
(Limpieza General y lavados de Baños)</t>
  </si>
  <si>
    <t xml:space="preserve">USO DE PROTECCION RESPIRATORIA, PROTECCION DE MANOS, BOTAS PARA TRABAJOS EN AREAS HUMEDAS, ZAPATOS DE SEGURIDAD. </t>
  </si>
  <si>
    <t>USO DE GORROS, PAVAS Y ROPA DE TRABAJO APROPIADA.</t>
  </si>
  <si>
    <t>RADIACIONES NO IONIZANTES
(Exposición a la radiación solar)</t>
  </si>
  <si>
    <t>TIEMPOS DE DESCANSO   ENTRE LA JORNADA LABORAL  SENSIBILIZACION EN EL USO DE PROTECCION SOLAR.</t>
  </si>
  <si>
    <t>CONJUNTIVITIS, TERIGIOS, QUEMADURAS DE PIEL.</t>
  </si>
  <si>
    <t xml:space="preserve">
IMPLEMENTAR PROGRAMA DE INSPECCIONES PLANEADAS 
REALIZAR SENSIBILIZACION EN USO DE PROTECTOR SOLAR.</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</si>
  <si>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</si>
  <si>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</si>
  <si>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</si>
  <si>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</si>
  <si>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HOJAS DE SEGURIDAD Y ETIQUETADO DE PRODUCTOS QUIMICOS. ESPACIO PARA ALMACENAMIENTO SEGURO DE LOS PRODUCTOS.</t>
  </si>
  <si>
    <t>USO DE ELEMENTOS DE PROTECCION PERSONAL REQUERIDOS. 
CAPACITACION Y SENSIBILIZACION EN EL USO ADECUADO Y APLICACIÓN DE SSUSTANCIAS QUIMICAS</t>
  </si>
  <si>
    <t>Aceptable con control especifico</t>
  </si>
  <si>
    <t>QUEMADURAS D E TERCER GRADO Y MUERTE</t>
  </si>
  <si>
    <t>SENSIBILIZACION DE USO ADECUADO DE EPP Y MANEJO SEGURO DE SUSTANCIAS QUIMICAS PELIGROSAS.
COLOCAR SEÑALIZACION DE NORMAS DE SEGURIDAD.
 CAPACITACIÓN CONSTANTE A LAS BRIGADAS EN PRIMEROS AUXILIOS Y EVACUACIÓN E INSTALAR SEÑALIZACIÓN Y DEMARCAR LAS ÁREAS.</t>
  </si>
  <si>
    <t>PROTECCION VISUAL, PROTECCION RESPIRATORIA, ROPA DE TRABAJO , ZAPATOS Y GUANTES</t>
  </si>
  <si>
    <t>MATERIAL PARTICULADO</t>
  </si>
  <si>
    <t>IRRITACIÓN DE VIAS RESPIRATORIAS, OCULAR Y DERMICA</t>
  </si>
  <si>
    <t>USO DE ELEMENTOS DE PROTECCION PERSONAL REQUERIDOS. SENSIBILIZACION EN EL PELIGRO.</t>
  </si>
  <si>
    <t xml:space="preserve">IMPLEMENTACION PROGRAMA DE RIESGO QUIMICO, PROTOCOLOS DE USO Y ALAMACENAMIENTO SEGURO. DEMARCACION Y ETIQUETADO DE TODOS LOS PRODUCTOS. </t>
  </si>
  <si>
    <t xml:space="preserve">USO DE PROTECCION RESPIRATORIA CON FILTRO PARA POLVOS Y/O MATERIAL PARTICULADO.
</t>
  </si>
  <si>
    <t>MANIPULACIÓN MANUAL DE CARGAS
(Movilización y levantamiento de cargas)</t>
  </si>
  <si>
    <t>LESIONES OSTEOMUSCULARES A NIVEL DE COLUMNA.</t>
  </si>
  <si>
    <t xml:space="preserve">AUTORIZACIÓN PARA MANEJO DE CARGAS SOLITUD DE APOYO A UN COMPAÑERO 
 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</si>
  <si>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ESFUERZO 
(Altura de planos de trabajo, organización secuencia productiva, organización del tiempo de trabajo, peso y tamaño de objetos)</t>
  </si>
  <si>
    <t>LESIONES OSEO MUSCULARES, HERNIAS DISCALES, LESIONES DE COLUMNAS, SOBREESFUERZO, TRAUMAS ACUMULATIVOS.</t>
  </si>
  <si>
    <t xml:space="preserve"> SISTEMA  DE VIGILANCIA EPIDEMIOLÓGICA PARA EL RIESGO BIOMECÁNICO.</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</si>
  <si>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t>
  </si>
  <si>
    <t>ENFERMEDADES COMO TUNEL DE CARPO,MANGITO ROTADOR TRAUMAS POR DOLOR ACUMULATIVO
STC , TENDINITIS, HERNIAS O LESION CERVICAL</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</si>
  <si>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</si>
  <si>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</si>
  <si>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</si>
  <si>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</si>
  <si>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 OVEROL Y/O ROPA DE TRABAJO , GAFAS Y  MONOGAFAS DE SEGURIDAD, BOTAS DE SEGURIDAD CON PUNTERA, GUANTES Y CASCO. </t>
  </si>
  <si>
    <t>ATRAPAMIENTO Y/O AMPUTACION DEL ALGUN SEGMENTO CORPORAL</t>
  </si>
  <si>
    <t xml:space="preserve">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t>
  </si>
  <si>
    <t xml:space="preserve">USO DE EPP: OVEROL Y/O ROPA DE TRABAJO , GAFAS Y  MONOGAFAS DE SEGURIDAD, BOTAS DE SEGURIDAD, GUANTES, PROTECCION AUDITIVA, PROTECCION RESPIRATORIA  Y CASCO DE SEGURIDAD. </t>
  </si>
  <si>
    <t>USO DE ROPA DE TRABAJO Y EPP PARA EL DESARROLLO DEL MISMO. ZAPATOS ANTIDESLIZANTES PARA PERSONAL SERVICIOS GENERALES Y BOTAS DE SEGURIDAD PARA EL PERSONAL DE MANTENIMIENTO</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</si>
  <si>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</si>
  <si>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</si>
  <si>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PUNTOS ECOLOGICOS.
 INSPECCIONES DEL DE SEGURIDAD.</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</si>
  <si>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</si>
  <si>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</si>
  <si>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 xml:space="preserve">EQUIPOS DE EMERGENCIA </t>
  </si>
  <si>
    <t>CONDUCTORES</t>
  </si>
  <si>
    <t>MANEJO DE BUSES Y VEHICULOS DE LA UNIVERSIDAD</t>
  </si>
  <si>
    <t>TRANSPORTE DE PERSONAL Y ESTUDIANTES A LOS DIFERENTES LUGARES REQUERIDOS PARA REALIZAR ACTIVIDADES O IR EN REPRESENTACION DE LA UDEC</t>
  </si>
  <si>
    <t xml:space="preserve">RUIDO 
(Exposición continuo dentro de la jornada laboral por la utilización de Vehiculo y transporte vías publicas) </t>
  </si>
  <si>
    <t>MANTENIMIENTO DE VEHICULOS (BOMBILLAS)</t>
  </si>
  <si>
    <t>VIBRACION 
(Uso vehículos)</t>
  </si>
  <si>
    <t xml:space="preserve"> HORMIGUEO, ENTUMECIMIENTO, CAMBIOS ARTICULARES </t>
  </si>
  <si>
    <t>MANTENIMIENTO  DE VEHICULOS</t>
  </si>
  <si>
    <t>TIEMPOS DE DESCANSO</t>
  </si>
  <si>
    <t>SÍNDROME DE DEDOS BLANCOS, DEGENERATIVOS, CAMBIOS EN LA DINÁMICA SANGUÍNEA.</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</si>
  <si>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</si>
  <si>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LIQUIDOS, NIEBLAS Y ROCIOS
Exposición a productos combustibles y aceites de los vehículos. )</t>
  </si>
  <si>
    <t>USO DE ELEMENTOS DE PROTECCION PERSONAL REQUERIDOS</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</si>
  <si>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t>
  </si>
  <si>
    <t xml:space="preserve">GASES Y VAPORES
(Monóxido de carbono por el uso de  combustible)  </t>
  </si>
  <si>
    <t xml:space="preserve">IRRITACIÓN DE VIAS RESPIRATORIAS  Y OCULAR. </t>
  </si>
  <si>
    <t xml:space="preserve"> 
 VALORACIONES MÉDICAS CON ENFASIS EN OSTEOMUSCULAR
SEGUIMIENTO A LAS VALORACIONES MÉDICAS (INGRESO-PERIODICOS)
 SENSIBILIZACION DE HIGINENE POSTURAL
</t>
  </si>
  <si>
    <t>MECANICOS
(Utilización de vehículos)</t>
  </si>
  <si>
    <t>MANTENIMIENTO PREVENTIVO DE VEHICULOS</t>
  </si>
  <si>
    <t xml:space="preserve">TECNOLOGICO
(Fuga, explosión, derrame e  Incendios provocados por la reacción químico física)  </t>
  </si>
  <si>
    <t xml:space="preserve">ACCIDENTES DE TRANSITO
(Accidentes de transito donde se ven involucrados peatones (Estudiantes y/o Funcionarios) y vehículos de transporte) Desplazamiento en vehículos propios de la UDEC </t>
  </si>
  <si>
    <t>SEGURIDAD FISICA
(Personal de Seguridad privada externa)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</si>
  <si>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</si>
  <si>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</si>
  <si>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 xml:space="preserve">GASES Y VAPORES
(Monóxido de carbono por el control de ingreso de vehículos y  exposición en vías de circulación vehicular.) </t>
  </si>
  <si>
    <t>SENSIBILIZAR EN EL RIESGO Y USO DE PROTECCION RESPIRATORIA.</t>
  </si>
  <si>
    <t xml:space="preserve">USO DE PROTECCION RESPIRATORIA </t>
  </si>
  <si>
    <t>GESTOR DE APOYO ACADEMICO</t>
  </si>
  <si>
    <t>ESTRATEGICO</t>
  </si>
  <si>
    <t>PLANEACION INSTITUCIONAL</t>
  </si>
  <si>
    <t>DIRECTOR SECCIONAL</t>
  </si>
  <si>
    <t>ACTIVIDADES ACMINISTRATIVAS CON EL OBEJETO DE EJECUTAR LAS POLITICAS, PLANES, PROGRAMAS Y DEMAS ACCIONES RELACIONADAS CON LA GESTION DE LA SECCIONAL TANTO EN LOS MACROPROCESOS MISIONAL Y DE APOYO.</t>
  </si>
  <si>
    <t xml:space="preserve">EJECUTAR LAS POLITICAS, PLANES, PROGRAMAS Y DEMAS ACCIONES RELACIONADAS CON LA GESTION DE LA SECCIONAL TANTO EN LOS MACROPROCESOS MISIONAL Y DE APOYO.
REALIZAR ANÁLISIS Y EVALUACION DE LA SITUACION FINANCIERA Y PRESUPUESTAL, Y PROYECTAR EL PLAN OPERATIVO ANUAL (POA), PROGRAMA ANUAL DE ADQUISICIÓN Y EVALUACIÓN PRESUPUESTAL DE LA SECCIONAL UBATÉ 
COORDINAR CON PLANEACION INSTITUCIONAL LA ELABORACION Y PRESENTACION DEL PRESUPUESTO DE INGRESOS Y GASTOS DE LA SECCIONAL UBATÉ.
COORDINAR LA CONSECUCION DE LOS RECURSOS DE CREDITOS NECESARIOS  PARA LA FINANCIACION DE LOS PLANES, PROGRAMAS Y PROYECTOS DE LA SECCIONAL UBATÉ.
</t>
  </si>
  <si>
    <t>SECRETARIA SECCIONAL</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</si>
  <si>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</si>
  <si>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</si>
  <si>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</si>
  <si>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BIENESTAR UNIVERSITARIO</t>
  </si>
  <si>
    <t>DIRECCION, COORDINACION Y SUPERVISION DE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</si>
  <si>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</si>
  <si>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PLANEAR, COORDINAR, DIRIGIR Y EVALUAR LOS PLANES DE ACCION DE BIENESTAR UNIVERSITARIO,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</si>
  <si>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COORDINADOR BIENESTAR UNIVERSITARIO</t>
  </si>
  <si>
    <t>COMUNICACIONES</t>
  </si>
  <si>
    <t>GESTOR  DE COMUNICACIONES</t>
  </si>
  <si>
    <t>REDACCIÓN, CONSOLIDACIÓN, INVESTIGACIÓN, CORRECCIÓN DE ESTILO, EDICIÓN Y RETROALIMENTACIÓN CONSTANTE DE LAS DIFERENTES EDICIONES DEL PERIÓDICO UDECANDO PROYECTADAS PARA EL AÑO CORRESPONDIENTE. ANALIZAR EL IMPACTO DEL PERIÓDICO</t>
  </si>
  <si>
    <t>REALIZAR LAS FUNCIONES DE GESTOR DE COMUNICACIONES Y VIRTUALIDAD: REALIZAR LA REDACCIÓN, CONSOLIDACIÓN, INVESTIGACIÓN, CORRECCIÓN DE ESTILO, EDICIÓN Y RETROALIMENTACIÓN CONSTANTE DE LAS DIFERENTES EDICIONES DEL PERIÓDICO UDECANDO PROYECTADAS PARA EL AÑO CORRESPONDIENTE. ANALIZAR EL IMPACTO DEL PERIÓDICO UDECANDO EN LA COMUNIDAD, HACIENDO UNA MEDICIÓN CONSTANTE.  CREACIÓN DE ESTRATEGIAS DE POSICIONAMIENTO QUE PERMITAN LLEGAR AL GRUPO OBJETIVO. VIGILAR Y HACER SEGUIMIENTO A LA EMISIÓN DE INFORMACIÓN A TRAVÉS DE MEDIOS IMPRESOS EXTERNOS, GARANTIZANDO LA EFICIENCIA, PERTINENCIA Y VERACIDAD DE LA INFORMACIÓN. REALIZAR UN CONTROL PERMANENTE A LAS PIEZAS INSTITUCIONALES IMPRESAS GENERADAS EN LA UNIVERSIDAD DE CUNDINAMARCA A TODOS LOS GRUPOS DE INTERÉS. ELABORAR LAS POLÍTICAS DE COMUNICACIÓN A TRAVÉS DE LOS MEDIOS IMPRESOS. (MANUAL DE COMUNICACIONES)</t>
  </si>
  <si>
    <t>GESTOR DE PLANEACION INSTITUCIONAL</t>
  </si>
  <si>
    <t>LIDERAR EL SISTEMA INTEGRADO DE GESTION Y CONTROL (SIGC) Y LOS PROYECTOS QUE DESARROLLE, EN BUSQUEDA DE FOMENTAR UNA CULTURA DE LA CALIDAD Y DE MEJORAMIENTO CONTINUO.</t>
  </si>
  <si>
    <t>PROYECCIÓN SOCIAL E IMAGEN INSTITUCIONAL, PLANEACIÓN EN EL MANEJO DE LOS ESPACIOS FÍSICOS REQUERIDOS PARA LOS CONCIERTOS DEL PROGRAMA DE MÚSICA, ACOMPAÑAMIENTO DE LOS CONCIERTOS EXTRAMURALES. ASISTENCIA AL COORDINADOR DE LA EXTENSIÓN ZIPAQUIRÁ, EFECTUANDO ANTE LOS DIFERENTES ORGANISMOS GUBERNAMENTALES Y PRIVADOS LAS GESTIONES QUE LE SEAN ASIGNADAS LAS DEMÁS QUE DELEGUE EL SUPERVISOR DE LA ORDEN</t>
  </si>
  <si>
    <t>DOCENTES OCASIONALES . TIEMPO COMPLETO- DOCENTES DE CATEDRA</t>
  </si>
  <si>
    <t>ORIENTAR A LOS ESTUDIANTES EN PLOS PROCESOS DE ENSEÑANZA Y APRENDIZAJE</t>
  </si>
  <si>
    <t>PLANIFICACION,EJECUCION Y EVALUACION DE ACTIVIDADES EDUCATIVAS, ORIENTACION ESTUDIANTIL.</t>
  </si>
  <si>
    <t>ESFUERZO 
Sobre esfuerzo
(Manejo de la Voz)</t>
  </si>
  <si>
    <t xml:space="preserve">AFECCIONES DE GARGANTA, LARINGITIS,FARINGITIS,DISFONIA Y AFONIA </t>
  </si>
  <si>
    <t>PERDIDA DE LA VOZ</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</si>
  <si>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</si>
  <si>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</si>
  <si>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Capacitaciones manejo y afrontamiento  del estré, primeros, auxilios psicologicos, guia de trabajo en casa</t>
  </si>
  <si>
    <t xml:space="preserve"> SEGUIMIENTO  AL PROCESO DE VACUNACION   DE LOS FUNCIONARIOS, SEGUIMIENTO A LA APLICACIÓN DE LA GUIA DE  BIOSEGURIDAD DE LA UNIVERSIDAD </t>
  </si>
  <si>
    <t xml:space="preserve">APLICACIÓN DE LA BATERIA  DE  RIESGO PSICOSOCIAL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</si>
</sst>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b/>
      <sz val="11"/>
      <name val="Calibri"/>
      <family val="2"/>
      <scheme val="minor"/>
    </font>
    <font>
      <sz val="10"/>
      <color theme="1"/>
      <name val="Calibri"/>
      <family val="2"/>
      <scheme val="minor"/>
    </font>
    <font>
      <sz val="10"/>
      <name val="Arial"/>
      <family val="2"/>
    </font>
    <font>
      <b/>
      <sz val="10"/>
      <name val="Arial"/>
      <family val="2"/>
    </font>
    <font>
      <sz val="11"/>
      <name val="Calibri"/>
      <family val="2"/>
      <scheme val="minor"/>
    </font>
    <font>
      <sz val="11"/>
      <name val="Calibri"/>
      <family val="2"/>
    </font>
    <font>
      <sz val="10"/>
      <color indexed="8"/>
      <name val="Arial"/>
      <family val="2"/>
    </font>
    <font>
      <b/>
      <sz val="11"/>
      <name val="Calibri"/>
      <family val="2"/>
    </font>
  </fonts>
  <fills count="2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
      <patternFill patternType="solid">
        <fgColor indexed="40"/>
        <bgColor indexed="64"/>
      </patternFill>
    </fill>
    <fill>
      <patternFill patternType="solid">
        <fgColor indexed="11"/>
        <bgColor indexed="64"/>
      </patternFill>
    </fill>
    <fill>
      <patternFill patternType="solid">
        <fgColor indexed="13"/>
        <bgColor indexed="64"/>
      </patternFill>
    </fill>
  </fills>
  <borders count="52">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183">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36"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2" fontId="36" fillId="0" borderId="2" xfId="0" applyNumberFormat="1" applyFont="1" applyFill="1" applyBorder="1" applyAlignment="1" applyProtection="1">
      <alignment horizontal="center" vertical="center" wrapText="1"/>
      <protection locked="0"/>
    </xf>
    <xf numFmtId="0" fontId="24" fillId="0" borderId="2" xfId="0" applyFont="1" applyFill="1" applyBorder="1" applyAlignment="1">
      <alignment horizontal="center" vertical="center" wrapText="1"/>
    </xf>
    <xf numFmtId="0" fontId="36" fillId="13" borderId="2" xfId="0" applyFont="1" applyFill="1" applyBorder="1" applyAlignment="1">
      <alignment horizontal="center" vertical="center" wrapText="1"/>
    </xf>
    <xf numFmtId="0" fontId="36" fillId="18" borderId="2"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xf>
    <xf numFmtId="0" fontId="38"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 xfId="0" applyFont="1" applyFill="1" applyBorder="1" applyAlignment="1">
      <alignment horizontal="center" wrapText="1"/>
    </xf>
    <xf numFmtId="0" fontId="33" fillId="0" borderId="51" xfId="0" applyFont="1" applyFill="1" applyBorder="1" applyAlignment="1">
      <alignment horizontal="center" vertical="center" wrapText="1"/>
    </xf>
    <xf numFmtId="0" fontId="34" fillId="0" borderId="51" xfId="0" applyFont="1" applyFill="1" applyBorder="1" applyAlignment="1">
      <alignment horizontal="center" wrapText="1"/>
    </xf>
    <xf numFmtId="0" fontId="40" fillId="0" borderId="2" xfId="0" applyFont="1" applyBorder="1" applyAlignment="1">
      <alignment horizontal="center" vertical="center" wrapText="1"/>
    </xf>
    <xf numFmtId="0" fontId="36" fillId="19" borderId="2" xfId="0" applyFont="1" applyFill="1" applyBorder="1" applyAlignment="1">
      <alignment horizontal="center" vertical="center" wrapText="1"/>
    </xf>
    <xf numFmtId="0" fontId="36" fillId="20" borderId="2" xfId="0" applyFont="1" applyFill="1" applyBorder="1" applyAlignment="1">
      <alignment horizontal="center" vertical="center" wrapText="1"/>
    </xf>
    <xf numFmtId="0" fontId="24" fillId="19" borderId="2" xfId="0" applyFont="1" applyFill="1" applyBorder="1" applyAlignment="1">
      <alignment horizontal="center" vertical="center" wrapText="1"/>
    </xf>
    <xf numFmtId="0" fontId="36" fillId="21" borderId="2"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1" fillId="0" borderId="2" xfId="0" applyFont="1" applyFill="1" applyBorder="1" applyAlignment="1">
      <alignment horizontal="center" vertical="center" wrapText="1"/>
    </xf>
    <xf numFmtId="0" fontId="41" fillId="0" borderId="2" xfId="0" applyFont="1" applyFill="1" applyBorder="1" applyAlignment="1">
      <alignment horizontal="center" vertical="center"/>
    </xf>
    <xf numFmtId="0" fontId="34" fillId="0" borderId="2" xfId="0" applyFont="1" applyFill="1" applyBorder="1" applyAlignment="1">
      <alignment horizontal="center" vertical="center"/>
    </xf>
    <xf numFmtId="0" fontId="23" fillId="0" borderId="2" xfId="1" applyFont="1" applyFill="1" applyBorder="1" applyAlignment="1">
      <alignment horizontal="center" vertical="center" wrapText="1"/>
    </xf>
    <xf numFmtId="0" fontId="39" fillId="0" borderId="2" xfId="0" applyFont="1" applyBorder="1" applyAlignment="1">
      <alignment horizontal="center" wrapText="1"/>
    </xf>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19" fillId="0" borderId="44" xfId="0" applyFont="1" applyBorder="1" applyAlignment="1">
      <alignment vertical="center" wrapText="1"/>
    </xf>
    <xf numFmtId="0" fontId="19" fillId="0" borderId="46" xfId="0" applyFont="1" applyBorder="1" applyAlignment="1">
      <alignment vertical="center"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19" fillId="0" borderId="45" xfId="0" applyFont="1" applyBorder="1" applyAlignment="1">
      <alignment vertical="center" wrapText="1"/>
    </xf>
    <xf numFmtId="0" fontId="21" fillId="0" borderId="45" xfId="0" applyFont="1" applyBorder="1" applyAlignment="1">
      <alignment vertical="center" wrapText="1"/>
    </xf>
    <xf numFmtId="0" fontId="31" fillId="0" borderId="1" xfId="0" applyFont="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567">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2" defaultPivotStyle="PivotStyleLight16"/>
  <colors>
    <mruColors>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312"/>
  <sheetViews>
    <sheetView tabSelected="1" zoomScale="55" zoomScaleNormal="55" workbookViewId="0">
      <selection activeCell="AG245" sqref="AG245"/>
    </sheetView>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17"/>
      <c r="C2" s="116" t="s">
        <v>316</v>
      </c>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t="s">
        <v>315</v>
      </c>
      <c r="AG2" s="116"/>
    </row>
    <row r="3" spans="2:35" ht="15.75" customHeight="1" x14ac:dyDescent="0.25">
      <c r="B3" s="117"/>
      <c r="C3" s="116" t="s">
        <v>317</v>
      </c>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t="s">
        <v>313</v>
      </c>
      <c r="AG3" s="116"/>
    </row>
    <row r="4" spans="2:35" ht="16.5" customHeight="1" x14ac:dyDescent="0.25">
      <c r="B4" s="117"/>
      <c r="C4" s="116" t="s">
        <v>142</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5" t="s">
        <v>314</v>
      </c>
      <c r="AG4" s="115"/>
    </row>
    <row r="5" spans="2:35" x14ac:dyDescent="0.25">
      <c r="B5" s="117"/>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t="s">
        <v>0</v>
      </c>
      <c r="AG5" s="116"/>
    </row>
    <row r="7" spans="2:35" x14ac:dyDescent="0.25">
      <c r="B7" s="3">
        <v>33</v>
      </c>
    </row>
    <row r="9" spans="2:35" ht="45" customHeight="1" x14ac:dyDescent="0.25">
      <c r="B9" s="111" t="s">
        <v>1</v>
      </c>
      <c r="C9" s="111" t="s">
        <v>2</v>
      </c>
      <c r="D9" s="111" t="s">
        <v>3</v>
      </c>
      <c r="E9" s="111" t="s">
        <v>4</v>
      </c>
      <c r="F9" s="111" t="s">
        <v>5</v>
      </c>
      <c r="G9" s="111" t="s">
        <v>6</v>
      </c>
      <c r="H9" s="113"/>
      <c r="I9" s="111" t="s">
        <v>7</v>
      </c>
      <c r="J9" s="111"/>
      <c r="K9" s="114" t="s">
        <v>8</v>
      </c>
      <c r="L9" s="114" t="s">
        <v>9</v>
      </c>
      <c r="M9" s="114"/>
      <c r="N9" s="114"/>
      <c r="O9" s="111" t="s">
        <v>10</v>
      </c>
      <c r="P9" s="111"/>
      <c r="Q9" s="111"/>
      <c r="R9" s="111"/>
      <c r="S9" s="111"/>
      <c r="T9" s="111"/>
      <c r="U9" s="111"/>
      <c r="V9" s="72" t="s">
        <v>11</v>
      </c>
      <c r="W9" s="111" t="s">
        <v>12</v>
      </c>
      <c r="X9" s="111"/>
      <c r="Y9" s="111"/>
      <c r="Z9" s="111" t="s">
        <v>13</v>
      </c>
      <c r="AA9" s="111"/>
      <c r="AB9" s="111"/>
      <c r="AC9" s="112"/>
      <c r="AD9" s="111"/>
      <c r="AG9" s="1"/>
      <c r="AH9" s="1"/>
      <c r="AI9" s="1"/>
    </row>
    <row r="10" spans="2:35" ht="138.75" x14ac:dyDescent="0.25">
      <c r="B10" s="111"/>
      <c r="C10" s="111"/>
      <c r="D10" s="111"/>
      <c r="E10" s="111"/>
      <c r="F10" s="111"/>
      <c r="G10" s="72" t="s">
        <v>14</v>
      </c>
      <c r="H10" s="72" t="s">
        <v>15</v>
      </c>
      <c r="I10" s="72" t="s">
        <v>16</v>
      </c>
      <c r="J10" s="72" t="s">
        <v>17</v>
      </c>
      <c r="K10" s="114"/>
      <c r="L10" s="73" t="s">
        <v>18</v>
      </c>
      <c r="M10" s="73" t="s">
        <v>19</v>
      </c>
      <c r="N10" s="73" t="s">
        <v>20</v>
      </c>
      <c r="O10" s="74" t="s">
        <v>21</v>
      </c>
      <c r="P10" s="74" t="s">
        <v>22</v>
      </c>
      <c r="Q10" s="74" t="s">
        <v>23</v>
      </c>
      <c r="R10" s="74" t="s">
        <v>24</v>
      </c>
      <c r="S10" s="74" t="s">
        <v>25</v>
      </c>
      <c r="T10" s="74" t="s">
        <v>26</v>
      </c>
      <c r="U10" s="74" t="s">
        <v>27</v>
      </c>
      <c r="V10" s="74" t="s">
        <v>28</v>
      </c>
      <c r="W10" s="72" t="s">
        <v>29</v>
      </c>
      <c r="X10" s="72" t="s">
        <v>30</v>
      </c>
      <c r="Y10" s="72" t="s">
        <v>31</v>
      </c>
      <c r="Z10" s="72" t="s">
        <v>32</v>
      </c>
      <c r="AA10" s="72" t="s">
        <v>33</v>
      </c>
      <c r="AB10" s="72" t="s">
        <v>34</v>
      </c>
      <c r="AC10" s="75" t="s">
        <v>35</v>
      </c>
      <c r="AD10" s="72" t="s">
        <v>36</v>
      </c>
      <c r="AG10" s="1"/>
      <c r="AH10" s="1"/>
      <c r="AI10" s="1"/>
    </row>
    <row r="11" spans="2:35" ht="409.5" x14ac:dyDescent="0.25">
      <c r="B11" s="94" t="s">
        <v>484</v>
      </c>
      <c r="C11" s="106" t="s">
        <v>485</v>
      </c>
      <c r="D11" s="106" t="s">
        <v>486</v>
      </c>
      <c r="E11" s="99" t="s">
        <v>487</v>
      </c>
      <c r="F11" s="99" t="s">
        <v>488</v>
      </c>
      <c r="G11" s="80" t="s">
        <v>323</v>
      </c>
      <c r="H11" s="81"/>
      <c r="I11" s="82" t="s">
        <v>324</v>
      </c>
      <c r="J11" s="83" t="s">
        <v>325</v>
      </c>
      <c r="K11" s="84" t="s">
        <v>326</v>
      </c>
      <c r="L11" s="82" t="s">
        <v>489</v>
      </c>
      <c r="M11" s="84" t="s">
        <v>328</v>
      </c>
      <c r="N11" s="84" t="s">
        <v>490</v>
      </c>
      <c r="O11" s="82">
        <v>1</v>
      </c>
      <c r="P11" s="82">
        <v>1</v>
      </c>
      <c r="Q11" s="82">
        <f>O11*P11</f>
        <v>1</v>
      </c>
      <c r="R11" s="82" t="str">
        <f>IF(Q11&lt;=4,"BAJO",IF(Q11&lt;=8,"MEDIO",IF(Q11&lt;=20,"ALTO","MUY ALTO")))</f>
        <v>BAJO</v>
      </c>
      <c r="S11" s="82">
        <v>10</v>
      </c>
      <c r="T11" s="82">
        <f>Q11*S11</f>
        <v>10</v>
      </c>
      <c r="U11" s="82" t="str">
        <f>IF(T11&lt;=20,"IV",IF(T11&lt;=120,"III",IF(T11&lt;=500,"II",IF(T11&lt;=4000,"I",FALSE))))</f>
        <v>IV</v>
      </c>
      <c r="V11" s="100" t="s">
        <v>129</v>
      </c>
      <c r="W11" s="82">
        <v>1</v>
      </c>
      <c r="X11" s="84" t="s">
        <v>326</v>
      </c>
      <c r="Y11" s="82" t="s">
        <v>14</v>
      </c>
      <c r="Z11" s="82" t="s">
        <v>327</v>
      </c>
      <c r="AA11" s="82" t="s">
        <v>327</v>
      </c>
      <c r="AB11" s="82" t="s">
        <v>327</v>
      </c>
      <c r="AC11" s="82" t="s">
        <v>491</v>
      </c>
      <c r="AD11" s="82" t="s">
        <v>331</v>
      </c>
      <c r="AG11" s="1"/>
      <c r="AH11" s="1"/>
      <c r="AI11" s="1"/>
    </row>
    <row r="12" spans="2:35" ht="409.5" x14ac:dyDescent="0.25">
      <c r="B12" s="94" t="s">
        <v>484</v>
      </c>
      <c r="C12" s="106" t="s">
        <v>485</v>
      </c>
      <c r="D12" s="106" t="s">
        <v>486</v>
      </c>
      <c r="E12" s="99" t="s">
        <v>487</v>
      </c>
      <c r="F12" s="99" t="s">
        <v>488</v>
      </c>
      <c r="G12" s="80" t="s">
        <v>323</v>
      </c>
      <c r="H12" s="81"/>
      <c r="I12" s="82" t="s">
        <v>332</v>
      </c>
      <c r="J12" s="83" t="s">
        <v>333</v>
      </c>
      <c r="K12" s="84" t="s">
        <v>334</v>
      </c>
      <c r="L12" s="82" t="s">
        <v>489</v>
      </c>
      <c r="M12" s="84" t="s">
        <v>489</v>
      </c>
      <c r="N12" s="84" t="s">
        <v>335</v>
      </c>
      <c r="O12" s="82">
        <v>1</v>
      </c>
      <c r="P12" s="82">
        <v>1</v>
      </c>
      <c r="Q12" s="82">
        <f>O12*P12</f>
        <v>1</v>
      </c>
      <c r="R12" s="82" t="str">
        <f>IF(Q12&lt;=4,"BAJO",IF(Q12&lt;=8,"MEDIO",IF(Q12&lt;=20,"ALTO","MUY ALTO")))</f>
        <v>BAJO</v>
      </c>
      <c r="S12" s="82">
        <v>10</v>
      </c>
      <c r="T12" s="82">
        <f>Q12*S12</f>
        <v>10</v>
      </c>
      <c r="U12" s="82" t="str">
        <f>IF(T12&lt;=20,"IV",IF(T12&lt;=120,"III",IF(T12&lt;=500,"II",IF(T12&lt;=4000,"I",FALSE))))</f>
        <v>IV</v>
      </c>
      <c r="V12" s="100" t="s">
        <v>129</v>
      </c>
      <c r="W12" s="82">
        <v>1</v>
      </c>
      <c r="X12" s="84" t="s">
        <v>336</v>
      </c>
      <c r="Y12" s="82" t="s">
        <v>14</v>
      </c>
      <c r="Z12" s="82" t="s">
        <v>327</v>
      </c>
      <c r="AA12" s="82" t="s">
        <v>327</v>
      </c>
      <c r="AB12" s="82" t="s">
        <v>337</v>
      </c>
      <c r="AC12" s="82" t="s">
        <v>338</v>
      </c>
      <c r="AD12" s="82" t="s">
        <v>339</v>
      </c>
      <c r="AG12" s="1"/>
      <c r="AH12" s="1"/>
      <c r="AI12" s="1"/>
    </row>
    <row r="13" spans="2:35" ht="409.5" x14ac:dyDescent="0.25">
      <c r="B13" s="94" t="s">
        <v>484</v>
      </c>
      <c r="C13" s="106" t="s">
        <v>485</v>
      </c>
      <c r="D13" s="106" t="s">
        <v>486</v>
      </c>
      <c r="E13" s="99" t="s">
        <v>487</v>
      </c>
      <c r="F13" s="99" t="s">
        <v>488</v>
      </c>
      <c r="G13" s="80" t="s">
        <v>323</v>
      </c>
      <c r="H13" s="81"/>
      <c r="I13" s="82" t="s">
        <v>340</v>
      </c>
      <c r="J13" s="83" t="s">
        <v>333</v>
      </c>
      <c r="K13" s="84" t="s">
        <v>341</v>
      </c>
      <c r="L13" s="82" t="s">
        <v>342</v>
      </c>
      <c r="M13" s="84" t="s">
        <v>343</v>
      </c>
      <c r="N13" s="84" t="s">
        <v>335</v>
      </c>
      <c r="O13" s="82">
        <v>1</v>
      </c>
      <c r="P13" s="82">
        <v>1</v>
      </c>
      <c r="Q13" s="82">
        <f>O13*P13</f>
        <v>1</v>
      </c>
      <c r="R13" s="82" t="str">
        <f>IF(Q13&lt;=4,"BAJO",IF(Q13&lt;=8,"MEDIO",IF(Q13&lt;=20,"ALTO","MUY ALTO")))</f>
        <v>BAJO</v>
      </c>
      <c r="S13" s="82">
        <v>10</v>
      </c>
      <c r="T13" s="82">
        <f>Q13*S13</f>
        <v>10</v>
      </c>
      <c r="U13" s="82" t="str">
        <f>IF(T13&lt;=20,"IV",IF(T13&lt;=120,"III",IF(T13&lt;=500,"II",IF(T13&lt;=4000,"I",FALSE))))</f>
        <v>IV</v>
      </c>
      <c r="V13" s="100" t="s">
        <v>129</v>
      </c>
      <c r="W13" s="82">
        <v>1</v>
      </c>
      <c r="X13" s="85" t="s">
        <v>344</v>
      </c>
      <c r="Y13" s="82" t="s">
        <v>14</v>
      </c>
      <c r="Z13" s="82" t="s">
        <v>327</v>
      </c>
      <c r="AA13" s="82" t="s">
        <v>327</v>
      </c>
      <c r="AB13" s="82" t="s">
        <v>345</v>
      </c>
      <c r="AC13" s="82" t="s">
        <v>346</v>
      </c>
      <c r="AD13" s="82" t="s">
        <v>347</v>
      </c>
      <c r="AG13" s="1"/>
      <c r="AH13" s="1"/>
      <c r="AI13" s="1"/>
    </row>
    <row r="14" spans="2:35" ht="409.5" x14ac:dyDescent="0.25">
      <c r="B14" s="94" t="s">
        <v>484</v>
      </c>
      <c r="C14" s="106" t="s">
        <v>485</v>
      </c>
      <c r="D14" s="106" t="s">
        <v>486</v>
      </c>
      <c r="E14" s="99" t="s">
        <v>487</v>
      </c>
      <c r="F14" s="99" t="s">
        <v>488</v>
      </c>
      <c r="G14" s="80" t="s">
        <v>323</v>
      </c>
      <c r="H14" s="81"/>
      <c r="I14" s="82" t="s">
        <v>348</v>
      </c>
      <c r="J14" s="83" t="s">
        <v>333</v>
      </c>
      <c r="K14" s="84" t="s">
        <v>349</v>
      </c>
      <c r="L14" s="82" t="s">
        <v>489</v>
      </c>
      <c r="M14" s="84" t="s">
        <v>350</v>
      </c>
      <c r="N14" s="84" t="s">
        <v>489</v>
      </c>
      <c r="O14" s="85">
        <v>2</v>
      </c>
      <c r="P14" s="85">
        <v>2</v>
      </c>
      <c r="Q14" s="85">
        <v>6</v>
      </c>
      <c r="R14" s="82" t="str">
        <f t="shared" ref="R14:R34" si="0">IF(Q14&lt;=4,"BAJO",IF(Q14&lt;=8,"MEDIO",IF(Q14&lt;=20,"ALTO","MUY ALTO")))</f>
        <v>MEDIO</v>
      </c>
      <c r="S14" s="85">
        <v>10</v>
      </c>
      <c r="T14" s="85">
        <f t="shared" ref="T14:T34" si="1">Q14*S14</f>
        <v>60</v>
      </c>
      <c r="U14" s="85" t="str">
        <f t="shared" ref="U14:U34" si="2">IF(T14&lt;=20,"IV",IF(T14&lt;=120,"III",IF(T14&lt;=500,"II",IF(T14&lt;=4000,"I",FALSE))))</f>
        <v>III</v>
      </c>
      <c r="V14" s="101" t="s">
        <v>483</v>
      </c>
      <c r="W14" s="82">
        <v>1</v>
      </c>
      <c r="X14" s="85" t="s">
        <v>351</v>
      </c>
      <c r="Y14" s="82" t="s">
        <v>14</v>
      </c>
      <c r="Z14" s="82" t="s">
        <v>327</v>
      </c>
      <c r="AA14" s="82" t="s">
        <v>327</v>
      </c>
      <c r="AB14" s="82" t="s">
        <v>327</v>
      </c>
      <c r="AC14" s="82" t="s">
        <v>346</v>
      </c>
      <c r="AD14" s="82" t="s">
        <v>347</v>
      </c>
      <c r="AG14" s="1"/>
      <c r="AH14" s="1"/>
      <c r="AI14" s="1"/>
    </row>
    <row r="15" spans="2:35" ht="409.5" x14ac:dyDescent="0.25">
      <c r="B15" s="94" t="s">
        <v>484</v>
      </c>
      <c r="C15" s="106" t="s">
        <v>485</v>
      </c>
      <c r="D15" s="106" t="s">
        <v>486</v>
      </c>
      <c r="E15" s="99" t="s">
        <v>487</v>
      </c>
      <c r="F15" s="99" t="s">
        <v>488</v>
      </c>
      <c r="G15" s="80" t="s">
        <v>323</v>
      </c>
      <c r="H15" s="81"/>
      <c r="I15" s="82" t="s">
        <v>352</v>
      </c>
      <c r="J15" s="83" t="s">
        <v>333</v>
      </c>
      <c r="K15" s="84" t="s">
        <v>353</v>
      </c>
      <c r="L15" s="82" t="s">
        <v>354</v>
      </c>
      <c r="M15" s="84" t="s">
        <v>489</v>
      </c>
      <c r="N15" s="84" t="s">
        <v>355</v>
      </c>
      <c r="O15" s="85">
        <v>2</v>
      </c>
      <c r="P15" s="85">
        <v>2</v>
      </c>
      <c r="Q15" s="85">
        <v>6</v>
      </c>
      <c r="R15" s="82" t="str">
        <f t="shared" si="0"/>
        <v>MEDIO</v>
      </c>
      <c r="S15" s="85">
        <v>10</v>
      </c>
      <c r="T15" s="85">
        <f t="shared" si="1"/>
        <v>60</v>
      </c>
      <c r="U15" s="85" t="str">
        <f t="shared" si="2"/>
        <v>III</v>
      </c>
      <c r="V15" s="101" t="s">
        <v>483</v>
      </c>
      <c r="W15" s="82">
        <v>1</v>
      </c>
      <c r="X15" s="82" t="s">
        <v>356</v>
      </c>
      <c r="Y15" s="82" t="s">
        <v>14</v>
      </c>
      <c r="Z15" s="82" t="s">
        <v>327</v>
      </c>
      <c r="AA15" s="82" t="s">
        <v>327</v>
      </c>
      <c r="AB15" s="82" t="s">
        <v>327</v>
      </c>
      <c r="AC15" s="82" t="s">
        <v>357</v>
      </c>
      <c r="AD15" s="82" t="s">
        <v>347</v>
      </c>
      <c r="AG15" s="1"/>
      <c r="AH15" s="1"/>
      <c r="AI15" s="1"/>
    </row>
    <row r="16" spans="2:35" ht="409.5" x14ac:dyDescent="0.25">
      <c r="B16" s="94" t="s">
        <v>484</v>
      </c>
      <c r="C16" s="106" t="s">
        <v>485</v>
      </c>
      <c r="D16" s="106" t="s">
        <v>486</v>
      </c>
      <c r="E16" s="99" t="s">
        <v>487</v>
      </c>
      <c r="F16" s="99" t="s">
        <v>488</v>
      </c>
      <c r="G16" s="80" t="s">
        <v>323</v>
      </c>
      <c r="H16" s="81"/>
      <c r="I16" s="82" t="s">
        <v>358</v>
      </c>
      <c r="J16" s="83" t="s">
        <v>359</v>
      </c>
      <c r="K16" s="84" t="s">
        <v>360</v>
      </c>
      <c r="L16" s="82" t="s">
        <v>478</v>
      </c>
      <c r="M16" s="84" t="s">
        <v>478</v>
      </c>
      <c r="N16" s="84" t="s">
        <v>492</v>
      </c>
      <c r="O16" s="85">
        <v>2</v>
      </c>
      <c r="P16" s="85">
        <v>2</v>
      </c>
      <c r="Q16" s="85">
        <v>6</v>
      </c>
      <c r="R16" s="82" t="str">
        <f t="shared" si="0"/>
        <v>MEDIO</v>
      </c>
      <c r="S16" s="85">
        <v>10</v>
      </c>
      <c r="T16" s="85">
        <f t="shared" si="1"/>
        <v>60</v>
      </c>
      <c r="U16" s="85" t="str">
        <f t="shared" si="2"/>
        <v>III</v>
      </c>
      <c r="V16" s="101" t="s">
        <v>483</v>
      </c>
      <c r="W16" s="82">
        <v>1</v>
      </c>
      <c r="X16" s="82" t="s">
        <v>364</v>
      </c>
      <c r="Y16" s="85" t="s">
        <v>14</v>
      </c>
      <c r="Z16" s="82" t="s">
        <v>327</v>
      </c>
      <c r="AA16" s="82" t="s">
        <v>327</v>
      </c>
      <c r="AB16" s="82" t="s">
        <v>327</v>
      </c>
      <c r="AC16" s="82" t="s">
        <v>493</v>
      </c>
      <c r="AD16" s="82" t="s">
        <v>366</v>
      </c>
      <c r="AG16" s="1"/>
      <c r="AH16" s="1"/>
      <c r="AI16" s="1"/>
    </row>
    <row r="17" spans="1:36" ht="409.5" x14ac:dyDescent="0.25">
      <c r="B17" s="94" t="s">
        <v>484</v>
      </c>
      <c r="C17" s="106" t="s">
        <v>485</v>
      </c>
      <c r="D17" s="106" t="s">
        <v>486</v>
      </c>
      <c r="E17" s="99" t="s">
        <v>487</v>
      </c>
      <c r="F17" s="99" t="s">
        <v>488</v>
      </c>
      <c r="G17" s="80" t="s">
        <v>323</v>
      </c>
      <c r="H17" s="81"/>
      <c r="I17" s="82" t="s">
        <v>367</v>
      </c>
      <c r="J17" s="83" t="s">
        <v>359</v>
      </c>
      <c r="K17" s="84" t="s">
        <v>360</v>
      </c>
      <c r="L17" s="82" t="s">
        <v>478</v>
      </c>
      <c r="M17" s="84" t="s">
        <v>478</v>
      </c>
      <c r="N17" s="84" t="s">
        <v>492</v>
      </c>
      <c r="O17" s="85">
        <v>2</v>
      </c>
      <c r="P17" s="85">
        <v>2</v>
      </c>
      <c r="Q17" s="85">
        <v>6</v>
      </c>
      <c r="R17" s="82" t="str">
        <f t="shared" si="0"/>
        <v>MEDIO</v>
      </c>
      <c r="S17" s="85">
        <v>10</v>
      </c>
      <c r="T17" s="85">
        <f t="shared" si="1"/>
        <v>60</v>
      </c>
      <c r="U17" s="85" t="str">
        <f t="shared" si="2"/>
        <v>III</v>
      </c>
      <c r="V17" s="101" t="s">
        <v>483</v>
      </c>
      <c r="W17" s="82">
        <v>1</v>
      </c>
      <c r="X17" s="82" t="s">
        <v>364</v>
      </c>
      <c r="Y17" s="85" t="s">
        <v>14</v>
      </c>
      <c r="Z17" s="82" t="s">
        <v>327</v>
      </c>
      <c r="AA17" s="82" t="s">
        <v>327</v>
      </c>
      <c r="AB17" s="82" t="s">
        <v>327</v>
      </c>
      <c r="AC17" s="82" t="s">
        <v>493</v>
      </c>
      <c r="AD17" s="82" t="s">
        <v>366</v>
      </c>
      <c r="AG17" s="1"/>
      <c r="AH17" s="1"/>
      <c r="AI17" s="1"/>
    </row>
    <row r="18" spans="1:36" ht="409.5" x14ac:dyDescent="0.25">
      <c r="B18" s="94" t="s">
        <v>484</v>
      </c>
      <c r="C18" s="106" t="s">
        <v>485</v>
      </c>
      <c r="D18" s="106" t="s">
        <v>486</v>
      </c>
      <c r="E18" s="99" t="s">
        <v>487</v>
      </c>
      <c r="F18" s="99" t="s">
        <v>488</v>
      </c>
      <c r="G18" s="80" t="s">
        <v>323</v>
      </c>
      <c r="H18" s="81"/>
      <c r="I18" s="82" t="s">
        <v>372</v>
      </c>
      <c r="J18" s="83" t="s">
        <v>359</v>
      </c>
      <c r="K18" s="84" t="s">
        <v>360</v>
      </c>
      <c r="L18" s="82" t="s">
        <v>478</v>
      </c>
      <c r="M18" s="84" t="s">
        <v>478</v>
      </c>
      <c r="N18" s="84" t="s">
        <v>492</v>
      </c>
      <c r="O18" s="85">
        <v>2</v>
      </c>
      <c r="P18" s="85">
        <v>2</v>
      </c>
      <c r="Q18" s="85">
        <v>6</v>
      </c>
      <c r="R18" s="82" t="str">
        <f t="shared" si="0"/>
        <v>MEDIO</v>
      </c>
      <c r="S18" s="85">
        <v>10</v>
      </c>
      <c r="T18" s="85">
        <f t="shared" si="1"/>
        <v>60</v>
      </c>
      <c r="U18" s="85" t="str">
        <f t="shared" si="2"/>
        <v>III</v>
      </c>
      <c r="V18" s="101" t="s">
        <v>483</v>
      </c>
      <c r="W18" s="82">
        <v>1</v>
      </c>
      <c r="X18" s="82" t="s">
        <v>364</v>
      </c>
      <c r="Y18" s="85" t="s">
        <v>14</v>
      </c>
      <c r="Z18" s="82" t="s">
        <v>327</v>
      </c>
      <c r="AA18" s="82" t="s">
        <v>327</v>
      </c>
      <c r="AB18" s="82" t="s">
        <v>327</v>
      </c>
      <c r="AC18" s="82" t="s">
        <v>493</v>
      </c>
      <c r="AD18" s="82" t="s">
        <v>366</v>
      </c>
    </row>
    <row r="19" spans="1:36" ht="409.5" x14ac:dyDescent="0.25">
      <c r="A19" s="2"/>
      <c r="B19" s="94" t="s">
        <v>484</v>
      </c>
      <c r="C19" s="106" t="s">
        <v>485</v>
      </c>
      <c r="D19" s="106" t="s">
        <v>486</v>
      </c>
      <c r="E19" s="99" t="s">
        <v>487</v>
      </c>
      <c r="F19" s="99" t="s">
        <v>488</v>
      </c>
      <c r="G19" s="80" t="s">
        <v>323</v>
      </c>
      <c r="H19" s="81"/>
      <c r="I19" s="82" t="s">
        <v>377</v>
      </c>
      <c r="J19" s="83" t="s">
        <v>359</v>
      </c>
      <c r="K19" s="84" t="s">
        <v>360</v>
      </c>
      <c r="L19" s="82" t="s">
        <v>478</v>
      </c>
      <c r="M19" s="84" t="s">
        <v>478</v>
      </c>
      <c r="N19" s="84" t="s">
        <v>492</v>
      </c>
      <c r="O19" s="85">
        <v>2</v>
      </c>
      <c r="P19" s="85">
        <v>2</v>
      </c>
      <c r="Q19" s="85">
        <v>6</v>
      </c>
      <c r="R19" s="82" t="str">
        <f t="shared" si="0"/>
        <v>MEDIO</v>
      </c>
      <c r="S19" s="85">
        <v>10</v>
      </c>
      <c r="T19" s="85">
        <f t="shared" si="1"/>
        <v>60</v>
      </c>
      <c r="U19" s="85" t="str">
        <f t="shared" si="2"/>
        <v>III</v>
      </c>
      <c r="V19" s="101" t="s">
        <v>483</v>
      </c>
      <c r="W19" s="82">
        <v>1</v>
      </c>
      <c r="X19" s="82" t="s">
        <v>364</v>
      </c>
      <c r="Y19" s="85" t="s">
        <v>14</v>
      </c>
      <c r="Z19" s="82" t="s">
        <v>327</v>
      </c>
      <c r="AA19" s="82" t="s">
        <v>327</v>
      </c>
      <c r="AB19" s="82" t="s">
        <v>327</v>
      </c>
      <c r="AC19" s="82" t="s">
        <v>493</v>
      </c>
      <c r="AD19" s="82" t="s">
        <v>366</v>
      </c>
      <c r="AJ19" s="2"/>
    </row>
    <row r="20" spans="1:36" ht="409.5" x14ac:dyDescent="0.25">
      <c r="A20" s="2"/>
      <c r="B20" s="94" t="s">
        <v>484</v>
      </c>
      <c r="C20" s="106" t="s">
        <v>485</v>
      </c>
      <c r="D20" s="106" t="s">
        <v>486</v>
      </c>
      <c r="E20" s="99" t="s">
        <v>487</v>
      </c>
      <c r="F20" s="99" t="s">
        <v>488</v>
      </c>
      <c r="G20" s="80" t="s">
        <v>323</v>
      </c>
      <c r="H20" s="81"/>
      <c r="I20" s="82" t="s">
        <v>380</v>
      </c>
      <c r="J20" s="83" t="s">
        <v>381</v>
      </c>
      <c r="K20" s="84" t="s">
        <v>382</v>
      </c>
      <c r="L20" s="82" t="s">
        <v>383</v>
      </c>
      <c r="M20" s="84" t="s">
        <v>494</v>
      </c>
      <c r="N20" s="84" t="s">
        <v>495</v>
      </c>
      <c r="O20" s="85">
        <v>2</v>
      </c>
      <c r="P20" s="85">
        <v>2</v>
      </c>
      <c r="Q20" s="85">
        <v>6</v>
      </c>
      <c r="R20" s="82" t="str">
        <f t="shared" si="0"/>
        <v>MEDIO</v>
      </c>
      <c r="S20" s="85">
        <v>10</v>
      </c>
      <c r="T20" s="85">
        <f t="shared" si="1"/>
        <v>60</v>
      </c>
      <c r="U20" s="85" t="str">
        <f t="shared" si="2"/>
        <v>III</v>
      </c>
      <c r="V20" s="101" t="s">
        <v>483</v>
      </c>
      <c r="W20" s="82">
        <v>1</v>
      </c>
      <c r="X20" s="82" t="s">
        <v>386</v>
      </c>
      <c r="Y20" s="85" t="s">
        <v>14</v>
      </c>
      <c r="Z20" s="82" t="s">
        <v>327</v>
      </c>
      <c r="AA20" s="82" t="s">
        <v>327</v>
      </c>
      <c r="AB20" s="82" t="s">
        <v>387</v>
      </c>
      <c r="AC20" s="82" t="s">
        <v>496</v>
      </c>
      <c r="AD20" s="82" t="s">
        <v>366</v>
      </c>
      <c r="AJ20" s="2"/>
    </row>
    <row r="21" spans="1:36" ht="409.5" x14ac:dyDescent="0.25">
      <c r="A21" s="2"/>
      <c r="B21" s="94" t="s">
        <v>484</v>
      </c>
      <c r="C21" s="106" t="s">
        <v>485</v>
      </c>
      <c r="D21" s="106" t="s">
        <v>486</v>
      </c>
      <c r="E21" s="99" t="s">
        <v>487</v>
      </c>
      <c r="F21" s="99" t="s">
        <v>488</v>
      </c>
      <c r="G21" s="80" t="s">
        <v>323</v>
      </c>
      <c r="H21" s="81"/>
      <c r="I21" s="82" t="s">
        <v>389</v>
      </c>
      <c r="J21" s="83" t="s">
        <v>381</v>
      </c>
      <c r="K21" s="84" t="s">
        <v>390</v>
      </c>
      <c r="L21" s="82" t="s">
        <v>497</v>
      </c>
      <c r="M21" s="84" t="s">
        <v>392</v>
      </c>
      <c r="N21" s="84" t="s">
        <v>498</v>
      </c>
      <c r="O21" s="85">
        <v>2</v>
      </c>
      <c r="P21" s="85">
        <v>2</v>
      </c>
      <c r="Q21" s="85">
        <v>6</v>
      </c>
      <c r="R21" s="82" t="str">
        <f t="shared" si="0"/>
        <v>MEDIO</v>
      </c>
      <c r="S21" s="85">
        <v>10</v>
      </c>
      <c r="T21" s="85">
        <f t="shared" si="1"/>
        <v>60</v>
      </c>
      <c r="U21" s="85" t="str">
        <f t="shared" si="2"/>
        <v>III</v>
      </c>
      <c r="V21" s="101" t="s">
        <v>483</v>
      </c>
      <c r="W21" s="82">
        <v>1</v>
      </c>
      <c r="X21" s="82" t="s">
        <v>394</v>
      </c>
      <c r="Y21" s="85" t="s">
        <v>14</v>
      </c>
      <c r="Z21" s="82" t="s">
        <v>327</v>
      </c>
      <c r="AA21" s="82" t="s">
        <v>327</v>
      </c>
      <c r="AB21" s="82" t="s">
        <v>327</v>
      </c>
      <c r="AC21" s="82" t="s">
        <v>496</v>
      </c>
      <c r="AD21" s="82" t="s">
        <v>366</v>
      </c>
      <c r="AJ21" s="2"/>
    </row>
    <row r="22" spans="1:36" ht="409.5" x14ac:dyDescent="0.25">
      <c r="A22" s="2"/>
      <c r="B22" s="94" t="s">
        <v>484</v>
      </c>
      <c r="C22" s="106" t="s">
        <v>485</v>
      </c>
      <c r="D22" s="106" t="s">
        <v>486</v>
      </c>
      <c r="E22" s="99" t="s">
        <v>487</v>
      </c>
      <c r="F22" s="99" t="s">
        <v>488</v>
      </c>
      <c r="G22" s="80" t="s">
        <v>323</v>
      </c>
      <c r="H22" s="81"/>
      <c r="I22" s="82" t="s">
        <v>396</v>
      </c>
      <c r="J22" s="83" t="s">
        <v>397</v>
      </c>
      <c r="K22" s="84" t="s">
        <v>398</v>
      </c>
      <c r="L22" s="82" t="s">
        <v>478</v>
      </c>
      <c r="M22" s="84" t="s">
        <v>499</v>
      </c>
      <c r="N22" s="84" t="s">
        <v>478</v>
      </c>
      <c r="O22" s="85">
        <v>1</v>
      </c>
      <c r="P22" s="85">
        <v>3</v>
      </c>
      <c r="Q22" s="85">
        <f>O22*P22</f>
        <v>3</v>
      </c>
      <c r="R22" s="82" t="str">
        <f t="shared" si="0"/>
        <v>BAJO</v>
      </c>
      <c r="S22" s="85">
        <v>10</v>
      </c>
      <c r="T22" s="85">
        <f t="shared" si="1"/>
        <v>30</v>
      </c>
      <c r="U22" s="85" t="str">
        <f t="shared" si="2"/>
        <v>III</v>
      </c>
      <c r="V22" s="101" t="s">
        <v>483</v>
      </c>
      <c r="W22" s="82">
        <v>1</v>
      </c>
      <c r="X22" s="82" t="s">
        <v>401</v>
      </c>
      <c r="Y22" s="85" t="s">
        <v>14</v>
      </c>
      <c r="Z22" s="82" t="s">
        <v>327</v>
      </c>
      <c r="AA22" s="82" t="s">
        <v>327</v>
      </c>
      <c r="AB22" s="82" t="s">
        <v>327</v>
      </c>
      <c r="AC22" s="82" t="s">
        <v>500</v>
      </c>
      <c r="AD22" s="82" t="s">
        <v>403</v>
      </c>
      <c r="AJ22" s="2"/>
    </row>
    <row r="23" spans="1:36" ht="409.5" x14ac:dyDescent="0.25">
      <c r="A23" s="2"/>
      <c r="B23" s="94" t="s">
        <v>484</v>
      </c>
      <c r="C23" s="106" t="s">
        <v>485</v>
      </c>
      <c r="D23" s="106" t="s">
        <v>486</v>
      </c>
      <c r="E23" s="99" t="s">
        <v>487</v>
      </c>
      <c r="F23" s="99" t="s">
        <v>488</v>
      </c>
      <c r="G23" s="80" t="s">
        <v>323</v>
      </c>
      <c r="H23" s="81"/>
      <c r="I23" s="82" t="s">
        <v>404</v>
      </c>
      <c r="J23" s="83" t="s">
        <v>397</v>
      </c>
      <c r="K23" s="84" t="s">
        <v>405</v>
      </c>
      <c r="L23" s="82" t="s">
        <v>406</v>
      </c>
      <c r="M23" s="84" t="s">
        <v>407</v>
      </c>
      <c r="N23" s="84" t="s">
        <v>478</v>
      </c>
      <c r="O23" s="85">
        <v>2</v>
      </c>
      <c r="P23" s="85">
        <v>3</v>
      </c>
      <c r="Q23" s="85">
        <f>O23*P23</f>
        <v>6</v>
      </c>
      <c r="R23" s="82" t="str">
        <f t="shared" si="0"/>
        <v>MEDIO</v>
      </c>
      <c r="S23" s="85">
        <v>60</v>
      </c>
      <c r="T23" s="85">
        <f t="shared" si="1"/>
        <v>360</v>
      </c>
      <c r="U23" s="85" t="str">
        <f t="shared" si="2"/>
        <v>II</v>
      </c>
      <c r="V23" s="85" t="str">
        <f t="shared" ref="V23:V34" si="3">IF(U23="IV","Aceptable",IF(U23="III","Aceptable con control existente",IF(U23="II","Aceptable con control especifico", IF(U23="I","No Aceptable",FALSE))))</f>
        <v>Aceptable con control especifico</v>
      </c>
      <c r="W23" s="82">
        <v>1</v>
      </c>
      <c r="X23" s="82" t="s">
        <v>409</v>
      </c>
      <c r="Y23" s="85" t="s">
        <v>14</v>
      </c>
      <c r="Z23" s="82" t="s">
        <v>327</v>
      </c>
      <c r="AA23" s="82" t="s">
        <v>327</v>
      </c>
      <c r="AB23" s="82" t="s">
        <v>327</v>
      </c>
      <c r="AC23" s="82" t="s">
        <v>410</v>
      </c>
      <c r="AD23" s="82" t="s">
        <v>411</v>
      </c>
      <c r="AJ23" s="2"/>
    </row>
    <row r="24" spans="1:36" ht="409.5" x14ac:dyDescent="0.25">
      <c r="A24" s="2"/>
      <c r="B24" s="94" t="s">
        <v>484</v>
      </c>
      <c r="C24" s="106" t="s">
        <v>485</v>
      </c>
      <c r="D24" s="106" t="s">
        <v>486</v>
      </c>
      <c r="E24" s="99" t="s">
        <v>487</v>
      </c>
      <c r="F24" s="99" t="s">
        <v>488</v>
      </c>
      <c r="G24" s="80" t="s">
        <v>323</v>
      </c>
      <c r="H24" s="81"/>
      <c r="I24" s="82" t="s">
        <v>412</v>
      </c>
      <c r="J24" s="83" t="s">
        <v>397</v>
      </c>
      <c r="K24" s="84" t="s">
        <v>413</v>
      </c>
      <c r="L24" s="82" t="s">
        <v>478</v>
      </c>
      <c r="M24" s="84" t="s">
        <v>415</v>
      </c>
      <c r="N24" s="84" t="s">
        <v>478</v>
      </c>
      <c r="O24" s="85">
        <v>2</v>
      </c>
      <c r="P24" s="85">
        <v>3</v>
      </c>
      <c r="Q24" s="85">
        <f>O24*P24</f>
        <v>6</v>
      </c>
      <c r="R24" s="82" t="str">
        <f t="shared" si="0"/>
        <v>MEDIO</v>
      </c>
      <c r="S24" s="85">
        <v>10</v>
      </c>
      <c r="T24" s="85">
        <f t="shared" si="1"/>
        <v>60</v>
      </c>
      <c r="U24" s="85" t="str">
        <f t="shared" si="2"/>
        <v>III</v>
      </c>
      <c r="V24" s="101" t="s">
        <v>483</v>
      </c>
      <c r="W24" s="82">
        <v>1</v>
      </c>
      <c r="X24" s="82" t="s">
        <v>416</v>
      </c>
      <c r="Y24" s="85" t="s">
        <v>14</v>
      </c>
      <c r="Z24" s="82" t="s">
        <v>327</v>
      </c>
      <c r="AA24" s="82" t="s">
        <v>327</v>
      </c>
      <c r="AB24" s="82" t="s">
        <v>327</v>
      </c>
      <c r="AC24" s="82" t="s">
        <v>501</v>
      </c>
      <c r="AD24" s="82" t="s">
        <v>366</v>
      </c>
      <c r="AJ24" s="2"/>
    </row>
    <row r="25" spans="1:36" ht="409.5" x14ac:dyDescent="0.25">
      <c r="B25" s="94" t="s">
        <v>484</v>
      </c>
      <c r="C25" s="106" t="s">
        <v>485</v>
      </c>
      <c r="D25" s="106" t="s">
        <v>486</v>
      </c>
      <c r="E25" s="99" t="s">
        <v>487</v>
      </c>
      <c r="F25" s="99" t="s">
        <v>488</v>
      </c>
      <c r="G25" s="80" t="s">
        <v>323</v>
      </c>
      <c r="H25" s="81"/>
      <c r="I25" s="82" t="s">
        <v>418</v>
      </c>
      <c r="J25" s="83" t="s">
        <v>397</v>
      </c>
      <c r="K25" s="84" t="s">
        <v>419</v>
      </c>
      <c r="L25" s="82" t="s">
        <v>502</v>
      </c>
      <c r="M25" s="84" t="s">
        <v>427</v>
      </c>
      <c r="N25" s="84" t="s">
        <v>422</v>
      </c>
      <c r="O25" s="85">
        <v>1</v>
      </c>
      <c r="P25" s="85">
        <v>3</v>
      </c>
      <c r="Q25" s="85">
        <f>O25*P25</f>
        <v>3</v>
      </c>
      <c r="R25" s="82" t="str">
        <f t="shared" si="0"/>
        <v>BAJO</v>
      </c>
      <c r="S25" s="85">
        <v>25</v>
      </c>
      <c r="T25" s="85">
        <f t="shared" si="1"/>
        <v>75</v>
      </c>
      <c r="U25" s="85" t="str">
        <f t="shared" si="2"/>
        <v>III</v>
      </c>
      <c r="V25" s="101" t="s">
        <v>483</v>
      </c>
      <c r="W25" s="82">
        <v>1</v>
      </c>
      <c r="X25" s="82" t="s">
        <v>416</v>
      </c>
      <c r="Y25" s="85" t="s">
        <v>14</v>
      </c>
      <c r="Z25" s="82" t="s">
        <v>327</v>
      </c>
      <c r="AA25" s="82" t="s">
        <v>327</v>
      </c>
      <c r="AB25" s="82" t="s">
        <v>327</v>
      </c>
      <c r="AC25" s="82" t="s">
        <v>423</v>
      </c>
      <c r="AD25" s="82" t="s">
        <v>424</v>
      </c>
    </row>
    <row r="26" spans="1:36" ht="409.5" x14ac:dyDescent="0.25">
      <c r="B26" s="94" t="s">
        <v>484</v>
      </c>
      <c r="C26" s="106" t="s">
        <v>485</v>
      </c>
      <c r="D26" s="106" t="s">
        <v>486</v>
      </c>
      <c r="E26" s="99" t="s">
        <v>487</v>
      </c>
      <c r="F26" s="99" t="s">
        <v>488</v>
      </c>
      <c r="G26" s="80" t="s">
        <v>323</v>
      </c>
      <c r="H26" s="81"/>
      <c r="I26" s="82" t="s">
        <v>425</v>
      </c>
      <c r="J26" s="83" t="s">
        <v>397</v>
      </c>
      <c r="K26" s="84" t="s">
        <v>426</v>
      </c>
      <c r="L26" s="82" t="s">
        <v>478</v>
      </c>
      <c r="M26" s="84" t="s">
        <v>427</v>
      </c>
      <c r="N26" s="84" t="s">
        <v>422</v>
      </c>
      <c r="O26" s="85">
        <v>2</v>
      </c>
      <c r="P26" s="85">
        <v>2</v>
      </c>
      <c r="Q26" s="85">
        <f>O26*P26</f>
        <v>4</v>
      </c>
      <c r="R26" s="82" t="str">
        <f t="shared" si="0"/>
        <v>BAJO</v>
      </c>
      <c r="S26" s="85">
        <v>25</v>
      </c>
      <c r="T26" s="85">
        <f t="shared" si="1"/>
        <v>100</v>
      </c>
      <c r="U26" s="85" t="str">
        <f t="shared" si="2"/>
        <v>III</v>
      </c>
      <c r="V26" s="101" t="s">
        <v>483</v>
      </c>
      <c r="W26" s="82">
        <v>1</v>
      </c>
      <c r="X26" s="82" t="s">
        <v>416</v>
      </c>
      <c r="Y26" s="85" t="s">
        <v>14</v>
      </c>
      <c r="Z26" s="82" t="s">
        <v>327</v>
      </c>
      <c r="AA26" s="82" t="s">
        <v>327</v>
      </c>
      <c r="AB26" s="82" t="s">
        <v>327</v>
      </c>
      <c r="AC26" s="82" t="s">
        <v>428</v>
      </c>
      <c r="AD26" s="82" t="s">
        <v>429</v>
      </c>
    </row>
    <row r="27" spans="1:36" ht="409.5" x14ac:dyDescent="0.25">
      <c r="B27" s="94" t="s">
        <v>484</v>
      </c>
      <c r="C27" s="106" t="s">
        <v>485</v>
      </c>
      <c r="D27" s="106" t="s">
        <v>486</v>
      </c>
      <c r="E27" s="99" t="s">
        <v>487</v>
      </c>
      <c r="F27" s="99" t="s">
        <v>488</v>
      </c>
      <c r="G27" s="80" t="s">
        <v>323</v>
      </c>
      <c r="H27" s="81"/>
      <c r="I27" s="82" t="s">
        <v>430</v>
      </c>
      <c r="J27" s="83" t="s">
        <v>397</v>
      </c>
      <c r="K27" s="84" t="s">
        <v>413</v>
      </c>
      <c r="L27" s="82" t="s">
        <v>489</v>
      </c>
      <c r="M27" s="84" t="s">
        <v>432</v>
      </c>
      <c r="N27" s="84" t="s">
        <v>478</v>
      </c>
      <c r="O27" s="85">
        <v>2</v>
      </c>
      <c r="P27" s="85">
        <v>2</v>
      </c>
      <c r="Q27" s="85">
        <v>6</v>
      </c>
      <c r="R27" s="82" t="str">
        <f t="shared" si="0"/>
        <v>MEDIO</v>
      </c>
      <c r="S27" s="85">
        <v>10</v>
      </c>
      <c r="T27" s="85">
        <f t="shared" si="1"/>
        <v>60</v>
      </c>
      <c r="U27" s="85" t="str">
        <f t="shared" si="2"/>
        <v>III</v>
      </c>
      <c r="V27" s="101" t="s">
        <v>483</v>
      </c>
      <c r="W27" s="82">
        <v>1</v>
      </c>
      <c r="X27" s="82" t="s">
        <v>416</v>
      </c>
      <c r="Y27" s="85" t="s">
        <v>14</v>
      </c>
      <c r="Z27" s="82" t="s">
        <v>327</v>
      </c>
      <c r="AA27" s="82" t="s">
        <v>327</v>
      </c>
      <c r="AB27" s="82" t="s">
        <v>327</v>
      </c>
      <c r="AC27" s="82" t="s">
        <v>434</v>
      </c>
      <c r="AD27" s="82" t="s">
        <v>435</v>
      </c>
    </row>
    <row r="28" spans="1:36" ht="409.5" x14ac:dyDescent="0.25">
      <c r="B28" s="94" t="s">
        <v>484</v>
      </c>
      <c r="C28" s="106" t="s">
        <v>485</v>
      </c>
      <c r="D28" s="106" t="s">
        <v>486</v>
      </c>
      <c r="E28" s="99" t="s">
        <v>487</v>
      </c>
      <c r="F28" s="99" t="s">
        <v>488</v>
      </c>
      <c r="G28" s="80" t="s">
        <v>323</v>
      </c>
      <c r="H28" s="81"/>
      <c r="I28" s="82" t="s">
        <v>436</v>
      </c>
      <c r="J28" s="83" t="s">
        <v>397</v>
      </c>
      <c r="K28" s="84" t="s">
        <v>437</v>
      </c>
      <c r="L28" s="82" t="s">
        <v>489</v>
      </c>
      <c r="M28" s="84" t="s">
        <v>438</v>
      </c>
      <c r="N28" s="84" t="s">
        <v>439</v>
      </c>
      <c r="O28" s="85">
        <v>1</v>
      </c>
      <c r="P28" s="85">
        <v>1</v>
      </c>
      <c r="Q28" s="85">
        <f t="shared" ref="Q28:Q34" si="4">O28*P28</f>
        <v>1</v>
      </c>
      <c r="R28" s="82" t="str">
        <f t="shared" si="0"/>
        <v>BAJO</v>
      </c>
      <c r="S28" s="85">
        <v>25</v>
      </c>
      <c r="T28" s="85">
        <f t="shared" si="1"/>
        <v>25</v>
      </c>
      <c r="U28" s="85" t="str">
        <f t="shared" si="2"/>
        <v>III</v>
      </c>
      <c r="V28" s="101" t="s">
        <v>483</v>
      </c>
      <c r="W28" s="82">
        <v>1</v>
      </c>
      <c r="X28" s="82" t="s">
        <v>440</v>
      </c>
      <c r="Y28" s="85" t="s">
        <v>14</v>
      </c>
      <c r="Z28" s="82" t="s">
        <v>327</v>
      </c>
      <c r="AA28" s="82" t="s">
        <v>327</v>
      </c>
      <c r="AB28" s="82" t="s">
        <v>327</v>
      </c>
      <c r="AC28" s="82" t="s">
        <v>441</v>
      </c>
      <c r="AD28" s="82" t="s">
        <v>442</v>
      </c>
    </row>
    <row r="29" spans="1:36" ht="409.5" x14ac:dyDescent="0.25">
      <c r="B29" s="94" t="s">
        <v>484</v>
      </c>
      <c r="C29" s="106" t="s">
        <v>485</v>
      </c>
      <c r="D29" s="106" t="s">
        <v>486</v>
      </c>
      <c r="E29" s="99" t="s">
        <v>487</v>
      </c>
      <c r="F29" s="99" t="s">
        <v>488</v>
      </c>
      <c r="G29" s="80" t="s">
        <v>323</v>
      </c>
      <c r="H29" s="81"/>
      <c r="I29" s="82" t="s">
        <v>443</v>
      </c>
      <c r="J29" s="83" t="s">
        <v>397</v>
      </c>
      <c r="K29" s="84" t="s">
        <v>444</v>
      </c>
      <c r="L29" s="82" t="s">
        <v>445</v>
      </c>
      <c r="M29" s="84" t="s">
        <v>503</v>
      </c>
      <c r="N29" s="84" t="s">
        <v>489</v>
      </c>
      <c r="O29" s="85">
        <v>2</v>
      </c>
      <c r="P29" s="85">
        <v>3</v>
      </c>
      <c r="Q29" s="85">
        <f t="shared" si="4"/>
        <v>6</v>
      </c>
      <c r="R29" s="82" t="str">
        <f t="shared" si="0"/>
        <v>MEDIO</v>
      </c>
      <c r="S29" s="85">
        <v>25</v>
      </c>
      <c r="T29" s="85">
        <f t="shared" si="1"/>
        <v>150</v>
      </c>
      <c r="U29" s="85" t="str">
        <f t="shared" si="2"/>
        <v>II</v>
      </c>
      <c r="V29" s="85" t="str">
        <f t="shared" si="3"/>
        <v>Aceptable con control especifico</v>
      </c>
      <c r="W29" s="82">
        <v>1</v>
      </c>
      <c r="X29" s="85" t="s">
        <v>448</v>
      </c>
      <c r="Y29" s="85" t="s">
        <v>14</v>
      </c>
      <c r="Z29" s="82" t="s">
        <v>327</v>
      </c>
      <c r="AA29" s="82" t="s">
        <v>327</v>
      </c>
      <c r="AB29" s="82" t="s">
        <v>327</v>
      </c>
      <c r="AC29" s="84" t="s">
        <v>504</v>
      </c>
      <c r="AD29" s="82" t="s">
        <v>450</v>
      </c>
    </row>
    <row r="30" spans="1:36" ht="409.5" x14ac:dyDescent="0.25">
      <c r="B30" s="94" t="s">
        <v>484</v>
      </c>
      <c r="C30" s="106" t="s">
        <v>485</v>
      </c>
      <c r="D30" s="106" t="s">
        <v>486</v>
      </c>
      <c r="E30" s="99" t="s">
        <v>487</v>
      </c>
      <c r="F30" s="99" t="s">
        <v>488</v>
      </c>
      <c r="G30" s="80" t="s">
        <v>323</v>
      </c>
      <c r="H30" s="81"/>
      <c r="I30" s="82" t="s">
        <v>451</v>
      </c>
      <c r="J30" s="83" t="s">
        <v>397</v>
      </c>
      <c r="K30" s="84" t="s">
        <v>452</v>
      </c>
      <c r="L30" s="82" t="s">
        <v>489</v>
      </c>
      <c r="M30" s="84" t="s">
        <v>505</v>
      </c>
      <c r="N30" s="84" t="s">
        <v>489</v>
      </c>
      <c r="O30" s="85">
        <v>2</v>
      </c>
      <c r="P30" s="85">
        <v>3</v>
      </c>
      <c r="Q30" s="85">
        <f t="shared" si="4"/>
        <v>6</v>
      </c>
      <c r="R30" s="82" t="str">
        <f t="shared" si="0"/>
        <v>MEDIO</v>
      </c>
      <c r="S30" s="85">
        <v>10</v>
      </c>
      <c r="T30" s="85">
        <f t="shared" si="1"/>
        <v>60</v>
      </c>
      <c r="U30" s="85" t="str">
        <f t="shared" si="2"/>
        <v>III</v>
      </c>
      <c r="V30" s="101" t="s">
        <v>483</v>
      </c>
      <c r="W30" s="82">
        <v>1</v>
      </c>
      <c r="X30" s="85" t="s">
        <v>448</v>
      </c>
      <c r="Y30" s="85" t="s">
        <v>14</v>
      </c>
      <c r="Z30" s="82" t="s">
        <v>327</v>
      </c>
      <c r="AA30" s="82" t="s">
        <v>327</v>
      </c>
      <c r="AB30" s="82" t="s">
        <v>327</v>
      </c>
      <c r="AC30" s="82" t="s">
        <v>456</v>
      </c>
      <c r="AD30" s="82" t="s">
        <v>457</v>
      </c>
    </row>
    <row r="31" spans="1:36" ht="409.5" x14ac:dyDescent="0.25">
      <c r="B31" s="94" t="s">
        <v>484</v>
      </c>
      <c r="C31" s="106" t="s">
        <v>485</v>
      </c>
      <c r="D31" s="106" t="s">
        <v>486</v>
      </c>
      <c r="E31" s="99" t="s">
        <v>487</v>
      </c>
      <c r="F31" s="99" t="s">
        <v>488</v>
      </c>
      <c r="G31" s="80" t="s">
        <v>323</v>
      </c>
      <c r="H31" s="81"/>
      <c r="I31" s="82" t="s">
        <v>458</v>
      </c>
      <c r="J31" s="83" t="s">
        <v>459</v>
      </c>
      <c r="K31" s="84" t="s">
        <v>419</v>
      </c>
      <c r="L31" s="82" t="s">
        <v>460</v>
      </c>
      <c r="M31" s="84" t="s">
        <v>461</v>
      </c>
      <c r="N31" s="84" t="s">
        <v>462</v>
      </c>
      <c r="O31" s="85">
        <v>2</v>
      </c>
      <c r="P31" s="85">
        <v>2</v>
      </c>
      <c r="Q31" s="85">
        <f t="shared" si="4"/>
        <v>4</v>
      </c>
      <c r="R31" s="82" t="str">
        <f t="shared" si="0"/>
        <v>BAJO</v>
      </c>
      <c r="S31" s="85">
        <v>25</v>
      </c>
      <c r="T31" s="85">
        <f t="shared" si="1"/>
        <v>100</v>
      </c>
      <c r="U31" s="85" t="str">
        <f t="shared" si="2"/>
        <v>III</v>
      </c>
      <c r="V31" s="101" t="s">
        <v>483</v>
      </c>
      <c r="W31" s="82">
        <v>1</v>
      </c>
      <c r="X31" s="85" t="s">
        <v>463</v>
      </c>
      <c r="Y31" s="85" t="s">
        <v>14</v>
      </c>
      <c r="Z31" s="82" t="s">
        <v>327</v>
      </c>
      <c r="AA31" s="82" t="s">
        <v>327</v>
      </c>
      <c r="AB31" s="82" t="s">
        <v>327</v>
      </c>
      <c r="AC31" s="84" t="s">
        <v>464</v>
      </c>
      <c r="AD31" s="84" t="s">
        <v>465</v>
      </c>
    </row>
    <row r="32" spans="1:36" ht="409.5" x14ac:dyDescent="0.25">
      <c r="B32" s="94" t="s">
        <v>484</v>
      </c>
      <c r="C32" s="106" t="s">
        <v>485</v>
      </c>
      <c r="D32" s="106" t="s">
        <v>486</v>
      </c>
      <c r="E32" s="99" t="s">
        <v>487</v>
      </c>
      <c r="F32" s="99" t="s">
        <v>488</v>
      </c>
      <c r="G32" s="80" t="s">
        <v>323</v>
      </c>
      <c r="H32" s="81"/>
      <c r="I32" s="82" t="s">
        <v>466</v>
      </c>
      <c r="J32" s="83" t="s">
        <v>459</v>
      </c>
      <c r="K32" s="84" t="s">
        <v>419</v>
      </c>
      <c r="L32" s="82" t="s">
        <v>460</v>
      </c>
      <c r="M32" s="84" t="s">
        <v>461</v>
      </c>
      <c r="N32" s="84" t="s">
        <v>462</v>
      </c>
      <c r="O32" s="85">
        <v>2</v>
      </c>
      <c r="P32" s="85">
        <v>2</v>
      </c>
      <c r="Q32" s="85">
        <f t="shared" si="4"/>
        <v>4</v>
      </c>
      <c r="R32" s="82" t="str">
        <f t="shared" si="0"/>
        <v>BAJO</v>
      </c>
      <c r="S32" s="85">
        <v>25</v>
      </c>
      <c r="T32" s="85">
        <f t="shared" si="1"/>
        <v>100</v>
      </c>
      <c r="U32" s="85" t="str">
        <f t="shared" si="2"/>
        <v>III</v>
      </c>
      <c r="V32" s="101" t="s">
        <v>483</v>
      </c>
      <c r="W32" s="82">
        <v>1</v>
      </c>
      <c r="X32" s="85" t="s">
        <v>463</v>
      </c>
      <c r="Y32" s="85" t="s">
        <v>14</v>
      </c>
      <c r="Z32" s="82" t="s">
        <v>327</v>
      </c>
      <c r="AA32" s="82" t="s">
        <v>327</v>
      </c>
      <c r="AB32" s="82" t="s">
        <v>327</v>
      </c>
      <c r="AC32" s="84" t="s">
        <v>464</v>
      </c>
      <c r="AD32" s="84" t="s">
        <v>465</v>
      </c>
    </row>
    <row r="33" spans="2:30" ht="409.5" x14ac:dyDescent="0.25">
      <c r="B33" s="94" t="s">
        <v>484</v>
      </c>
      <c r="C33" s="106" t="s">
        <v>485</v>
      </c>
      <c r="D33" s="106" t="s">
        <v>486</v>
      </c>
      <c r="E33" s="99" t="s">
        <v>487</v>
      </c>
      <c r="F33" s="99" t="s">
        <v>488</v>
      </c>
      <c r="G33" s="80" t="s">
        <v>323</v>
      </c>
      <c r="H33" s="81"/>
      <c r="I33" s="82" t="s">
        <v>467</v>
      </c>
      <c r="J33" s="83" t="s">
        <v>459</v>
      </c>
      <c r="K33" s="84" t="s">
        <v>468</v>
      </c>
      <c r="L33" s="82" t="s">
        <v>469</v>
      </c>
      <c r="M33" s="84" t="s">
        <v>461</v>
      </c>
      <c r="N33" s="84" t="s">
        <v>462</v>
      </c>
      <c r="O33" s="85">
        <v>2</v>
      </c>
      <c r="P33" s="85">
        <v>2</v>
      </c>
      <c r="Q33" s="85">
        <f t="shared" si="4"/>
        <v>4</v>
      </c>
      <c r="R33" s="82" t="str">
        <f t="shared" si="0"/>
        <v>BAJO</v>
      </c>
      <c r="S33" s="85">
        <v>60</v>
      </c>
      <c r="T33" s="85">
        <f t="shared" si="1"/>
        <v>240</v>
      </c>
      <c r="U33" s="85" t="str">
        <f t="shared" si="2"/>
        <v>II</v>
      </c>
      <c r="V33" s="85" t="str">
        <f t="shared" si="3"/>
        <v>Aceptable con control especifico</v>
      </c>
      <c r="W33" s="82">
        <v>1</v>
      </c>
      <c r="X33" s="85" t="s">
        <v>463</v>
      </c>
      <c r="Y33" s="85" t="s">
        <v>14</v>
      </c>
      <c r="Z33" s="82" t="s">
        <v>327</v>
      </c>
      <c r="AA33" s="82" t="s">
        <v>327</v>
      </c>
      <c r="AB33" s="82" t="s">
        <v>327</v>
      </c>
      <c r="AC33" s="84" t="s">
        <v>464</v>
      </c>
      <c r="AD33" s="84" t="s">
        <v>465</v>
      </c>
    </row>
    <row r="34" spans="2:30" ht="409.5" x14ac:dyDescent="0.25">
      <c r="B34" s="94" t="s">
        <v>484</v>
      </c>
      <c r="C34" s="106" t="s">
        <v>485</v>
      </c>
      <c r="D34" s="106" t="s">
        <v>486</v>
      </c>
      <c r="E34" s="99" t="s">
        <v>487</v>
      </c>
      <c r="F34" s="99" t="s">
        <v>488</v>
      </c>
      <c r="G34" s="80" t="s">
        <v>323</v>
      </c>
      <c r="H34" s="81"/>
      <c r="I34" s="82" t="s">
        <v>470</v>
      </c>
      <c r="J34" s="83" t="s">
        <v>459</v>
      </c>
      <c r="K34" s="84" t="s">
        <v>419</v>
      </c>
      <c r="L34" s="82" t="s">
        <v>460</v>
      </c>
      <c r="M34" s="84" t="s">
        <v>461</v>
      </c>
      <c r="N34" s="84" t="s">
        <v>462</v>
      </c>
      <c r="O34" s="85">
        <v>1</v>
      </c>
      <c r="P34" s="85">
        <v>1</v>
      </c>
      <c r="Q34" s="85">
        <f t="shared" si="4"/>
        <v>1</v>
      </c>
      <c r="R34" s="82" t="str">
        <f t="shared" si="0"/>
        <v>BAJO</v>
      </c>
      <c r="S34" s="85">
        <v>10</v>
      </c>
      <c r="T34" s="85">
        <f t="shared" si="1"/>
        <v>10</v>
      </c>
      <c r="U34" s="85" t="str">
        <f t="shared" si="2"/>
        <v>IV</v>
      </c>
      <c r="V34" s="102" t="str">
        <f t="shared" si="3"/>
        <v>Aceptable</v>
      </c>
      <c r="W34" s="82">
        <v>1</v>
      </c>
      <c r="X34" s="85" t="s">
        <v>463</v>
      </c>
      <c r="Y34" s="85" t="s">
        <v>14</v>
      </c>
      <c r="Z34" s="82" t="s">
        <v>327</v>
      </c>
      <c r="AA34" s="82" t="s">
        <v>327</v>
      </c>
      <c r="AB34" s="82" t="s">
        <v>327</v>
      </c>
      <c r="AC34" s="84" t="s">
        <v>464</v>
      </c>
      <c r="AD34" s="84" t="s">
        <v>465</v>
      </c>
    </row>
    <row r="35" spans="2:30" ht="409.5" x14ac:dyDescent="0.25">
      <c r="B35" s="94" t="s">
        <v>484</v>
      </c>
      <c r="C35" s="106" t="s">
        <v>506</v>
      </c>
      <c r="D35" s="106" t="s">
        <v>507</v>
      </c>
      <c r="E35" s="99" t="s">
        <v>508</v>
      </c>
      <c r="F35" s="99" t="s">
        <v>509</v>
      </c>
      <c r="G35" s="80" t="s">
        <v>323</v>
      </c>
      <c r="H35" s="81"/>
      <c r="I35" s="82" t="s">
        <v>340</v>
      </c>
      <c r="J35" s="83" t="s">
        <v>333</v>
      </c>
      <c r="K35" s="84" t="s">
        <v>341</v>
      </c>
      <c r="L35" s="82" t="s">
        <v>342</v>
      </c>
      <c r="M35" s="84" t="s">
        <v>343</v>
      </c>
      <c r="N35" s="84" t="s">
        <v>335</v>
      </c>
      <c r="O35" s="85">
        <v>1</v>
      </c>
      <c r="P35" s="85">
        <v>1</v>
      </c>
      <c r="Q35" s="85">
        <f>O35*P35</f>
        <v>1</v>
      </c>
      <c r="R35" s="82" t="str">
        <f>IF(Q35&lt;=4,"BAJO",IF(Q35&lt;=8,"MEDIO",IF(Q35&lt;=20,"ALTO","MUY ALTO")))</f>
        <v>BAJO</v>
      </c>
      <c r="S35" s="85">
        <v>10</v>
      </c>
      <c r="T35" s="85">
        <f>Q35*S35</f>
        <v>10</v>
      </c>
      <c r="U35" s="85" t="str">
        <f>IF(T35&lt;=20,"IV",IF(T35&lt;=120,"III",IF(T35&lt;=500,"II",IF(T35&lt;=4000,"I",FALSE))))</f>
        <v>IV</v>
      </c>
      <c r="V35" s="100" t="s">
        <v>129</v>
      </c>
      <c r="W35" s="82">
        <v>3</v>
      </c>
      <c r="X35" s="85" t="s">
        <v>344</v>
      </c>
      <c r="Y35" s="82" t="s">
        <v>14</v>
      </c>
      <c r="Z35" s="82" t="s">
        <v>327</v>
      </c>
      <c r="AA35" s="82" t="s">
        <v>327</v>
      </c>
      <c r="AB35" s="82" t="s">
        <v>345</v>
      </c>
      <c r="AC35" s="82" t="s">
        <v>346</v>
      </c>
      <c r="AD35" s="82" t="s">
        <v>347</v>
      </c>
    </row>
    <row r="36" spans="2:30" ht="409.5" x14ac:dyDescent="0.25">
      <c r="B36" s="94" t="s">
        <v>484</v>
      </c>
      <c r="C36" s="106" t="s">
        <v>506</v>
      </c>
      <c r="D36" s="106" t="s">
        <v>507</v>
      </c>
      <c r="E36" s="99" t="s">
        <v>508</v>
      </c>
      <c r="F36" s="99" t="s">
        <v>509</v>
      </c>
      <c r="G36" s="80" t="s">
        <v>323</v>
      </c>
      <c r="H36" s="81"/>
      <c r="I36" s="82" t="s">
        <v>348</v>
      </c>
      <c r="J36" s="83" t="s">
        <v>333</v>
      </c>
      <c r="K36" s="84" t="s">
        <v>349</v>
      </c>
      <c r="L36" s="82" t="s">
        <v>489</v>
      </c>
      <c r="M36" s="84" t="s">
        <v>350</v>
      </c>
      <c r="N36" s="84" t="s">
        <v>489</v>
      </c>
      <c r="O36" s="85">
        <v>2</v>
      </c>
      <c r="P36" s="85">
        <v>2</v>
      </c>
      <c r="Q36" s="85">
        <v>6</v>
      </c>
      <c r="R36" s="82" t="str">
        <f>IF(Q36&lt;=4,"BAJO",IF(Q36&lt;=8,"MEDIO",IF(Q36&lt;=20,"ALTO","MUY ALTO")))</f>
        <v>MEDIO</v>
      </c>
      <c r="S36" s="85">
        <v>10</v>
      </c>
      <c r="T36" s="85">
        <f>Q36*S36</f>
        <v>60</v>
      </c>
      <c r="U36" s="85" t="str">
        <f>IF(T36&lt;=20,"IV",IF(T36&lt;=120,"III",IF(T36&lt;=500,"II",IF(T36&lt;=4000,"I",FALSE))))</f>
        <v>III</v>
      </c>
      <c r="V36" s="101" t="s">
        <v>483</v>
      </c>
      <c r="W36" s="82">
        <v>3</v>
      </c>
      <c r="X36" s="85" t="s">
        <v>351</v>
      </c>
      <c r="Y36" s="82" t="s">
        <v>14</v>
      </c>
      <c r="Z36" s="82" t="s">
        <v>327</v>
      </c>
      <c r="AA36" s="82" t="s">
        <v>327</v>
      </c>
      <c r="AB36" s="82" t="s">
        <v>327</v>
      </c>
      <c r="AC36" s="82" t="s">
        <v>346</v>
      </c>
      <c r="AD36" s="82" t="s">
        <v>347</v>
      </c>
    </row>
    <row r="37" spans="2:30" ht="409.5" x14ac:dyDescent="0.25">
      <c r="B37" s="94" t="s">
        <v>484</v>
      </c>
      <c r="C37" s="106" t="s">
        <v>506</v>
      </c>
      <c r="D37" s="106" t="s">
        <v>507</v>
      </c>
      <c r="E37" s="99" t="s">
        <v>508</v>
      </c>
      <c r="F37" s="99" t="s">
        <v>509</v>
      </c>
      <c r="G37" s="80" t="s">
        <v>323</v>
      </c>
      <c r="H37" s="81"/>
      <c r="I37" s="82" t="s">
        <v>352</v>
      </c>
      <c r="J37" s="83" t="s">
        <v>333</v>
      </c>
      <c r="K37" s="84" t="s">
        <v>353</v>
      </c>
      <c r="L37" s="82" t="s">
        <v>354</v>
      </c>
      <c r="M37" s="84" t="s">
        <v>489</v>
      </c>
      <c r="N37" s="84" t="s">
        <v>355</v>
      </c>
      <c r="O37" s="85">
        <v>2</v>
      </c>
      <c r="P37" s="85">
        <v>2</v>
      </c>
      <c r="Q37" s="85">
        <v>6</v>
      </c>
      <c r="R37" s="82" t="str">
        <f t="shared" ref="R37:R80" si="5">IF(Q37&lt;=4,"BAJO",IF(Q37&lt;=8,"MEDIO",IF(Q37&lt;=20,"ALTO","MUY ALTO")))</f>
        <v>MEDIO</v>
      </c>
      <c r="S37" s="85">
        <v>10</v>
      </c>
      <c r="T37" s="85">
        <f t="shared" ref="T37:T80" si="6">Q37*S37</f>
        <v>60</v>
      </c>
      <c r="U37" s="85" t="str">
        <f t="shared" ref="U37:U80" si="7">IF(T37&lt;=20,"IV",IF(T37&lt;=120,"III",IF(T37&lt;=500,"II",IF(T37&lt;=4000,"I",FALSE))))</f>
        <v>III</v>
      </c>
      <c r="V37" s="101" t="s">
        <v>483</v>
      </c>
      <c r="W37" s="82">
        <v>3</v>
      </c>
      <c r="X37" s="82" t="s">
        <v>356</v>
      </c>
      <c r="Y37" s="82" t="s">
        <v>14</v>
      </c>
      <c r="Z37" s="82" t="s">
        <v>327</v>
      </c>
      <c r="AA37" s="82" t="s">
        <v>327</v>
      </c>
      <c r="AB37" s="82" t="s">
        <v>327</v>
      </c>
      <c r="AC37" s="82" t="s">
        <v>357</v>
      </c>
      <c r="AD37" s="82" t="s">
        <v>347</v>
      </c>
    </row>
    <row r="38" spans="2:30" ht="409.5" x14ac:dyDescent="0.25">
      <c r="B38" s="94" t="s">
        <v>484</v>
      </c>
      <c r="C38" s="106" t="s">
        <v>506</v>
      </c>
      <c r="D38" s="106" t="s">
        <v>507</v>
      </c>
      <c r="E38" s="99" t="s">
        <v>508</v>
      </c>
      <c r="F38" s="99" t="s">
        <v>509</v>
      </c>
      <c r="G38" s="80" t="s">
        <v>323</v>
      </c>
      <c r="H38" s="81"/>
      <c r="I38" s="82" t="s">
        <v>358</v>
      </c>
      <c r="J38" s="83" t="s">
        <v>359</v>
      </c>
      <c r="K38" s="84" t="s">
        <v>360</v>
      </c>
      <c r="L38" s="82" t="s">
        <v>478</v>
      </c>
      <c r="M38" s="84" t="s">
        <v>478</v>
      </c>
      <c r="N38" s="84" t="s">
        <v>492</v>
      </c>
      <c r="O38" s="85">
        <v>2</v>
      </c>
      <c r="P38" s="85">
        <v>2</v>
      </c>
      <c r="Q38" s="85">
        <v>6</v>
      </c>
      <c r="R38" s="82" t="str">
        <f t="shared" si="5"/>
        <v>MEDIO</v>
      </c>
      <c r="S38" s="85">
        <v>10</v>
      </c>
      <c r="T38" s="85">
        <f t="shared" si="6"/>
        <v>60</v>
      </c>
      <c r="U38" s="85" t="str">
        <f t="shared" si="7"/>
        <v>III</v>
      </c>
      <c r="V38" s="101" t="s">
        <v>483</v>
      </c>
      <c r="W38" s="82">
        <v>3</v>
      </c>
      <c r="X38" s="82" t="s">
        <v>364</v>
      </c>
      <c r="Y38" s="85" t="s">
        <v>14</v>
      </c>
      <c r="Z38" s="82" t="s">
        <v>327</v>
      </c>
      <c r="AA38" s="82" t="s">
        <v>327</v>
      </c>
      <c r="AB38" s="82" t="s">
        <v>327</v>
      </c>
      <c r="AC38" s="82" t="s">
        <v>493</v>
      </c>
      <c r="AD38" s="82" t="s">
        <v>366</v>
      </c>
    </row>
    <row r="39" spans="2:30" ht="409.5" x14ac:dyDescent="0.25">
      <c r="B39" s="94" t="s">
        <v>484</v>
      </c>
      <c r="C39" s="106" t="s">
        <v>506</v>
      </c>
      <c r="D39" s="106" t="s">
        <v>507</v>
      </c>
      <c r="E39" s="99" t="s">
        <v>508</v>
      </c>
      <c r="F39" s="99" t="s">
        <v>509</v>
      </c>
      <c r="G39" s="80" t="s">
        <v>323</v>
      </c>
      <c r="H39" s="81"/>
      <c r="I39" s="82" t="s">
        <v>367</v>
      </c>
      <c r="J39" s="83" t="s">
        <v>359</v>
      </c>
      <c r="K39" s="84" t="s">
        <v>360</v>
      </c>
      <c r="L39" s="82" t="s">
        <v>478</v>
      </c>
      <c r="M39" s="84" t="s">
        <v>478</v>
      </c>
      <c r="N39" s="84" t="s">
        <v>492</v>
      </c>
      <c r="O39" s="85">
        <v>2</v>
      </c>
      <c r="P39" s="85">
        <v>2</v>
      </c>
      <c r="Q39" s="85">
        <v>6</v>
      </c>
      <c r="R39" s="82" t="str">
        <f t="shared" si="5"/>
        <v>MEDIO</v>
      </c>
      <c r="S39" s="85">
        <v>10</v>
      </c>
      <c r="T39" s="85">
        <f t="shared" si="6"/>
        <v>60</v>
      </c>
      <c r="U39" s="85" t="str">
        <f t="shared" si="7"/>
        <v>III</v>
      </c>
      <c r="V39" s="101" t="s">
        <v>483</v>
      </c>
      <c r="W39" s="82">
        <v>3</v>
      </c>
      <c r="X39" s="82" t="s">
        <v>364</v>
      </c>
      <c r="Y39" s="85" t="s">
        <v>14</v>
      </c>
      <c r="Z39" s="82" t="s">
        <v>327</v>
      </c>
      <c r="AA39" s="82" t="s">
        <v>327</v>
      </c>
      <c r="AB39" s="82" t="s">
        <v>327</v>
      </c>
      <c r="AC39" s="82" t="s">
        <v>493</v>
      </c>
      <c r="AD39" s="82" t="s">
        <v>366</v>
      </c>
    </row>
    <row r="40" spans="2:30" ht="409.5" x14ac:dyDescent="0.25">
      <c r="B40" s="94" t="s">
        <v>484</v>
      </c>
      <c r="C40" s="106" t="s">
        <v>506</v>
      </c>
      <c r="D40" s="106" t="s">
        <v>507</v>
      </c>
      <c r="E40" s="99" t="s">
        <v>508</v>
      </c>
      <c r="F40" s="99" t="s">
        <v>509</v>
      </c>
      <c r="G40" s="80" t="s">
        <v>323</v>
      </c>
      <c r="H40" s="81"/>
      <c r="I40" s="82" t="s">
        <v>372</v>
      </c>
      <c r="J40" s="83" t="s">
        <v>359</v>
      </c>
      <c r="K40" s="84" t="s">
        <v>360</v>
      </c>
      <c r="L40" s="82" t="s">
        <v>478</v>
      </c>
      <c r="M40" s="84" t="s">
        <v>478</v>
      </c>
      <c r="N40" s="84" t="s">
        <v>492</v>
      </c>
      <c r="O40" s="85">
        <v>2</v>
      </c>
      <c r="P40" s="85">
        <v>2</v>
      </c>
      <c r="Q40" s="85">
        <v>6</v>
      </c>
      <c r="R40" s="82" t="str">
        <f t="shared" si="5"/>
        <v>MEDIO</v>
      </c>
      <c r="S40" s="85">
        <v>10</v>
      </c>
      <c r="T40" s="85">
        <f t="shared" si="6"/>
        <v>60</v>
      </c>
      <c r="U40" s="85" t="str">
        <f t="shared" si="7"/>
        <v>III</v>
      </c>
      <c r="V40" s="101" t="s">
        <v>483</v>
      </c>
      <c r="W40" s="82">
        <v>3</v>
      </c>
      <c r="X40" s="82" t="s">
        <v>364</v>
      </c>
      <c r="Y40" s="85" t="s">
        <v>14</v>
      </c>
      <c r="Z40" s="82" t="s">
        <v>327</v>
      </c>
      <c r="AA40" s="82" t="s">
        <v>327</v>
      </c>
      <c r="AB40" s="82" t="s">
        <v>327</v>
      </c>
      <c r="AC40" s="82" t="s">
        <v>493</v>
      </c>
      <c r="AD40" s="82" t="s">
        <v>366</v>
      </c>
    </row>
    <row r="41" spans="2:30" ht="409.5" x14ac:dyDescent="0.25">
      <c r="B41" s="94" t="s">
        <v>484</v>
      </c>
      <c r="C41" s="106" t="s">
        <v>506</v>
      </c>
      <c r="D41" s="106" t="s">
        <v>507</v>
      </c>
      <c r="E41" s="99" t="s">
        <v>508</v>
      </c>
      <c r="F41" s="99" t="s">
        <v>509</v>
      </c>
      <c r="G41" s="80" t="s">
        <v>323</v>
      </c>
      <c r="H41" s="81"/>
      <c r="I41" s="82" t="s">
        <v>377</v>
      </c>
      <c r="J41" s="83" t="s">
        <v>359</v>
      </c>
      <c r="K41" s="84" t="s">
        <v>360</v>
      </c>
      <c r="L41" s="82" t="s">
        <v>478</v>
      </c>
      <c r="M41" s="84" t="s">
        <v>478</v>
      </c>
      <c r="N41" s="84" t="s">
        <v>492</v>
      </c>
      <c r="O41" s="85">
        <v>2</v>
      </c>
      <c r="P41" s="85">
        <v>2</v>
      </c>
      <c r="Q41" s="85">
        <v>6</v>
      </c>
      <c r="R41" s="82" t="str">
        <f t="shared" si="5"/>
        <v>MEDIO</v>
      </c>
      <c r="S41" s="85">
        <v>10</v>
      </c>
      <c r="T41" s="85">
        <f t="shared" si="6"/>
        <v>60</v>
      </c>
      <c r="U41" s="85" t="str">
        <f t="shared" si="7"/>
        <v>III</v>
      </c>
      <c r="V41" s="101" t="s">
        <v>483</v>
      </c>
      <c r="W41" s="82">
        <v>3</v>
      </c>
      <c r="X41" s="82" t="s">
        <v>364</v>
      </c>
      <c r="Y41" s="85" t="s">
        <v>14</v>
      </c>
      <c r="Z41" s="82" t="s">
        <v>327</v>
      </c>
      <c r="AA41" s="82" t="s">
        <v>327</v>
      </c>
      <c r="AB41" s="82" t="s">
        <v>327</v>
      </c>
      <c r="AC41" s="82" t="s">
        <v>493</v>
      </c>
      <c r="AD41" s="82" t="s">
        <v>366</v>
      </c>
    </row>
    <row r="42" spans="2:30" ht="409.5" x14ac:dyDescent="0.25">
      <c r="B42" s="94" t="s">
        <v>484</v>
      </c>
      <c r="C42" s="106" t="s">
        <v>506</v>
      </c>
      <c r="D42" s="106" t="s">
        <v>507</v>
      </c>
      <c r="E42" s="99" t="s">
        <v>508</v>
      </c>
      <c r="F42" s="99" t="s">
        <v>509</v>
      </c>
      <c r="G42" s="80" t="s">
        <v>323</v>
      </c>
      <c r="H42" s="81"/>
      <c r="I42" s="82" t="s">
        <v>380</v>
      </c>
      <c r="J42" s="83" t="s">
        <v>381</v>
      </c>
      <c r="K42" s="84" t="s">
        <v>382</v>
      </c>
      <c r="L42" s="82" t="s">
        <v>383</v>
      </c>
      <c r="M42" s="84" t="s">
        <v>494</v>
      </c>
      <c r="N42" s="84" t="s">
        <v>495</v>
      </c>
      <c r="O42" s="85">
        <v>2</v>
      </c>
      <c r="P42" s="85">
        <v>2</v>
      </c>
      <c r="Q42" s="85">
        <v>6</v>
      </c>
      <c r="R42" s="82" t="str">
        <f t="shared" si="5"/>
        <v>MEDIO</v>
      </c>
      <c r="S42" s="85">
        <v>10</v>
      </c>
      <c r="T42" s="85">
        <f t="shared" si="6"/>
        <v>60</v>
      </c>
      <c r="U42" s="85" t="str">
        <f t="shared" si="7"/>
        <v>III</v>
      </c>
      <c r="V42" s="101" t="s">
        <v>483</v>
      </c>
      <c r="W42" s="82">
        <v>3</v>
      </c>
      <c r="X42" s="82" t="s">
        <v>386</v>
      </c>
      <c r="Y42" s="85" t="s">
        <v>14</v>
      </c>
      <c r="Z42" s="82" t="s">
        <v>327</v>
      </c>
      <c r="AA42" s="82" t="s">
        <v>327</v>
      </c>
      <c r="AB42" s="82" t="s">
        <v>387</v>
      </c>
      <c r="AC42" s="82" t="s">
        <v>496</v>
      </c>
      <c r="AD42" s="82" t="s">
        <v>366</v>
      </c>
    </row>
    <row r="43" spans="2:30" ht="409.5" x14ac:dyDescent="0.25">
      <c r="B43" s="94" t="s">
        <v>484</v>
      </c>
      <c r="C43" s="106" t="s">
        <v>506</v>
      </c>
      <c r="D43" s="106" t="s">
        <v>507</v>
      </c>
      <c r="E43" s="99" t="s">
        <v>508</v>
      </c>
      <c r="F43" s="99" t="s">
        <v>509</v>
      </c>
      <c r="G43" s="80" t="s">
        <v>323</v>
      </c>
      <c r="H43" s="81"/>
      <c r="I43" s="82" t="s">
        <v>389</v>
      </c>
      <c r="J43" s="83" t="s">
        <v>381</v>
      </c>
      <c r="K43" s="84" t="s">
        <v>390</v>
      </c>
      <c r="L43" s="82" t="s">
        <v>497</v>
      </c>
      <c r="M43" s="84" t="s">
        <v>392</v>
      </c>
      <c r="N43" s="84" t="s">
        <v>498</v>
      </c>
      <c r="O43" s="85">
        <v>2</v>
      </c>
      <c r="P43" s="85">
        <v>2</v>
      </c>
      <c r="Q43" s="85">
        <v>6</v>
      </c>
      <c r="R43" s="82" t="str">
        <f t="shared" si="5"/>
        <v>MEDIO</v>
      </c>
      <c r="S43" s="85">
        <v>10</v>
      </c>
      <c r="T43" s="85">
        <f t="shared" si="6"/>
        <v>60</v>
      </c>
      <c r="U43" s="85" t="str">
        <f t="shared" si="7"/>
        <v>III</v>
      </c>
      <c r="V43" s="101" t="s">
        <v>483</v>
      </c>
      <c r="W43" s="82">
        <v>3</v>
      </c>
      <c r="X43" s="82" t="s">
        <v>394</v>
      </c>
      <c r="Y43" s="85" t="s">
        <v>14</v>
      </c>
      <c r="Z43" s="82" t="s">
        <v>327</v>
      </c>
      <c r="AA43" s="82" t="s">
        <v>327</v>
      </c>
      <c r="AB43" s="82" t="s">
        <v>327</v>
      </c>
      <c r="AC43" s="82" t="s">
        <v>496</v>
      </c>
      <c r="AD43" s="82" t="s">
        <v>366</v>
      </c>
    </row>
    <row r="44" spans="2:30" ht="409.5" x14ac:dyDescent="0.25">
      <c r="B44" s="94" t="s">
        <v>484</v>
      </c>
      <c r="C44" s="106" t="s">
        <v>506</v>
      </c>
      <c r="D44" s="106" t="s">
        <v>507</v>
      </c>
      <c r="E44" s="99" t="s">
        <v>508</v>
      </c>
      <c r="F44" s="99" t="s">
        <v>509</v>
      </c>
      <c r="G44" s="80" t="s">
        <v>323</v>
      </c>
      <c r="H44" s="81"/>
      <c r="I44" s="82" t="s">
        <v>396</v>
      </c>
      <c r="J44" s="83" t="s">
        <v>397</v>
      </c>
      <c r="K44" s="84" t="s">
        <v>398</v>
      </c>
      <c r="L44" s="82" t="s">
        <v>478</v>
      </c>
      <c r="M44" s="84" t="s">
        <v>499</v>
      </c>
      <c r="N44" s="84" t="s">
        <v>478</v>
      </c>
      <c r="O44" s="85">
        <v>1</v>
      </c>
      <c r="P44" s="85">
        <v>3</v>
      </c>
      <c r="Q44" s="85">
        <f>O44*P44</f>
        <v>3</v>
      </c>
      <c r="R44" s="82" t="str">
        <f t="shared" si="5"/>
        <v>BAJO</v>
      </c>
      <c r="S44" s="85">
        <v>10</v>
      </c>
      <c r="T44" s="85">
        <f t="shared" si="6"/>
        <v>30</v>
      </c>
      <c r="U44" s="85" t="str">
        <f t="shared" si="7"/>
        <v>III</v>
      </c>
      <c r="V44" s="101" t="s">
        <v>483</v>
      </c>
      <c r="W44" s="82">
        <v>3</v>
      </c>
      <c r="X44" s="82" t="s">
        <v>401</v>
      </c>
      <c r="Y44" s="85" t="s">
        <v>14</v>
      </c>
      <c r="Z44" s="82" t="s">
        <v>327</v>
      </c>
      <c r="AA44" s="82" t="s">
        <v>327</v>
      </c>
      <c r="AB44" s="82" t="s">
        <v>327</v>
      </c>
      <c r="AC44" s="82" t="s">
        <v>500</v>
      </c>
      <c r="AD44" s="82" t="s">
        <v>403</v>
      </c>
    </row>
    <row r="45" spans="2:30" ht="409.5" x14ac:dyDescent="0.25">
      <c r="B45" s="94" t="s">
        <v>484</v>
      </c>
      <c r="C45" s="106" t="s">
        <v>506</v>
      </c>
      <c r="D45" s="106" t="s">
        <v>507</v>
      </c>
      <c r="E45" s="99" t="s">
        <v>508</v>
      </c>
      <c r="F45" s="99" t="s">
        <v>509</v>
      </c>
      <c r="G45" s="80" t="s">
        <v>323</v>
      </c>
      <c r="H45" s="81"/>
      <c r="I45" s="82" t="s">
        <v>404</v>
      </c>
      <c r="J45" s="83" t="s">
        <v>397</v>
      </c>
      <c r="K45" s="84" t="s">
        <v>405</v>
      </c>
      <c r="L45" s="82" t="s">
        <v>406</v>
      </c>
      <c r="M45" s="84" t="s">
        <v>407</v>
      </c>
      <c r="N45" s="84" t="s">
        <v>478</v>
      </c>
      <c r="O45" s="85">
        <v>2</v>
      </c>
      <c r="P45" s="85">
        <v>2</v>
      </c>
      <c r="Q45" s="85">
        <f>O45*P45</f>
        <v>4</v>
      </c>
      <c r="R45" s="82" t="str">
        <f t="shared" si="5"/>
        <v>BAJO</v>
      </c>
      <c r="S45" s="85">
        <v>25</v>
      </c>
      <c r="T45" s="85">
        <f t="shared" si="6"/>
        <v>100</v>
      </c>
      <c r="U45" s="85" t="str">
        <f t="shared" si="7"/>
        <v>III</v>
      </c>
      <c r="V45" s="101" t="s">
        <v>483</v>
      </c>
      <c r="W45" s="82">
        <v>3</v>
      </c>
      <c r="X45" s="82" t="s">
        <v>409</v>
      </c>
      <c r="Y45" s="85" t="s">
        <v>14</v>
      </c>
      <c r="Z45" s="82" t="s">
        <v>327</v>
      </c>
      <c r="AA45" s="82" t="s">
        <v>327</v>
      </c>
      <c r="AB45" s="82" t="s">
        <v>327</v>
      </c>
      <c r="AC45" s="82" t="s">
        <v>410</v>
      </c>
      <c r="AD45" s="82" t="s">
        <v>411</v>
      </c>
    </row>
    <row r="46" spans="2:30" ht="409.5" x14ac:dyDescent="0.25">
      <c r="B46" s="94" t="s">
        <v>484</v>
      </c>
      <c r="C46" s="106" t="s">
        <v>506</v>
      </c>
      <c r="D46" s="106" t="s">
        <v>507</v>
      </c>
      <c r="E46" s="99" t="s">
        <v>508</v>
      </c>
      <c r="F46" s="99" t="s">
        <v>509</v>
      </c>
      <c r="G46" s="80" t="s">
        <v>323</v>
      </c>
      <c r="H46" s="81"/>
      <c r="I46" s="82" t="s">
        <v>412</v>
      </c>
      <c r="J46" s="83" t="s">
        <v>397</v>
      </c>
      <c r="K46" s="84" t="s">
        <v>413</v>
      </c>
      <c r="L46" s="82" t="s">
        <v>478</v>
      </c>
      <c r="M46" s="84" t="s">
        <v>415</v>
      </c>
      <c r="N46" s="84" t="s">
        <v>478</v>
      </c>
      <c r="O46" s="85">
        <v>1</v>
      </c>
      <c r="P46" s="85">
        <v>2</v>
      </c>
      <c r="Q46" s="85">
        <f>O46*P46</f>
        <v>2</v>
      </c>
      <c r="R46" s="82" t="str">
        <f t="shared" si="5"/>
        <v>BAJO</v>
      </c>
      <c r="S46" s="85">
        <v>10</v>
      </c>
      <c r="T46" s="85">
        <f t="shared" si="6"/>
        <v>20</v>
      </c>
      <c r="U46" s="85" t="str">
        <f t="shared" si="7"/>
        <v>IV</v>
      </c>
      <c r="V46" s="102" t="str">
        <f t="shared" ref="V46" si="8">IF(U46="IV","Aceptable",IF(U46="III","Aceptable con control existente",IF(U46="II","Aceptable con control especifico", IF(U46="I","No Aceptable",FALSE))))</f>
        <v>Aceptable</v>
      </c>
      <c r="W46" s="82">
        <v>3</v>
      </c>
      <c r="X46" s="82" t="s">
        <v>416</v>
      </c>
      <c r="Y46" s="85" t="s">
        <v>14</v>
      </c>
      <c r="Z46" s="82" t="s">
        <v>327</v>
      </c>
      <c r="AA46" s="82" t="s">
        <v>327</v>
      </c>
      <c r="AB46" s="82" t="s">
        <v>327</v>
      </c>
      <c r="AC46" s="82" t="s">
        <v>501</v>
      </c>
      <c r="AD46" s="82" t="s">
        <v>366</v>
      </c>
    </row>
    <row r="47" spans="2:30" ht="409.5" x14ac:dyDescent="0.25">
      <c r="B47" s="94" t="s">
        <v>484</v>
      </c>
      <c r="C47" s="106" t="s">
        <v>506</v>
      </c>
      <c r="D47" s="106" t="s">
        <v>507</v>
      </c>
      <c r="E47" s="99" t="s">
        <v>508</v>
      </c>
      <c r="F47" s="99" t="s">
        <v>509</v>
      </c>
      <c r="G47" s="80" t="s">
        <v>323</v>
      </c>
      <c r="H47" s="81"/>
      <c r="I47" s="82" t="s">
        <v>418</v>
      </c>
      <c r="J47" s="83" t="s">
        <v>397</v>
      </c>
      <c r="K47" s="84" t="s">
        <v>419</v>
      </c>
      <c r="L47" s="82" t="s">
        <v>502</v>
      </c>
      <c r="M47" s="84" t="s">
        <v>427</v>
      </c>
      <c r="N47" s="84" t="s">
        <v>422</v>
      </c>
      <c r="O47" s="85">
        <v>1</v>
      </c>
      <c r="P47" s="85">
        <v>3</v>
      </c>
      <c r="Q47" s="85">
        <f>O47*P47</f>
        <v>3</v>
      </c>
      <c r="R47" s="82" t="str">
        <f t="shared" si="5"/>
        <v>BAJO</v>
      </c>
      <c r="S47" s="85">
        <v>25</v>
      </c>
      <c r="T47" s="85">
        <f t="shared" si="6"/>
        <v>75</v>
      </c>
      <c r="U47" s="85" t="str">
        <f t="shared" si="7"/>
        <v>III</v>
      </c>
      <c r="V47" s="101" t="s">
        <v>483</v>
      </c>
      <c r="W47" s="82">
        <v>3</v>
      </c>
      <c r="X47" s="82" t="s">
        <v>416</v>
      </c>
      <c r="Y47" s="85" t="s">
        <v>14</v>
      </c>
      <c r="Z47" s="82" t="s">
        <v>327</v>
      </c>
      <c r="AA47" s="82" t="s">
        <v>327</v>
      </c>
      <c r="AB47" s="82" t="s">
        <v>327</v>
      </c>
      <c r="AC47" s="82" t="s">
        <v>423</v>
      </c>
      <c r="AD47" s="82" t="s">
        <v>424</v>
      </c>
    </row>
    <row r="48" spans="2:30" ht="409.5" x14ac:dyDescent="0.25">
      <c r="B48" s="94" t="s">
        <v>484</v>
      </c>
      <c r="C48" s="106" t="s">
        <v>506</v>
      </c>
      <c r="D48" s="106" t="s">
        <v>507</v>
      </c>
      <c r="E48" s="99" t="s">
        <v>508</v>
      </c>
      <c r="F48" s="99" t="s">
        <v>509</v>
      </c>
      <c r="G48" s="80" t="s">
        <v>323</v>
      </c>
      <c r="H48" s="81"/>
      <c r="I48" s="82" t="s">
        <v>425</v>
      </c>
      <c r="J48" s="83" t="s">
        <v>397</v>
      </c>
      <c r="K48" s="84" t="s">
        <v>426</v>
      </c>
      <c r="L48" s="82" t="s">
        <v>478</v>
      </c>
      <c r="M48" s="84" t="s">
        <v>427</v>
      </c>
      <c r="N48" s="84" t="s">
        <v>422</v>
      </c>
      <c r="O48" s="85">
        <v>1</v>
      </c>
      <c r="P48" s="85">
        <v>3</v>
      </c>
      <c r="Q48" s="85">
        <f>O48*P48</f>
        <v>3</v>
      </c>
      <c r="R48" s="82" t="str">
        <f t="shared" si="5"/>
        <v>BAJO</v>
      </c>
      <c r="S48" s="85">
        <v>10</v>
      </c>
      <c r="T48" s="85">
        <f t="shared" si="6"/>
        <v>30</v>
      </c>
      <c r="U48" s="85" t="str">
        <f t="shared" si="7"/>
        <v>III</v>
      </c>
      <c r="V48" s="101" t="s">
        <v>483</v>
      </c>
      <c r="W48" s="82">
        <v>3</v>
      </c>
      <c r="X48" s="82" t="s">
        <v>416</v>
      </c>
      <c r="Y48" s="85" t="s">
        <v>14</v>
      </c>
      <c r="Z48" s="82" t="s">
        <v>327</v>
      </c>
      <c r="AA48" s="82" t="s">
        <v>327</v>
      </c>
      <c r="AB48" s="82" t="s">
        <v>327</v>
      </c>
      <c r="AC48" s="82" t="s">
        <v>428</v>
      </c>
      <c r="AD48" s="82" t="s">
        <v>429</v>
      </c>
    </row>
    <row r="49" spans="2:30" ht="409.5" x14ac:dyDescent="0.25">
      <c r="B49" s="94" t="s">
        <v>484</v>
      </c>
      <c r="C49" s="106" t="s">
        <v>506</v>
      </c>
      <c r="D49" s="106" t="s">
        <v>507</v>
      </c>
      <c r="E49" s="99" t="s">
        <v>508</v>
      </c>
      <c r="F49" s="99" t="s">
        <v>509</v>
      </c>
      <c r="G49" s="80" t="s">
        <v>323</v>
      </c>
      <c r="H49" s="81"/>
      <c r="I49" s="82" t="s">
        <v>430</v>
      </c>
      <c r="J49" s="83" t="s">
        <v>397</v>
      </c>
      <c r="K49" s="84" t="s">
        <v>413</v>
      </c>
      <c r="L49" s="82" t="s">
        <v>489</v>
      </c>
      <c r="M49" s="84" t="s">
        <v>432</v>
      </c>
      <c r="N49" s="84" t="s">
        <v>478</v>
      </c>
      <c r="O49" s="85">
        <v>1</v>
      </c>
      <c r="P49" s="85">
        <v>2</v>
      </c>
      <c r="Q49" s="85">
        <v>6</v>
      </c>
      <c r="R49" s="82" t="str">
        <f t="shared" si="5"/>
        <v>MEDIO</v>
      </c>
      <c r="S49" s="85">
        <v>10</v>
      </c>
      <c r="T49" s="85">
        <f t="shared" si="6"/>
        <v>60</v>
      </c>
      <c r="U49" s="85" t="str">
        <f t="shared" si="7"/>
        <v>III</v>
      </c>
      <c r="V49" s="101" t="s">
        <v>483</v>
      </c>
      <c r="W49" s="82">
        <v>3</v>
      </c>
      <c r="X49" s="82" t="s">
        <v>416</v>
      </c>
      <c r="Y49" s="85" t="s">
        <v>14</v>
      </c>
      <c r="Z49" s="82" t="s">
        <v>327</v>
      </c>
      <c r="AA49" s="82" t="s">
        <v>327</v>
      </c>
      <c r="AB49" s="82" t="s">
        <v>327</v>
      </c>
      <c r="AC49" s="82" t="s">
        <v>434</v>
      </c>
      <c r="AD49" s="82" t="s">
        <v>435</v>
      </c>
    </row>
    <row r="50" spans="2:30" ht="409.5" x14ac:dyDescent="0.25">
      <c r="B50" s="94" t="s">
        <v>484</v>
      </c>
      <c r="C50" s="106" t="s">
        <v>506</v>
      </c>
      <c r="D50" s="106" t="s">
        <v>507</v>
      </c>
      <c r="E50" s="99" t="s">
        <v>508</v>
      </c>
      <c r="F50" s="99" t="s">
        <v>509</v>
      </c>
      <c r="G50" s="80" t="s">
        <v>323</v>
      </c>
      <c r="H50" s="81"/>
      <c r="I50" s="82" t="s">
        <v>436</v>
      </c>
      <c r="J50" s="83" t="s">
        <v>397</v>
      </c>
      <c r="K50" s="84" t="s">
        <v>437</v>
      </c>
      <c r="L50" s="82" t="s">
        <v>489</v>
      </c>
      <c r="M50" s="84" t="s">
        <v>438</v>
      </c>
      <c r="N50" s="84" t="s">
        <v>439</v>
      </c>
      <c r="O50" s="85">
        <v>1</v>
      </c>
      <c r="P50" s="85">
        <v>1</v>
      </c>
      <c r="Q50" s="85">
        <f t="shared" ref="Q50:Q73" si="9">O50*P50</f>
        <v>1</v>
      </c>
      <c r="R50" s="82" t="str">
        <f t="shared" si="5"/>
        <v>BAJO</v>
      </c>
      <c r="S50" s="85">
        <v>25</v>
      </c>
      <c r="T50" s="85">
        <f t="shared" si="6"/>
        <v>25</v>
      </c>
      <c r="U50" s="85" t="str">
        <f t="shared" si="7"/>
        <v>III</v>
      </c>
      <c r="V50" s="101" t="s">
        <v>483</v>
      </c>
      <c r="W50" s="82">
        <v>3</v>
      </c>
      <c r="X50" s="82" t="s">
        <v>440</v>
      </c>
      <c r="Y50" s="85" t="s">
        <v>14</v>
      </c>
      <c r="Z50" s="82" t="s">
        <v>327</v>
      </c>
      <c r="AA50" s="82" t="s">
        <v>327</v>
      </c>
      <c r="AB50" s="82" t="s">
        <v>327</v>
      </c>
      <c r="AC50" s="82" t="s">
        <v>441</v>
      </c>
      <c r="AD50" s="82" t="s">
        <v>442</v>
      </c>
    </row>
    <row r="51" spans="2:30" ht="409.5" x14ac:dyDescent="0.25">
      <c r="B51" s="94" t="s">
        <v>484</v>
      </c>
      <c r="C51" s="106" t="s">
        <v>506</v>
      </c>
      <c r="D51" s="106" t="s">
        <v>507</v>
      </c>
      <c r="E51" s="99" t="s">
        <v>508</v>
      </c>
      <c r="F51" s="99" t="s">
        <v>509</v>
      </c>
      <c r="G51" s="80" t="s">
        <v>323</v>
      </c>
      <c r="H51" s="81"/>
      <c r="I51" s="82" t="s">
        <v>443</v>
      </c>
      <c r="J51" s="83" t="s">
        <v>397</v>
      </c>
      <c r="K51" s="84" t="s">
        <v>444</v>
      </c>
      <c r="L51" s="82" t="s">
        <v>445</v>
      </c>
      <c r="M51" s="84" t="s">
        <v>503</v>
      </c>
      <c r="N51" s="84" t="s">
        <v>489</v>
      </c>
      <c r="O51" s="85">
        <v>2</v>
      </c>
      <c r="P51" s="85">
        <v>2</v>
      </c>
      <c r="Q51" s="85">
        <f t="shared" si="9"/>
        <v>4</v>
      </c>
      <c r="R51" s="82" t="str">
        <f t="shared" si="5"/>
        <v>BAJO</v>
      </c>
      <c r="S51" s="85">
        <v>25</v>
      </c>
      <c r="T51" s="85">
        <f t="shared" si="6"/>
        <v>100</v>
      </c>
      <c r="U51" s="85" t="str">
        <f t="shared" si="7"/>
        <v>III</v>
      </c>
      <c r="V51" s="101" t="s">
        <v>483</v>
      </c>
      <c r="W51" s="82">
        <v>3</v>
      </c>
      <c r="X51" s="85" t="s">
        <v>448</v>
      </c>
      <c r="Y51" s="85" t="s">
        <v>14</v>
      </c>
      <c r="Z51" s="82" t="s">
        <v>327</v>
      </c>
      <c r="AA51" s="82" t="s">
        <v>327</v>
      </c>
      <c r="AB51" s="82" t="s">
        <v>327</v>
      </c>
      <c r="AC51" s="84" t="s">
        <v>504</v>
      </c>
      <c r="AD51" s="82" t="s">
        <v>450</v>
      </c>
    </row>
    <row r="52" spans="2:30" ht="409.5" x14ac:dyDescent="0.25">
      <c r="B52" s="94" t="s">
        <v>484</v>
      </c>
      <c r="C52" s="106" t="s">
        <v>506</v>
      </c>
      <c r="D52" s="106" t="s">
        <v>507</v>
      </c>
      <c r="E52" s="99" t="s">
        <v>508</v>
      </c>
      <c r="F52" s="99" t="s">
        <v>509</v>
      </c>
      <c r="G52" s="80" t="s">
        <v>323</v>
      </c>
      <c r="H52" s="81"/>
      <c r="I52" s="82" t="s">
        <v>451</v>
      </c>
      <c r="J52" s="83" t="s">
        <v>397</v>
      </c>
      <c r="K52" s="84" t="s">
        <v>452</v>
      </c>
      <c r="L52" s="82" t="s">
        <v>489</v>
      </c>
      <c r="M52" s="84" t="s">
        <v>505</v>
      </c>
      <c r="N52" s="84" t="s">
        <v>489</v>
      </c>
      <c r="O52" s="85">
        <v>2</v>
      </c>
      <c r="P52" s="85">
        <v>3</v>
      </c>
      <c r="Q52" s="85">
        <f t="shared" si="9"/>
        <v>6</v>
      </c>
      <c r="R52" s="82" t="str">
        <f t="shared" si="5"/>
        <v>MEDIO</v>
      </c>
      <c r="S52" s="85">
        <v>10</v>
      </c>
      <c r="T52" s="85">
        <f t="shared" si="6"/>
        <v>60</v>
      </c>
      <c r="U52" s="85" t="str">
        <f t="shared" si="7"/>
        <v>III</v>
      </c>
      <c r="V52" s="101" t="s">
        <v>483</v>
      </c>
      <c r="W52" s="82">
        <v>3</v>
      </c>
      <c r="X52" s="85" t="s">
        <v>448</v>
      </c>
      <c r="Y52" s="85" t="s">
        <v>14</v>
      </c>
      <c r="Z52" s="82" t="s">
        <v>327</v>
      </c>
      <c r="AA52" s="82" t="s">
        <v>327</v>
      </c>
      <c r="AB52" s="82" t="s">
        <v>327</v>
      </c>
      <c r="AC52" s="82" t="s">
        <v>456</v>
      </c>
      <c r="AD52" s="82" t="s">
        <v>457</v>
      </c>
    </row>
    <row r="53" spans="2:30" ht="409.5" x14ac:dyDescent="0.25">
      <c r="B53" s="94" t="s">
        <v>484</v>
      </c>
      <c r="C53" s="106" t="s">
        <v>506</v>
      </c>
      <c r="D53" s="106" t="s">
        <v>507</v>
      </c>
      <c r="E53" s="99" t="s">
        <v>508</v>
      </c>
      <c r="F53" s="99" t="s">
        <v>509</v>
      </c>
      <c r="G53" s="80" t="s">
        <v>323</v>
      </c>
      <c r="H53" s="81"/>
      <c r="I53" s="82" t="s">
        <v>458</v>
      </c>
      <c r="J53" s="83" t="s">
        <v>459</v>
      </c>
      <c r="K53" s="84" t="s">
        <v>419</v>
      </c>
      <c r="L53" s="82" t="s">
        <v>460</v>
      </c>
      <c r="M53" s="84" t="s">
        <v>461</v>
      </c>
      <c r="N53" s="84" t="s">
        <v>462</v>
      </c>
      <c r="O53" s="85">
        <v>2</v>
      </c>
      <c r="P53" s="85">
        <v>2</v>
      </c>
      <c r="Q53" s="85">
        <f t="shared" si="9"/>
        <v>4</v>
      </c>
      <c r="R53" s="82" t="str">
        <f t="shared" si="5"/>
        <v>BAJO</v>
      </c>
      <c r="S53" s="85">
        <v>25</v>
      </c>
      <c r="T53" s="85">
        <f t="shared" si="6"/>
        <v>100</v>
      </c>
      <c r="U53" s="85" t="str">
        <f t="shared" si="7"/>
        <v>III</v>
      </c>
      <c r="V53" s="101" t="s">
        <v>483</v>
      </c>
      <c r="W53" s="82">
        <v>3</v>
      </c>
      <c r="X53" s="85" t="s">
        <v>463</v>
      </c>
      <c r="Y53" s="85" t="s">
        <v>14</v>
      </c>
      <c r="Z53" s="82" t="s">
        <v>327</v>
      </c>
      <c r="AA53" s="82" t="s">
        <v>327</v>
      </c>
      <c r="AB53" s="82" t="s">
        <v>327</v>
      </c>
      <c r="AC53" s="84" t="s">
        <v>464</v>
      </c>
      <c r="AD53" s="84" t="s">
        <v>465</v>
      </c>
    </row>
    <row r="54" spans="2:30" ht="409.5" x14ac:dyDescent="0.25">
      <c r="B54" s="94" t="s">
        <v>484</v>
      </c>
      <c r="C54" s="106" t="s">
        <v>506</v>
      </c>
      <c r="D54" s="106" t="s">
        <v>507</v>
      </c>
      <c r="E54" s="99" t="s">
        <v>508</v>
      </c>
      <c r="F54" s="99" t="s">
        <v>509</v>
      </c>
      <c r="G54" s="80" t="s">
        <v>323</v>
      </c>
      <c r="H54" s="81"/>
      <c r="I54" s="82" t="s">
        <v>466</v>
      </c>
      <c r="J54" s="83" t="s">
        <v>459</v>
      </c>
      <c r="K54" s="84" t="s">
        <v>419</v>
      </c>
      <c r="L54" s="82" t="s">
        <v>460</v>
      </c>
      <c r="M54" s="84" t="s">
        <v>461</v>
      </c>
      <c r="N54" s="84" t="s">
        <v>462</v>
      </c>
      <c r="O54" s="85">
        <v>2</v>
      </c>
      <c r="P54" s="85">
        <v>2</v>
      </c>
      <c r="Q54" s="85">
        <f t="shared" si="9"/>
        <v>4</v>
      </c>
      <c r="R54" s="82" t="str">
        <f t="shared" si="5"/>
        <v>BAJO</v>
      </c>
      <c r="S54" s="85">
        <v>25</v>
      </c>
      <c r="T54" s="85">
        <f t="shared" si="6"/>
        <v>100</v>
      </c>
      <c r="U54" s="85" t="str">
        <f t="shared" si="7"/>
        <v>III</v>
      </c>
      <c r="V54" s="101" t="s">
        <v>483</v>
      </c>
      <c r="W54" s="82">
        <v>3</v>
      </c>
      <c r="X54" s="85" t="s">
        <v>463</v>
      </c>
      <c r="Y54" s="85" t="s">
        <v>14</v>
      </c>
      <c r="Z54" s="82" t="s">
        <v>327</v>
      </c>
      <c r="AA54" s="82" t="s">
        <v>327</v>
      </c>
      <c r="AB54" s="82" t="s">
        <v>327</v>
      </c>
      <c r="AC54" s="84" t="s">
        <v>464</v>
      </c>
      <c r="AD54" s="84" t="s">
        <v>465</v>
      </c>
    </row>
    <row r="55" spans="2:30" ht="409.5" x14ac:dyDescent="0.25">
      <c r="B55" s="94" t="s">
        <v>484</v>
      </c>
      <c r="C55" s="106" t="s">
        <v>506</v>
      </c>
      <c r="D55" s="106" t="s">
        <v>507</v>
      </c>
      <c r="E55" s="99" t="s">
        <v>508</v>
      </c>
      <c r="F55" s="99" t="s">
        <v>509</v>
      </c>
      <c r="G55" s="80" t="s">
        <v>323</v>
      </c>
      <c r="H55" s="81"/>
      <c r="I55" s="82" t="s">
        <v>467</v>
      </c>
      <c r="J55" s="83" t="s">
        <v>459</v>
      </c>
      <c r="K55" s="84" t="s">
        <v>468</v>
      </c>
      <c r="L55" s="82" t="s">
        <v>469</v>
      </c>
      <c r="M55" s="84" t="s">
        <v>461</v>
      </c>
      <c r="N55" s="84" t="s">
        <v>462</v>
      </c>
      <c r="O55" s="85">
        <v>2</v>
      </c>
      <c r="P55" s="85">
        <v>1</v>
      </c>
      <c r="Q55" s="85">
        <f t="shared" si="9"/>
        <v>2</v>
      </c>
      <c r="R55" s="82" t="str">
        <f t="shared" si="5"/>
        <v>BAJO</v>
      </c>
      <c r="S55" s="85">
        <v>60</v>
      </c>
      <c r="T55" s="85">
        <f t="shared" si="6"/>
        <v>120</v>
      </c>
      <c r="U55" s="85" t="str">
        <f t="shared" si="7"/>
        <v>III</v>
      </c>
      <c r="V55" s="101" t="s">
        <v>483</v>
      </c>
      <c r="W55" s="82">
        <v>3</v>
      </c>
      <c r="X55" s="85" t="s">
        <v>463</v>
      </c>
      <c r="Y55" s="85" t="s">
        <v>14</v>
      </c>
      <c r="Z55" s="82" t="s">
        <v>327</v>
      </c>
      <c r="AA55" s="82" t="s">
        <v>327</v>
      </c>
      <c r="AB55" s="82" t="s">
        <v>327</v>
      </c>
      <c r="AC55" s="84" t="s">
        <v>464</v>
      </c>
      <c r="AD55" s="84" t="s">
        <v>465</v>
      </c>
    </row>
    <row r="56" spans="2:30" ht="409.5" x14ac:dyDescent="0.25">
      <c r="B56" s="94" t="s">
        <v>484</v>
      </c>
      <c r="C56" s="106" t="s">
        <v>506</v>
      </c>
      <c r="D56" s="106" t="s">
        <v>507</v>
      </c>
      <c r="E56" s="99" t="s">
        <v>508</v>
      </c>
      <c r="F56" s="99" t="s">
        <v>509</v>
      </c>
      <c r="G56" s="80" t="s">
        <v>323</v>
      </c>
      <c r="H56" s="81"/>
      <c r="I56" s="82" t="s">
        <v>470</v>
      </c>
      <c r="J56" s="83" t="s">
        <v>459</v>
      </c>
      <c r="K56" s="84" t="s">
        <v>419</v>
      </c>
      <c r="L56" s="82" t="s">
        <v>460</v>
      </c>
      <c r="M56" s="84" t="s">
        <v>461</v>
      </c>
      <c r="N56" s="84" t="s">
        <v>462</v>
      </c>
      <c r="O56" s="85">
        <v>1</v>
      </c>
      <c r="P56" s="85">
        <v>1</v>
      </c>
      <c r="Q56" s="85">
        <f t="shared" si="9"/>
        <v>1</v>
      </c>
      <c r="R56" s="82" t="str">
        <f t="shared" si="5"/>
        <v>BAJO</v>
      </c>
      <c r="S56" s="85">
        <v>10</v>
      </c>
      <c r="T56" s="85">
        <f t="shared" si="6"/>
        <v>10</v>
      </c>
      <c r="U56" s="85" t="str">
        <f t="shared" si="7"/>
        <v>IV</v>
      </c>
      <c r="V56" s="102" t="str">
        <f>IF(U56="IV","Aceptable",IF(U56="III","Aceptable con control existente",IF(U56="II","Aceptable con control especifico", IF(U56="I","No Aceptable",FALSE))))</f>
        <v>Aceptable</v>
      </c>
      <c r="W56" s="82">
        <v>3</v>
      </c>
      <c r="X56" s="85" t="s">
        <v>463</v>
      </c>
      <c r="Y56" s="85" t="s">
        <v>14</v>
      </c>
      <c r="Z56" s="82" t="s">
        <v>327</v>
      </c>
      <c r="AA56" s="82" t="s">
        <v>327</v>
      </c>
      <c r="AB56" s="82" t="s">
        <v>327</v>
      </c>
      <c r="AC56" s="84" t="s">
        <v>464</v>
      </c>
      <c r="AD56" s="84" t="s">
        <v>465</v>
      </c>
    </row>
    <row r="57" spans="2:30" ht="409.5" x14ac:dyDescent="0.25">
      <c r="B57" s="94" t="s">
        <v>484</v>
      </c>
      <c r="C57" s="107" t="s">
        <v>510</v>
      </c>
      <c r="D57" s="106" t="s">
        <v>511</v>
      </c>
      <c r="E57" s="99" t="s">
        <v>512</v>
      </c>
      <c r="F57" s="99" t="s">
        <v>513</v>
      </c>
      <c r="G57" s="80" t="s">
        <v>323</v>
      </c>
      <c r="H57" s="81"/>
      <c r="I57" s="82" t="s">
        <v>514</v>
      </c>
      <c r="J57" s="83" t="s">
        <v>325</v>
      </c>
      <c r="K57" s="84" t="s">
        <v>326</v>
      </c>
      <c r="L57" s="82" t="s">
        <v>489</v>
      </c>
      <c r="M57" s="84" t="s">
        <v>328</v>
      </c>
      <c r="N57" s="84" t="s">
        <v>490</v>
      </c>
      <c r="O57" s="85">
        <v>2</v>
      </c>
      <c r="P57" s="85">
        <v>3</v>
      </c>
      <c r="Q57" s="85">
        <f t="shared" si="9"/>
        <v>6</v>
      </c>
      <c r="R57" s="82" t="str">
        <f t="shared" si="5"/>
        <v>MEDIO</v>
      </c>
      <c r="S57" s="85">
        <v>10</v>
      </c>
      <c r="T57" s="85">
        <f t="shared" si="6"/>
        <v>60</v>
      </c>
      <c r="U57" s="85" t="str">
        <f t="shared" si="7"/>
        <v>III</v>
      </c>
      <c r="V57" s="101" t="s">
        <v>483</v>
      </c>
      <c r="W57" s="82">
        <v>3</v>
      </c>
      <c r="X57" s="84" t="s">
        <v>326</v>
      </c>
      <c r="Y57" s="82" t="s">
        <v>14</v>
      </c>
      <c r="Z57" s="82" t="s">
        <v>327</v>
      </c>
      <c r="AA57" s="82" t="s">
        <v>327</v>
      </c>
      <c r="AB57" s="82" t="s">
        <v>327</v>
      </c>
      <c r="AC57" s="82" t="s">
        <v>491</v>
      </c>
      <c r="AD57" s="82" t="s">
        <v>515</v>
      </c>
    </row>
    <row r="58" spans="2:30" ht="409.5" x14ac:dyDescent="0.25">
      <c r="B58" s="94" t="s">
        <v>484</v>
      </c>
      <c r="C58" s="107" t="s">
        <v>510</v>
      </c>
      <c r="D58" s="106" t="s">
        <v>511</v>
      </c>
      <c r="E58" s="99" t="s">
        <v>512</v>
      </c>
      <c r="F58" s="99" t="s">
        <v>513</v>
      </c>
      <c r="G58" s="80" t="s">
        <v>323</v>
      </c>
      <c r="H58" s="81"/>
      <c r="I58" s="82" t="s">
        <v>332</v>
      </c>
      <c r="J58" s="83" t="s">
        <v>333</v>
      </c>
      <c r="K58" s="84" t="s">
        <v>334</v>
      </c>
      <c r="L58" s="82" t="s">
        <v>489</v>
      </c>
      <c r="M58" s="84" t="s">
        <v>489</v>
      </c>
      <c r="N58" s="84" t="s">
        <v>335</v>
      </c>
      <c r="O58" s="85">
        <v>1</v>
      </c>
      <c r="P58" s="85">
        <v>1</v>
      </c>
      <c r="Q58" s="85">
        <f t="shared" si="9"/>
        <v>1</v>
      </c>
      <c r="R58" s="82" t="str">
        <f t="shared" si="5"/>
        <v>BAJO</v>
      </c>
      <c r="S58" s="85">
        <v>10</v>
      </c>
      <c r="T58" s="85">
        <f t="shared" si="6"/>
        <v>10</v>
      </c>
      <c r="U58" s="85" t="str">
        <f t="shared" si="7"/>
        <v>IV</v>
      </c>
      <c r="V58" s="100" t="s">
        <v>129</v>
      </c>
      <c r="W58" s="82">
        <v>3</v>
      </c>
      <c r="X58" s="84" t="s">
        <v>336</v>
      </c>
      <c r="Y58" s="82" t="s">
        <v>14</v>
      </c>
      <c r="Z58" s="82" t="s">
        <v>327</v>
      </c>
      <c r="AA58" s="82" t="s">
        <v>327</v>
      </c>
      <c r="AB58" s="82" t="s">
        <v>337</v>
      </c>
      <c r="AC58" s="82" t="s">
        <v>338</v>
      </c>
      <c r="AD58" s="82" t="s">
        <v>339</v>
      </c>
    </row>
    <row r="59" spans="2:30" ht="409.5" x14ac:dyDescent="0.25">
      <c r="B59" s="94" t="s">
        <v>484</v>
      </c>
      <c r="C59" s="107" t="s">
        <v>510</v>
      </c>
      <c r="D59" s="106" t="s">
        <v>511</v>
      </c>
      <c r="E59" s="99" t="s">
        <v>512</v>
      </c>
      <c r="F59" s="99" t="s">
        <v>513</v>
      </c>
      <c r="G59" s="80" t="s">
        <v>323</v>
      </c>
      <c r="H59" s="81"/>
      <c r="I59" s="82" t="s">
        <v>340</v>
      </c>
      <c r="J59" s="83" t="s">
        <v>333</v>
      </c>
      <c r="K59" s="84" t="s">
        <v>341</v>
      </c>
      <c r="L59" s="82" t="s">
        <v>342</v>
      </c>
      <c r="M59" s="84" t="s">
        <v>343</v>
      </c>
      <c r="N59" s="84" t="s">
        <v>335</v>
      </c>
      <c r="O59" s="85">
        <v>1</v>
      </c>
      <c r="P59" s="85">
        <v>1</v>
      </c>
      <c r="Q59" s="85">
        <f t="shared" si="9"/>
        <v>1</v>
      </c>
      <c r="R59" s="82" t="str">
        <f t="shared" si="5"/>
        <v>BAJO</v>
      </c>
      <c r="S59" s="85">
        <v>10</v>
      </c>
      <c r="T59" s="85">
        <f t="shared" si="6"/>
        <v>10</v>
      </c>
      <c r="U59" s="85" t="str">
        <f t="shared" si="7"/>
        <v>IV</v>
      </c>
      <c r="V59" s="100" t="s">
        <v>129</v>
      </c>
      <c r="W59" s="82">
        <v>3</v>
      </c>
      <c r="X59" s="85" t="s">
        <v>344</v>
      </c>
      <c r="Y59" s="82" t="s">
        <v>14</v>
      </c>
      <c r="Z59" s="82" t="s">
        <v>327</v>
      </c>
      <c r="AA59" s="82" t="s">
        <v>327</v>
      </c>
      <c r="AB59" s="82" t="s">
        <v>345</v>
      </c>
      <c r="AC59" s="82" t="s">
        <v>346</v>
      </c>
      <c r="AD59" s="82" t="s">
        <v>347</v>
      </c>
    </row>
    <row r="60" spans="2:30" ht="409.5" x14ac:dyDescent="0.25">
      <c r="B60" s="94" t="s">
        <v>484</v>
      </c>
      <c r="C60" s="107" t="s">
        <v>510</v>
      </c>
      <c r="D60" s="106" t="s">
        <v>511</v>
      </c>
      <c r="E60" s="99" t="s">
        <v>512</v>
      </c>
      <c r="F60" s="99" t="s">
        <v>513</v>
      </c>
      <c r="G60" s="80" t="s">
        <v>323</v>
      </c>
      <c r="H60" s="81"/>
      <c r="I60" s="82" t="s">
        <v>348</v>
      </c>
      <c r="J60" s="83" t="s">
        <v>333</v>
      </c>
      <c r="K60" s="84" t="s">
        <v>349</v>
      </c>
      <c r="L60" s="82" t="s">
        <v>489</v>
      </c>
      <c r="M60" s="84" t="s">
        <v>350</v>
      </c>
      <c r="N60" s="84" t="s">
        <v>489</v>
      </c>
      <c r="O60" s="85">
        <v>2</v>
      </c>
      <c r="P60" s="85">
        <v>3</v>
      </c>
      <c r="Q60" s="85">
        <f t="shared" si="9"/>
        <v>6</v>
      </c>
      <c r="R60" s="82" t="str">
        <f t="shared" si="5"/>
        <v>MEDIO</v>
      </c>
      <c r="S60" s="85">
        <v>10</v>
      </c>
      <c r="T60" s="85">
        <f t="shared" si="6"/>
        <v>60</v>
      </c>
      <c r="U60" s="85" t="str">
        <f t="shared" si="7"/>
        <v>III</v>
      </c>
      <c r="V60" s="101" t="s">
        <v>483</v>
      </c>
      <c r="W60" s="82">
        <v>3</v>
      </c>
      <c r="X60" s="85" t="s">
        <v>351</v>
      </c>
      <c r="Y60" s="82" t="s">
        <v>14</v>
      </c>
      <c r="Z60" s="82" t="s">
        <v>327</v>
      </c>
      <c r="AA60" s="82" t="s">
        <v>327</v>
      </c>
      <c r="AB60" s="82" t="s">
        <v>327</v>
      </c>
      <c r="AC60" s="82" t="s">
        <v>346</v>
      </c>
      <c r="AD60" s="82" t="s">
        <v>516</v>
      </c>
    </row>
    <row r="61" spans="2:30" ht="191.25" x14ac:dyDescent="0.25">
      <c r="B61" s="94" t="s">
        <v>484</v>
      </c>
      <c r="C61" s="107" t="s">
        <v>510</v>
      </c>
      <c r="D61" s="106" t="s">
        <v>511</v>
      </c>
      <c r="E61" s="99" t="s">
        <v>512</v>
      </c>
      <c r="F61" s="99" t="s">
        <v>513</v>
      </c>
      <c r="G61" s="80" t="s">
        <v>323</v>
      </c>
      <c r="H61" s="81"/>
      <c r="I61" s="82" t="s">
        <v>517</v>
      </c>
      <c r="J61" s="83" t="s">
        <v>333</v>
      </c>
      <c r="K61" s="84" t="s">
        <v>353</v>
      </c>
      <c r="L61" s="82" t="s">
        <v>478</v>
      </c>
      <c r="M61" s="84" t="s">
        <v>489</v>
      </c>
      <c r="N61" s="84" t="s">
        <v>518</v>
      </c>
      <c r="O61" s="85">
        <v>2</v>
      </c>
      <c r="P61" s="85">
        <v>3</v>
      </c>
      <c r="Q61" s="85">
        <f t="shared" si="9"/>
        <v>6</v>
      </c>
      <c r="R61" s="82" t="str">
        <f t="shared" si="5"/>
        <v>MEDIO</v>
      </c>
      <c r="S61" s="85">
        <v>10</v>
      </c>
      <c r="T61" s="85">
        <f t="shared" si="6"/>
        <v>60</v>
      </c>
      <c r="U61" s="85" t="str">
        <f t="shared" si="7"/>
        <v>III</v>
      </c>
      <c r="V61" s="101" t="s">
        <v>483</v>
      </c>
      <c r="W61" s="82">
        <v>3</v>
      </c>
      <c r="X61" s="82" t="s">
        <v>519</v>
      </c>
      <c r="Y61" s="82" t="s">
        <v>14</v>
      </c>
      <c r="Z61" s="82" t="s">
        <v>327</v>
      </c>
      <c r="AA61" s="82" t="s">
        <v>327</v>
      </c>
      <c r="AB61" s="82" t="s">
        <v>327</v>
      </c>
      <c r="AC61" s="82" t="s">
        <v>520</v>
      </c>
      <c r="AD61" s="82" t="s">
        <v>521</v>
      </c>
    </row>
    <row r="62" spans="2:30" ht="409.5" x14ac:dyDescent="0.25">
      <c r="B62" s="94" t="s">
        <v>484</v>
      </c>
      <c r="C62" s="107" t="s">
        <v>510</v>
      </c>
      <c r="D62" s="106" t="s">
        <v>511</v>
      </c>
      <c r="E62" s="99" t="s">
        <v>512</v>
      </c>
      <c r="F62" s="99" t="s">
        <v>513</v>
      </c>
      <c r="G62" s="80" t="s">
        <v>323</v>
      </c>
      <c r="H62" s="81"/>
      <c r="I62" s="82" t="s">
        <v>522</v>
      </c>
      <c r="J62" s="83" t="s">
        <v>523</v>
      </c>
      <c r="K62" s="84" t="s">
        <v>524</v>
      </c>
      <c r="L62" s="82" t="s">
        <v>478</v>
      </c>
      <c r="M62" s="84" t="s">
        <v>525</v>
      </c>
      <c r="N62" s="84" t="s">
        <v>526</v>
      </c>
      <c r="O62" s="85">
        <v>2</v>
      </c>
      <c r="P62" s="85">
        <v>2</v>
      </c>
      <c r="Q62" s="85">
        <f t="shared" si="9"/>
        <v>4</v>
      </c>
      <c r="R62" s="82" t="str">
        <f t="shared" si="5"/>
        <v>BAJO</v>
      </c>
      <c r="S62" s="85">
        <v>60</v>
      </c>
      <c r="T62" s="85">
        <f t="shared" si="6"/>
        <v>240</v>
      </c>
      <c r="U62" s="85" t="str">
        <f t="shared" si="7"/>
        <v>II</v>
      </c>
      <c r="V62" s="103" t="s">
        <v>527</v>
      </c>
      <c r="W62" s="82">
        <v>3</v>
      </c>
      <c r="X62" s="82" t="s">
        <v>528</v>
      </c>
      <c r="Y62" s="82" t="s">
        <v>14</v>
      </c>
      <c r="Z62" s="82" t="s">
        <v>327</v>
      </c>
      <c r="AA62" s="82" t="s">
        <v>327</v>
      </c>
      <c r="AB62" s="82" t="s">
        <v>327</v>
      </c>
      <c r="AC62" s="82" t="s">
        <v>529</v>
      </c>
      <c r="AD62" s="82" t="s">
        <v>530</v>
      </c>
    </row>
    <row r="63" spans="2:30" ht="255" x14ac:dyDescent="0.25">
      <c r="B63" s="94" t="s">
        <v>484</v>
      </c>
      <c r="C63" s="107" t="s">
        <v>510</v>
      </c>
      <c r="D63" s="106" t="s">
        <v>511</v>
      </c>
      <c r="E63" s="99" t="s">
        <v>512</v>
      </c>
      <c r="F63" s="99" t="s">
        <v>513</v>
      </c>
      <c r="G63" s="80" t="s">
        <v>323</v>
      </c>
      <c r="H63" s="81"/>
      <c r="I63" s="82" t="s">
        <v>531</v>
      </c>
      <c r="J63" s="83" t="s">
        <v>523</v>
      </c>
      <c r="K63" s="84" t="s">
        <v>532</v>
      </c>
      <c r="L63" s="82" t="s">
        <v>478</v>
      </c>
      <c r="M63" s="84" t="s">
        <v>478</v>
      </c>
      <c r="N63" s="84" t="s">
        <v>533</v>
      </c>
      <c r="O63" s="85">
        <v>2</v>
      </c>
      <c r="P63" s="85">
        <v>2</v>
      </c>
      <c r="Q63" s="85">
        <f t="shared" si="9"/>
        <v>4</v>
      </c>
      <c r="R63" s="82" t="str">
        <f t="shared" si="5"/>
        <v>BAJO</v>
      </c>
      <c r="S63" s="85">
        <v>25</v>
      </c>
      <c r="T63" s="85">
        <f t="shared" si="6"/>
        <v>100</v>
      </c>
      <c r="U63" s="85" t="str">
        <f t="shared" si="7"/>
        <v>III</v>
      </c>
      <c r="V63" s="101" t="s">
        <v>483</v>
      </c>
      <c r="W63" s="82">
        <v>3</v>
      </c>
      <c r="X63" s="84" t="s">
        <v>532</v>
      </c>
      <c r="Y63" s="82" t="s">
        <v>14</v>
      </c>
      <c r="Z63" s="82" t="s">
        <v>327</v>
      </c>
      <c r="AA63" s="82" t="s">
        <v>327</v>
      </c>
      <c r="AB63" s="82" t="s">
        <v>327</v>
      </c>
      <c r="AC63" s="82" t="s">
        <v>534</v>
      </c>
      <c r="AD63" s="82" t="s">
        <v>535</v>
      </c>
    </row>
    <row r="64" spans="2:30" ht="409.5" x14ac:dyDescent="0.25">
      <c r="B64" s="94" t="s">
        <v>484</v>
      </c>
      <c r="C64" s="107" t="s">
        <v>510</v>
      </c>
      <c r="D64" s="106" t="s">
        <v>511</v>
      </c>
      <c r="E64" s="99" t="s">
        <v>512</v>
      </c>
      <c r="F64" s="99" t="s">
        <v>513</v>
      </c>
      <c r="G64" s="80" t="s">
        <v>323</v>
      </c>
      <c r="H64" s="81"/>
      <c r="I64" s="82" t="s">
        <v>358</v>
      </c>
      <c r="J64" s="83" t="s">
        <v>359</v>
      </c>
      <c r="K64" s="84" t="s">
        <v>360</v>
      </c>
      <c r="L64" s="82" t="s">
        <v>478</v>
      </c>
      <c r="M64" s="84" t="s">
        <v>478</v>
      </c>
      <c r="N64" s="84" t="s">
        <v>492</v>
      </c>
      <c r="O64" s="85">
        <v>2</v>
      </c>
      <c r="P64" s="85">
        <v>3</v>
      </c>
      <c r="Q64" s="85">
        <f t="shared" si="9"/>
        <v>6</v>
      </c>
      <c r="R64" s="82" t="str">
        <f t="shared" si="5"/>
        <v>MEDIO</v>
      </c>
      <c r="S64" s="85">
        <v>10</v>
      </c>
      <c r="T64" s="85">
        <f t="shared" si="6"/>
        <v>60</v>
      </c>
      <c r="U64" s="85" t="str">
        <f t="shared" si="7"/>
        <v>III</v>
      </c>
      <c r="V64" s="101" t="s">
        <v>483</v>
      </c>
      <c r="W64" s="82">
        <v>3</v>
      </c>
      <c r="X64" s="82" t="s">
        <v>364</v>
      </c>
      <c r="Y64" s="85" t="s">
        <v>14</v>
      </c>
      <c r="Z64" s="82" t="s">
        <v>327</v>
      </c>
      <c r="AA64" s="82" t="s">
        <v>327</v>
      </c>
      <c r="AB64" s="82" t="s">
        <v>327</v>
      </c>
      <c r="AC64" s="82" t="s">
        <v>493</v>
      </c>
      <c r="AD64" s="82" t="s">
        <v>366</v>
      </c>
    </row>
    <row r="65" spans="2:30" ht="409.5" x14ac:dyDescent="0.25">
      <c r="B65" s="94" t="s">
        <v>484</v>
      </c>
      <c r="C65" s="107" t="s">
        <v>510</v>
      </c>
      <c r="D65" s="106" t="s">
        <v>511</v>
      </c>
      <c r="E65" s="99" t="s">
        <v>512</v>
      </c>
      <c r="F65" s="99" t="s">
        <v>513</v>
      </c>
      <c r="G65" s="80" t="s">
        <v>323</v>
      </c>
      <c r="H65" s="81"/>
      <c r="I65" s="82" t="s">
        <v>367</v>
      </c>
      <c r="J65" s="83" t="s">
        <v>359</v>
      </c>
      <c r="K65" s="84" t="s">
        <v>360</v>
      </c>
      <c r="L65" s="82" t="s">
        <v>478</v>
      </c>
      <c r="M65" s="84" t="s">
        <v>478</v>
      </c>
      <c r="N65" s="84" t="s">
        <v>492</v>
      </c>
      <c r="O65" s="85">
        <v>2</v>
      </c>
      <c r="P65" s="85">
        <v>3</v>
      </c>
      <c r="Q65" s="85">
        <f t="shared" si="9"/>
        <v>6</v>
      </c>
      <c r="R65" s="82" t="str">
        <f t="shared" si="5"/>
        <v>MEDIO</v>
      </c>
      <c r="S65" s="85">
        <v>10</v>
      </c>
      <c r="T65" s="85">
        <f t="shared" si="6"/>
        <v>60</v>
      </c>
      <c r="U65" s="85" t="str">
        <f t="shared" si="7"/>
        <v>III</v>
      </c>
      <c r="V65" s="101" t="s">
        <v>483</v>
      </c>
      <c r="W65" s="82">
        <v>3</v>
      </c>
      <c r="X65" s="82" t="s">
        <v>364</v>
      </c>
      <c r="Y65" s="85" t="s">
        <v>14</v>
      </c>
      <c r="Z65" s="82" t="s">
        <v>327</v>
      </c>
      <c r="AA65" s="82" t="s">
        <v>327</v>
      </c>
      <c r="AB65" s="82" t="s">
        <v>327</v>
      </c>
      <c r="AC65" s="82" t="s">
        <v>493</v>
      </c>
      <c r="AD65" s="82" t="s">
        <v>366</v>
      </c>
    </row>
    <row r="66" spans="2:30" ht="409.5" x14ac:dyDescent="0.25">
      <c r="B66" s="94" t="s">
        <v>484</v>
      </c>
      <c r="C66" s="107" t="s">
        <v>510</v>
      </c>
      <c r="D66" s="106" t="s">
        <v>511</v>
      </c>
      <c r="E66" s="99" t="s">
        <v>512</v>
      </c>
      <c r="F66" s="99" t="s">
        <v>513</v>
      </c>
      <c r="G66" s="80" t="s">
        <v>323</v>
      </c>
      <c r="H66" s="81"/>
      <c r="I66" s="82" t="s">
        <v>380</v>
      </c>
      <c r="J66" s="83" t="s">
        <v>381</v>
      </c>
      <c r="K66" s="84" t="s">
        <v>382</v>
      </c>
      <c r="L66" s="82" t="s">
        <v>383</v>
      </c>
      <c r="M66" s="84" t="s">
        <v>494</v>
      </c>
      <c r="N66" s="84" t="s">
        <v>495</v>
      </c>
      <c r="O66" s="85">
        <v>3</v>
      </c>
      <c r="P66" s="85">
        <v>3</v>
      </c>
      <c r="Q66" s="85">
        <f t="shared" si="9"/>
        <v>9</v>
      </c>
      <c r="R66" s="82" t="str">
        <f t="shared" si="5"/>
        <v>ALTO</v>
      </c>
      <c r="S66" s="85">
        <v>25</v>
      </c>
      <c r="T66" s="85">
        <f t="shared" si="6"/>
        <v>225</v>
      </c>
      <c r="U66" s="85" t="str">
        <f t="shared" si="7"/>
        <v>II</v>
      </c>
      <c r="V66" s="103" t="s">
        <v>527</v>
      </c>
      <c r="W66" s="82">
        <v>3</v>
      </c>
      <c r="X66" s="82" t="s">
        <v>386</v>
      </c>
      <c r="Y66" s="85" t="s">
        <v>14</v>
      </c>
      <c r="Z66" s="82" t="s">
        <v>327</v>
      </c>
      <c r="AA66" s="82" t="s">
        <v>327</v>
      </c>
      <c r="AB66" s="82" t="s">
        <v>387</v>
      </c>
      <c r="AC66" s="82" t="s">
        <v>496</v>
      </c>
      <c r="AD66" s="82" t="s">
        <v>366</v>
      </c>
    </row>
    <row r="67" spans="2:30" ht="409.5" x14ac:dyDescent="0.25">
      <c r="B67" s="94" t="s">
        <v>484</v>
      </c>
      <c r="C67" s="107" t="s">
        <v>510</v>
      </c>
      <c r="D67" s="106" t="s">
        <v>511</v>
      </c>
      <c r="E67" s="99" t="s">
        <v>512</v>
      </c>
      <c r="F67" s="99" t="s">
        <v>513</v>
      </c>
      <c r="G67" s="80" t="s">
        <v>323</v>
      </c>
      <c r="H67" s="81"/>
      <c r="I67" s="82" t="s">
        <v>536</v>
      </c>
      <c r="J67" s="83" t="s">
        <v>381</v>
      </c>
      <c r="K67" s="84" t="s">
        <v>537</v>
      </c>
      <c r="L67" s="82" t="s">
        <v>497</v>
      </c>
      <c r="M67" s="84" t="s">
        <v>392</v>
      </c>
      <c r="N67" s="84" t="s">
        <v>538</v>
      </c>
      <c r="O67" s="85">
        <v>2</v>
      </c>
      <c r="P67" s="85">
        <v>3</v>
      </c>
      <c r="Q67" s="85">
        <f t="shared" si="9"/>
        <v>6</v>
      </c>
      <c r="R67" s="82" t="str">
        <f t="shared" si="5"/>
        <v>MEDIO</v>
      </c>
      <c r="S67" s="85">
        <v>10</v>
      </c>
      <c r="T67" s="85">
        <f t="shared" si="6"/>
        <v>60</v>
      </c>
      <c r="U67" s="85" t="str">
        <f t="shared" si="7"/>
        <v>III</v>
      </c>
      <c r="V67" s="101" t="s">
        <v>483</v>
      </c>
      <c r="W67" s="82">
        <v>3</v>
      </c>
      <c r="X67" s="82" t="s">
        <v>386</v>
      </c>
      <c r="Y67" s="85" t="s">
        <v>14</v>
      </c>
      <c r="Z67" s="82" t="s">
        <v>327</v>
      </c>
      <c r="AA67" s="82" t="s">
        <v>327</v>
      </c>
      <c r="AB67" s="82" t="s">
        <v>327</v>
      </c>
      <c r="AC67" s="82" t="s">
        <v>496</v>
      </c>
      <c r="AD67" s="82" t="s">
        <v>366</v>
      </c>
    </row>
    <row r="68" spans="2:30" ht="409.5" x14ac:dyDescent="0.25">
      <c r="B68" s="94" t="s">
        <v>484</v>
      </c>
      <c r="C68" s="107" t="s">
        <v>510</v>
      </c>
      <c r="D68" s="106" t="s">
        <v>511</v>
      </c>
      <c r="E68" s="99" t="s">
        <v>512</v>
      </c>
      <c r="F68" s="99" t="s">
        <v>513</v>
      </c>
      <c r="G68" s="80" t="s">
        <v>323</v>
      </c>
      <c r="H68" s="81"/>
      <c r="I68" s="82" t="s">
        <v>389</v>
      </c>
      <c r="J68" s="83" t="s">
        <v>381</v>
      </c>
      <c r="K68" s="84" t="s">
        <v>390</v>
      </c>
      <c r="L68" s="82" t="s">
        <v>497</v>
      </c>
      <c r="M68" s="84" t="s">
        <v>392</v>
      </c>
      <c r="N68" s="84" t="s">
        <v>498</v>
      </c>
      <c r="O68" s="85">
        <v>2</v>
      </c>
      <c r="P68" s="85">
        <v>3</v>
      </c>
      <c r="Q68" s="85">
        <f t="shared" si="9"/>
        <v>6</v>
      </c>
      <c r="R68" s="82" t="str">
        <f t="shared" si="5"/>
        <v>MEDIO</v>
      </c>
      <c r="S68" s="85">
        <v>25</v>
      </c>
      <c r="T68" s="85">
        <f t="shared" si="6"/>
        <v>150</v>
      </c>
      <c r="U68" s="85" t="str">
        <f t="shared" si="7"/>
        <v>II</v>
      </c>
      <c r="V68" s="103" t="s">
        <v>527</v>
      </c>
      <c r="W68" s="82">
        <v>3</v>
      </c>
      <c r="X68" s="82" t="s">
        <v>394</v>
      </c>
      <c r="Y68" s="85" t="s">
        <v>14</v>
      </c>
      <c r="Z68" s="82" t="s">
        <v>327</v>
      </c>
      <c r="AA68" s="82" t="s">
        <v>327</v>
      </c>
      <c r="AB68" s="82" t="s">
        <v>327</v>
      </c>
      <c r="AC68" s="82" t="s">
        <v>496</v>
      </c>
      <c r="AD68" s="82" t="s">
        <v>366</v>
      </c>
    </row>
    <row r="69" spans="2:30" ht="409.5" x14ac:dyDescent="0.25">
      <c r="B69" s="94" t="s">
        <v>484</v>
      </c>
      <c r="C69" s="107" t="s">
        <v>510</v>
      </c>
      <c r="D69" s="106" t="s">
        <v>511</v>
      </c>
      <c r="E69" s="99" t="s">
        <v>512</v>
      </c>
      <c r="F69" s="99" t="s">
        <v>513</v>
      </c>
      <c r="G69" s="80" t="s">
        <v>323</v>
      </c>
      <c r="H69" s="81"/>
      <c r="I69" s="82" t="s">
        <v>539</v>
      </c>
      <c r="J69" s="83" t="s">
        <v>381</v>
      </c>
      <c r="K69" s="84" t="s">
        <v>540</v>
      </c>
      <c r="L69" s="82" t="s">
        <v>541</v>
      </c>
      <c r="M69" s="84" t="s">
        <v>494</v>
      </c>
      <c r="N69" s="84" t="s">
        <v>542</v>
      </c>
      <c r="O69" s="85">
        <v>2</v>
      </c>
      <c r="P69" s="85">
        <v>3</v>
      </c>
      <c r="Q69" s="85">
        <f t="shared" si="9"/>
        <v>6</v>
      </c>
      <c r="R69" s="82" t="str">
        <f t="shared" si="5"/>
        <v>MEDIO</v>
      </c>
      <c r="S69" s="85">
        <v>10</v>
      </c>
      <c r="T69" s="85">
        <f t="shared" si="6"/>
        <v>60</v>
      </c>
      <c r="U69" s="85" t="str">
        <f t="shared" si="7"/>
        <v>III</v>
      </c>
      <c r="V69" s="101" t="s">
        <v>483</v>
      </c>
      <c r="W69" s="82">
        <v>3</v>
      </c>
      <c r="X69" s="82" t="s">
        <v>543</v>
      </c>
      <c r="Y69" s="85" t="s">
        <v>14</v>
      </c>
      <c r="Z69" s="82" t="s">
        <v>327</v>
      </c>
      <c r="AA69" s="82" t="s">
        <v>327</v>
      </c>
      <c r="AB69" s="82" t="s">
        <v>327</v>
      </c>
      <c r="AC69" s="82" t="s">
        <v>496</v>
      </c>
      <c r="AD69" s="82" t="s">
        <v>366</v>
      </c>
    </row>
    <row r="70" spans="2:30" ht="409.5" x14ac:dyDescent="0.25">
      <c r="B70" s="94" t="s">
        <v>484</v>
      </c>
      <c r="C70" s="107" t="s">
        <v>510</v>
      </c>
      <c r="D70" s="106" t="s">
        <v>511</v>
      </c>
      <c r="E70" s="99" t="s">
        <v>512</v>
      </c>
      <c r="F70" s="99" t="s">
        <v>513</v>
      </c>
      <c r="G70" s="80" t="s">
        <v>323</v>
      </c>
      <c r="H70" s="81"/>
      <c r="I70" s="82" t="s">
        <v>544</v>
      </c>
      <c r="J70" s="83" t="s">
        <v>397</v>
      </c>
      <c r="K70" s="84" t="s">
        <v>545</v>
      </c>
      <c r="L70" s="82" t="s">
        <v>546</v>
      </c>
      <c r="M70" s="84" t="s">
        <v>547</v>
      </c>
      <c r="N70" s="84" t="s">
        <v>548</v>
      </c>
      <c r="O70" s="85">
        <v>2</v>
      </c>
      <c r="P70" s="85">
        <v>2</v>
      </c>
      <c r="Q70" s="85">
        <f t="shared" si="9"/>
        <v>4</v>
      </c>
      <c r="R70" s="82" t="str">
        <f t="shared" si="5"/>
        <v>BAJO</v>
      </c>
      <c r="S70" s="85">
        <v>25</v>
      </c>
      <c r="T70" s="85">
        <f t="shared" si="6"/>
        <v>100</v>
      </c>
      <c r="U70" s="85" t="str">
        <f t="shared" si="7"/>
        <v>III</v>
      </c>
      <c r="V70" s="101" t="s">
        <v>483</v>
      </c>
      <c r="W70" s="82">
        <v>3</v>
      </c>
      <c r="X70" s="82" t="s">
        <v>549</v>
      </c>
      <c r="Y70" s="85" t="s">
        <v>14</v>
      </c>
      <c r="Z70" s="82" t="s">
        <v>327</v>
      </c>
      <c r="AA70" s="82" t="s">
        <v>327</v>
      </c>
      <c r="AB70" s="82" t="s">
        <v>327</v>
      </c>
      <c r="AC70" s="82" t="s">
        <v>550</v>
      </c>
      <c r="AD70" s="82" t="s">
        <v>551</v>
      </c>
    </row>
    <row r="71" spans="2:30" ht="191.25" x14ac:dyDescent="0.25">
      <c r="B71" s="94" t="s">
        <v>484</v>
      </c>
      <c r="C71" s="107" t="s">
        <v>510</v>
      </c>
      <c r="D71" s="106" t="s">
        <v>511</v>
      </c>
      <c r="E71" s="99" t="s">
        <v>512</v>
      </c>
      <c r="F71" s="99" t="s">
        <v>513</v>
      </c>
      <c r="G71" s="80" t="s">
        <v>323</v>
      </c>
      <c r="H71" s="81"/>
      <c r="I71" s="82" t="s">
        <v>404</v>
      </c>
      <c r="J71" s="83" t="s">
        <v>397</v>
      </c>
      <c r="K71" s="84" t="s">
        <v>405</v>
      </c>
      <c r="L71" s="82" t="s">
        <v>406</v>
      </c>
      <c r="M71" s="84" t="s">
        <v>407</v>
      </c>
      <c r="N71" s="84" t="s">
        <v>478</v>
      </c>
      <c r="O71" s="85">
        <v>2</v>
      </c>
      <c r="P71" s="85">
        <v>3</v>
      </c>
      <c r="Q71" s="85">
        <f t="shared" si="9"/>
        <v>6</v>
      </c>
      <c r="R71" s="82" t="str">
        <f t="shared" si="5"/>
        <v>MEDIO</v>
      </c>
      <c r="S71" s="85">
        <v>60</v>
      </c>
      <c r="T71" s="85">
        <f t="shared" si="6"/>
        <v>360</v>
      </c>
      <c r="U71" s="85" t="str">
        <f t="shared" si="7"/>
        <v>II</v>
      </c>
      <c r="V71" s="85" t="str">
        <f t="shared" ref="V71:V80" si="10">IF(U71="IV","Aceptable",IF(U71="III","Aceptable con control existente",IF(U71="II","Aceptable con control especifico", IF(U71="I","No Aceptable",FALSE))))</f>
        <v>Aceptable con control especifico</v>
      </c>
      <c r="W71" s="82">
        <v>3</v>
      </c>
      <c r="X71" s="82" t="s">
        <v>409</v>
      </c>
      <c r="Y71" s="85" t="s">
        <v>14</v>
      </c>
      <c r="Z71" s="82" t="s">
        <v>327</v>
      </c>
      <c r="AA71" s="82" t="s">
        <v>327</v>
      </c>
      <c r="AB71" s="82" t="s">
        <v>327</v>
      </c>
      <c r="AC71" s="82" t="s">
        <v>410</v>
      </c>
      <c r="AD71" s="82" t="s">
        <v>411</v>
      </c>
    </row>
    <row r="72" spans="2:30" ht="409.5" x14ac:dyDescent="0.25">
      <c r="B72" s="94" t="s">
        <v>484</v>
      </c>
      <c r="C72" s="107" t="s">
        <v>510</v>
      </c>
      <c r="D72" s="106" t="s">
        <v>511</v>
      </c>
      <c r="E72" s="99" t="s">
        <v>512</v>
      </c>
      <c r="F72" s="99" t="s">
        <v>513</v>
      </c>
      <c r="G72" s="80" t="s">
        <v>323</v>
      </c>
      <c r="H72" s="81"/>
      <c r="I72" s="82" t="s">
        <v>418</v>
      </c>
      <c r="J72" s="83" t="s">
        <v>397</v>
      </c>
      <c r="K72" s="84" t="s">
        <v>419</v>
      </c>
      <c r="L72" s="82" t="s">
        <v>502</v>
      </c>
      <c r="M72" s="84" t="s">
        <v>427</v>
      </c>
      <c r="N72" s="84" t="s">
        <v>552</v>
      </c>
      <c r="O72" s="85">
        <v>3</v>
      </c>
      <c r="P72" s="85">
        <v>3</v>
      </c>
      <c r="Q72" s="85">
        <f t="shared" si="9"/>
        <v>9</v>
      </c>
      <c r="R72" s="82" t="str">
        <f t="shared" si="5"/>
        <v>ALTO</v>
      </c>
      <c r="S72" s="85">
        <v>25</v>
      </c>
      <c r="T72" s="85">
        <f t="shared" si="6"/>
        <v>225</v>
      </c>
      <c r="U72" s="85" t="str">
        <f t="shared" si="7"/>
        <v>II</v>
      </c>
      <c r="V72" s="85" t="str">
        <f t="shared" si="10"/>
        <v>Aceptable con control especifico</v>
      </c>
      <c r="W72" s="82">
        <v>3</v>
      </c>
      <c r="X72" s="82" t="s">
        <v>416</v>
      </c>
      <c r="Y72" s="85" t="s">
        <v>14</v>
      </c>
      <c r="Z72" s="82" t="s">
        <v>327</v>
      </c>
      <c r="AA72" s="82" t="s">
        <v>327</v>
      </c>
      <c r="AB72" s="82" t="s">
        <v>327</v>
      </c>
      <c r="AC72" s="82" t="s">
        <v>423</v>
      </c>
      <c r="AD72" s="82" t="s">
        <v>553</v>
      </c>
    </row>
    <row r="73" spans="2:30" ht="140.25" x14ac:dyDescent="0.25">
      <c r="B73" s="94" t="s">
        <v>484</v>
      </c>
      <c r="C73" s="107" t="s">
        <v>510</v>
      </c>
      <c r="D73" s="106" t="s">
        <v>511</v>
      </c>
      <c r="E73" s="99" t="s">
        <v>512</v>
      </c>
      <c r="F73" s="99" t="s">
        <v>513</v>
      </c>
      <c r="G73" s="80" t="s">
        <v>323</v>
      </c>
      <c r="H73" s="81"/>
      <c r="I73" s="82" t="s">
        <v>425</v>
      </c>
      <c r="J73" s="83" t="s">
        <v>397</v>
      </c>
      <c r="K73" s="84" t="s">
        <v>426</v>
      </c>
      <c r="L73" s="82" t="s">
        <v>478</v>
      </c>
      <c r="M73" s="84" t="s">
        <v>427</v>
      </c>
      <c r="N73" s="84" t="s">
        <v>422</v>
      </c>
      <c r="O73" s="85">
        <v>2</v>
      </c>
      <c r="P73" s="85">
        <v>2</v>
      </c>
      <c r="Q73" s="85">
        <f t="shared" si="9"/>
        <v>4</v>
      </c>
      <c r="R73" s="82" t="str">
        <f t="shared" si="5"/>
        <v>BAJO</v>
      </c>
      <c r="S73" s="85">
        <v>25</v>
      </c>
      <c r="T73" s="85">
        <f t="shared" si="6"/>
        <v>100</v>
      </c>
      <c r="U73" s="85" t="str">
        <f t="shared" si="7"/>
        <v>III</v>
      </c>
      <c r="V73" s="101" t="s">
        <v>483</v>
      </c>
      <c r="W73" s="82">
        <v>3</v>
      </c>
      <c r="X73" s="82" t="s">
        <v>416</v>
      </c>
      <c r="Y73" s="85" t="s">
        <v>14</v>
      </c>
      <c r="Z73" s="82" t="s">
        <v>327</v>
      </c>
      <c r="AA73" s="82" t="s">
        <v>327</v>
      </c>
      <c r="AB73" s="82" t="s">
        <v>327</v>
      </c>
      <c r="AC73" s="82" t="s">
        <v>428</v>
      </c>
      <c r="AD73" s="82" t="s">
        <v>554</v>
      </c>
    </row>
    <row r="74" spans="2:30" ht="318.75" x14ac:dyDescent="0.25">
      <c r="B74" s="94" t="s">
        <v>484</v>
      </c>
      <c r="C74" s="107" t="s">
        <v>510</v>
      </c>
      <c r="D74" s="106" t="s">
        <v>511</v>
      </c>
      <c r="E74" s="99" t="s">
        <v>512</v>
      </c>
      <c r="F74" s="99" t="s">
        <v>513</v>
      </c>
      <c r="G74" s="80" t="s">
        <v>323</v>
      </c>
      <c r="H74" s="81"/>
      <c r="I74" s="82" t="s">
        <v>430</v>
      </c>
      <c r="J74" s="83" t="s">
        <v>397</v>
      </c>
      <c r="K74" s="84" t="s">
        <v>413</v>
      </c>
      <c r="L74" s="82" t="s">
        <v>489</v>
      </c>
      <c r="M74" s="84" t="s">
        <v>555</v>
      </c>
      <c r="N74" s="84" t="s">
        <v>478</v>
      </c>
      <c r="O74" s="85">
        <v>2</v>
      </c>
      <c r="P74" s="85">
        <v>4</v>
      </c>
      <c r="Q74" s="85">
        <v>6</v>
      </c>
      <c r="R74" s="82" t="str">
        <f t="shared" si="5"/>
        <v>MEDIO</v>
      </c>
      <c r="S74" s="85">
        <v>25</v>
      </c>
      <c r="T74" s="85">
        <f t="shared" si="6"/>
        <v>150</v>
      </c>
      <c r="U74" s="85" t="str">
        <f t="shared" si="7"/>
        <v>II</v>
      </c>
      <c r="V74" s="85" t="str">
        <f t="shared" si="10"/>
        <v>Aceptable con control especifico</v>
      </c>
      <c r="W74" s="82">
        <v>3</v>
      </c>
      <c r="X74" s="82" t="s">
        <v>416</v>
      </c>
      <c r="Y74" s="85" t="s">
        <v>14</v>
      </c>
      <c r="Z74" s="82" t="s">
        <v>327</v>
      </c>
      <c r="AA74" s="82" t="s">
        <v>327</v>
      </c>
      <c r="AB74" s="82" t="s">
        <v>327</v>
      </c>
      <c r="AC74" s="82" t="s">
        <v>434</v>
      </c>
      <c r="AD74" s="82" t="s">
        <v>556</v>
      </c>
    </row>
    <row r="75" spans="2:30" ht="409.5" x14ac:dyDescent="0.25">
      <c r="B75" s="94" t="s">
        <v>484</v>
      </c>
      <c r="C75" s="107" t="s">
        <v>510</v>
      </c>
      <c r="D75" s="106" t="s">
        <v>511</v>
      </c>
      <c r="E75" s="99" t="s">
        <v>512</v>
      </c>
      <c r="F75" s="99" t="s">
        <v>513</v>
      </c>
      <c r="G75" s="80" t="s">
        <v>323</v>
      </c>
      <c r="H75" s="81"/>
      <c r="I75" s="82" t="s">
        <v>557</v>
      </c>
      <c r="J75" s="83" t="s">
        <v>397</v>
      </c>
      <c r="K75" s="84" t="s">
        <v>437</v>
      </c>
      <c r="L75" s="82" t="s">
        <v>489</v>
      </c>
      <c r="M75" s="84" t="s">
        <v>438</v>
      </c>
      <c r="N75" s="84" t="s">
        <v>439</v>
      </c>
      <c r="O75" s="85">
        <v>2</v>
      </c>
      <c r="P75" s="85">
        <v>3</v>
      </c>
      <c r="Q75" s="85">
        <f t="shared" ref="Q75:Q81" si="11">O75*P75</f>
        <v>6</v>
      </c>
      <c r="R75" s="82" t="str">
        <f t="shared" si="5"/>
        <v>MEDIO</v>
      </c>
      <c r="S75" s="85">
        <v>25</v>
      </c>
      <c r="T75" s="85">
        <f t="shared" si="6"/>
        <v>150</v>
      </c>
      <c r="U75" s="85" t="str">
        <f t="shared" si="7"/>
        <v>II</v>
      </c>
      <c r="V75" s="85" t="str">
        <f t="shared" si="10"/>
        <v>Aceptable con control especifico</v>
      </c>
      <c r="W75" s="82">
        <v>3</v>
      </c>
      <c r="X75" s="82" t="s">
        <v>440</v>
      </c>
      <c r="Y75" s="85" t="s">
        <v>14</v>
      </c>
      <c r="Z75" s="82" t="s">
        <v>327</v>
      </c>
      <c r="AA75" s="82" t="s">
        <v>327</v>
      </c>
      <c r="AB75" s="82" t="s">
        <v>327</v>
      </c>
      <c r="AC75" s="82" t="s">
        <v>441</v>
      </c>
      <c r="AD75" s="82" t="s">
        <v>558</v>
      </c>
    </row>
    <row r="76" spans="2:30" ht="382.5" x14ac:dyDescent="0.25">
      <c r="B76" s="94" t="s">
        <v>484</v>
      </c>
      <c r="C76" s="107" t="s">
        <v>510</v>
      </c>
      <c r="D76" s="106" t="s">
        <v>511</v>
      </c>
      <c r="E76" s="99" t="s">
        <v>512</v>
      </c>
      <c r="F76" s="99" t="s">
        <v>513</v>
      </c>
      <c r="G76" s="80" t="s">
        <v>323</v>
      </c>
      <c r="H76" s="81"/>
      <c r="I76" s="82" t="s">
        <v>443</v>
      </c>
      <c r="J76" s="83" t="s">
        <v>397</v>
      </c>
      <c r="K76" s="84" t="s">
        <v>444</v>
      </c>
      <c r="L76" s="82" t="s">
        <v>445</v>
      </c>
      <c r="M76" s="84" t="s">
        <v>503</v>
      </c>
      <c r="N76" s="84" t="s">
        <v>489</v>
      </c>
      <c r="O76" s="85">
        <v>2</v>
      </c>
      <c r="P76" s="85">
        <v>3</v>
      </c>
      <c r="Q76" s="85">
        <f t="shared" si="11"/>
        <v>6</v>
      </c>
      <c r="R76" s="82" t="str">
        <f t="shared" si="5"/>
        <v>MEDIO</v>
      </c>
      <c r="S76" s="85">
        <v>25</v>
      </c>
      <c r="T76" s="85">
        <f t="shared" si="6"/>
        <v>150</v>
      </c>
      <c r="U76" s="85" t="str">
        <f t="shared" si="7"/>
        <v>II</v>
      </c>
      <c r="V76" s="85" t="str">
        <f t="shared" si="10"/>
        <v>Aceptable con control especifico</v>
      </c>
      <c r="W76" s="82">
        <v>3</v>
      </c>
      <c r="X76" s="85" t="s">
        <v>448</v>
      </c>
      <c r="Y76" s="85" t="s">
        <v>14</v>
      </c>
      <c r="Z76" s="82" t="s">
        <v>327</v>
      </c>
      <c r="AA76" s="82" t="s">
        <v>327</v>
      </c>
      <c r="AB76" s="82" t="s">
        <v>327</v>
      </c>
      <c r="AC76" s="84" t="s">
        <v>504</v>
      </c>
      <c r="AD76" s="82" t="s">
        <v>450</v>
      </c>
    </row>
    <row r="77" spans="2:30" ht="395.25" x14ac:dyDescent="0.25">
      <c r="B77" s="94" t="s">
        <v>484</v>
      </c>
      <c r="C77" s="107" t="s">
        <v>510</v>
      </c>
      <c r="D77" s="106" t="s">
        <v>511</v>
      </c>
      <c r="E77" s="99" t="s">
        <v>512</v>
      </c>
      <c r="F77" s="99" t="s">
        <v>513</v>
      </c>
      <c r="G77" s="80" t="s">
        <v>323</v>
      </c>
      <c r="H77" s="81"/>
      <c r="I77" s="82" t="s">
        <v>451</v>
      </c>
      <c r="J77" s="83" t="s">
        <v>397</v>
      </c>
      <c r="K77" s="84" t="s">
        <v>452</v>
      </c>
      <c r="L77" s="82" t="s">
        <v>489</v>
      </c>
      <c r="M77" s="84" t="s">
        <v>505</v>
      </c>
      <c r="N77" s="84" t="s">
        <v>489</v>
      </c>
      <c r="O77" s="85">
        <v>2</v>
      </c>
      <c r="P77" s="85">
        <v>3</v>
      </c>
      <c r="Q77" s="85">
        <f t="shared" si="11"/>
        <v>6</v>
      </c>
      <c r="R77" s="82" t="str">
        <f t="shared" si="5"/>
        <v>MEDIO</v>
      </c>
      <c r="S77" s="85">
        <v>10</v>
      </c>
      <c r="T77" s="85">
        <f t="shared" si="6"/>
        <v>60</v>
      </c>
      <c r="U77" s="85" t="str">
        <f t="shared" si="7"/>
        <v>III</v>
      </c>
      <c r="V77" s="101" t="s">
        <v>483</v>
      </c>
      <c r="W77" s="82">
        <v>3</v>
      </c>
      <c r="X77" s="85" t="s">
        <v>448</v>
      </c>
      <c r="Y77" s="85" t="s">
        <v>14</v>
      </c>
      <c r="Z77" s="82" t="s">
        <v>327</v>
      </c>
      <c r="AA77" s="82" t="s">
        <v>327</v>
      </c>
      <c r="AB77" s="82" t="s">
        <v>327</v>
      </c>
      <c r="AC77" s="82" t="s">
        <v>456</v>
      </c>
      <c r="AD77" s="82" t="s">
        <v>457</v>
      </c>
    </row>
    <row r="78" spans="2:30" ht="409.5" x14ac:dyDescent="0.25">
      <c r="B78" s="94" t="s">
        <v>484</v>
      </c>
      <c r="C78" s="107" t="s">
        <v>510</v>
      </c>
      <c r="D78" s="106" t="s">
        <v>511</v>
      </c>
      <c r="E78" s="99" t="s">
        <v>512</v>
      </c>
      <c r="F78" s="99" t="s">
        <v>513</v>
      </c>
      <c r="G78" s="80" t="s">
        <v>323</v>
      </c>
      <c r="H78" s="81"/>
      <c r="I78" s="82" t="s">
        <v>458</v>
      </c>
      <c r="J78" s="83" t="s">
        <v>459</v>
      </c>
      <c r="K78" s="84" t="s">
        <v>419</v>
      </c>
      <c r="L78" s="82" t="s">
        <v>460</v>
      </c>
      <c r="M78" s="84" t="s">
        <v>461</v>
      </c>
      <c r="N78" s="84" t="s">
        <v>462</v>
      </c>
      <c r="O78" s="85">
        <v>2</v>
      </c>
      <c r="P78" s="85">
        <v>2</v>
      </c>
      <c r="Q78" s="85">
        <f t="shared" si="11"/>
        <v>4</v>
      </c>
      <c r="R78" s="82" t="str">
        <f t="shared" si="5"/>
        <v>BAJO</v>
      </c>
      <c r="S78" s="85">
        <v>25</v>
      </c>
      <c r="T78" s="85">
        <f t="shared" si="6"/>
        <v>100</v>
      </c>
      <c r="U78" s="85" t="str">
        <f t="shared" si="7"/>
        <v>III</v>
      </c>
      <c r="V78" s="101" t="s">
        <v>483</v>
      </c>
      <c r="W78" s="82">
        <v>3</v>
      </c>
      <c r="X78" s="85" t="s">
        <v>463</v>
      </c>
      <c r="Y78" s="85" t="s">
        <v>14</v>
      </c>
      <c r="Z78" s="82" t="s">
        <v>327</v>
      </c>
      <c r="AA78" s="82" t="s">
        <v>327</v>
      </c>
      <c r="AB78" s="82" t="s">
        <v>327</v>
      </c>
      <c r="AC78" s="84" t="s">
        <v>464</v>
      </c>
      <c r="AD78" s="84" t="s">
        <v>465</v>
      </c>
    </row>
    <row r="79" spans="2:30" ht="409.5" x14ac:dyDescent="0.25">
      <c r="B79" s="94" t="s">
        <v>484</v>
      </c>
      <c r="C79" s="107" t="s">
        <v>510</v>
      </c>
      <c r="D79" s="106" t="s">
        <v>511</v>
      </c>
      <c r="E79" s="99" t="s">
        <v>512</v>
      </c>
      <c r="F79" s="99" t="s">
        <v>513</v>
      </c>
      <c r="G79" s="80" t="s">
        <v>323</v>
      </c>
      <c r="H79" s="81"/>
      <c r="I79" s="82" t="s">
        <v>466</v>
      </c>
      <c r="J79" s="83" t="s">
        <v>459</v>
      </c>
      <c r="K79" s="84" t="s">
        <v>419</v>
      </c>
      <c r="L79" s="82" t="s">
        <v>460</v>
      </c>
      <c r="M79" s="84" t="s">
        <v>461</v>
      </c>
      <c r="N79" s="84" t="s">
        <v>462</v>
      </c>
      <c r="O79" s="85">
        <v>2</v>
      </c>
      <c r="P79" s="85">
        <v>2</v>
      </c>
      <c r="Q79" s="85">
        <f t="shared" si="11"/>
        <v>4</v>
      </c>
      <c r="R79" s="82" t="str">
        <f t="shared" si="5"/>
        <v>BAJO</v>
      </c>
      <c r="S79" s="85">
        <v>25</v>
      </c>
      <c r="T79" s="85">
        <f t="shared" si="6"/>
        <v>100</v>
      </c>
      <c r="U79" s="85" t="str">
        <f t="shared" si="7"/>
        <v>III</v>
      </c>
      <c r="V79" s="101" t="s">
        <v>483</v>
      </c>
      <c r="W79" s="82">
        <v>3</v>
      </c>
      <c r="X79" s="85" t="s">
        <v>463</v>
      </c>
      <c r="Y79" s="85" t="s">
        <v>14</v>
      </c>
      <c r="Z79" s="82" t="s">
        <v>327</v>
      </c>
      <c r="AA79" s="82" t="s">
        <v>327</v>
      </c>
      <c r="AB79" s="82" t="s">
        <v>327</v>
      </c>
      <c r="AC79" s="84" t="s">
        <v>464</v>
      </c>
      <c r="AD79" s="84" t="s">
        <v>465</v>
      </c>
    </row>
    <row r="80" spans="2:30" ht="409.5" x14ac:dyDescent="0.25">
      <c r="B80" s="94" t="s">
        <v>484</v>
      </c>
      <c r="C80" s="107" t="s">
        <v>510</v>
      </c>
      <c r="D80" s="106" t="s">
        <v>511</v>
      </c>
      <c r="E80" s="99" t="s">
        <v>512</v>
      </c>
      <c r="F80" s="99" t="s">
        <v>513</v>
      </c>
      <c r="G80" s="80" t="s">
        <v>323</v>
      </c>
      <c r="H80" s="81"/>
      <c r="I80" s="82" t="s">
        <v>467</v>
      </c>
      <c r="J80" s="83" t="s">
        <v>459</v>
      </c>
      <c r="K80" s="84" t="s">
        <v>468</v>
      </c>
      <c r="L80" s="82" t="s">
        <v>469</v>
      </c>
      <c r="M80" s="84" t="s">
        <v>461</v>
      </c>
      <c r="N80" s="84" t="s">
        <v>462</v>
      </c>
      <c r="O80" s="85">
        <v>2</v>
      </c>
      <c r="P80" s="85">
        <v>2</v>
      </c>
      <c r="Q80" s="85">
        <f t="shared" si="11"/>
        <v>4</v>
      </c>
      <c r="R80" s="82" t="str">
        <f t="shared" si="5"/>
        <v>BAJO</v>
      </c>
      <c r="S80" s="85">
        <v>60</v>
      </c>
      <c r="T80" s="85">
        <f t="shared" si="6"/>
        <v>240</v>
      </c>
      <c r="U80" s="85" t="str">
        <f t="shared" si="7"/>
        <v>II</v>
      </c>
      <c r="V80" s="85" t="str">
        <f t="shared" si="10"/>
        <v>Aceptable con control especifico</v>
      </c>
      <c r="W80" s="82">
        <v>3</v>
      </c>
      <c r="X80" s="85" t="s">
        <v>463</v>
      </c>
      <c r="Y80" s="85" t="s">
        <v>14</v>
      </c>
      <c r="Z80" s="82" t="s">
        <v>327</v>
      </c>
      <c r="AA80" s="82" t="s">
        <v>327</v>
      </c>
      <c r="AB80" s="82" t="s">
        <v>327</v>
      </c>
      <c r="AC80" s="84" t="s">
        <v>464</v>
      </c>
      <c r="AD80" s="84" t="s">
        <v>465</v>
      </c>
    </row>
    <row r="81" spans="2:30" ht="409.5" x14ac:dyDescent="0.25">
      <c r="B81" s="94" t="s">
        <v>484</v>
      </c>
      <c r="C81" s="107" t="s">
        <v>510</v>
      </c>
      <c r="D81" s="106" t="s">
        <v>511</v>
      </c>
      <c r="E81" s="99" t="s">
        <v>512</v>
      </c>
      <c r="F81" s="99" t="s">
        <v>513</v>
      </c>
      <c r="G81" s="80" t="s">
        <v>323</v>
      </c>
      <c r="H81" s="81"/>
      <c r="I81" s="82" t="s">
        <v>470</v>
      </c>
      <c r="J81" s="83" t="s">
        <v>459</v>
      </c>
      <c r="K81" s="84" t="s">
        <v>419</v>
      </c>
      <c r="L81" s="82" t="s">
        <v>460</v>
      </c>
      <c r="M81" s="84" t="s">
        <v>461</v>
      </c>
      <c r="N81" s="84" t="s">
        <v>462</v>
      </c>
      <c r="O81" s="85">
        <v>1</v>
      </c>
      <c r="P81" s="85">
        <v>1</v>
      </c>
      <c r="Q81" s="85">
        <f t="shared" si="11"/>
        <v>1</v>
      </c>
      <c r="R81" s="82" t="str">
        <f>IF(Q81&lt;=4,"BAJO",IF(Q81&lt;=8,"MEDIO",IF(Q81&lt;=20,"ALTO","MUY ALTO")))</f>
        <v>BAJO</v>
      </c>
      <c r="S81" s="85">
        <v>10</v>
      </c>
      <c r="T81" s="85">
        <f>Q81*S81</f>
        <v>10</v>
      </c>
      <c r="U81" s="85" t="str">
        <f>IF(T81&lt;=20,"IV",IF(T81&lt;=120,"III",IF(T81&lt;=500,"II",IF(T81&lt;=4000,"I",FALSE))))</f>
        <v>IV</v>
      </c>
      <c r="V81" s="102" t="str">
        <f>IF(U81="IV","Aceptable",IF(U81="III","Aceptable con control existente",IF(U81="II","Aceptable con control especifico", IF(U81="I","No Aceptable",FALSE))))</f>
        <v>Aceptable</v>
      </c>
      <c r="W81" s="82">
        <v>3</v>
      </c>
      <c r="X81" s="85" t="s">
        <v>463</v>
      </c>
      <c r="Y81" s="85" t="s">
        <v>14</v>
      </c>
      <c r="Z81" s="82" t="s">
        <v>327</v>
      </c>
      <c r="AA81" s="82" t="s">
        <v>327</v>
      </c>
      <c r="AB81" s="82" t="s">
        <v>327</v>
      </c>
      <c r="AC81" s="84" t="s">
        <v>464</v>
      </c>
      <c r="AD81" s="84" t="s">
        <v>465</v>
      </c>
    </row>
    <row r="82" spans="2:30" ht="409.5" x14ac:dyDescent="0.25">
      <c r="B82" s="94" t="s">
        <v>484</v>
      </c>
      <c r="C82" s="108" t="s">
        <v>510</v>
      </c>
      <c r="D82" s="108" t="s">
        <v>559</v>
      </c>
      <c r="E82" s="82" t="s">
        <v>560</v>
      </c>
      <c r="F82" s="82" t="s">
        <v>561</v>
      </c>
      <c r="G82" s="80" t="s">
        <v>323</v>
      </c>
      <c r="H82" s="81"/>
      <c r="I82" s="82" t="s">
        <v>324</v>
      </c>
      <c r="J82" s="83" t="s">
        <v>325</v>
      </c>
      <c r="K82" s="84" t="s">
        <v>326</v>
      </c>
      <c r="L82" s="82" t="s">
        <v>489</v>
      </c>
      <c r="M82" s="84" t="s">
        <v>328</v>
      </c>
      <c r="N82" s="84" t="s">
        <v>490</v>
      </c>
      <c r="O82" s="85">
        <v>2</v>
      </c>
      <c r="P82" s="85">
        <v>3</v>
      </c>
      <c r="Q82" s="85">
        <f>O82*P82</f>
        <v>6</v>
      </c>
      <c r="R82" s="82" t="str">
        <f>IF(Q82&lt;=4,"BAJO",IF(Q82&lt;=8,"MEDIO",IF(Q82&lt;=20,"ALTO","MUY ALTO")))</f>
        <v>MEDIO</v>
      </c>
      <c r="S82" s="85">
        <v>10</v>
      </c>
      <c r="T82" s="85">
        <f>Q82*S82</f>
        <v>60</v>
      </c>
      <c r="U82" s="85" t="str">
        <f>IF(T82&lt;=20,"IV",IF(T82&lt;=120,"III",IF(T82&lt;=500,"II",IF(T82&lt;=4000,"I",FALSE))))</f>
        <v>III</v>
      </c>
      <c r="V82" s="101" t="s">
        <v>483</v>
      </c>
      <c r="W82" s="82">
        <v>1</v>
      </c>
      <c r="X82" s="84" t="s">
        <v>326</v>
      </c>
      <c r="Y82" s="82" t="s">
        <v>14</v>
      </c>
      <c r="Z82" s="82" t="s">
        <v>327</v>
      </c>
      <c r="AA82" s="82" t="s">
        <v>327</v>
      </c>
      <c r="AB82" s="82" t="s">
        <v>327</v>
      </c>
      <c r="AC82" s="82" t="s">
        <v>491</v>
      </c>
      <c r="AD82" s="82" t="s">
        <v>347</v>
      </c>
    </row>
    <row r="83" spans="2:30" ht="409.5" x14ac:dyDescent="0.25">
      <c r="B83" s="94" t="s">
        <v>484</v>
      </c>
      <c r="C83" s="108" t="s">
        <v>510</v>
      </c>
      <c r="D83" s="108" t="s">
        <v>559</v>
      </c>
      <c r="E83" s="82" t="s">
        <v>560</v>
      </c>
      <c r="F83" s="82" t="s">
        <v>561</v>
      </c>
      <c r="G83" s="80" t="s">
        <v>323</v>
      </c>
      <c r="H83" s="81"/>
      <c r="I83" s="82" t="s">
        <v>562</v>
      </c>
      <c r="J83" s="83" t="s">
        <v>333</v>
      </c>
      <c r="K83" s="84" t="s">
        <v>334</v>
      </c>
      <c r="L83" s="82" t="s">
        <v>489</v>
      </c>
      <c r="M83" s="84" t="s">
        <v>489</v>
      </c>
      <c r="N83" s="84" t="s">
        <v>335</v>
      </c>
      <c r="O83" s="85">
        <v>2</v>
      </c>
      <c r="P83" s="85">
        <v>3</v>
      </c>
      <c r="Q83" s="85">
        <f>O83*P83</f>
        <v>6</v>
      </c>
      <c r="R83" s="82" t="str">
        <f>IF(Q83&lt;=4,"BAJO",IF(Q83&lt;=8,"MEDIO",IF(Q83&lt;=20,"ALTO","MUY ALTO")))</f>
        <v>MEDIO</v>
      </c>
      <c r="S83" s="85">
        <v>10</v>
      </c>
      <c r="T83" s="85">
        <f>Q83*S83</f>
        <v>60</v>
      </c>
      <c r="U83" s="85" t="str">
        <f>IF(T83&lt;=20,"IV",IF(T83&lt;=120,"III",IF(T83&lt;=500,"II",IF(T83&lt;=4000,"I",FALSE))))</f>
        <v>III</v>
      </c>
      <c r="V83" s="101" t="s">
        <v>483</v>
      </c>
      <c r="W83" s="82">
        <v>1</v>
      </c>
      <c r="X83" s="84" t="s">
        <v>336</v>
      </c>
      <c r="Y83" s="82" t="s">
        <v>14</v>
      </c>
      <c r="Z83" s="82" t="s">
        <v>327</v>
      </c>
      <c r="AA83" s="82" t="s">
        <v>327</v>
      </c>
      <c r="AB83" s="82" t="s">
        <v>327</v>
      </c>
      <c r="AC83" s="82" t="s">
        <v>338</v>
      </c>
      <c r="AD83" s="82" t="s">
        <v>347</v>
      </c>
    </row>
    <row r="84" spans="2:30" ht="409.5" x14ac:dyDescent="0.25">
      <c r="B84" s="94" t="s">
        <v>484</v>
      </c>
      <c r="C84" s="108" t="s">
        <v>510</v>
      </c>
      <c r="D84" s="108" t="s">
        <v>559</v>
      </c>
      <c r="E84" s="82" t="s">
        <v>560</v>
      </c>
      <c r="F84" s="82" t="s">
        <v>561</v>
      </c>
      <c r="G84" s="80" t="s">
        <v>323</v>
      </c>
      <c r="H84" s="81"/>
      <c r="I84" s="82" t="s">
        <v>340</v>
      </c>
      <c r="J84" s="83" t="s">
        <v>333</v>
      </c>
      <c r="K84" s="84" t="s">
        <v>341</v>
      </c>
      <c r="L84" s="82" t="s">
        <v>563</v>
      </c>
      <c r="M84" s="84" t="s">
        <v>489</v>
      </c>
      <c r="N84" s="84" t="s">
        <v>335</v>
      </c>
      <c r="O84" s="85">
        <v>1</v>
      </c>
      <c r="P84" s="85">
        <v>1</v>
      </c>
      <c r="Q84" s="85">
        <f t="shared" ref="Q84:Q89" si="12">O84*P84</f>
        <v>1</v>
      </c>
      <c r="R84" s="82" t="str">
        <f t="shared" ref="R84:R89" si="13">IF(Q84&lt;=4,"BAJO",IF(Q84&lt;=8,"MEDIO",IF(Q84&lt;=20,"ALTO","MUY ALTO")))</f>
        <v>BAJO</v>
      </c>
      <c r="S84" s="85">
        <v>10</v>
      </c>
      <c r="T84" s="85">
        <f t="shared" ref="T84:T89" si="14">Q84*S84</f>
        <v>10</v>
      </c>
      <c r="U84" s="85" t="str">
        <f t="shared" ref="U84:U89" si="15">IF(T84&lt;=20,"IV",IF(T84&lt;=120,"III",IF(T84&lt;=500,"II",IF(T84&lt;=4000,"I",FALSE))))</f>
        <v>IV</v>
      </c>
      <c r="V84" s="86" t="s">
        <v>129</v>
      </c>
      <c r="W84" s="82">
        <v>1</v>
      </c>
      <c r="X84" s="85" t="s">
        <v>344</v>
      </c>
      <c r="Y84" s="82" t="s">
        <v>14</v>
      </c>
      <c r="Z84" s="82" t="s">
        <v>327</v>
      </c>
      <c r="AA84" s="82" t="s">
        <v>327</v>
      </c>
      <c r="AB84" s="82" t="s">
        <v>327</v>
      </c>
      <c r="AC84" s="82" t="s">
        <v>346</v>
      </c>
      <c r="AD84" s="82" t="s">
        <v>347</v>
      </c>
    </row>
    <row r="85" spans="2:30" ht="409.5" x14ac:dyDescent="0.25">
      <c r="B85" s="94" t="s">
        <v>484</v>
      </c>
      <c r="C85" s="108" t="s">
        <v>510</v>
      </c>
      <c r="D85" s="108" t="s">
        <v>559</v>
      </c>
      <c r="E85" s="82" t="s">
        <v>560</v>
      </c>
      <c r="F85" s="82" t="s">
        <v>561</v>
      </c>
      <c r="G85" s="80" t="s">
        <v>323</v>
      </c>
      <c r="H85" s="81"/>
      <c r="I85" s="82" t="s">
        <v>348</v>
      </c>
      <c r="J85" s="83" t="s">
        <v>333</v>
      </c>
      <c r="K85" s="84" t="s">
        <v>349</v>
      </c>
      <c r="L85" s="82" t="s">
        <v>489</v>
      </c>
      <c r="M85" s="84" t="s">
        <v>489</v>
      </c>
      <c r="N85" s="84" t="s">
        <v>489</v>
      </c>
      <c r="O85" s="85">
        <v>2</v>
      </c>
      <c r="P85" s="85">
        <v>3</v>
      </c>
      <c r="Q85" s="85">
        <f t="shared" si="12"/>
        <v>6</v>
      </c>
      <c r="R85" s="82" t="str">
        <f t="shared" si="13"/>
        <v>MEDIO</v>
      </c>
      <c r="S85" s="85">
        <v>10</v>
      </c>
      <c r="T85" s="85">
        <f t="shared" si="14"/>
        <v>60</v>
      </c>
      <c r="U85" s="85" t="str">
        <f t="shared" si="15"/>
        <v>III</v>
      </c>
      <c r="V85" s="101" t="s">
        <v>483</v>
      </c>
      <c r="W85" s="82">
        <v>1</v>
      </c>
      <c r="X85" s="85" t="s">
        <v>351</v>
      </c>
      <c r="Y85" s="82" t="s">
        <v>14</v>
      </c>
      <c r="Z85" s="82" t="s">
        <v>327</v>
      </c>
      <c r="AA85" s="82" t="s">
        <v>327</v>
      </c>
      <c r="AB85" s="82" t="s">
        <v>327</v>
      </c>
      <c r="AC85" s="82" t="s">
        <v>346</v>
      </c>
      <c r="AD85" s="82" t="s">
        <v>347</v>
      </c>
    </row>
    <row r="86" spans="2:30" ht="216.75" x14ac:dyDescent="0.25">
      <c r="B86" s="94" t="s">
        <v>484</v>
      </c>
      <c r="C86" s="108" t="s">
        <v>510</v>
      </c>
      <c r="D86" s="108" t="s">
        <v>559</v>
      </c>
      <c r="E86" s="82" t="s">
        <v>560</v>
      </c>
      <c r="F86" s="82" t="s">
        <v>561</v>
      </c>
      <c r="G86" s="80" t="s">
        <v>323</v>
      </c>
      <c r="H86" s="81"/>
      <c r="I86" s="82" t="s">
        <v>517</v>
      </c>
      <c r="J86" s="83" t="s">
        <v>333</v>
      </c>
      <c r="K86" s="84" t="s">
        <v>353</v>
      </c>
      <c r="L86" s="82" t="s">
        <v>478</v>
      </c>
      <c r="M86" s="84" t="s">
        <v>489</v>
      </c>
      <c r="N86" s="84" t="s">
        <v>518</v>
      </c>
      <c r="O86" s="85">
        <v>2</v>
      </c>
      <c r="P86" s="85">
        <v>3</v>
      </c>
      <c r="Q86" s="85">
        <f t="shared" si="12"/>
        <v>6</v>
      </c>
      <c r="R86" s="82" t="str">
        <f t="shared" si="13"/>
        <v>MEDIO</v>
      </c>
      <c r="S86" s="85">
        <v>10</v>
      </c>
      <c r="T86" s="85">
        <f t="shared" si="14"/>
        <v>60</v>
      </c>
      <c r="U86" s="85" t="str">
        <f t="shared" si="15"/>
        <v>III</v>
      </c>
      <c r="V86" s="101" t="s">
        <v>483</v>
      </c>
      <c r="W86" s="82">
        <v>1</v>
      </c>
      <c r="X86" s="82" t="s">
        <v>519</v>
      </c>
      <c r="Y86" s="82" t="s">
        <v>14</v>
      </c>
      <c r="Z86" s="82" t="s">
        <v>327</v>
      </c>
      <c r="AA86" s="82" t="s">
        <v>327</v>
      </c>
      <c r="AB86" s="82" t="s">
        <v>327</v>
      </c>
      <c r="AC86" s="82" t="s">
        <v>520</v>
      </c>
      <c r="AD86" s="82" t="s">
        <v>347</v>
      </c>
    </row>
    <row r="87" spans="2:30" ht="409.5" x14ac:dyDescent="0.25">
      <c r="B87" s="94" t="s">
        <v>484</v>
      </c>
      <c r="C87" s="108" t="s">
        <v>510</v>
      </c>
      <c r="D87" s="108" t="s">
        <v>559</v>
      </c>
      <c r="E87" s="82" t="s">
        <v>560</v>
      </c>
      <c r="F87" s="82" t="s">
        <v>561</v>
      </c>
      <c r="G87" s="80" t="s">
        <v>323</v>
      </c>
      <c r="H87" s="81"/>
      <c r="I87" s="82" t="s">
        <v>564</v>
      </c>
      <c r="J87" s="83" t="s">
        <v>333</v>
      </c>
      <c r="K87" s="84" t="s">
        <v>565</v>
      </c>
      <c r="L87" s="82" t="s">
        <v>566</v>
      </c>
      <c r="M87" s="84" t="s">
        <v>489</v>
      </c>
      <c r="N87" s="84" t="s">
        <v>567</v>
      </c>
      <c r="O87" s="85">
        <v>2</v>
      </c>
      <c r="P87" s="85">
        <v>3</v>
      </c>
      <c r="Q87" s="85">
        <f t="shared" si="12"/>
        <v>6</v>
      </c>
      <c r="R87" s="82" t="str">
        <f t="shared" si="13"/>
        <v>MEDIO</v>
      </c>
      <c r="S87" s="85">
        <v>10</v>
      </c>
      <c r="T87" s="85">
        <f t="shared" si="14"/>
        <v>60</v>
      </c>
      <c r="U87" s="85" t="str">
        <f t="shared" si="15"/>
        <v>III</v>
      </c>
      <c r="V87" s="101" t="s">
        <v>483</v>
      </c>
      <c r="W87" s="82">
        <v>1</v>
      </c>
      <c r="X87" s="84" t="s">
        <v>568</v>
      </c>
      <c r="Y87" s="82" t="s">
        <v>14</v>
      </c>
      <c r="Z87" s="82" t="s">
        <v>327</v>
      </c>
      <c r="AA87" s="82" t="s">
        <v>327</v>
      </c>
      <c r="AB87" s="82" t="s">
        <v>327</v>
      </c>
      <c r="AC87" s="82" t="s">
        <v>569</v>
      </c>
      <c r="AD87" s="82" t="s">
        <v>347</v>
      </c>
    </row>
    <row r="88" spans="2:30" ht="409.5" x14ac:dyDescent="0.25">
      <c r="B88" s="94" t="s">
        <v>484</v>
      </c>
      <c r="C88" s="108" t="s">
        <v>510</v>
      </c>
      <c r="D88" s="108" t="s">
        <v>559</v>
      </c>
      <c r="E88" s="82" t="s">
        <v>560</v>
      </c>
      <c r="F88" s="82" t="s">
        <v>561</v>
      </c>
      <c r="G88" s="80" t="s">
        <v>323</v>
      </c>
      <c r="H88" s="81"/>
      <c r="I88" s="82" t="s">
        <v>570</v>
      </c>
      <c r="J88" s="83" t="s">
        <v>523</v>
      </c>
      <c r="K88" s="84" t="s">
        <v>524</v>
      </c>
      <c r="L88" s="82" t="s">
        <v>478</v>
      </c>
      <c r="M88" s="84" t="s">
        <v>478</v>
      </c>
      <c r="N88" s="84" t="s">
        <v>571</v>
      </c>
      <c r="O88" s="85">
        <v>2</v>
      </c>
      <c r="P88" s="85">
        <v>3</v>
      </c>
      <c r="Q88" s="85">
        <f t="shared" si="12"/>
        <v>6</v>
      </c>
      <c r="R88" s="82" t="str">
        <f t="shared" si="13"/>
        <v>MEDIO</v>
      </c>
      <c r="S88" s="85">
        <v>10</v>
      </c>
      <c r="T88" s="85">
        <f t="shared" si="14"/>
        <v>60</v>
      </c>
      <c r="U88" s="85" t="str">
        <f t="shared" si="15"/>
        <v>III</v>
      </c>
      <c r="V88" s="101" t="s">
        <v>483</v>
      </c>
      <c r="W88" s="82">
        <v>1</v>
      </c>
      <c r="X88" s="82" t="s">
        <v>528</v>
      </c>
      <c r="Y88" s="82" t="s">
        <v>14</v>
      </c>
      <c r="Z88" s="82" t="s">
        <v>327</v>
      </c>
      <c r="AA88" s="82" t="s">
        <v>327</v>
      </c>
      <c r="AB88" s="82" t="s">
        <v>327</v>
      </c>
      <c r="AC88" s="82" t="s">
        <v>572</v>
      </c>
      <c r="AD88" s="82" t="s">
        <v>347</v>
      </c>
    </row>
    <row r="89" spans="2:30" ht="255" x14ac:dyDescent="0.25">
      <c r="B89" s="94" t="s">
        <v>484</v>
      </c>
      <c r="C89" s="108" t="s">
        <v>510</v>
      </c>
      <c r="D89" s="108" t="s">
        <v>559</v>
      </c>
      <c r="E89" s="82" t="s">
        <v>560</v>
      </c>
      <c r="F89" s="82" t="s">
        <v>561</v>
      </c>
      <c r="G89" s="80" t="s">
        <v>323</v>
      </c>
      <c r="H89" s="81"/>
      <c r="I89" s="82" t="s">
        <v>573</v>
      </c>
      <c r="J89" s="83" t="s">
        <v>523</v>
      </c>
      <c r="K89" s="84" t="s">
        <v>574</v>
      </c>
      <c r="L89" s="82" t="s">
        <v>478</v>
      </c>
      <c r="M89" s="84" t="s">
        <v>478</v>
      </c>
      <c r="N89" s="84" t="s">
        <v>478</v>
      </c>
      <c r="O89" s="85">
        <v>2</v>
      </c>
      <c r="P89" s="85">
        <v>3</v>
      </c>
      <c r="Q89" s="85">
        <f t="shared" si="12"/>
        <v>6</v>
      </c>
      <c r="R89" s="82" t="str">
        <f t="shared" si="13"/>
        <v>MEDIO</v>
      </c>
      <c r="S89" s="85">
        <v>10</v>
      </c>
      <c r="T89" s="85">
        <f t="shared" si="14"/>
        <v>60</v>
      </c>
      <c r="U89" s="85" t="str">
        <f t="shared" si="15"/>
        <v>III</v>
      </c>
      <c r="V89" s="101" t="s">
        <v>483</v>
      </c>
      <c r="W89" s="82">
        <v>1</v>
      </c>
      <c r="X89" s="84" t="s">
        <v>574</v>
      </c>
      <c r="Y89" s="82" t="s">
        <v>14</v>
      </c>
      <c r="Z89" s="82" t="s">
        <v>327</v>
      </c>
      <c r="AA89" s="82" t="s">
        <v>327</v>
      </c>
      <c r="AB89" s="82" t="s">
        <v>327</v>
      </c>
      <c r="AC89" s="82" t="s">
        <v>534</v>
      </c>
      <c r="AD89" s="82" t="s">
        <v>347</v>
      </c>
    </row>
    <row r="90" spans="2:30" ht="255" x14ac:dyDescent="0.25">
      <c r="B90" s="94" t="s">
        <v>484</v>
      </c>
      <c r="C90" s="108" t="s">
        <v>510</v>
      </c>
      <c r="D90" s="108" t="s">
        <v>559</v>
      </c>
      <c r="E90" s="82" t="s">
        <v>560</v>
      </c>
      <c r="F90" s="82" t="s">
        <v>561</v>
      </c>
      <c r="G90" s="80" t="s">
        <v>323</v>
      </c>
      <c r="H90" s="81"/>
      <c r="I90" s="82" t="s">
        <v>531</v>
      </c>
      <c r="J90" s="83" t="s">
        <v>523</v>
      </c>
      <c r="K90" s="84" t="s">
        <v>532</v>
      </c>
      <c r="L90" s="82" t="s">
        <v>478</v>
      </c>
      <c r="M90" s="84" t="s">
        <v>478</v>
      </c>
      <c r="N90" s="84" t="s">
        <v>478</v>
      </c>
      <c r="O90" s="85">
        <v>1</v>
      </c>
      <c r="P90" s="85">
        <v>1</v>
      </c>
      <c r="Q90" s="85">
        <f>O90*P90</f>
        <v>1</v>
      </c>
      <c r="R90" s="82" t="str">
        <f>IF(Q90&lt;=4,"BAJO",IF(Q90&lt;=8,"MEDIO",IF(Q90&lt;=20,"ALTO","MUY ALTO")))</f>
        <v>BAJO</v>
      </c>
      <c r="S90" s="85">
        <v>10</v>
      </c>
      <c r="T90" s="85">
        <f>Q90*S90</f>
        <v>10</v>
      </c>
      <c r="U90" s="85" t="str">
        <f>IF(T90&lt;=20,"IV",IF(T90&lt;=120,"III",IF(T90&lt;=500,"II",IF(T90&lt;=4000,"I",FALSE))))</f>
        <v>IV</v>
      </c>
      <c r="V90" s="86" t="s">
        <v>129</v>
      </c>
      <c r="W90" s="82">
        <v>1</v>
      </c>
      <c r="X90" s="84" t="s">
        <v>532</v>
      </c>
      <c r="Y90" s="82" t="s">
        <v>14</v>
      </c>
      <c r="Z90" s="82" t="s">
        <v>327</v>
      </c>
      <c r="AA90" s="82" t="s">
        <v>327</v>
      </c>
      <c r="AB90" s="82" t="s">
        <v>327</v>
      </c>
      <c r="AC90" s="82" t="s">
        <v>534</v>
      </c>
      <c r="AD90" s="82" t="s">
        <v>347</v>
      </c>
    </row>
    <row r="91" spans="2:30" ht="409.5" x14ac:dyDescent="0.25">
      <c r="B91" s="94" t="s">
        <v>484</v>
      </c>
      <c r="C91" s="108" t="s">
        <v>510</v>
      </c>
      <c r="D91" s="108" t="s">
        <v>559</v>
      </c>
      <c r="E91" s="82" t="s">
        <v>560</v>
      </c>
      <c r="F91" s="82" t="s">
        <v>561</v>
      </c>
      <c r="G91" s="80" t="s">
        <v>323</v>
      </c>
      <c r="H91" s="81"/>
      <c r="I91" s="82" t="s">
        <v>358</v>
      </c>
      <c r="J91" s="83" t="s">
        <v>359</v>
      </c>
      <c r="K91" s="84" t="s">
        <v>360</v>
      </c>
      <c r="L91" s="82" t="s">
        <v>478</v>
      </c>
      <c r="M91" s="84" t="s">
        <v>478</v>
      </c>
      <c r="N91" s="84" t="s">
        <v>492</v>
      </c>
      <c r="O91" s="85">
        <v>2</v>
      </c>
      <c r="P91" s="85">
        <v>3</v>
      </c>
      <c r="Q91" s="85">
        <f>O91*P91</f>
        <v>6</v>
      </c>
      <c r="R91" s="82" t="str">
        <f>IF(Q91&lt;=4,"BAJO",IF(Q91&lt;=8,"MEDIO",IF(Q91&lt;=20,"ALTO","MUY ALTO")))</f>
        <v>MEDIO</v>
      </c>
      <c r="S91" s="85">
        <v>10</v>
      </c>
      <c r="T91" s="85">
        <f>Q91*S91</f>
        <v>60</v>
      </c>
      <c r="U91" s="85" t="str">
        <f>IF(T91&lt;=20,"IV",IF(T91&lt;=120,"III",IF(T91&lt;=500,"II",IF(T91&lt;=4000,"I",FALSE))))</f>
        <v>III</v>
      </c>
      <c r="V91" s="101" t="s">
        <v>483</v>
      </c>
      <c r="W91" s="82">
        <v>1</v>
      </c>
      <c r="X91" s="82" t="s">
        <v>364</v>
      </c>
      <c r="Y91" s="85" t="s">
        <v>14</v>
      </c>
      <c r="Z91" s="82" t="s">
        <v>327</v>
      </c>
      <c r="AA91" s="82" t="s">
        <v>327</v>
      </c>
      <c r="AB91" s="82" t="s">
        <v>327</v>
      </c>
      <c r="AC91" s="82" t="s">
        <v>493</v>
      </c>
      <c r="AD91" s="82" t="s">
        <v>347</v>
      </c>
    </row>
    <row r="92" spans="2:30" ht="409.5" x14ac:dyDescent="0.25">
      <c r="B92" s="94" t="s">
        <v>484</v>
      </c>
      <c r="C92" s="108" t="s">
        <v>510</v>
      </c>
      <c r="D92" s="108" t="s">
        <v>559</v>
      </c>
      <c r="E92" s="82" t="s">
        <v>560</v>
      </c>
      <c r="F92" s="82" t="s">
        <v>561</v>
      </c>
      <c r="G92" s="80" t="s">
        <v>323</v>
      </c>
      <c r="H92" s="81"/>
      <c r="I92" s="82" t="s">
        <v>367</v>
      </c>
      <c r="J92" s="83" t="s">
        <v>359</v>
      </c>
      <c r="K92" s="84" t="s">
        <v>360</v>
      </c>
      <c r="L92" s="82" t="s">
        <v>478</v>
      </c>
      <c r="M92" s="84" t="s">
        <v>478</v>
      </c>
      <c r="N92" s="84" t="s">
        <v>492</v>
      </c>
      <c r="O92" s="85">
        <v>2</v>
      </c>
      <c r="P92" s="85">
        <v>3</v>
      </c>
      <c r="Q92" s="85">
        <f>O92*P92</f>
        <v>6</v>
      </c>
      <c r="R92" s="82" t="str">
        <f>IF(Q92&lt;=4,"BAJO",IF(Q92&lt;=8,"MEDIO",IF(Q92&lt;=20,"ALTO","MUY ALTO")))</f>
        <v>MEDIO</v>
      </c>
      <c r="S92" s="85">
        <v>10</v>
      </c>
      <c r="T92" s="85">
        <f>Q92*S92</f>
        <v>60</v>
      </c>
      <c r="U92" s="85" t="str">
        <f>IF(T92&lt;=20,"IV",IF(T92&lt;=120,"III",IF(T92&lt;=500,"II",IF(T92&lt;=4000,"I",FALSE))))</f>
        <v>III</v>
      </c>
      <c r="V92" s="101" t="s">
        <v>483</v>
      </c>
      <c r="W92" s="82">
        <v>1</v>
      </c>
      <c r="X92" s="82" t="s">
        <v>364</v>
      </c>
      <c r="Y92" s="85" t="s">
        <v>14</v>
      </c>
      <c r="Z92" s="82" t="s">
        <v>327</v>
      </c>
      <c r="AA92" s="82" t="s">
        <v>327</v>
      </c>
      <c r="AB92" s="82" t="s">
        <v>327</v>
      </c>
      <c r="AC92" s="82" t="s">
        <v>493</v>
      </c>
      <c r="AD92" s="82" t="s">
        <v>347</v>
      </c>
    </row>
    <row r="93" spans="2:30" ht="409.5" x14ac:dyDescent="0.25">
      <c r="B93" s="94" t="s">
        <v>484</v>
      </c>
      <c r="C93" s="108" t="s">
        <v>510</v>
      </c>
      <c r="D93" s="108" t="s">
        <v>559</v>
      </c>
      <c r="E93" s="82" t="s">
        <v>560</v>
      </c>
      <c r="F93" s="82" t="s">
        <v>561</v>
      </c>
      <c r="G93" s="80" t="s">
        <v>323</v>
      </c>
      <c r="H93" s="81"/>
      <c r="I93" s="82" t="s">
        <v>380</v>
      </c>
      <c r="J93" s="83" t="s">
        <v>381</v>
      </c>
      <c r="K93" s="84" t="s">
        <v>382</v>
      </c>
      <c r="L93" s="82" t="s">
        <v>383</v>
      </c>
      <c r="M93" s="84" t="s">
        <v>494</v>
      </c>
      <c r="N93" s="84" t="s">
        <v>495</v>
      </c>
      <c r="O93" s="85">
        <v>2</v>
      </c>
      <c r="P93" s="85">
        <v>3</v>
      </c>
      <c r="Q93" s="85">
        <f>O93*P93</f>
        <v>6</v>
      </c>
      <c r="R93" s="82" t="str">
        <f>IF(Q93&lt;=4,"BAJO",IF(Q93&lt;=8,"MEDIO",IF(Q93&lt;=20,"ALTO","MUY ALTO")))</f>
        <v>MEDIO</v>
      </c>
      <c r="S93" s="85">
        <v>25</v>
      </c>
      <c r="T93" s="85">
        <f>Q93*S93</f>
        <v>150</v>
      </c>
      <c r="U93" s="85" t="str">
        <f>IF(T93&lt;=20,"IV",IF(T93&lt;=120,"III",IF(T93&lt;=500,"II",IF(T93&lt;=4000,"I",FALSE))))</f>
        <v>II</v>
      </c>
      <c r="V93" s="104" t="s">
        <v>527</v>
      </c>
      <c r="W93" s="82">
        <v>1</v>
      </c>
      <c r="X93" s="82" t="s">
        <v>386</v>
      </c>
      <c r="Y93" s="85" t="s">
        <v>14</v>
      </c>
      <c r="Z93" s="82" t="s">
        <v>327</v>
      </c>
      <c r="AA93" s="82" t="s">
        <v>327</v>
      </c>
      <c r="AB93" s="82" t="s">
        <v>327</v>
      </c>
      <c r="AC93" s="82" t="s">
        <v>496</v>
      </c>
      <c r="AD93" s="82" t="s">
        <v>347</v>
      </c>
    </row>
    <row r="94" spans="2:30" ht="409.5" x14ac:dyDescent="0.25">
      <c r="B94" s="94" t="s">
        <v>484</v>
      </c>
      <c r="C94" s="108" t="s">
        <v>510</v>
      </c>
      <c r="D94" s="108" t="s">
        <v>559</v>
      </c>
      <c r="E94" s="82" t="s">
        <v>560</v>
      </c>
      <c r="F94" s="82" t="s">
        <v>561</v>
      </c>
      <c r="G94" s="80" t="s">
        <v>323</v>
      </c>
      <c r="H94" s="81"/>
      <c r="I94" s="82" t="s">
        <v>389</v>
      </c>
      <c r="J94" s="83" t="s">
        <v>381</v>
      </c>
      <c r="K94" s="84" t="s">
        <v>390</v>
      </c>
      <c r="L94" s="82" t="s">
        <v>497</v>
      </c>
      <c r="M94" s="84" t="s">
        <v>392</v>
      </c>
      <c r="N94" s="84" t="s">
        <v>575</v>
      </c>
      <c r="O94" s="85">
        <v>2</v>
      </c>
      <c r="P94" s="85">
        <v>3</v>
      </c>
      <c r="Q94" s="85">
        <f>O94*P94</f>
        <v>6</v>
      </c>
      <c r="R94" s="82" t="str">
        <f>IF(Q94&lt;=4,"BAJO",IF(Q94&lt;=8,"MEDIO",IF(Q94&lt;=20,"ALTO","MUY ALTO")))</f>
        <v>MEDIO</v>
      </c>
      <c r="S94" s="85">
        <v>25</v>
      </c>
      <c r="T94" s="85">
        <f>Q94*S94</f>
        <v>150</v>
      </c>
      <c r="U94" s="85" t="str">
        <f>IF(T94&lt;=20,"IV",IF(T94&lt;=120,"III",IF(T94&lt;=500,"II",IF(T94&lt;=4000,"I",FALSE))))</f>
        <v>II</v>
      </c>
      <c r="V94" s="104" t="s">
        <v>527</v>
      </c>
      <c r="W94" s="82">
        <v>1</v>
      </c>
      <c r="X94" s="82" t="s">
        <v>394</v>
      </c>
      <c r="Y94" s="85" t="s">
        <v>14</v>
      </c>
      <c r="Z94" s="82" t="s">
        <v>327</v>
      </c>
      <c r="AA94" s="82" t="s">
        <v>327</v>
      </c>
      <c r="AB94" s="82" t="s">
        <v>327</v>
      </c>
      <c r="AC94" s="82" t="s">
        <v>496</v>
      </c>
      <c r="AD94" s="82" t="s">
        <v>347</v>
      </c>
    </row>
    <row r="95" spans="2:30" ht="409.5" x14ac:dyDescent="0.25">
      <c r="B95" s="94" t="s">
        <v>484</v>
      </c>
      <c r="C95" s="108" t="s">
        <v>510</v>
      </c>
      <c r="D95" s="108" t="s">
        <v>559</v>
      </c>
      <c r="E95" s="82" t="s">
        <v>560</v>
      </c>
      <c r="F95" s="82" t="s">
        <v>561</v>
      </c>
      <c r="G95" s="80" t="s">
        <v>323</v>
      </c>
      <c r="H95" s="81"/>
      <c r="I95" s="82" t="s">
        <v>576</v>
      </c>
      <c r="J95" s="83" t="s">
        <v>397</v>
      </c>
      <c r="K95" s="84" t="s">
        <v>545</v>
      </c>
      <c r="L95" s="82" t="s">
        <v>577</v>
      </c>
      <c r="M95" s="84" t="s">
        <v>478</v>
      </c>
      <c r="N95" s="84" t="s">
        <v>478</v>
      </c>
      <c r="O95" s="85">
        <v>2</v>
      </c>
      <c r="P95" s="85">
        <v>2</v>
      </c>
      <c r="Q95" s="85">
        <f t="shared" ref="Q95:Q107" si="16">O95*P95</f>
        <v>4</v>
      </c>
      <c r="R95" s="82" t="str">
        <f t="shared" ref="R95:R107" si="17">IF(Q95&lt;=4,"BAJO",IF(Q95&lt;=8,"MEDIO",IF(Q95&lt;=20,"ALTO","MUY ALTO")))</f>
        <v>BAJO</v>
      </c>
      <c r="S95" s="85">
        <v>25</v>
      </c>
      <c r="T95" s="85">
        <f t="shared" ref="T95:T107" si="18">Q95*S95</f>
        <v>100</v>
      </c>
      <c r="U95" s="85" t="str">
        <f t="shared" ref="U95:U107" si="19">IF(T95&lt;=20,"IV",IF(T95&lt;=120,"III",IF(T95&lt;=500,"II",IF(T95&lt;=4000,"I",FALSE))))</f>
        <v>III</v>
      </c>
      <c r="V95" s="101" t="s">
        <v>483</v>
      </c>
      <c r="W95" s="82">
        <v>1</v>
      </c>
      <c r="X95" s="82" t="s">
        <v>549</v>
      </c>
      <c r="Y95" s="85" t="s">
        <v>14</v>
      </c>
      <c r="Z95" s="82" t="s">
        <v>327</v>
      </c>
      <c r="AA95" s="82" t="s">
        <v>327</v>
      </c>
      <c r="AB95" s="82" t="s">
        <v>327</v>
      </c>
      <c r="AC95" s="82" t="s">
        <v>550</v>
      </c>
      <c r="AD95" s="82" t="s">
        <v>347</v>
      </c>
    </row>
    <row r="96" spans="2:30" ht="409.5" x14ac:dyDescent="0.25">
      <c r="B96" s="94" t="s">
        <v>484</v>
      </c>
      <c r="C96" s="108" t="s">
        <v>510</v>
      </c>
      <c r="D96" s="108" t="s">
        <v>559</v>
      </c>
      <c r="E96" s="82" t="s">
        <v>560</v>
      </c>
      <c r="F96" s="82" t="s">
        <v>561</v>
      </c>
      <c r="G96" s="80" t="s">
        <v>323</v>
      </c>
      <c r="H96" s="81"/>
      <c r="I96" s="82" t="s">
        <v>578</v>
      </c>
      <c r="J96" s="83" t="s">
        <v>397</v>
      </c>
      <c r="K96" s="84" t="s">
        <v>437</v>
      </c>
      <c r="L96" s="82" t="s">
        <v>577</v>
      </c>
      <c r="M96" s="84" t="s">
        <v>478</v>
      </c>
      <c r="N96" s="84" t="s">
        <v>439</v>
      </c>
      <c r="O96" s="85">
        <v>1</v>
      </c>
      <c r="P96" s="85">
        <v>1</v>
      </c>
      <c r="Q96" s="85">
        <f t="shared" si="16"/>
        <v>1</v>
      </c>
      <c r="R96" s="82" t="str">
        <f t="shared" si="17"/>
        <v>BAJO</v>
      </c>
      <c r="S96" s="85">
        <v>25</v>
      </c>
      <c r="T96" s="85">
        <f t="shared" si="18"/>
        <v>25</v>
      </c>
      <c r="U96" s="85" t="str">
        <f t="shared" si="19"/>
        <v>III</v>
      </c>
      <c r="V96" s="101" t="s">
        <v>483</v>
      </c>
      <c r="W96" s="82">
        <v>1</v>
      </c>
      <c r="X96" s="82" t="s">
        <v>440</v>
      </c>
      <c r="Y96" s="85" t="s">
        <v>14</v>
      </c>
      <c r="Z96" s="82" t="s">
        <v>327</v>
      </c>
      <c r="AA96" s="82" t="s">
        <v>327</v>
      </c>
      <c r="AB96" s="82" t="s">
        <v>327</v>
      </c>
      <c r="AC96" s="82" t="s">
        <v>441</v>
      </c>
      <c r="AD96" s="82" t="s">
        <v>558</v>
      </c>
    </row>
    <row r="97" spans="2:30" ht="382.5" x14ac:dyDescent="0.25">
      <c r="B97" s="94" t="s">
        <v>484</v>
      </c>
      <c r="C97" s="108" t="s">
        <v>510</v>
      </c>
      <c r="D97" s="108" t="s">
        <v>559</v>
      </c>
      <c r="E97" s="82" t="s">
        <v>560</v>
      </c>
      <c r="F97" s="82" t="s">
        <v>561</v>
      </c>
      <c r="G97" s="80" t="s">
        <v>323</v>
      </c>
      <c r="H97" s="81"/>
      <c r="I97" s="82" t="s">
        <v>579</v>
      </c>
      <c r="J97" s="83" t="s">
        <v>397</v>
      </c>
      <c r="K97" s="84" t="s">
        <v>444</v>
      </c>
      <c r="L97" s="82" t="s">
        <v>445</v>
      </c>
      <c r="M97" s="84" t="s">
        <v>503</v>
      </c>
      <c r="N97" s="84" t="s">
        <v>489</v>
      </c>
      <c r="O97" s="85">
        <v>2</v>
      </c>
      <c r="P97" s="85">
        <v>2</v>
      </c>
      <c r="Q97" s="85">
        <f t="shared" si="16"/>
        <v>4</v>
      </c>
      <c r="R97" s="82" t="str">
        <f t="shared" si="17"/>
        <v>BAJO</v>
      </c>
      <c r="S97" s="85">
        <v>25</v>
      </c>
      <c r="T97" s="85">
        <f t="shared" si="18"/>
        <v>100</v>
      </c>
      <c r="U97" s="85" t="str">
        <f t="shared" si="19"/>
        <v>III</v>
      </c>
      <c r="V97" s="101" t="s">
        <v>483</v>
      </c>
      <c r="W97" s="82">
        <v>1</v>
      </c>
      <c r="X97" s="85" t="s">
        <v>448</v>
      </c>
      <c r="Y97" s="85" t="s">
        <v>14</v>
      </c>
      <c r="Z97" s="82" t="s">
        <v>327</v>
      </c>
      <c r="AA97" s="82" t="s">
        <v>327</v>
      </c>
      <c r="AB97" s="82" t="s">
        <v>327</v>
      </c>
      <c r="AC97" s="84" t="s">
        <v>504</v>
      </c>
      <c r="AD97" s="82" t="s">
        <v>450</v>
      </c>
    </row>
    <row r="98" spans="2:30" ht="395.25" x14ac:dyDescent="0.25">
      <c r="B98" s="94" t="s">
        <v>484</v>
      </c>
      <c r="C98" s="108" t="s">
        <v>510</v>
      </c>
      <c r="D98" s="108" t="s">
        <v>559</v>
      </c>
      <c r="E98" s="82" t="s">
        <v>560</v>
      </c>
      <c r="F98" s="82" t="s">
        <v>561</v>
      </c>
      <c r="G98" s="80" t="s">
        <v>323</v>
      </c>
      <c r="H98" s="81"/>
      <c r="I98" s="82" t="s">
        <v>451</v>
      </c>
      <c r="J98" s="83" t="s">
        <v>397</v>
      </c>
      <c r="K98" s="84" t="s">
        <v>452</v>
      </c>
      <c r="L98" s="82" t="s">
        <v>489</v>
      </c>
      <c r="M98" s="84" t="s">
        <v>454</v>
      </c>
      <c r="N98" s="84" t="s">
        <v>489</v>
      </c>
      <c r="O98" s="85">
        <v>2</v>
      </c>
      <c r="P98" s="85">
        <v>3</v>
      </c>
      <c r="Q98" s="85">
        <f t="shared" si="16"/>
        <v>6</v>
      </c>
      <c r="R98" s="82" t="str">
        <f t="shared" si="17"/>
        <v>MEDIO</v>
      </c>
      <c r="S98" s="85">
        <v>10</v>
      </c>
      <c r="T98" s="85">
        <f t="shared" si="18"/>
        <v>60</v>
      </c>
      <c r="U98" s="85" t="str">
        <f t="shared" si="19"/>
        <v>III</v>
      </c>
      <c r="V98" s="101" t="s">
        <v>483</v>
      </c>
      <c r="W98" s="82">
        <v>1</v>
      </c>
      <c r="X98" s="85" t="s">
        <v>448</v>
      </c>
      <c r="Y98" s="85" t="s">
        <v>14</v>
      </c>
      <c r="Z98" s="82" t="s">
        <v>327</v>
      </c>
      <c r="AA98" s="82" t="s">
        <v>327</v>
      </c>
      <c r="AB98" s="82" t="s">
        <v>327</v>
      </c>
      <c r="AC98" s="82" t="s">
        <v>456</v>
      </c>
      <c r="AD98" s="82" t="s">
        <v>347</v>
      </c>
    </row>
    <row r="99" spans="2:30" ht="409.5" x14ac:dyDescent="0.25">
      <c r="B99" s="94" t="s">
        <v>484</v>
      </c>
      <c r="C99" s="108" t="s">
        <v>510</v>
      </c>
      <c r="D99" s="108" t="s">
        <v>559</v>
      </c>
      <c r="E99" s="82" t="s">
        <v>560</v>
      </c>
      <c r="F99" s="82" t="s">
        <v>561</v>
      </c>
      <c r="G99" s="80" t="s">
        <v>323</v>
      </c>
      <c r="H99" s="81"/>
      <c r="I99" s="82" t="s">
        <v>458</v>
      </c>
      <c r="J99" s="83" t="s">
        <v>459</v>
      </c>
      <c r="K99" s="84" t="s">
        <v>419</v>
      </c>
      <c r="L99" s="82" t="s">
        <v>460</v>
      </c>
      <c r="M99" s="84" t="s">
        <v>461</v>
      </c>
      <c r="N99" s="84" t="s">
        <v>462</v>
      </c>
      <c r="O99" s="85">
        <v>2</v>
      </c>
      <c r="P99" s="85">
        <v>2</v>
      </c>
      <c r="Q99" s="85">
        <f t="shared" si="16"/>
        <v>4</v>
      </c>
      <c r="R99" s="82" t="str">
        <f t="shared" si="17"/>
        <v>BAJO</v>
      </c>
      <c r="S99" s="85">
        <v>25</v>
      </c>
      <c r="T99" s="85">
        <f t="shared" si="18"/>
        <v>100</v>
      </c>
      <c r="U99" s="85" t="str">
        <f t="shared" si="19"/>
        <v>III</v>
      </c>
      <c r="V99" s="101" t="s">
        <v>483</v>
      </c>
      <c r="W99" s="82">
        <v>1</v>
      </c>
      <c r="X99" s="85" t="s">
        <v>463</v>
      </c>
      <c r="Y99" s="85" t="s">
        <v>14</v>
      </c>
      <c r="Z99" s="82" t="s">
        <v>327</v>
      </c>
      <c r="AA99" s="82" t="s">
        <v>327</v>
      </c>
      <c r="AB99" s="82" t="s">
        <v>327</v>
      </c>
      <c r="AC99" s="84" t="s">
        <v>464</v>
      </c>
      <c r="AD99" s="82" t="s">
        <v>347</v>
      </c>
    </row>
    <row r="100" spans="2:30" ht="409.5" x14ac:dyDescent="0.25">
      <c r="B100" s="94" t="s">
        <v>484</v>
      </c>
      <c r="C100" s="108" t="s">
        <v>510</v>
      </c>
      <c r="D100" s="108" t="s">
        <v>559</v>
      </c>
      <c r="E100" s="82" t="s">
        <v>560</v>
      </c>
      <c r="F100" s="82" t="s">
        <v>561</v>
      </c>
      <c r="G100" s="80" t="s">
        <v>323</v>
      </c>
      <c r="H100" s="81"/>
      <c r="I100" s="82" t="s">
        <v>466</v>
      </c>
      <c r="J100" s="83" t="s">
        <v>459</v>
      </c>
      <c r="K100" s="84" t="s">
        <v>419</v>
      </c>
      <c r="L100" s="82" t="s">
        <v>460</v>
      </c>
      <c r="M100" s="84" t="s">
        <v>461</v>
      </c>
      <c r="N100" s="84" t="s">
        <v>462</v>
      </c>
      <c r="O100" s="85">
        <v>3</v>
      </c>
      <c r="P100" s="85">
        <v>2</v>
      </c>
      <c r="Q100" s="85">
        <f t="shared" si="16"/>
        <v>6</v>
      </c>
      <c r="R100" s="82" t="str">
        <f t="shared" si="17"/>
        <v>MEDIO</v>
      </c>
      <c r="S100" s="85">
        <v>25</v>
      </c>
      <c r="T100" s="85">
        <f t="shared" si="18"/>
        <v>150</v>
      </c>
      <c r="U100" s="85" t="str">
        <f t="shared" si="19"/>
        <v>II</v>
      </c>
      <c r="V100" s="85" t="str">
        <f t="shared" ref="V100:V101" si="20">IF(U100="IV","Aceptable",IF(U100="III","Aceptable con control existente",IF(U100="II","Aceptable con control especifico", IF(U100="I","No Aceptable",FALSE))))</f>
        <v>Aceptable con control especifico</v>
      </c>
      <c r="W100" s="82">
        <v>1</v>
      </c>
      <c r="X100" s="85" t="s">
        <v>463</v>
      </c>
      <c r="Y100" s="85" t="s">
        <v>14</v>
      </c>
      <c r="Z100" s="82" t="s">
        <v>327</v>
      </c>
      <c r="AA100" s="82" t="s">
        <v>327</v>
      </c>
      <c r="AB100" s="82" t="s">
        <v>327</v>
      </c>
      <c r="AC100" s="84" t="s">
        <v>464</v>
      </c>
      <c r="AD100" s="82" t="s">
        <v>347</v>
      </c>
    </row>
    <row r="101" spans="2:30" ht="409.5" x14ac:dyDescent="0.25">
      <c r="B101" s="94" t="s">
        <v>484</v>
      </c>
      <c r="C101" s="108" t="s">
        <v>510</v>
      </c>
      <c r="D101" s="108" t="s">
        <v>559</v>
      </c>
      <c r="E101" s="82" t="s">
        <v>560</v>
      </c>
      <c r="F101" s="82" t="s">
        <v>561</v>
      </c>
      <c r="G101" s="80" t="s">
        <v>323</v>
      </c>
      <c r="H101" s="81"/>
      <c r="I101" s="82" t="s">
        <v>467</v>
      </c>
      <c r="J101" s="83" t="s">
        <v>459</v>
      </c>
      <c r="K101" s="84" t="s">
        <v>468</v>
      </c>
      <c r="L101" s="82" t="s">
        <v>469</v>
      </c>
      <c r="M101" s="84" t="s">
        <v>461</v>
      </c>
      <c r="N101" s="84" t="s">
        <v>462</v>
      </c>
      <c r="O101" s="85">
        <v>2</v>
      </c>
      <c r="P101" s="85">
        <v>2</v>
      </c>
      <c r="Q101" s="85">
        <f t="shared" si="16"/>
        <v>4</v>
      </c>
      <c r="R101" s="82" t="str">
        <f t="shared" si="17"/>
        <v>BAJO</v>
      </c>
      <c r="S101" s="85">
        <v>60</v>
      </c>
      <c r="T101" s="85">
        <f t="shared" si="18"/>
        <v>240</v>
      </c>
      <c r="U101" s="85" t="str">
        <f t="shared" si="19"/>
        <v>II</v>
      </c>
      <c r="V101" s="85" t="str">
        <f t="shared" si="20"/>
        <v>Aceptable con control especifico</v>
      </c>
      <c r="W101" s="82">
        <v>1</v>
      </c>
      <c r="X101" s="85" t="s">
        <v>463</v>
      </c>
      <c r="Y101" s="85" t="s">
        <v>14</v>
      </c>
      <c r="Z101" s="82" t="s">
        <v>327</v>
      </c>
      <c r="AA101" s="82" t="s">
        <v>327</v>
      </c>
      <c r="AB101" s="82" t="s">
        <v>327</v>
      </c>
      <c r="AC101" s="84" t="s">
        <v>464</v>
      </c>
      <c r="AD101" s="82" t="s">
        <v>347</v>
      </c>
    </row>
    <row r="102" spans="2:30" ht="409.5" x14ac:dyDescent="0.25">
      <c r="B102" s="94" t="s">
        <v>484</v>
      </c>
      <c r="C102" s="107" t="s">
        <v>510</v>
      </c>
      <c r="D102" s="106" t="s">
        <v>580</v>
      </c>
      <c r="E102" s="99" t="s">
        <v>581</v>
      </c>
      <c r="F102" s="99" t="s">
        <v>582</v>
      </c>
      <c r="G102" s="80" t="s">
        <v>323</v>
      </c>
      <c r="H102" s="81"/>
      <c r="I102" s="82" t="s">
        <v>324</v>
      </c>
      <c r="J102" s="83" t="s">
        <v>325</v>
      </c>
      <c r="K102" s="84" t="s">
        <v>326</v>
      </c>
      <c r="L102" s="82" t="s">
        <v>489</v>
      </c>
      <c r="M102" s="84" t="s">
        <v>328</v>
      </c>
      <c r="N102" s="84" t="s">
        <v>490</v>
      </c>
      <c r="O102" s="85">
        <v>1</v>
      </c>
      <c r="P102" s="85">
        <v>1</v>
      </c>
      <c r="Q102" s="85">
        <f t="shared" si="16"/>
        <v>1</v>
      </c>
      <c r="R102" s="82" t="str">
        <f t="shared" si="17"/>
        <v>BAJO</v>
      </c>
      <c r="S102" s="85">
        <v>10</v>
      </c>
      <c r="T102" s="85">
        <f t="shared" si="18"/>
        <v>10</v>
      </c>
      <c r="U102" s="85" t="str">
        <f t="shared" si="19"/>
        <v>IV</v>
      </c>
      <c r="V102" s="100" t="s">
        <v>129</v>
      </c>
      <c r="W102" s="82">
        <v>3</v>
      </c>
      <c r="X102" s="84" t="s">
        <v>326</v>
      </c>
      <c r="Y102" s="82" t="s">
        <v>14</v>
      </c>
      <c r="Z102" s="82" t="s">
        <v>327</v>
      </c>
      <c r="AA102" s="82" t="s">
        <v>327</v>
      </c>
      <c r="AB102" s="82" t="s">
        <v>327</v>
      </c>
      <c r="AC102" s="82" t="s">
        <v>491</v>
      </c>
      <c r="AD102" s="82" t="s">
        <v>331</v>
      </c>
    </row>
    <row r="103" spans="2:30" ht="409.5" x14ac:dyDescent="0.25">
      <c r="B103" s="94" t="s">
        <v>484</v>
      </c>
      <c r="C103" s="107" t="s">
        <v>510</v>
      </c>
      <c r="D103" s="106" t="s">
        <v>580</v>
      </c>
      <c r="E103" s="99" t="s">
        <v>581</v>
      </c>
      <c r="F103" s="99" t="s">
        <v>582</v>
      </c>
      <c r="G103" s="80" t="s">
        <v>323</v>
      </c>
      <c r="H103" s="81"/>
      <c r="I103" s="82" t="s">
        <v>332</v>
      </c>
      <c r="J103" s="83" t="s">
        <v>333</v>
      </c>
      <c r="K103" s="84" t="s">
        <v>334</v>
      </c>
      <c r="L103" s="82" t="s">
        <v>489</v>
      </c>
      <c r="M103" s="84" t="s">
        <v>489</v>
      </c>
      <c r="N103" s="84" t="s">
        <v>335</v>
      </c>
      <c r="O103" s="85">
        <v>1</v>
      </c>
      <c r="P103" s="85">
        <v>1</v>
      </c>
      <c r="Q103" s="85">
        <f t="shared" si="16"/>
        <v>1</v>
      </c>
      <c r="R103" s="82" t="str">
        <f t="shared" si="17"/>
        <v>BAJO</v>
      </c>
      <c r="S103" s="85">
        <v>10</v>
      </c>
      <c r="T103" s="85">
        <f t="shared" si="18"/>
        <v>10</v>
      </c>
      <c r="U103" s="85" t="str">
        <f t="shared" si="19"/>
        <v>IV</v>
      </c>
      <c r="V103" s="100" t="s">
        <v>129</v>
      </c>
      <c r="W103" s="82">
        <v>3</v>
      </c>
      <c r="X103" s="84" t="s">
        <v>336</v>
      </c>
      <c r="Y103" s="82" t="s">
        <v>14</v>
      </c>
      <c r="Z103" s="82" t="s">
        <v>327</v>
      </c>
      <c r="AA103" s="82" t="s">
        <v>327</v>
      </c>
      <c r="AB103" s="82" t="s">
        <v>337</v>
      </c>
      <c r="AC103" s="82" t="s">
        <v>338</v>
      </c>
      <c r="AD103" s="82" t="s">
        <v>339</v>
      </c>
    </row>
    <row r="104" spans="2:30" ht="409.5" x14ac:dyDescent="0.25">
      <c r="B104" s="94" t="s">
        <v>484</v>
      </c>
      <c r="C104" s="107" t="s">
        <v>510</v>
      </c>
      <c r="D104" s="106" t="s">
        <v>580</v>
      </c>
      <c r="E104" s="99" t="s">
        <v>581</v>
      </c>
      <c r="F104" s="99" t="s">
        <v>582</v>
      </c>
      <c r="G104" s="80" t="s">
        <v>323</v>
      </c>
      <c r="H104" s="81"/>
      <c r="I104" s="82" t="s">
        <v>340</v>
      </c>
      <c r="J104" s="83" t="s">
        <v>333</v>
      </c>
      <c r="K104" s="84" t="s">
        <v>341</v>
      </c>
      <c r="L104" s="82" t="s">
        <v>342</v>
      </c>
      <c r="M104" s="84" t="s">
        <v>343</v>
      </c>
      <c r="N104" s="84" t="s">
        <v>335</v>
      </c>
      <c r="O104" s="85">
        <v>1</v>
      </c>
      <c r="P104" s="85">
        <v>1</v>
      </c>
      <c r="Q104" s="85">
        <f t="shared" si="16"/>
        <v>1</v>
      </c>
      <c r="R104" s="82" t="str">
        <f t="shared" si="17"/>
        <v>BAJO</v>
      </c>
      <c r="S104" s="85">
        <v>10</v>
      </c>
      <c r="T104" s="85">
        <f t="shared" si="18"/>
        <v>10</v>
      </c>
      <c r="U104" s="85" t="str">
        <f t="shared" si="19"/>
        <v>IV</v>
      </c>
      <c r="V104" s="100" t="s">
        <v>129</v>
      </c>
      <c r="W104" s="82">
        <v>3</v>
      </c>
      <c r="X104" s="85" t="s">
        <v>344</v>
      </c>
      <c r="Y104" s="82" t="s">
        <v>14</v>
      </c>
      <c r="Z104" s="82" t="s">
        <v>327</v>
      </c>
      <c r="AA104" s="82" t="s">
        <v>327</v>
      </c>
      <c r="AB104" s="82" t="s">
        <v>345</v>
      </c>
      <c r="AC104" s="82" t="s">
        <v>346</v>
      </c>
      <c r="AD104" s="82" t="s">
        <v>347</v>
      </c>
    </row>
    <row r="105" spans="2:30" ht="409.5" x14ac:dyDescent="0.25">
      <c r="B105" s="94" t="s">
        <v>484</v>
      </c>
      <c r="C105" s="107" t="s">
        <v>510</v>
      </c>
      <c r="D105" s="106" t="s">
        <v>580</v>
      </c>
      <c r="E105" s="99" t="s">
        <v>581</v>
      </c>
      <c r="F105" s="99" t="s">
        <v>582</v>
      </c>
      <c r="G105" s="80" t="s">
        <v>323</v>
      </c>
      <c r="H105" s="81"/>
      <c r="I105" s="82" t="s">
        <v>348</v>
      </c>
      <c r="J105" s="83" t="s">
        <v>333</v>
      </c>
      <c r="K105" s="84" t="s">
        <v>349</v>
      </c>
      <c r="L105" s="82" t="s">
        <v>489</v>
      </c>
      <c r="M105" s="84" t="s">
        <v>350</v>
      </c>
      <c r="N105" s="84" t="s">
        <v>489</v>
      </c>
      <c r="O105" s="85">
        <v>2</v>
      </c>
      <c r="P105" s="85">
        <v>3</v>
      </c>
      <c r="Q105" s="85">
        <f t="shared" si="16"/>
        <v>6</v>
      </c>
      <c r="R105" s="82" t="str">
        <f t="shared" si="17"/>
        <v>MEDIO</v>
      </c>
      <c r="S105" s="85">
        <v>10</v>
      </c>
      <c r="T105" s="85">
        <f t="shared" si="18"/>
        <v>60</v>
      </c>
      <c r="U105" s="85" t="str">
        <f t="shared" si="19"/>
        <v>III</v>
      </c>
      <c r="V105" s="101" t="s">
        <v>483</v>
      </c>
      <c r="W105" s="82">
        <v>3</v>
      </c>
      <c r="X105" s="85" t="s">
        <v>351</v>
      </c>
      <c r="Y105" s="82" t="s">
        <v>14</v>
      </c>
      <c r="Z105" s="82" t="s">
        <v>327</v>
      </c>
      <c r="AA105" s="82" t="s">
        <v>327</v>
      </c>
      <c r="AB105" s="82" t="s">
        <v>327</v>
      </c>
      <c r="AC105" s="82" t="s">
        <v>346</v>
      </c>
      <c r="AD105" s="82" t="s">
        <v>347</v>
      </c>
    </row>
    <row r="106" spans="2:30" ht="409.5" x14ac:dyDescent="0.25">
      <c r="B106" s="94" t="s">
        <v>484</v>
      </c>
      <c r="C106" s="107" t="s">
        <v>510</v>
      </c>
      <c r="D106" s="106" t="s">
        <v>580</v>
      </c>
      <c r="E106" s="99" t="s">
        <v>581</v>
      </c>
      <c r="F106" s="99" t="s">
        <v>582</v>
      </c>
      <c r="G106" s="80" t="s">
        <v>323</v>
      </c>
      <c r="H106" s="81"/>
      <c r="I106" s="82" t="s">
        <v>517</v>
      </c>
      <c r="J106" s="83" t="s">
        <v>333</v>
      </c>
      <c r="K106" s="84" t="s">
        <v>353</v>
      </c>
      <c r="L106" s="82" t="s">
        <v>478</v>
      </c>
      <c r="M106" s="84" t="s">
        <v>489</v>
      </c>
      <c r="N106" s="84" t="s">
        <v>518</v>
      </c>
      <c r="O106" s="85">
        <v>2</v>
      </c>
      <c r="P106" s="85">
        <v>3</v>
      </c>
      <c r="Q106" s="85">
        <f t="shared" si="16"/>
        <v>6</v>
      </c>
      <c r="R106" s="82" t="str">
        <f t="shared" si="17"/>
        <v>MEDIO</v>
      </c>
      <c r="S106" s="85">
        <v>10</v>
      </c>
      <c r="T106" s="85">
        <f t="shared" si="18"/>
        <v>60</v>
      </c>
      <c r="U106" s="85" t="str">
        <f t="shared" si="19"/>
        <v>III</v>
      </c>
      <c r="V106" s="101" t="s">
        <v>483</v>
      </c>
      <c r="W106" s="82">
        <v>3</v>
      </c>
      <c r="X106" s="82" t="s">
        <v>519</v>
      </c>
      <c r="Y106" s="82" t="s">
        <v>14</v>
      </c>
      <c r="Z106" s="82" t="s">
        <v>327</v>
      </c>
      <c r="AA106" s="82" t="s">
        <v>327</v>
      </c>
      <c r="AB106" s="82" t="s">
        <v>327</v>
      </c>
      <c r="AC106" s="82" t="s">
        <v>520</v>
      </c>
      <c r="AD106" s="82" t="s">
        <v>521</v>
      </c>
    </row>
    <row r="107" spans="2:30" ht="409.5" x14ac:dyDescent="0.25">
      <c r="B107" s="94" t="s">
        <v>484</v>
      </c>
      <c r="C107" s="107" t="s">
        <v>510</v>
      </c>
      <c r="D107" s="106" t="s">
        <v>580</v>
      </c>
      <c r="E107" s="99" t="s">
        <v>581</v>
      </c>
      <c r="F107" s="99" t="s">
        <v>582</v>
      </c>
      <c r="G107" s="80" t="s">
        <v>323</v>
      </c>
      <c r="H107" s="81"/>
      <c r="I107" s="82" t="s">
        <v>583</v>
      </c>
      <c r="J107" s="83" t="s">
        <v>523</v>
      </c>
      <c r="K107" s="84" t="s">
        <v>574</v>
      </c>
      <c r="L107" s="82" t="s">
        <v>478</v>
      </c>
      <c r="M107" s="84" t="s">
        <v>478</v>
      </c>
      <c r="N107" s="84" t="s">
        <v>533</v>
      </c>
      <c r="O107" s="85">
        <v>2</v>
      </c>
      <c r="P107" s="85">
        <v>2</v>
      </c>
      <c r="Q107" s="85">
        <f t="shared" si="16"/>
        <v>4</v>
      </c>
      <c r="R107" s="82" t="str">
        <f t="shared" si="17"/>
        <v>BAJO</v>
      </c>
      <c r="S107" s="85">
        <v>60</v>
      </c>
      <c r="T107" s="85">
        <f t="shared" si="18"/>
        <v>240</v>
      </c>
      <c r="U107" s="85" t="str">
        <f t="shared" si="19"/>
        <v>II</v>
      </c>
      <c r="V107" s="103" t="s">
        <v>527</v>
      </c>
      <c r="W107" s="82">
        <v>3</v>
      </c>
      <c r="X107" s="84" t="s">
        <v>574</v>
      </c>
      <c r="Y107" s="82" t="s">
        <v>14</v>
      </c>
      <c r="Z107" s="82" t="s">
        <v>327</v>
      </c>
      <c r="AA107" s="82" t="s">
        <v>327</v>
      </c>
      <c r="AB107" s="82" t="s">
        <v>327</v>
      </c>
      <c r="AC107" s="82" t="s">
        <v>584</v>
      </c>
      <c r="AD107" s="82" t="s">
        <v>585</v>
      </c>
    </row>
    <row r="108" spans="2:30" ht="409.5" x14ac:dyDescent="0.25">
      <c r="B108" s="94" t="s">
        <v>484</v>
      </c>
      <c r="C108" s="107" t="s">
        <v>510</v>
      </c>
      <c r="D108" s="106" t="s">
        <v>580</v>
      </c>
      <c r="E108" s="99" t="s">
        <v>581</v>
      </c>
      <c r="F108" s="99" t="s">
        <v>582</v>
      </c>
      <c r="G108" s="80" t="s">
        <v>323</v>
      </c>
      <c r="H108" s="81"/>
      <c r="I108" s="82" t="s">
        <v>531</v>
      </c>
      <c r="J108" s="83" t="s">
        <v>523</v>
      </c>
      <c r="K108" s="84" t="s">
        <v>532</v>
      </c>
      <c r="L108" s="82" t="s">
        <v>478</v>
      </c>
      <c r="M108" s="84" t="s">
        <v>478</v>
      </c>
      <c r="N108" s="84" t="s">
        <v>533</v>
      </c>
      <c r="O108" s="85">
        <v>2</v>
      </c>
      <c r="P108" s="85">
        <v>3</v>
      </c>
      <c r="Q108" s="85">
        <f>O108*P108</f>
        <v>6</v>
      </c>
      <c r="R108" s="82" t="str">
        <f>IF(Q108&lt;=4,"BAJO",IF(Q108&lt;=8,"MEDIO",IF(Q108&lt;=20,"ALTO","MUY ALTO")))</f>
        <v>MEDIO</v>
      </c>
      <c r="S108" s="85">
        <v>10</v>
      </c>
      <c r="T108" s="85">
        <f>Q108*S108</f>
        <v>60</v>
      </c>
      <c r="U108" s="85" t="str">
        <f>IF(T108&lt;=20,"IV",IF(T108&lt;=120,"III",IF(T108&lt;=500,"II",IF(T108&lt;=4000,"I",FALSE))))</f>
        <v>III</v>
      </c>
      <c r="V108" s="101" t="s">
        <v>483</v>
      </c>
      <c r="W108" s="82">
        <v>3</v>
      </c>
      <c r="X108" s="84" t="s">
        <v>532</v>
      </c>
      <c r="Y108" s="82" t="s">
        <v>14</v>
      </c>
      <c r="Z108" s="82" t="s">
        <v>327</v>
      </c>
      <c r="AA108" s="82" t="s">
        <v>327</v>
      </c>
      <c r="AB108" s="82" t="s">
        <v>327</v>
      </c>
      <c r="AC108" s="82" t="s">
        <v>534</v>
      </c>
      <c r="AD108" s="82" t="s">
        <v>535</v>
      </c>
    </row>
    <row r="109" spans="2:30" ht="409.5" x14ac:dyDescent="0.25">
      <c r="B109" s="94" t="s">
        <v>484</v>
      </c>
      <c r="C109" s="107" t="s">
        <v>510</v>
      </c>
      <c r="D109" s="106" t="s">
        <v>580</v>
      </c>
      <c r="E109" s="99" t="s">
        <v>581</v>
      </c>
      <c r="F109" s="99" t="s">
        <v>582</v>
      </c>
      <c r="G109" s="80" t="s">
        <v>323</v>
      </c>
      <c r="H109" s="81"/>
      <c r="I109" s="82" t="s">
        <v>358</v>
      </c>
      <c r="J109" s="83" t="s">
        <v>359</v>
      </c>
      <c r="K109" s="84" t="s">
        <v>360</v>
      </c>
      <c r="L109" s="82" t="s">
        <v>478</v>
      </c>
      <c r="M109" s="84" t="s">
        <v>478</v>
      </c>
      <c r="N109" s="84" t="s">
        <v>492</v>
      </c>
      <c r="O109" s="85">
        <v>2</v>
      </c>
      <c r="P109" s="85">
        <v>3</v>
      </c>
      <c r="Q109" s="85">
        <f>O109*P109</f>
        <v>6</v>
      </c>
      <c r="R109" s="82" t="str">
        <f>IF(Q109&lt;=4,"BAJO",IF(Q109&lt;=8,"MEDIO",IF(Q109&lt;=20,"ALTO","MUY ALTO")))</f>
        <v>MEDIO</v>
      </c>
      <c r="S109" s="85">
        <v>10</v>
      </c>
      <c r="T109" s="85">
        <f>Q109*S109</f>
        <v>60</v>
      </c>
      <c r="U109" s="85" t="str">
        <f>IF(T109&lt;=20,"IV",IF(T109&lt;=120,"III",IF(T109&lt;=500,"II",IF(T109&lt;=4000,"I",FALSE))))</f>
        <v>III</v>
      </c>
      <c r="V109" s="101" t="s">
        <v>483</v>
      </c>
      <c r="W109" s="82">
        <v>3</v>
      </c>
      <c r="X109" s="82" t="s">
        <v>364</v>
      </c>
      <c r="Y109" s="85" t="s">
        <v>14</v>
      </c>
      <c r="Z109" s="82" t="s">
        <v>327</v>
      </c>
      <c r="AA109" s="82" t="s">
        <v>327</v>
      </c>
      <c r="AB109" s="82" t="s">
        <v>327</v>
      </c>
      <c r="AC109" s="82" t="s">
        <v>493</v>
      </c>
      <c r="AD109" s="82" t="s">
        <v>366</v>
      </c>
    </row>
    <row r="110" spans="2:30" ht="409.5" x14ac:dyDescent="0.25">
      <c r="B110" s="94" t="s">
        <v>484</v>
      </c>
      <c r="C110" s="107" t="s">
        <v>510</v>
      </c>
      <c r="D110" s="106" t="s">
        <v>580</v>
      </c>
      <c r="E110" s="99" t="s">
        <v>581</v>
      </c>
      <c r="F110" s="99" t="s">
        <v>582</v>
      </c>
      <c r="G110" s="80" t="s">
        <v>323</v>
      </c>
      <c r="H110" s="81"/>
      <c r="I110" s="82" t="s">
        <v>367</v>
      </c>
      <c r="J110" s="83" t="s">
        <v>359</v>
      </c>
      <c r="K110" s="84" t="s">
        <v>360</v>
      </c>
      <c r="L110" s="82" t="s">
        <v>478</v>
      </c>
      <c r="M110" s="84" t="s">
        <v>478</v>
      </c>
      <c r="N110" s="84" t="s">
        <v>492</v>
      </c>
      <c r="O110" s="85">
        <v>2</v>
      </c>
      <c r="P110" s="85">
        <v>3</v>
      </c>
      <c r="Q110" s="85">
        <f>O110*P110</f>
        <v>6</v>
      </c>
      <c r="R110" s="82" t="str">
        <f>IF(Q110&lt;=4,"BAJO",IF(Q110&lt;=8,"MEDIO",IF(Q110&lt;=20,"ALTO","MUY ALTO")))</f>
        <v>MEDIO</v>
      </c>
      <c r="S110" s="85">
        <v>10</v>
      </c>
      <c r="T110" s="85">
        <f>Q110*S110</f>
        <v>60</v>
      </c>
      <c r="U110" s="85" t="str">
        <f>IF(T110&lt;=20,"IV",IF(T110&lt;=120,"III",IF(T110&lt;=500,"II",IF(T110&lt;=4000,"I",FALSE))))</f>
        <v>III</v>
      </c>
      <c r="V110" s="101" t="s">
        <v>483</v>
      </c>
      <c r="W110" s="82">
        <v>3</v>
      </c>
      <c r="X110" s="82" t="s">
        <v>364</v>
      </c>
      <c r="Y110" s="85" t="s">
        <v>14</v>
      </c>
      <c r="Z110" s="82" t="s">
        <v>327</v>
      </c>
      <c r="AA110" s="82" t="s">
        <v>327</v>
      </c>
      <c r="AB110" s="82" t="s">
        <v>327</v>
      </c>
      <c r="AC110" s="82" t="s">
        <v>493</v>
      </c>
      <c r="AD110" s="82" t="s">
        <v>366</v>
      </c>
    </row>
    <row r="111" spans="2:30" ht="409.5" x14ac:dyDescent="0.25">
      <c r="B111" s="94" t="s">
        <v>484</v>
      </c>
      <c r="C111" s="107" t="s">
        <v>510</v>
      </c>
      <c r="D111" s="106" t="s">
        <v>580</v>
      </c>
      <c r="E111" s="99" t="s">
        <v>581</v>
      </c>
      <c r="F111" s="99" t="s">
        <v>582</v>
      </c>
      <c r="G111" s="80" t="s">
        <v>323</v>
      </c>
      <c r="H111" s="81"/>
      <c r="I111" s="82" t="s">
        <v>380</v>
      </c>
      <c r="J111" s="83" t="s">
        <v>381</v>
      </c>
      <c r="K111" s="84" t="s">
        <v>382</v>
      </c>
      <c r="L111" s="82" t="s">
        <v>383</v>
      </c>
      <c r="M111" s="84" t="s">
        <v>494</v>
      </c>
      <c r="N111" s="84" t="s">
        <v>495</v>
      </c>
      <c r="O111" s="85">
        <v>2</v>
      </c>
      <c r="P111" s="85">
        <v>4</v>
      </c>
      <c r="Q111" s="85">
        <f>O111*P111</f>
        <v>8</v>
      </c>
      <c r="R111" s="82" t="str">
        <f>IF(Q111&lt;=4,"BAJO",IF(Q111&lt;=8,"MEDIO",IF(Q111&lt;=20,"ALTO","MUY ALTO")))</f>
        <v>MEDIO</v>
      </c>
      <c r="S111" s="85">
        <v>25</v>
      </c>
      <c r="T111" s="85">
        <f>Q111*S111</f>
        <v>200</v>
      </c>
      <c r="U111" s="85" t="str">
        <f>IF(T111&lt;=20,"IV",IF(T111&lt;=120,"III",IF(T111&lt;=500,"II",IF(T111&lt;=4000,"I",FALSE))))</f>
        <v>II</v>
      </c>
      <c r="V111" s="103" t="s">
        <v>527</v>
      </c>
      <c r="W111" s="82">
        <v>3</v>
      </c>
      <c r="X111" s="82" t="s">
        <v>386</v>
      </c>
      <c r="Y111" s="85" t="s">
        <v>14</v>
      </c>
      <c r="Z111" s="82" t="s">
        <v>327</v>
      </c>
      <c r="AA111" s="82" t="s">
        <v>327</v>
      </c>
      <c r="AB111" s="82" t="s">
        <v>387</v>
      </c>
      <c r="AC111" s="82" t="s">
        <v>496</v>
      </c>
      <c r="AD111" s="82" t="s">
        <v>366</v>
      </c>
    </row>
    <row r="112" spans="2:30" ht="409.5" x14ac:dyDescent="0.25">
      <c r="B112" s="94" t="s">
        <v>484</v>
      </c>
      <c r="C112" s="107" t="s">
        <v>510</v>
      </c>
      <c r="D112" s="106" t="s">
        <v>580</v>
      </c>
      <c r="E112" s="99" t="s">
        <v>581</v>
      </c>
      <c r="F112" s="99" t="s">
        <v>582</v>
      </c>
      <c r="G112" s="80" t="s">
        <v>323</v>
      </c>
      <c r="H112" s="81"/>
      <c r="I112" s="82" t="s">
        <v>430</v>
      </c>
      <c r="J112" s="83" t="s">
        <v>397</v>
      </c>
      <c r="K112" s="84" t="s">
        <v>413</v>
      </c>
      <c r="L112" s="82" t="s">
        <v>489</v>
      </c>
      <c r="M112" s="84" t="s">
        <v>432</v>
      </c>
      <c r="N112" s="84" t="s">
        <v>478</v>
      </c>
      <c r="O112" s="85">
        <v>2</v>
      </c>
      <c r="P112" s="85">
        <v>2</v>
      </c>
      <c r="Q112" s="85">
        <v>6</v>
      </c>
      <c r="R112" s="82" t="str">
        <f>IF(Q112&lt;=4,"BAJO",IF(Q112&lt;=8,"MEDIO",IF(Q112&lt;=20,"ALTO","MUY ALTO")))</f>
        <v>MEDIO</v>
      </c>
      <c r="S112" s="85">
        <v>25</v>
      </c>
      <c r="T112" s="85">
        <f t="shared" ref="T112:T175" si="21">Q112*S112</f>
        <v>150</v>
      </c>
      <c r="U112" s="85" t="str">
        <f t="shared" ref="U112:U175" si="22">IF(T112&lt;=20,"IV",IF(T112&lt;=120,"III",IF(T112&lt;=500,"II",IF(T112&lt;=4000,"I",FALSE))))</f>
        <v>II</v>
      </c>
      <c r="V112" s="85" t="str">
        <f t="shared" ref="V112:V118" si="23">IF(U112="IV","Aceptable",IF(U112="III","Aceptable con control existente",IF(U112="II","Aceptable con control especifico", IF(U112="I","No Aceptable",FALSE))))</f>
        <v>Aceptable con control especifico</v>
      </c>
      <c r="W112" s="82">
        <v>3</v>
      </c>
      <c r="X112" s="82" t="s">
        <v>416</v>
      </c>
      <c r="Y112" s="85" t="s">
        <v>14</v>
      </c>
      <c r="Z112" s="82" t="s">
        <v>327</v>
      </c>
      <c r="AA112" s="82" t="s">
        <v>327</v>
      </c>
      <c r="AB112" s="82" t="s">
        <v>327</v>
      </c>
      <c r="AC112" s="82" t="s">
        <v>434</v>
      </c>
      <c r="AD112" s="82" t="s">
        <v>435</v>
      </c>
    </row>
    <row r="113" spans="2:30" ht="409.5" x14ac:dyDescent="0.25">
      <c r="B113" s="94" t="s">
        <v>484</v>
      </c>
      <c r="C113" s="107" t="s">
        <v>510</v>
      </c>
      <c r="D113" s="106" t="s">
        <v>580</v>
      </c>
      <c r="E113" s="99" t="s">
        <v>581</v>
      </c>
      <c r="F113" s="99" t="s">
        <v>582</v>
      </c>
      <c r="G113" s="80" t="s">
        <v>323</v>
      </c>
      <c r="H113" s="81"/>
      <c r="I113" s="82" t="s">
        <v>443</v>
      </c>
      <c r="J113" s="83" t="s">
        <v>397</v>
      </c>
      <c r="K113" s="84" t="s">
        <v>444</v>
      </c>
      <c r="L113" s="82" t="s">
        <v>445</v>
      </c>
      <c r="M113" s="84" t="s">
        <v>503</v>
      </c>
      <c r="N113" s="84" t="s">
        <v>489</v>
      </c>
      <c r="O113" s="85">
        <v>2</v>
      </c>
      <c r="P113" s="85">
        <v>3</v>
      </c>
      <c r="Q113" s="85">
        <f t="shared" ref="Q113:Q129" si="24">O113*P113</f>
        <v>6</v>
      </c>
      <c r="R113" s="82" t="str">
        <f t="shared" ref="R113:R176" si="25">IF(Q113&lt;=4,"BAJO",IF(Q113&lt;=8,"MEDIO",IF(Q113&lt;=20,"ALTO","MUY ALTO")))</f>
        <v>MEDIO</v>
      </c>
      <c r="S113" s="85">
        <v>25</v>
      </c>
      <c r="T113" s="85">
        <f t="shared" si="21"/>
        <v>150</v>
      </c>
      <c r="U113" s="85" t="str">
        <f t="shared" si="22"/>
        <v>II</v>
      </c>
      <c r="V113" s="85" t="str">
        <f t="shared" si="23"/>
        <v>Aceptable con control especifico</v>
      </c>
      <c r="W113" s="82">
        <v>3</v>
      </c>
      <c r="X113" s="85" t="s">
        <v>448</v>
      </c>
      <c r="Y113" s="85" t="s">
        <v>14</v>
      </c>
      <c r="Z113" s="82" t="s">
        <v>327</v>
      </c>
      <c r="AA113" s="82" t="s">
        <v>327</v>
      </c>
      <c r="AB113" s="82" t="s">
        <v>327</v>
      </c>
      <c r="AC113" s="84" t="s">
        <v>504</v>
      </c>
      <c r="AD113" s="82" t="s">
        <v>450</v>
      </c>
    </row>
    <row r="114" spans="2:30" ht="409.5" x14ac:dyDescent="0.25">
      <c r="B114" s="94" t="s">
        <v>484</v>
      </c>
      <c r="C114" s="107" t="s">
        <v>510</v>
      </c>
      <c r="D114" s="106" t="s">
        <v>580</v>
      </c>
      <c r="E114" s="99" t="s">
        <v>581</v>
      </c>
      <c r="F114" s="99" t="s">
        <v>582</v>
      </c>
      <c r="G114" s="80" t="s">
        <v>323</v>
      </c>
      <c r="H114" s="81"/>
      <c r="I114" s="82" t="s">
        <v>451</v>
      </c>
      <c r="J114" s="83" t="s">
        <v>397</v>
      </c>
      <c r="K114" s="84" t="s">
        <v>452</v>
      </c>
      <c r="L114" s="82" t="s">
        <v>489</v>
      </c>
      <c r="M114" s="84" t="s">
        <v>505</v>
      </c>
      <c r="N114" s="84" t="s">
        <v>489</v>
      </c>
      <c r="O114" s="85">
        <v>3</v>
      </c>
      <c r="P114" s="85">
        <v>4</v>
      </c>
      <c r="Q114" s="85">
        <f t="shared" si="24"/>
        <v>12</v>
      </c>
      <c r="R114" s="82" t="str">
        <f t="shared" si="25"/>
        <v>ALTO</v>
      </c>
      <c r="S114" s="85">
        <v>25</v>
      </c>
      <c r="T114" s="85">
        <f t="shared" si="21"/>
        <v>300</v>
      </c>
      <c r="U114" s="85" t="str">
        <f t="shared" si="22"/>
        <v>II</v>
      </c>
      <c r="V114" s="85" t="str">
        <f t="shared" si="23"/>
        <v>Aceptable con control especifico</v>
      </c>
      <c r="W114" s="82">
        <v>3</v>
      </c>
      <c r="X114" s="85" t="s">
        <v>448</v>
      </c>
      <c r="Y114" s="85" t="s">
        <v>14</v>
      </c>
      <c r="Z114" s="82" t="s">
        <v>327</v>
      </c>
      <c r="AA114" s="82" t="s">
        <v>327</v>
      </c>
      <c r="AB114" s="82" t="s">
        <v>327</v>
      </c>
      <c r="AC114" s="82" t="s">
        <v>456</v>
      </c>
      <c r="AD114" s="82" t="s">
        <v>457</v>
      </c>
    </row>
    <row r="115" spans="2:30" ht="409.5" x14ac:dyDescent="0.25">
      <c r="B115" s="94" t="s">
        <v>484</v>
      </c>
      <c r="C115" s="107" t="s">
        <v>510</v>
      </c>
      <c r="D115" s="106" t="s">
        <v>580</v>
      </c>
      <c r="E115" s="99" t="s">
        <v>581</v>
      </c>
      <c r="F115" s="99" t="s">
        <v>582</v>
      </c>
      <c r="G115" s="80" t="s">
        <v>323</v>
      </c>
      <c r="H115" s="81"/>
      <c r="I115" s="82" t="s">
        <v>458</v>
      </c>
      <c r="J115" s="83" t="s">
        <v>459</v>
      </c>
      <c r="K115" s="84" t="s">
        <v>419</v>
      </c>
      <c r="L115" s="82" t="s">
        <v>460</v>
      </c>
      <c r="M115" s="84" t="s">
        <v>461</v>
      </c>
      <c r="N115" s="84" t="s">
        <v>462</v>
      </c>
      <c r="O115" s="85">
        <v>2</v>
      </c>
      <c r="P115" s="85">
        <v>2</v>
      </c>
      <c r="Q115" s="85">
        <f t="shared" si="24"/>
        <v>4</v>
      </c>
      <c r="R115" s="82" t="str">
        <f t="shared" si="25"/>
        <v>BAJO</v>
      </c>
      <c r="S115" s="85">
        <v>25</v>
      </c>
      <c r="T115" s="85">
        <f t="shared" si="21"/>
        <v>100</v>
      </c>
      <c r="U115" s="85" t="str">
        <f t="shared" si="22"/>
        <v>III</v>
      </c>
      <c r="V115" s="101" t="s">
        <v>483</v>
      </c>
      <c r="W115" s="82">
        <v>3</v>
      </c>
      <c r="X115" s="85" t="s">
        <v>463</v>
      </c>
      <c r="Y115" s="85" t="s">
        <v>14</v>
      </c>
      <c r="Z115" s="82" t="s">
        <v>327</v>
      </c>
      <c r="AA115" s="82" t="s">
        <v>327</v>
      </c>
      <c r="AB115" s="82" t="s">
        <v>327</v>
      </c>
      <c r="AC115" s="84" t="s">
        <v>464</v>
      </c>
      <c r="AD115" s="84" t="s">
        <v>465</v>
      </c>
    </row>
    <row r="116" spans="2:30" ht="409.5" x14ac:dyDescent="0.25">
      <c r="B116" s="94" t="s">
        <v>484</v>
      </c>
      <c r="C116" s="107" t="s">
        <v>510</v>
      </c>
      <c r="D116" s="106" t="s">
        <v>580</v>
      </c>
      <c r="E116" s="99" t="s">
        <v>581</v>
      </c>
      <c r="F116" s="99" t="s">
        <v>582</v>
      </c>
      <c r="G116" s="80" t="s">
        <v>323</v>
      </c>
      <c r="H116" s="81"/>
      <c r="I116" s="82" t="s">
        <v>466</v>
      </c>
      <c r="J116" s="83" t="s">
        <v>459</v>
      </c>
      <c r="K116" s="84" t="s">
        <v>419</v>
      </c>
      <c r="L116" s="82" t="s">
        <v>460</v>
      </c>
      <c r="M116" s="84" t="s">
        <v>461</v>
      </c>
      <c r="N116" s="84" t="s">
        <v>462</v>
      </c>
      <c r="O116" s="85">
        <v>3</v>
      </c>
      <c r="P116" s="85">
        <v>2</v>
      </c>
      <c r="Q116" s="85">
        <f t="shared" si="24"/>
        <v>6</v>
      </c>
      <c r="R116" s="82" t="str">
        <f t="shared" si="25"/>
        <v>MEDIO</v>
      </c>
      <c r="S116" s="85">
        <v>25</v>
      </c>
      <c r="T116" s="85">
        <f t="shared" si="21"/>
        <v>150</v>
      </c>
      <c r="U116" s="85" t="str">
        <f t="shared" si="22"/>
        <v>II</v>
      </c>
      <c r="V116" s="85" t="str">
        <f t="shared" si="23"/>
        <v>Aceptable con control especifico</v>
      </c>
      <c r="W116" s="82">
        <v>3</v>
      </c>
      <c r="X116" s="85" t="s">
        <v>463</v>
      </c>
      <c r="Y116" s="85" t="s">
        <v>14</v>
      </c>
      <c r="Z116" s="82" t="s">
        <v>327</v>
      </c>
      <c r="AA116" s="82" t="s">
        <v>327</v>
      </c>
      <c r="AB116" s="82" t="s">
        <v>327</v>
      </c>
      <c r="AC116" s="84" t="s">
        <v>464</v>
      </c>
      <c r="AD116" s="84" t="s">
        <v>465</v>
      </c>
    </row>
    <row r="117" spans="2:30" ht="409.5" x14ac:dyDescent="0.25">
      <c r="B117" s="94" t="s">
        <v>484</v>
      </c>
      <c r="C117" s="107" t="s">
        <v>510</v>
      </c>
      <c r="D117" s="106" t="s">
        <v>580</v>
      </c>
      <c r="E117" s="99" t="s">
        <v>581</v>
      </c>
      <c r="F117" s="99" t="s">
        <v>582</v>
      </c>
      <c r="G117" s="80" t="s">
        <v>323</v>
      </c>
      <c r="H117" s="81"/>
      <c r="I117" s="82" t="s">
        <v>467</v>
      </c>
      <c r="J117" s="83" t="s">
        <v>459</v>
      </c>
      <c r="K117" s="84" t="s">
        <v>468</v>
      </c>
      <c r="L117" s="82" t="s">
        <v>469</v>
      </c>
      <c r="M117" s="84" t="s">
        <v>461</v>
      </c>
      <c r="N117" s="84" t="s">
        <v>462</v>
      </c>
      <c r="O117" s="85">
        <v>2</v>
      </c>
      <c r="P117" s="85">
        <v>1</v>
      </c>
      <c r="Q117" s="85">
        <f t="shared" si="24"/>
        <v>2</v>
      </c>
      <c r="R117" s="82" t="str">
        <f t="shared" si="25"/>
        <v>BAJO</v>
      </c>
      <c r="S117" s="85">
        <v>60</v>
      </c>
      <c r="T117" s="85">
        <f t="shared" si="21"/>
        <v>120</v>
      </c>
      <c r="U117" s="85" t="str">
        <f t="shared" si="22"/>
        <v>III</v>
      </c>
      <c r="V117" s="101" t="s">
        <v>483</v>
      </c>
      <c r="W117" s="82">
        <v>3</v>
      </c>
      <c r="X117" s="85" t="s">
        <v>463</v>
      </c>
      <c r="Y117" s="85" t="s">
        <v>14</v>
      </c>
      <c r="Z117" s="82" t="s">
        <v>327</v>
      </c>
      <c r="AA117" s="82" t="s">
        <v>327</v>
      </c>
      <c r="AB117" s="82" t="s">
        <v>327</v>
      </c>
      <c r="AC117" s="84" t="s">
        <v>464</v>
      </c>
      <c r="AD117" s="84" t="s">
        <v>465</v>
      </c>
    </row>
    <row r="118" spans="2:30" ht="409.5" x14ac:dyDescent="0.25">
      <c r="B118" s="94" t="s">
        <v>484</v>
      </c>
      <c r="C118" s="107" t="s">
        <v>510</v>
      </c>
      <c r="D118" s="106" t="s">
        <v>580</v>
      </c>
      <c r="E118" s="99" t="s">
        <v>581</v>
      </c>
      <c r="F118" s="99" t="s">
        <v>582</v>
      </c>
      <c r="G118" s="80" t="s">
        <v>323</v>
      </c>
      <c r="H118" s="81"/>
      <c r="I118" s="82" t="s">
        <v>470</v>
      </c>
      <c r="J118" s="83" t="s">
        <v>459</v>
      </c>
      <c r="K118" s="84" t="s">
        <v>419</v>
      </c>
      <c r="L118" s="82" t="s">
        <v>460</v>
      </c>
      <c r="M118" s="84" t="s">
        <v>461</v>
      </c>
      <c r="N118" s="84" t="s">
        <v>462</v>
      </c>
      <c r="O118" s="85">
        <v>1</v>
      </c>
      <c r="P118" s="85">
        <v>1</v>
      </c>
      <c r="Q118" s="85">
        <f t="shared" si="24"/>
        <v>1</v>
      </c>
      <c r="R118" s="82" t="str">
        <f t="shared" si="25"/>
        <v>BAJO</v>
      </c>
      <c r="S118" s="85">
        <v>10</v>
      </c>
      <c r="T118" s="85">
        <f t="shared" si="21"/>
        <v>10</v>
      </c>
      <c r="U118" s="85" t="str">
        <f t="shared" si="22"/>
        <v>IV</v>
      </c>
      <c r="V118" s="102" t="str">
        <f t="shared" si="23"/>
        <v>Aceptable</v>
      </c>
      <c r="W118" s="82">
        <v>3</v>
      </c>
      <c r="X118" s="85" t="s">
        <v>463</v>
      </c>
      <c r="Y118" s="85" t="s">
        <v>14</v>
      </c>
      <c r="Z118" s="82" t="s">
        <v>327</v>
      </c>
      <c r="AA118" s="82" t="s">
        <v>327</v>
      </c>
      <c r="AB118" s="82" t="s">
        <v>327</v>
      </c>
      <c r="AC118" s="84" t="s">
        <v>464</v>
      </c>
      <c r="AD118" s="84" t="s">
        <v>465</v>
      </c>
    </row>
    <row r="119" spans="2:30" ht="409.5" x14ac:dyDescent="0.25">
      <c r="B119" s="94" t="s">
        <v>484</v>
      </c>
      <c r="C119" s="106" t="s">
        <v>506</v>
      </c>
      <c r="D119" s="106" t="s">
        <v>586</v>
      </c>
      <c r="E119" s="99" t="s">
        <v>508</v>
      </c>
      <c r="F119" s="99" t="s">
        <v>509</v>
      </c>
      <c r="G119" s="80" t="s">
        <v>323</v>
      </c>
      <c r="H119" s="81"/>
      <c r="I119" s="82" t="s">
        <v>324</v>
      </c>
      <c r="J119" s="83" t="s">
        <v>325</v>
      </c>
      <c r="K119" s="84" t="s">
        <v>326</v>
      </c>
      <c r="L119" s="82" t="s">
        <v>489</v>
      </c>
      <c r="M119" s="84" t="s">
        <v>328</v>
      </c>
      <c r="N119" s="84" t="s">
        <v>490</v>
      </c>
      <c r="O119" s="85">
        <v>1</v>
      </c>
      <c r="P119" s="85">
        <v>1</v>
      </c>
      <c r="Q119" s="85">
        <f t="shared" si="24"/>
        <v>1</v>
      </c>
      <c r="R119" s="82" t="str">
        <f t="shared" si="25"/>
        <v>BAJO</v>
      </c>
      <c r="S119" s="85">
        <v>10</v>
      </c>
      <c r="T119" s="85">
        <f t="shared" si="21"/>
        <v>10</v>
      </c>
      <c r="U119" s="85" t="str">
        <f t="shared" si="22"/>
        <v>IV</v>
      </c>
      <c r="V119" s="100" t="s">
        <v>129</v>
      </c>
      <c r="W119" s="82">
        <v>1</v>
      </c>
      <c r="X119" s="84" t="s">
        <v>326</v>
      </c>
      <c r="Y119" s="82" t="s">
        <v>14</v>
      </c>
      <c r="Z119" s="82" t="s">
        <v>327</v>
      </c>
      <c r="AA119" s="82" t="s">
        <v>327</v>
      </c>
      <c r="AB119" s="82" t="s">
        <v>327</v>
      </c>
      <c r="AC119" s="82" t="s">
        <v>491</v>
      </c>
      <c r="AD119" s="82" t="s">
        <v>331</v>
      </c>
    </row>
    <row r="120" spans="2:30" ht="409.5" x14ac:dyDescent="0.25">
      <c r="B120" s="94" t="s">
        <v>484</v>
      </c>
      <c r="C120" s="106" t="s">
        <v>506</v>
      </c>
      <c r="D120" s="106" t="s">
        <v>586</v>
      </c>
      <c r="E120" s="99" t="s">
        <v>508</v>
      </c>
      <c r="F120" s="99" t="s">
        <v>509</v>
      </c>
      <c r="G120" s="80" t="s">
        <v>323</v>
      </c>
      <c r="H120" s="81"/>
      <c r="I120" s="82" t="s">
        <v>332</v>
      </c>
      <c r="J120" s="83" t="s">
        <v>333</v>
      </c>
      <c r="K120" s="84" t="s">
        <v>334</v>
      </c>
      <c r="L120" s="82" t="s">
        <v>489</v>
      </c>
      <c r="M120" s="84" t="s">
        <v>489</v>
      </c>
      <c r="N120" s="84" t="s">
        <v>335</v>
      </c>
      <c r="O120" s="85">
        <v>1</v>
      </c>
      <c r="P120" s="85">
        <v>1</v>
      </c>
      <c r="Q120" s="85">
        <f t="shared" si="24"/>
        <v>1</v>
      </c>
      <c r="R120" s="82" t="str">
        <f t="shared" si="25"/>
        <v>BAJO</v>
      </c>
      <c r="S120" s="85">
        <v>10</v>
      </c>
      <c r="T120" s="85">
        <f t="shared" si="21"/>
        <v>10</v>
      </c>
      <c r="U120" s="85" t="str">
        <f t="shared" si="22"/>
        <v>IV</v>
      </c>
      <c r="V120" s="100" t="s">
        <v>129</v>
      </c>
      <c r="W120" s="82">
        <v>1</v>
      </c>
      <c r="X120" s="84" t="s">
        <v>336</v>
      </c>
      <c r="Y120" s="82" t="s">
        <v>14</v>
      </c>
      <c r="Z120" s="82" t="s">
        <v>327</v>
      </c>
      <c r="AA120" s="82" t="s">
        <v>327</v>
      </c>
      <c r="AB120" s="82" t="s">
        <v>337</v>
      </c>
      <c r="AC120" s="82" t="s">
        <v>338</v>
      </c>
      <c r="AD120" s="82" t="s">
        <v>339</v>
      </c>
    </row>
    <row r="121" spans="2:30" ht="409.5" x14ac:dyDescent="0.25">
      <c r="B121" s="94" t="s">
        <v>484</v>
      </c>
      <c r="C121" s="106" t="s">
        <v>506</v>
      </c>
      <c r="D121" s="106" t="s">
        <v>586</v>
      </c>
      <c r="E121" s="99" t="s">
        <v>508</v>
      </c>
      <c r="F121" s="99" t="s">
        <v>509</v>
      </c>
      <c r="G121" s="80" t="s">
        <v>323</v>
      </c>
      <c r="H121" s="81"/>
      <c r="I121" s="82" t="s">
        <v>340</v>
      </c>
      <c r="J121" s="83" t="s">
        <v>333</v>
      </c>
      <c r="K121" s="84" t="s">
        <v>341</v>
      </c>
      <c r="L121" s="82" t="s">
        <v>342</v>
      </c>
      <c r="M121" s="84" t="s">
        <v>343</v>
      </c>
      <c r="N121" s="84" t="s">
        <v>335</v>
      </c>
      <c r="O121" s="85">
        <v>1</v>
      </c>
      <c r="P121" s="85">
        <v>1</v>
      </c>
      <c r="Q121" s="85">
        <f t="shared" si="24"/>
        <v>1</v>
      </c>
      <c r="R121" s="82" t="str">
        <f t="shared" si="25"/>
        <v>BAJO</v>
      </c>
      <c r="S121" s="85">
        <v>10</v>
      </c>
      <c r="T121" s="85">
        <f t="shared" si="21"/>
        <v>10</v>
      </c>
      <c r="U121" s="85" t="str">
        <f t="shared" si="22"/>
        <v>IV</v>
      </c>
      <c r="V121" s="100" t="s">
        <v>129</v>
      </c>
      <c r="W121" s="82">
        <v>1</v>
      </c>
      <c r="X121" s="85" t="s">
        <v>344</v>
      </c>
      <c r="Y121" s="82" t="s">
        <v>14</v>
      </c>
      <c r="Z121" s="82" t="s">
        <v>327</v>
      </c>
      <c r="AA121" s="82" t="s">
        <v>327</v>
      </c>
      <c r="AB121" s="82" t="s">
        <v>345</v>
      </c>
      <c r="AC121" s="82" t="s">
        <v>346</v>
      </c>
      <c r="AD121" s="82" t="s">
        <v>347</v>
      </c>
    </row>
    <row r="122" spans="2:30" ht="409.5" x14ac:dyDescent="0.25">
      <c r="B122" s="94" t="s">
        <v>484</v>
      </c>
      <c r="C122" s="106" t="s">
        <v>506</v>
      </c>
      <c r="D122" s="106" t="s">
        <v>586</v>
      </c>
      <c r="E122" s="99" t="s">
        <v>508</v>
      </c>
      <c r="F122" s="99" t="s">
        <v>509</v>
      </c>
      <c r="G122" s="80" t="s">
        <v>323</v>
      </c>
      <c r="H122" s="81"/>
      <c r="I122" s="82" t="s">
        <v>348</v>
      </c>
      <c r="J122" s="83" t="s">
        <v>333</v>
      </c>
      <c r="K122" s="84" t="s">
        <v>349</v>
      </c>
      <c r="L122" s="82" t="s">
        <v>489</v>
      </c>
      <c r="M122" s="84" t="s">
        <v>350</v>
      </c>
      <c r="N122" s="84" t="s">
        <v>489</v>
      </c>
      <c r="O122" s="85">
        <v>2</v>
      </c>
      <c r="P122" s="85">
        <v>3</v>
      </c>
      <c r="Q122" s="85">
        <f t="shared" si="24"/>
        <v>6</v>
      </c>
      <c r="R122" s="82" t="str">
        <f t="shared" si="25"/>
        <v>MEDIO</v>
      </c>
      <c r="S122" s="85">
        <v>10</v>
      </c>
      <c r="T122" s="85">
        <f t="shared" si="21"/>
        <v>60</v>
      </c>
      <c r="U122" s="85" t="str">
        <f t="shared" si="22"/>
        <v>III</v>
      </c>
      <c r="V122" s="101" t="s">
        <v>483</v>
      </c>
      <c r="W122" s="82">
        <v>1</v>
      </c>
      <c r="X122" s="85" t="s">
        <v>351</v>
      </c>
      <c r="Y122" s="82" t="s">
        <v>14</v>
      </c>
      <c r="Z122" s="82" t="s">
        <v>327</v>
      </c>
      <c r="AA122" s="82" t="s">
        <v>327</v>
      </c>
      <c r="AB122" s="82" t="s">
        <v>327</v>
      </c>
      <c r="AC122" s="82" t="s">
        <v>346</v>
      </c>
      <c r="AD122" s="82" t="s">
        <v>347</v>
      </c>
    </row>
    <row r="123" spans="2:30" ht="409.5" x14ac:dyDescent="0.25">
      <c r="B123" s="94" t="s">
        <v>484</v>
      </c>
      <c r="C123" s="106" t="s">
        <v>506</v>
      </c>
      <c r="D123" s="106" t="s">
        <v>586</v>
      </c>
      <c r="E123" s="99" t="s">
        <v>508</v>
      </c>
      <c r="F123" s="99" t="s">
        <v>509</v>
      </c>
      <c r="G123" s="80" t="s">
        <v>323</v>
      </c>
      <c r="H123" s="81"/>
      <c r="I123" s="82" t="s">
        <v>352</v>
      </c>
      <c r="J123" s="83" t="s">
        <v>333</v>
      </c>
      <c r="K123" s="84" t="s">
        <v>353</v>
      </c>
      <c r="L123" s="82" t="s">
        <v>354</v>
      </c>
      <c r="M123" s="84" t="s">
        <v>489</v>
      </c>
      <c r="N123" s="84" t="s">
        <v>355</v>
      </c>
      <c r="O123" s="85">
        <v>2</v>
      </c>
      <c r="P123" s="85">
        <v>3</v>
      </c>
      <c r="Q123" s="85">
        <f t="shared" si="24"/>
        <v>6</v>
      </c>
      <c r="R123" s="82" t="str">
        <f t="shared" si="25"/>
        <v>MEDIO</v>
      </c>
      <c r="S123" s="85">
        <v>10</v>
      </c>
      <c r="T123" s="85">
        <f t="shared" si="21"/>
        <v>60</v>
      </c>
      <c r="U123" s="85" t="str">
        <f t="shared" si="22"/>
        <v>III</v>
      </c>
      <c r="V123" s="101" t="s">
        <v>483</v>
      </c>
      <c r="W123" s="82">
        <v>1</v>
      </c>
      <c r="X123" s="82" t="s">
        <v>356</v>
      </c>
      <c r="Y123" s="82" t="s">
        <v>14</v>
      </c>
      <c r="Z123" s="82" t="s">
        <v>327</v>
      </c>
      <c r="AA123" s="82" t="s">
        <v>327</v>
      </c>
      <c r="AB123" s="82" t="s">
        <v>327</v>
      </c>
      <c r="AC123" s="82" t="s">
        <v>357</v>
      </c>
      <c r="AD123" s="82" t="s">
        <v>347</v>
      </c>
    </row>
    <row r="124" spans="2:30" ht="409.5" x14ac:dyDescent="0.25">
      <c r="B124" s="94" t="s">
        <v>484</v>
      </c>
      <c r="C124" s="106" t="s">
        <v>506</v>
      </c>
      <c r="D124" s="106" t="s">
        <v>586</v>
      </c>
      <c r="E124" s="99" t="s">
        <v>508</v>
      </c>
      <c r="F124" s="99" t="s">
        <v>509</v>
      </c>
      <c r="G124" s="80" t="s">
        <v>323</v>
      </c>
      <c r="H124" s="81"/>
      <c r="I124" s="82" t="s">
        <v>358</v>
      </c>
      <c r="J124" s="83" t="s">
        <v>359</v>
      </c>
      <c r="K124" s="84" t="s">
        <v>360</v>
      </c>
      <c r="L124" s="82" t="s">
        <v>478</v>
      </c>
      <c r="M124" s="84" t="s">
        <v>478</v>
      </c>
      <c r="N124" s="84" t="s">
        <v>492</v>
      </c>
      <c r="O124" s="85">
        <v>2</v>
      </c>
      <c r="P124" s="85">
        <v>3</v>
      </c>
      <c r="Q124" s="85">
        <f t="shared" si="24"/>
        <v>6</v>
      </c>
      <c r="R124" s="82" t="str">
        <f t="shared" si="25"/>
        <v>MEDIO</v>
      </c>
      <c r="S124" s="85">
        <v>10</v>
      </c>
      <c r="T124" s="85">
        <f t="shared" si="21"/>
        <v>60</v>
      </c>
      <c r="U124" s="85" t="str">
        <f t="shared" si="22"/>
        <v>III</v>
      </c>
      <c r="V124" s="101" t="s">
        <v>483</v>
      </c>
      <c r="W124" s="82">
        <v>1</v>
      </c>
      <c r="X124" s="82" t="s">
        <v>364</v>
      </c>
      <c r="Y124" s="85" t="s">
        <v>14</v>
      </c>
      <c r="Z124" s="82" t="s">
        <v>327</v>
      </c>
      <c r="AA124" s="82" t="s">
        <v>327</v>
      </c>
      <c r="AB124" s="82" t="s">
        <v>327</v>
      </c>
      <c r="AC124" s="82" t="s">
        <v>493</v>
      </c>
      <c r="AD124" s="82" t="s">
        <v>366</v>
      </c>
    </row>
    <row r="125" spans="2:30" ht="409.5" x14ac:dyDescent="0.25">
      <c r="B125" s="94" t="s">
        <v>484</v>
      </c>
      <c r="C125" s="106" t="s">
        <v>506</v>
      </c>
      <c r="D125" s="106" t="s">
        <v>586</v>
      </c>
      <c r="E125" s="99" t="s">
        <v>508</v>
      </c>
      <c r="F125" s="99" t="s">
        <v>509</v>
      </c>
      <c r="G125" s="80" t="s">
        <v>323</v>
      </c>
      <c r="H125" s="81"/>
      <c r="I125" s="82" t="s">
        <v>367</v>
      </c>
      <c r="J125" s="83" t="s">
        <v>359</v>
      </c>
      <c r="K125" s="84" t="s">
        <v>360</v>
      </c>
      <c r="L125" s="82" t="s">
        <v>478</v>
      </c>
      <c r="M125" s="84" t="s">
        <v>478</v>
      </c>
      <c r="N125" s="84" t="s">
        <v>492</v>
      </c>
      <c r="O125" s="85">
        <v>2</v>
      </c>
      <c r="P125" s="85">
        <v>3</v>
      </c>
      <c r="Q125" s="85">
        <f t="shared" si="24"/>
        <v>6</v>
      </c>
      <c r="R125" s="82" t="str">
        <f t="shared" si="25"/>
        <v>MEDIO</v>
      </c>
      <c r="S125" s="85">
        <v>10</v>
      </c>
      <c r="T125" s="85">
        <f t="shared" si="21"/>
        <v>60</v>
      </c>
      <c r="U125" s="85" t="str">
        <f t="shared" si="22"/>
        <v>III</v>
      </c>
      <c r="V125" s="101" t="s">
        <v>483</v>
      </c>
      <c r="W125" s="82">
        <v>1</v>
      </c>
      <c r="X125" s="82" t="s">
        <v>364</v>
      </c>
      <c r="Y125" s="85" t="s">
        <v>14</v>
      </c>
      <c r="Z125" s="82" t="s">
        <v>327</v>
      </c>
      <c r="AA125" s="82" t="s">
        <v>327</v>
      </c>
      <c r="AB125" s="82" t="s">
        <v>327</v>
      </c>
      <c r="AC125" s="82" t="s">
        <v>493</v>
      </c>
      <c r="AD125" s="82" t="s">
        <v>366</v>
      </c>
    </row>
    <row r="126" spans="2:30" ht="409.5" x14ac:dyDescent="0.25">
      <c r="B126" s="94" t="s">
        <v>484</v>
      </c>
      <c r="C126" s="106" t="s">
        <v>506</v>
      </c>
      <c r="D126" s="106" t="s">
        <v>586</v>
      </c>
      <c r="E126" s="99" t="s">
        <v>508</v>
      </c>
      <c r="F126" s="99" t="s">
        <v>509</v>
      </c>
      <c r="G126" s="80" t="s">
        <v>323</v>
      </c>
      <c r="H126" s="81"/>
      <c r="I126" s="82" t="s">
        <v>372</v>
      </c>
      <c r="J126" s="83" t="s">
        <v>359</v>
      </c>
      <c r="K126" s="84" t="s">
        <v>360</v>
      </c>
      <c r="L126" s="82" t="s">
        <v>478</v>
      </c>
      <c r="M126" s="84" t="s">
        <v>478</v>
      </c>
      <c r="N126" s="84" t="s">
        <v>492</v>
      </c>
      <c r="O126" s="85">
        <v>2</v>
      </c>
      <c r="P126" s="85">
        <v>3</v>
      </c>
      <c r="Q126" s="85">
        <f t="shared" si="24"/>
        <v>6</v>
      </c>
      <c r="R126" s="82" t="str">
        <f t="shared" si="25"/>
        <v>MEDIO</v>
      </c>
      <c r="S126" s="85">
        <v>10</v>
      </c>
      <c r="T126" s="85">
        <f t="shared" si="21"/>
        <v>60</v>
      </c>
      <c r="U126" s="85" t="str">
        <f t="shared" si="22"/>
        <v>III</v>
      </c>
      <c r="V126" s="101" t="s">
        <v>483</v>
      </c>
      <c r="W126" s="82">
        <v>1</v>
      </c>
      <c r="X126" s="82" t="s">
        <v>364</v>
      </c>
      <c r="Y126" s="85" t="s">
        <v>14</v>
      </c>
      <c r="Z126" s="82" t="s">
        <v>327</v>
      </c>
      <c r="AA126" s="82" t="s">
        <v>327</v>
      </c>
      <c r="AB126" s="82" t="s">
        <v>327</v>
      </c>
      <c r="AC126" s="82" t="s">
        <v>493</v>
      </c>
      <c r="AD126" s="82" t="s">
        <v>366</v>
      </c>
    </row>
    <row r="127" spans="2:30" ht="409.5" x14ac:dyDescent="0.25">
      <c r="B127" s="94" t="s">
        <v>484</v>
      </c>
      <c r="C127" s="106" t="s">
        <v>506</v>
      </c>
      <c r="D127" s="106" t="s">
        <v>586</v>
      </c>
      <c r="E127" s="99" t="s">
        <v>508</v>
      </c>
      <c r="F127" s="99" t="s">
        <v>509</v>
      </c>
      <c r="G127" s="80" t="s">
        <v>323</v>
      </c>
      <c r="H127" s="81"/>
      <c r="I127" s="82" t="s">
        <v>377</v>
      </c>
      <c r="J127" s="83" t="s">
        <v>359</v>
      </c>
      <c r="K127" s="84" t="s">
        <v>360</v>
      </c>
      <c r="L127" s="82" t="s">
        <v>478</v>
      </c>
      <c r="M127" s="84" t="s">
        <v>478</v>
      </c>
      <c r="N127" s="84" t="s">
        <v>492</v>
      </c>
      <c r="O127" s="85">
        <v>2</v>
      </c>
      <c r="P127" s="85">
        <v>3</v>
      </c>
      <c r="Q127" s="85">
        <f t="shared" si="24"/>
        <v>6</v>
      </c>
      <c r="R127" s="82" t="str">
        <f t="shared" si="25"/>
        <v>MEDIO</v>
      </c>
      <c r="S127" s="85">
        <v>10</v>
      </c>
      <c r="T127" s="85">
        <f t="shared" si="21"/>
        <v>60</v>
      </c>
      <c r="U127" s="85" t="str">
        <f t="shared" si="22"/>
        <v>III</v>
      </c>
      <c r="V127" s="101" t="s">
        <v>483</v>
      </c>
      <c r="W127" s="82">
        <v>1</v>
      </c>
      <c r="X127" s="82" t="s">
        <v>364</v>
      </c>
      <c r="Y127" s="85" t="s">
        <v>14</v>
      </c>
      <c r="Z127" s="82" t="s">
        <v>327</v>
      </c>
      <c r="AA127" s="82" t="s">
        <v>327</v>
      </c>
      <c r="AB127" s="82" t="s">
        <v>327</v>
      </c>
      <c r="AC127" s="82" t="s">
        <v>493</v>
      </c>
      <c r="AD127" s="82" t="s">
        <v>366</v>
      </c>
    </row>
    <row r="128" spans="2:30" ht="409.5" x14ac:dyDescent="0.25">
      <c r="B128" s="94" t="s">
        <v>484</v>
      </c>
      <c r="C128" s="106" t="s">
        <v>506</v>
      </c>
      <c r="D128" s="106" t="s">
        <v>586</v>
      </c>
      <c r="E128" s="99" t="s">
        <v>508</v>
      </c>
      <c r="F128" s="99" t="s">
        <v>509</v>
      </c>
      <c r="G128" s="80" t="s">
        <v>323</v>
      </c>
      <c r="H128" s="81"/>
      <c r="I128" s="82" t="s">
        <v>380</v>
      </c>
      <c r="J128" s="83" t="s">
        <v>381</v>
      </c>
      <c r="K128" s="84" t="s">
        <v>382</v>
      </c>
      <c r="L128" s="82" t="s">
        <v>383</v>
      </c>
      <c r="M128" s="84" t="s">
        <v>494</v>
      </c>
      <c r="N128" s="84" t="s">
        <v>495</v>
      </c>
      <c r="O128" s="85">
        <v>2</v>
      </c>
      <c r="P128" s="85">
        <v>3</v>
      </c>
      <c r="Q128" s="85">
        <f t="shared" si="24"/>
        <v>6</v>
      </c>
      <c r="R128" s="82" t="str">
        <f t="shared" si="25"/>
        <v>MEDIO</v>
      </c>
      <c r="S128" s="85">
        <v>10</v>
      </c>
      <c r="T128" s="85">
        <f t="shared" si="21"/>
        <v>60</v>
      </c>
      <c r="U128" s="85" t="str">
        <f t="shared" si="22"/>
        <v>III</v>
      </c>
      <c r="V128" s="101" t="s">
        <v>483</v>
      </c>
      <c r="W128" s="82">
        <v>1</v>
      </c>
      <c r="X128" s="82" t="s">
        <v>386</v>
      </c>
      <c r="Y128" s="85" t="s">
        <v>14</v>
      </c>
      <c r="Z128" s="82" t="s">
        <v>327</v>
      </c>
      <c r="AA128" s="82" t="s">
        <v>327</v>
      </c>
      <c r="AB128" s="82" t="s">
        <v>387</v>
      </c>
      <c r="AC128" s="82" t="s">
        <v>496</v>
      </c>
      <c r="AD128" s="82" t="s">
        <v>366</v>
      </c>
    </row>
    <row r="129" spans="2:30" ht="409.5" x14ac:dyDescent="0.25">
      <c r="B129" s="94" t="s">
        <v>484</v>
      </c>
      <c r="C129" s="106" t="s">
        <v>506</v>
      </c>
      <c r="D129" s="106" t="s">
        <v>586</v>
      </c>
      <c r="E129" s="99" t="s">
        <v>508</v>
      </c>
      <c r="F129" s="99" t="s">
        <v>509</v>
      </c>
      <c r="G129" s="80" t="s">
        <v>323</v>
      </c>
      <c r="H129" s="81"/>
      <c r="I129" s="82" t="s">
        <v>389</v>
      </c>
      <c r="J129" s="83" t="s">
        <v>381</v>
      </c>
      <c r="K129" s="84" t="s">
        <v>390</v>
      </c>
      <c r="L129" s="82" t="s">
        <v>497</v>
      </c>
      <c r="M129" s="84" t="s">
        <v>392</v>
      </c>
      <c r="N129" s="84" t="s">
        <v>498</v>
      </c>
      <c r="O129" s="85">
        <v>2</v>
      </c>
      <c r="P129" s="85">
        <v>3</v>
      </c>
      <c r="Q129" s="85">
        <f t="shared" si="24"/>
        <v>6</v>
      </c>
      <c r="R129" s="82" t="str">
        <f t="shared" si="25"/>
        <v>MEDIO</v>
      </c>
      <c r="S129" s="85">
        <v>10</v>
      </c>
      <c r="T129" s="85">
        <f t="shared" si="21"/>
        <v>60</v>
      </c>
      <c r="U129" s="85" t="str">
        <f t="shared" si="22"/>
        <v>III</v>
      </c>
      <c r="V129" s="101" t="s">
        <v>483</v>
      </c>
      <c r="W129" s="82">
        <v>1</v>
      </c>
      <c r="X129" s="82" t="s">
        <v>394</v>
      </c>
      <c r="Y129" s="85" t="s">
        <v>14</v>
      </c>
      <c r="Z129" s="82" t="s">
        <v>327</v>
      </c>
      <c r="AA129" s="82" t="s">
        <v>327</v>
      </c>
      <c r="AB129" s="82" t="s">
        <v>327</v>
      </c>
      <c r="AC129" s="82" t="s">
        <v>496</v>
      </c>
      <c r="AD129" s="82" t="s">
        <v>366</v>
      </c>
    </row>
    <row r="130" spans="2:30" ht="409.5" x14ac:dyDescent="0.25">
      <c r="B130" s="94" t="s">
        <v>484</v>
      </c>
      <c r="C130" s="106" t="s">
        <v>506</v>
      </c>
      <c r="D130" s="106" t="s">
        <v>586</v>
      </c>
      <c r="E130" s="99" t="s">
        <v>508</v>
      </c>
      <c r="F130" s="99" t="s">
        <v>509</v>
      </c>
      <c r="G130" s="80" t="s">
        <v>323</v>
      </c>
      <c r="H130" s="81"/>
      <c r="I130" s="82" t="s">
        <v>396</v>
      </c>
      <c r="J130" s="83" t="s">
        <v>397</v>
      </c>
      <c r="K130" s="84" t="s">
        <v>398</v>
      </c>
      <c r="L130" s="82" t="s">
        <v>478</v>
      </c>
      <c r="M130" s="84" t="s">
        <v>499</v>
      </c>
      <c r="N130" s="84" t="s">
        <v>478</v>
      </c>
      <c r="O130" s="85">
        <v>1</v>
      </c>
      <c r="P130" s="85">
        <v>3</v>
      </c>
      <c r="Q130" s="85">
        <f>O130*P130</f>
        <v>3</v>
      </c>
      <c r="R130" s="82" t="str">
        <f t="shared" si="25"/>
        <v>BAJO</v>
      </c>
      <c r="S130" s="85">
        <v>10</v>
      </c>
      <c r="T130" s="85">
        <f t="shared" si="21"/>
        <v>30</v>
      </c>
      <c r="U130" s="85" t="str">
        <f t="shared" si="22"/>
        <v>III</v>
      </c>
      <c r="V130" s="101" t="s">
        <v>483</v>
      </c>
      <c r="W130" s="82">
        <v>1</v>
      </c>
      <c r="X130" s="82" t="s">
        <v>401</v>
      </c>
      <c r="Y130" s="85" t="s">
        <v>14</v>
      </c>
      <c r="Z130" s="82" t="s">
        <v>327</v>
      </c>
      <c r="AA130" s="82" t="s">
        <v>327</v>
      </c>
      <c r="AB130" s="82" t="s">
        <v>327</v>
      </c>
      <c r="AC130" s="82" t="s">
        <v>500</v>
      </c>
      <c r="AD130" s="82" t="s">
        <v>403</v>
      </c>
    </row>
    <row r="131" spans="2:30" ht="409.5" x14ac:dyDescent="0.25">
      <c r="B131" s="94" t="s">
        <v>484</v>
      </c>
      <c r="C131" s="106" t="s">
        <v>506</v>
      </c>
      <c r="D131" s="106" t="s">
        <v>586</v>
      </c>
      <c r="E131" s="99" t="s">
        <v>508</v>
      </c>
      <c r="F131" s="99" t="s">
        <v>509</v>
      </c>
      <c r="G131" s="80" t="s">
        <v>323</v>
      </c>
      <c r="H131" s="81"/>
      <c r="I131" s="82" t="s">
        <v>404</v>
      </c>
      <c r="J131" s="83" t="s">
        <v>397</v>
      </c>
      <c r="K131" s="84" t="s">
        <v>405</v>
      </c>
      <c r="L131" s="82" t="s">
        <v>406</v>
      </c>
      <c r="M131" s="84" t="s">
        <v>407</v>
      </c>
      <c r="N131" s="84" t="s">
        <v>478</v>
      </c>
      <c r="O131" s="85">
        <v>2</v>
      </c>
      <c r="P131" s="85">
        <v>2</v>
      </c>
      <c r="Q131" s="85">
        <f>O131*P131</f>
        <v>4</v>
      </c>
      <c r="R131" s="82" t="str">
        <f t="shared" si="25"/>
        <v>BAJO</v>
      </c>
      <c r="S131" s="85">
        <v>25</v>
      </c>
      <c r="T131" s="85">
        <f t="shared" si="21"/>
        <v>100</v>
      </c>
      <c r="U131" s="85" t="str">
        <f t="shared" si="22"/>
        <v>III</v>
      </c>
      <c r="V131" s="101" t="s">
        <v>483</v>
      </c>
      <c r="W131" s="82">
        <v>1</v>
      </c>
      <c r="X131" s="82" t="s">
        <v>409</v>
      </c>
      <c r="Y131" s="85" t="s">
        <v>14</v>
      </c>
      <c r="Z131" s="82" t="s">
        <v>327</v>
      </c>
      <c r="AA131" s="82" t="s">
        <v>327</v>
      </c>
      <c r="AB131" s="82" t="s">
        <v>327</v>
      </c>
      <c r="AC131" s="82" t="s">
        <v>410</v>
      </c>
      <c r="AD131" s="82" t="s">
        <v>411</v>
      </c>
    </row>
    <row r="132" spans="2:30" ht="409.5" x14ac:dyDescent="0.25">
      <c r="B132" s="94" t="s">
        <v>484</v>
      </c>
      <c r="C132" s="106" t="s">
        <v>506</v>
      </c>
      <c r="D132" s="106" t="s">
        <v>586</v>
      </c>
      <c r="E132" s="99" t="s">
        <v>508</v>
      </c>
      <c r="F132" s="99" t="s">
        <v>509</v>
      </c>
      <c r="G132" s="80" t="s">
        <v>323</v>
      </c>
      <c r="H132" s="81"/>
      <c r="I132" s="82" t="s">
        <v>412</v>
      </c>
      <c r="J132" s="83" t="s">
        <v>397</v>
      </c>
      <c r="K132" s="84" t="s">
        <v>413</v>
      </c>
      <c r="L132" s="82" t="s">
        <v>478</v>
      </c>
      <c r="M132" s="84" t="s">
        <v>415</v>
      </c>
      <c r="N132" s="84" t="s">
        <v>478</v>
      </c>
      <c r="O132" s="85">
        <v>1</v>
      </c>
      <c r="P132" s="85">
        <v>2</v>
      </c>
      <c r="Q132" s="85">
        <f>O132*P132</f>
        <v>2</v>
      </c>
      <c r="R132" s="82" t="str">
        <f t="shared" si="25"/>
        <v>BAJO</v>
      </c>
      <c r="S132" s="85">
        <v>10</v>
      </c>
      <c r="T132" s="85">
        <f t="shared" si="21"/>
        <v>20</v>
      </c>
      <c r="U132" s="85" t="str">
        <f t="shared" si="22"/>
        <v>IV</v>
      </c>
      <c r="V132" s="102" t="str">
        <f t="shared" ref="V132" si="26">IF(U132="IV","Aceptable",IF(U132="III","Aceptable con control existente",IF(U132="II","Aceptable con control especifico", IF(U132="I","No Aceptable",FALSE))))</f>
        <v>Aceptable</v>
      </c>
      <c r="W132" s="82">
        <v>1</v>
      </c>
      <c r="X132" s="82" t="s">
        <v>416</v>
      </c>
      <c r="Y132" s="85" t="s">
        <v>14</v>
      </c>
      <c r="Z132" s="82" t="s">
        <v>327</v>
      </c>
      <c r="AA132" s="82" t="s">
        <v>327</v>
      </c>
      <c r="AB132" s="82" t="s">
        <v>327</v>
      </c>
      <c r="AC132" s="82" t="s">
        <v>501</v>
      </c>
      <c r="AD132" s="82" t="s">
        <v>366</v>
      </c>
    </row>
    <row r="133" spans="2:30" ht="409.5" x14ac:dyDescent="0.25">
      <c r="B133" s="94" t="s">
        <v>484</v>
      </c>
      <c r="C133" s="106" t="s">
        <v>506</v>
      </c>
      <c r="D133" s="106" t="s">
        <v>586</v>
      </c>
      <c r="E133" s="99" t="s">
        <v>508</v>
      </c>
      <c r="F133" s="99" t="s">
        <v>509</v>
      </c>
      <c r="G133" s="80" t="s">
        <v>323</v>
      </c>
      <c r="H133" s="81"/>
      <c r="I133" s="82" t="s">
        <v>418</v>
      </c>
      <c r="J133" s="83" t="s">
        <v>397</v>
      </c>
      <c r="K133" s="84" t="s">
        <v>419</v>
      </c>
      <c r="L133" s="82" t="s">
        <v>502</v>
      </c>
      <c r="M133" s="84" t="s">
        <v>427</v>
      </c>
      <c r="N133" s="84" t="s">
        <v>422</v>
      </c>
      <c r="O133" s="85">
        <v>1</v>
      </c>
      <c r="P133" s="85">
        <v>3</v>
      </c>
      <c r="Q133" s="85">
        <f>O133*P133</f>
        <v>3</v>
      </c>
      <c r="R133" s="82" t="str">
        <f t="shared" si="25"/>
        <v>BAJO</v>
      </c>
      <c r="S133" s="85">
        <v>25</v>
      </c>
      <c r="T133" s="85">
        <f t="shared" si="21"/>
        <v>75</v>
      </c>
      <c r="U133" s="85" t="str">
        <f t="shared" si="22"/>
        <v>III</v>
      </c>
      <c r="V133" s="101" t="s">
        <v>483</v>
      </c>
      <c r="W133" s="82">
        <v>1</v>
      </c>
      <c r="X133" s="82" t="s">
        <v>416</v>
      </c>
      <c r="Y133" s="85" t="s">
        <v>14</v>
      </c>
      <c r="Z133" s="82" t="s">
        <v>327</v>
      </c>
      <c r="AA133" s="82" t="s">
        <v>327</v>
      </c>
      <c r="AB133" s="82" t="s">
        <v>327</v>
      </c>
      <c r="AC133" s="82" t="s">
        <v>423</v>
      </c>
      <c r="AD133" s="82" t="s">
        <v>424</v>
      </c>
    </row>
    <row r="134" spans="2:30" ht="409.5" x14ac:dyDescent="0.25">
      <c r="B134" s="94" t="s">
        <v>484</v>
      </c>
      <c r="C134" s="106" t="s">
        <v>506</v>
      </c>
      <c r="D134" s="106" t="s">
        <v>586</v>
      </c>
      <c r="E134" s="99" t="s">
        <v>508</v>
      </c>
      <c r="F134" s="99" t="s">
        <v>509</v>
      </c>
      <c r="G134" s="80" t="s">
        <v>323</v>
      </c>
      <c r="H134" s="81"/>
      <c r="I134" s="82" t="s">
        <v>425</v>
      </c>
      <c r="J134" s="83" t="s">
        <v>397</v>
      </c>
      <c r="K134" s="84" t="s">
        <v>426</v>
      </c>
      <c r="L134" s="82" t="s">
        <v>478</v>
      </c>
      <c r="M134" s="84" t="s">
        <v>427</v>
      </c>
      <c r="N134" s="84" t="s">
        <v>422</v>
      </c>
      <c r="O134" s="85">
        <v>1</v>
      </c>
      <c r="P134" s="85">
        <v>3</v>
      </c>
      <c r="Q134" s="85">
        <f>O134*P134</f>
        <v>3</v>
      </c>
      <c r="R134" s="82" t="str">
        <f t="shared" si="25"/>
        <v>BAJO</v>
      </c>
      <c r="S134" s="85">
        <v>10</v>
      </c>
      <c r="T134" s="85">
        <f t="shared" si="21"/>
        <v>30</v>
      </c>
      <c r="U134" s="85" t="str">
        <f t="shared" si="22"/>
        <v>III</v>
      </c>
      <c r="V134" s="101" t="s">
        <v>483</v>
      </c>
      <c r="W134" s="82">
        <v>1</v>
      </c>
      <c r="X134" s="82" t="s">
        <v>416</v>
      </c>
      <c r="Y134" s="85" t="s">
        <v>14</v>
      </c>
      <c r="Z134" s="82" t="s">
        <v>327</v>
      </c>
      <c r="AA134" s="82" t="s">
        <v>327</v>
      </c>
      <c r="AB134" s="82" t="s">
        <v>327</v>
      </c>
      <c r="AC134" s="82" t="s">
        <v>428</v>
      </c>
      <c r="AD134" s="82" t="s">
        <v>429</v>
      </c>
    </row>
    <row r="135" spans="2:30" ht="409.5" x14ac:dyDescent="0.25">
      <c r="B135" s="94" t="s">
        <v>484</v>
      </c>
      <c r="C135" s="106" t="s">
        <v>506</v>
      </c>
      <c r="D135" s="106" t="s">
        <v>586</v>
      </c>
      <c r="E135" s="99" t="s">
        <v>508</v>
      </c>
      <c r="F135" s="99" t="s">
        <v>509</v>
      </c>
      <c r="G135" s="80" t="s">
        <v>323</v>
      </c>
      <c r="H135" s="81"/>
      <c r="I135" s="82" t="s">
        <v>430</v>
      </c>
      <c r="J135" s="83" t="s">
        <v>397</v>
      </c>
      <c r="K135" s="84" t="s">
        <v>413</v>
      </c>
      <c r="L135" s="82" t="s">
        <v>489</v>
      </c>
      <c r="M135" s="84" t="s">
        <v>432</v>
      </c>
      <c r="N135" s="84" t="s">
        <v>478</v>
      </c>
      <c r="O135" s="85">
        <v>1</v>
      </c>
      <c r="P135" s="85">
        <v>2</v>
      </c>
      <c r="Q135" s="85">
        <v>6</v>
      </c>
      <c r="R135" s="82" t="str">
        <f t="shared" si="25"/>
        <v>MEDIO</v>
      </c>
      <c r="S135" s="85">
        <v>10</v>
      </c>
      <c r="T135" s="85">
        <f t="shared" si="21"/>
        <v>60</v>
      </c>
      <c r="U135" s="85" t="str">
        <f t="shared" si="22"/>
        <v>III</v>
      </c>
      <c r="V135" s="101" t="s">
        <v>483</v>
      </c>
      <c r="W135" s="82">
        <v>1</v>
      </c>
      <c r="X135" s="82" t="s">
        <v>416</v>
      </c>
      <c r="Y135" s="85" t="s">
        <v>14</v>
      </c>
      <c r="Z135" s="82" t="s">
        <v>327</v>
      </c>
      <c r="AA135" s="82" t="s">
        <v>327</v>
      </c>
      <c r="AB135" s="82" t="s">
        <v>327</v>
      </c>
      <c r="AC135" s="82" t="s">
        <v>434</v>
      </c>
      <c r="AD135" s="82" t="s">
        <v>435</v>
      </c>
    </row>
    <row r="136" spans="2:30" ht="409.5" x14ac:dyDescent="0.25">
      <c r="B136" s="94" t="s">
        <v>484</v>
      </c>
      <c r="C136" s="106" t="s">
        <v>506</v>
      </c>
      <c r="D136" s="106" t="s">
        <v>586</v>
      </c>
      <c r="E136" s="99" t="s">
        <v>508</v>
      </c>
      <c r="F136" s="99" t="s">
        <v>509</v>
      </c>
      <c r="G136" s="80" t="s">
        <v>323</v>
      </c>
      <c r="H136" s="81"/>
      <c r="I136" s="82" t="s">
        <v>436</v>
      </c>
      <c r="J136" s="83" t="s">
        <v>397</v>
      </c>
      <c r="K136" s="84" t="s">
        <v>437</v>
      </c>
      <c r="L136" s="82" t="s">
        <v>489</v>
      </c>
      <c r="M136" s="84" t="s">
        <v>438</v>
      </c>
      <c r="N136" s="84" t="s">
        <v>439</v>
      </c>
      <c r="O136" s="85">
        <v>1</v>
      </c>
      <c r="P136" s="85">
        <v>1</v>
      </c>
      <c r="Q136" s="85">
        <f t="shared" ref="Q136:Q177" si="27">O136*P136</f>
        <v>1</v>
      </c>
      <c r="R136" s="82" t="str">
        <f t="shared" si="25"/>
        <v>BAJO</v>
      </c>
      <c r="S136" s="85">
        <v>25</v>
      </c>
      <c r="T136" s="85">
        <f t="shared" si="21"/>
        <v>25</v>
      </c>
      <c r="U136" s="85" t="str">
        <f t="shared" si="22"/>
        <v>III</v>
      </c>
      <c r="V136" s="101" t="s">
        <v>483</v>
      </c>
      <c r="W136" s="82">
        <v>1</v>
      </c>
      <c r="X136" s="82" t="s">
        <v>440</v>
      </c>
      <c r="Y136" s="85" t="s">
        <v>14</v>
      </c>
      <c r="Z136" s="82" t="s">
        <v>327</v>
      </c>
      <c r="AA136" s="82" t="s">
        <v>327</v>
      </c>
      <c r="AB136" s="82" t="s">
        <v>327</v>
      </c>
      <c r="AC136" s="82" t="s">
        <v>441</v>
      </c>
      <c r="AD136" s="82" t="s">
        <v>442</v>
      </c>
    </row>
    <row r="137" spans="2:30" ht="409.5" x14ac:dyDescent="0.25">
      <c r="B137" s="94" t="s">
        <v>484</v>
      </c>
      <c r="C137" s="106" t="s">
        <v>506</v>
      </c>
      <c r="D137" s="106" t="s">
        <v>586</v>
      </c>
      <c r="E137" s="99" t="s">
        <v>508</v>
      </c>
      <c r="F137" s="99" t="s">
        <v>509</v>
      </c>
      <c r="G137" s="80" t="s">
        <v>323</v>
      </c>
      <c r="H137" s="81"/>
      <c r="I137" s="82" t="s">
        <v>443</v>
      </c>
      <c r="J137" s="83" t="s">
        <v>397</v>
      </c>
      <c r="K137" s="84" t="s">
        <v>444</v>
      </c>
      <c r="L137" s="82" t="s">
        <v>445</v>
      </c>
      <c r="M137" s="84" t="s">
        <v>503</v>
      </c>
      <c r="N137" s="84" t="s">
        <v>489</v>
      </c>
      <c r="O137" s="85">
        <v>2</v>
      </c>
      <c r="P137" s="85">
        <v>2</v>
      </c>
      <c r="Q137" s="85">
        <f t="shared" si="27"/>
        <v>4</v>
      </c>
      <c r="R137" s="82" t="str">
        <f t="shared" si="25"/>
        <v>BAJO</v>
      </c>
      <c r="S137" s="85">
        <v>25</v>
      </c>
      <c r="T137" s="85">
        <f t="shared" si="21"/>
        <v>100</v>
      </c>
      <c r="U137" s="85" t="str">
        <f t="shared" si="22"/>
        <v>III</v>
      </c>
      <c r="V137" s="101" t="s">
        <v>483</v>
      </c>
      <c r="W137" s="82">
        <v>1</v>
      </c>
      <c r="X137" s="85" t="s">
        <v>448</v>
      </c>
      <c r="Y137" s="85" t="s">
        <v>14</v>
      </c>
      <c r="Z137" s="82" t="s">
        <v>327</v>
      </c>
      <c r="AA137" s="82" t="s">
        <v>327</v>
      </c>
      <c r="AB137" s="82" t="s">
        <v>327</v>
      </c>
      <c r="AC137" s="84" t="s">
        <v>504</v>
      </c>
      <c r="AD137" s="82" t="s">
        <v>450</v>
      </c>
    </row>
    <row r="138" spans="2:30" ht="409.5" x14ac:dyDescent="0.25">
      <c r="B138" s="94" t="s">
        <v>484</v>
      </c>
      <c r="C138" s="106" t="s">
        <v>506</v>
      </c>
      <c r="D138" s="106" t="s">
        <v>586</v>
      </c>
      <c r="E138" s="99" t="s">
        <v>508</v>
      </c>
      <c r="F138" s="99" t="s">
        <v>509</v>
      </c>
      <c r="G138" s="80" t="s">
        <v>323</v>
      </c>
      <c r="H138" s="81"/>
      <c r="I138" s="82" t="s">
        <v>451</v>
      </c>
      <c r="J138" s="83" t="s">
        <v>397</v>
      </c>
      <c r="K138" s="84" t="s">
        <v>452</v>
      </c>
      <c r="L138" s="82" t="s">
        <v>489</v>
      </c>
      <c r="M138" s="84" t="s">
        <v>505</v>
      </c>
      <c r="N138" s="84" t="s">
        <v>489</v>
      </c>
      <c r="O138" s="85">
        <v>2</v>
      </c>
      <c r="P138" s="85">
        <v>3</v>
      </c>
      <c r="Q138" s="85">
        <f t="shared" si="27"/>
        <v>6</v>
      </c>
      <c r="R138" s="82" t="str">
        <f t="shared" si="25"/>
        <v>MEDIO</v>
      </c>
      <c r="S138" s="85">
        <v>10</v>
      </c>
      <c r="T138" s="85">
        <f t="shared" si="21"/>
        <v>60</v>
      </c>
      <c r="U138" s="85" t="str">
        <f t="shared" si="22"/>
        <v>III</v>
      </c>
      <c r="V138" s="101" t="s">
        <v>483</v>
      </c>
      <c r="W138" s="82">
        <v>1</v>
      </c>
      <c r="X138" s="85" t="s">
        <v>448</v>
      </c>
      <c r="Y138" s="85" t="s">
        <v>14</v>
      </c>
      <c r="Z138" s="82" t="s">
        <v>327</v>
      </c>
      <c r="AA138" s="82" t="s">
        <v>327</v>
      </c>
      <c r="AB138" s="82" t="s">
        <v>327</v>
      </c>
      <c r="AC138" s="82" t="s">
        <v>456</v>
      </c>
      <c r="AD138" s="82" t="s">
        <v>457</v>
      </c>
    </row>
    <row r="139" spans="2:30" ht="409.5" x14ac:dyDescent="0.25">
      <c r="B139" s="94" t="s">
        <v>484</v>
      </c>
      <c r="C139" s="106" t="s">
        <v>506</v>
      </c>
      <c r="D139" s="106" t="s">
        <v>586</v>
      </c>
      <c r="E139" s="99" t="s">
        <v>508</v>
      </c>
      <c r="F139" s="99" t="s">
        <v>509</v>
      </c>
      <c r="G139" s="80" t="s">
        <v>323</v>
      </c>
      <c r="H139" s="81"/>
      <c r="I139" s="82" t="s">
        <v>458</v>
      </c>
      <c r="J139" s="83" t="s">
        <v>459</v>
      </c>
      <c r="K139" s="84" t="s">
        <v>419</v>
      </c>
      <c r="L139" s="82" t="s">
        <v>460</v>
      </c>
      <c r="M139" s="84" t="s">
        <v>461</v>
      </c>
      <c r="N139" s="84" t="s">
        <v>462</v>
      </c>
      <c r="O139" s="85">
        <v>2</v>
      </c>
      <c r="P139" s="85">
        <v>2</v>
      </c>
      <c r="Q139" s="85">
        <f t="shared" si="27"/>
        <v>4</v>
      </c>
      <c r="R139" s="82" t="str">
        <f t="shared" si="25"/>
        <v>BAJO</v>
      </c>
      <c r="S139" s="85">
        <v>25</v>
      </c>
      <c r="T139" s="85">
        <f t="shared" si="21"/>
        <v>100</v>
      </c>
      <c r="U139" s="85" t="str">
        <f t="shared" si="22"/>
        <v>III</v>
      </c>
      <c r="V139" s="101" t="s">
        <v>483</v>
      </c>
      <c r="W139" s="82">
        <v>1</v>
      </c>
      <c r="X139" s="85" t="s">
        <v>463</v>
      </c>
      <c r="Y139" s="85" t="s">
        <v>14</v>
      </c>
      <c r="Z139" s="82" t="s">
        <v>327</v>
      </c>
      <c r="AA139" s="82" t="s">
        <v>327</v>
      </c>
      <c r="AB139" s="82" t="s">
        <v>327</v>
      </c>
      <c r="AC139" s="84" t="s">
        <v>464</v>
      </c>
      <c r="AD139" s="84" t="s">
        <v>465</v>
      </c>
    </row>
    <row r="140" spans="2:30" ht="409.5" x14ac:dyDescent="0.25">
      <c r="B140" s="94" t="s">
        <v>484</v>
      </c>
      <c r="C140" s="106" t="s">
        <v>506</v>
      </c>
      <c r="D140" s="106" t="s">
        <v>586</v>
      </c>
      <c r="E140" s="99" t="s">
        <v>508</v>
      </c>
      <c r="F140" s="99" t="s">
        <v>509</v>
      </c>
      <c r="G140" s="80" t="s">
        <v>323</v>
      </c>
      <c r="H140" s="81"/>
      <c r="I140" s="82" t="s">
        <v>466</v>
      </c>
      <c r="J140" s="83" t="s">
        <v>459</v>
      </c>
      <c r="K140" s="84" t="s">
        <v>419</v>
      </c>
      <c r="L140" s="82" t="s">
        <v>460</v>
      </c>
      <c r="M140" s="84" t="s">
        <v>461</v>
      </c>
      <c r="N140" s="84" t="s">
        <v>462</v>
      </c>
      <c r="O140" s="85">
        <v>3</v>
      </c>
      <c r="P140" s="85">
        <v>2</v>
      </c>
      <c r="Q140" s="85">
        <f t="shared" si="27"/>
        <v>6</v>
      </c>
      <c r="R140" s="82" t="str">
        <f t="shared" si="25"/>
        <v>MEDIO</v>
      </c>
      <c r="S140" s="85">
        <v>25</v>
      </c>
      <c r="T140" s="85">
        <f t="shared" si="21"/>
        <v>150</v>
      </c>
      <c r="U140" s="85" t="str">
        <f t="shared" si="22"/>
        <v>II</v>
      </c>
      <c r="V140" s="85" t="str">
        <f>IF(U140="IV","Aceptable",IF(U140="III","Aceptable con control existente",IF(U140="II","Aceptable con control especifico", IF(U140="I","No Aceptable",FALSE))))</f>
        <v>Aceptable con control especifico</v>
      </c>
      <c r="W140" s="82">
        <v>1</v>
      </c>
      <c r="X140" s="85" t="s">
        <v>463</v>
      </c>
      <c r="Y140" s="85" t="s">
        <v>14</v>
      </c>
      <c r="Z140" s="82" t="s">
        <v>327</v>
      </c>
      <c r="AA140" s="82" t="s">
        <v>327</v>
      </c>
      <c r="AB140" s="82" t="s">
        <v>327</v>
      </c>
      <c r="AC140" s="84" t="s">
        <v>464</v>
      </c>
      <c r="AD140" s="84" t="s">
        <v>465</v>
      </c>
    </row>
    <row r="141" spans="2:30" ht="409.5" x14ac:dyDescent="0.25">
      <c r="B141" s="94" t="s">
        <v>484</v>
      </c>
      <c r="C141" s="106" t="s">
        <v>506</v>
      </c>
      <c r="D141" s="106" t="s">
        <v>586</v>
      </c>
      <c r="E141" s="99" t="s">
        <v>508</v>
      </c>
      <c r="F141" s="99" t="s">
        <v>509</v>
      </c>
      <c r="G141" s="80" t="s">
        <v>323</v>
      </c>
      <c r="H141" s="81"/>
      <c r="I141" s="82" t="s">
        <v>467</v>
      </c>
      <c r="J141" s="83" t="s">
        <v>459</v>
      </c>
      <c r="K141" s="84" t="s">
        <v>468</v>
      </c>
      <c r="L141" s="82" t="s">
        <v>469</v>
      </c>
      <c r="M141" s="84" t="s">
        <v>461</v>
      </c>
      <c r="N141" s="84" t="s">
        <v>462</v>
      </c>
      <c r="O141" s="85">
        <v>2</v>
      </c>
      <c r="P141" s="85">
        <v>2</v>
      </c>
      <c r="Q141" s="85">
        <f t="shared" si="27"/>
        <v>4</v>
      </c>
      <c r="R141" s="82" t="str">
        <f t="shared" si="25"/>
        <v>BAJO</v>
      </c>
      <c r="S141" s="85">
        <v>60</v>
      </c>
      <c r="T141" s="85">
        <f t="shared" si="21"/>
        <v>240</v>
      </c>
      <c r="U141" s="85" t="str">
        <f t="shared" si="22"/>
        <v>II</v>
      </c>
      <c r="V141" s="85" t="str">
        <f>IF(U141="IV","Aceptable",IF(U141="III","Aceptable con control existente",IF(U141="II","Aceptable con control especifico", IF(U141="I","No Aceptable",FALSE))))</f>
        <v>Aceptable con control especifico</v>
      </c>
      <c r="W141" s="82">
        <v>1</v>
      </c>
      <c r="X141" s="85" t="s">
        <v>463</v>
      </c>
      <c r="Y141" s="85" t="s">
        <v>14</v>
      </c>
      <c r="Z141" s="82" t="s">
        <v>327</v>
      </c>
      <c r="AA141" s="82" t="s">
        <v>327</v>
      </c>
      <c r="AB141" s="82" t="s">
        <v>327</v>
      </c>
      <c r="AC141" s="84" t="s">
        <v>464</v>
      </c>
      <c r="AD141" s="84" t="s">
        <v>465</v>
      </c>
    </row>
    <row r="142" spans="2:30" ht="409.5" x14ac:dyDescent="0.25">
      <c r="B142" s="94" t="s">
        <v>484</v>
      </c>
      <c r="C142" s="106" t="s">
        <v>506</v>
      </c>
      <c r="D142" s="106" t="s">
        <v>586</v>
      </c>
      <c r="E142" s="99" t="s">
        <v>508</v>
      </c>
      <c r="F142" s="99" t="s">
        <v>509</v>
      </c>
      <c r="G142" s="80" t="s">
        <v>323</v>
      </c>
      <c r="H142" s="81"/>
      <c r="I142" s="82" t="s">
        <v>470</v>
      </c>
      <c r="J142" s="83" t="s">
        <v>459</v>
      </c>
      <c r="K142" s="84" t="s">
        <v>419</v>
      </c>
      <c r="L142" s="82" t="s">
        <v>460</v>
      </c>
      <c r="M142" s="84" t="s">
        <v>461</v>
      </c>
      <c r="N142" s="84" t="s">
        <v>462</v>
      </c>
      <c r="O142" s="85">
        <v>1</v>
      </c>
      <c r="P142" s="85">
        <v>1</v>
      </c>
      <c r="Q142" s="85">
        <f t="shared" si="27"/>
        <v>1</v>
      </c>
      <c r="R142" s="82" t="str">
        <f t="shared" si="25"/>
        <v>BAJO</v>
      </c>
      <c r="S142" s="85">
        <v>10</v>
      </c>
      <c r="T142" s="85">
        <f t="shared" si="21"/>
        <v>10</v>
      </c>
      <c r="U142" s="85" t="str">
        <f t="shared" si="22"/>
        <v>IV</v>
      </c>
      <c r="V142" s="102" t="str">
        <f>IF(U142="IV","Aceptable",IF(U142="III","Aceptable con control existente",IF(U142="II","Aceptable con control especifico", IF(U142="I","No Aceptable",FALSE))))</f>
        <v>Aceptable</v>
      </c>
      <c r="W142" s="82">
        <v>1</v>
      </c>
      <c r="X142" s="85" t="s">
        <v>463</v>
      </c>
      <c r="Y142" s="85" t="s">
        <v>14</v>
      </c>
      <c r="Z142" s="82" t="s">
        <v>327</v>
      </c>
      <c r="AA142" s="82" t="s">
        <v>327</v>
      </c>
      <c r="AB142" s="82" t="s">
        <v>327</v>
      </c>
      <c r="AC142" s="84" t="s">
        <v>464</v>
      </c>
      <c r="AD142" s="84" t="s">
        <v>465</v>
      </c>
    </row>
    <row r="143" spans="2:30" ht="409.5" x14ac:dyDescent="0.25">
      <c r="B143" s="94" t="s">
        <v>587</v>
      </c>
      <c r="C143" s="109" t="s">
        <v>588</v>
      </c>
      <c r="D143" s="109" t="s">
        <v>589</v>
      </c>
      <c r="E143" s="99" t="s">
        <v>590</v>
      </c>
      <c r="F143" s="99" t="s">
        <v>591</v>
      </c>
      <c r="G143" s="99" t="s">
        <v>323</v>
      </c>
      <c r="H143" s="99"/>
      <c r="I143" s="82" t="s">
        <v>324</v>
      </c>
      <c r="J143" s="83" t="s">
        <v>325</v>
      </c>
      <c r="K143" s="84" t="s">
        <v>326</v>
      </c>
      <c r="L143" s="82" t="s">
        <v>489</v>
      </c>
      <c r="M143" s="84" t="s">
        <v>328</v>
      </c>
      <c r="N143" s="84" t="s">
        <v>490</v>
      </c>
      <c r="O143" s="85">
        <v>1</v>
      </c>
      <c r="P143" s="85">
        <v>1</v>
      </c>
      <c r="Q143" s="85">
        <f t="shared" si="27"/>
        <v>1</v>
      </c>
      <c r="R143" s="82" t="str">
        <f t="shared" si="25"/>
        <v>BAJO</v>
      </c>
      <c r="S143" s="85">
        <v>10</v>
      </c>
      <c r="T143" s="85">
        <f t="shared" si="21"/>
        <v>10</v>
      </c>
      <c r="U143" s="85" t="str">
        <f t="shared" si="22"/>
        <v>IV</v>
      </c>
      <c r="V143" s="100" t="s">
        <v>129</v>
      </c>
      <c r="W143" s="82">
        <v>1</v>
      </c>
      <c r="X143" s="84" t="s">
        <v>326</v>
      </c>
      <c r="Y143" s="82" t="s">
        <v>14</v>
      </c>
      <c r="Z143" s="82" t="s">
        <v>327</v>
      </c>
      <c r="AA143" s="82" t="s">
        <v>327</v>
      </c>
      <c r="AB143" s="82" t="s">
        <v>327</v>
      </c>
      <c r="AC143" s="82" t="s">
        <v>491</v>
      </c>
      <c r="AD143" s="82" t="s">
        <v>331</v>
      </c>
    </row>
    <row r="144" spans="2:30" ht="409.5" x14ac:dyDescent="0.25">
      <c r="B144" s="94" t="s">
        <v>587</v>
      </c>
      <c r="C144" s="109" t="s">
        <v>588</v>
      </c>
      <c r="D144" s="109" t="s">
        <v>589</v>
      </c>
      <c r="E144" s="99" t="s">
        <v>590</v>
      </c>
      <c r="F144" s="99" t="s">
        <v>591</v>
      </c>
      <c r="G144" s="99" t="s">
        <v>323</v>
      </c>
      <c r="H144" s="99"/>
      <c r="I144" s="82" t="s">
        <v>332</v>
      </c>
      <c r="J144" s="83" t="s">
        <v>333</v>
      </c>
      <c r="K144" s="84" t="s">
        <v>334</v>
      </c>
      <c r="L144" s="82" t="s">
        <v>489</v>
      </c>
      <c r="M144" s="84" t="s">
        <v>489</v>
      </c>
      <c r="N144" s="84" t="s">
        <v>335</v>
      </c>
      <c r="O144" s="85">
        <v>1</v>
      </c>
      <c r="P144" s="85">
        <v>1</v>
      </c>
      <c r="Q144" s="85">
        <f t="shared" si="27"/>
        <v>1</v>
      </c>
      <c r="R144" s="82" t="str">
        <f t="shared" si="25"/>
        <v>BAJO</v>
      </c>
      <c r="S144" s="85">
        <v>10</v>
      </c>
      <c r="T144" s="85">
        <f t="shared" si="21"/>
        <v>10</v>
      </c>
      <c r="U144" s="85" t="str">
        <f t="shared" si="22"/>
        <v>IV</v>
      </c>
      <c r="V144" s="100" t="s">
        <v>129</v>
      </c>
      <c r="W144" s="82">
        <v>1</v>
      </c>
      <c r="X144" s="84" t="s">
        <v>336</v>
      </c>
      <c r="Y144" s="82" t="s">
        <v>14</v>
      </c>
      <c r="Z144" s="82" t="s">
        <v>327</v>
      </c>
      <c r="AA144" s="82" t="s">
        <v>327</v>
      </c>
      <c r="AB144" s="82" t="s">
        <v>337</v>
      </c>
      <c r="AC144" s="82" t="s">
        <v>338</v>
      </c>
      <c r="AD144" s="82" t="s">
        <v>339</v>
      </c>
    </row>
    <row r="145" spans="2:30" ht="409.5" x14ac:dyDescent="0.25">
      <c r="B145" s="94" t="s">
        <v>587</v>
      </c>
      <c r="C145" s="109" t="s">
        <v>588</v>
      </c>
      <c r="D145" s="109" t="s">
        <v>589</v>
      </c>
      <c r="E145" s="99" t="s">
        <v>590</v>
      </c>
      <c r="F145" s="99" t="s">
        <v>591</v>
      </c>
      <c r="G145" s="99" t="s">
        <v>323</v>
      </c>
      <c r="H145" s="99"/>
      <c r="I145" s="82" t="s">
        <v>340</v>
      </c>
      <c r="J145" s="83" t="s">
        <v>333</v>
      </c>
      <c r="K145" s="84" t="s">
        <v>341</v>
      </c>
      <c r="L145" s="82" t="s">
        <v>342</v>
      </c>
      <c r="M145" s="84" t="s">
        <v>343</v>
      </c>
      <c r="N145" s="84" t="s">
        <v>335</v>
      </c>
      <c r="O145" s="85">
        <v>1</v>
      </c>
      <c r="P145" s="85">
        <v>1</v>
      </c>
      <c r="Q145" s="85">
        <f t="shared" si="27"/>
        <v>1</v>
      </c>
      <c r="R145" s="82" t="str">
        <f t="shared" si="25"/>
        <v>BAJO</v>
      </c>
      <c r="S145" s="85">
        <v>10</v>
      </c>
      <c r="T145" s="85">
        <f t="shared" si="21"/>
        <v>10</v>
      </c>
      <c r="U145" s="85" t="str">
        <f t="shared" si="22"/>
        <v>IV</v>
      </c>
      <c r="V145" s="100" t="s">
        <v>129</v>
      </c>
      <c r="W145" s="82">
        <v>1</v>
      </c>
      <c r="X145" s="85" t="s">
        <v>344</v>
      </c>
      <c r="Y145" s="82" t="s">
        <v>14</v>
      </c>
      <c r="Z145" s="82" t="s">
        <v>327</v>
      </c>
      <c r="AA145" s="82" t="s">
        <v>327</v>
      </c>
      <c r="AB145" s="82" t="s">
        <v>345</v>
      </c>
      <c r="AC145" s="82" t="s">
        <v>346</v>
      </c>
      <c r="AD145" s="82" t="s">
        <v>347</v>
      </c>
    </row>
    <row r="146" spans="2:30" ht="409.5" x14ac:dyDescent="0.25">
      <c r="B146" s="94" t="s">
        <v>587</v>
      </c>
      <c r="C146" s="109" t="s">
        <v>588</v>
      </c>
      <c r="D146" s="109" t="s">
        <v>589</v>
      </c>
      <c r="E146" s="99" t="s">
        <v>590</v>
      </c>
      <c r="F146" s="99" t="s">
        <v>591</v>
      </c>
      <c r="G146" s="99" t="s">
        <v>323</v>
      </c>
      <c r="H146" s="99"/>
      <c r="I146" s="82" t="s">
        <v>348</v>
      </c>
      <c r="J146" s="83" t="s">
        <v>333</v>
      </c>
      <c r="K146" s="84" t="s">
        <v>349</v>
      </c>
      <c r="L146" s="82" t="s">
        <v>489</v>
      </c>
      <c r="M146" s="84" t="s">
        <v>350</v>
      </c>
      <c r="N146" s="84" t="s">
        <v>489</v>
      </c>
      <c r="O146" s="85">
        <v>2</v>
      </c>
      <c r="P146" s="85">
        <v>3</v>
      </c>
      <c r="Q146" s="85">
        <f t="shared" si="27"/>
        <v>6</v>
      </c>
      <c r="R146" s="82" t="str">
        <f t="shared" si="25"/>
        <v>MEDIO</v>
      </c>
      <c r="S146" s="85">
        <v>10</v>
      </c>
      <c r="T146" s="85">
        <f t="shared" si="21"/>
        <v>60</v>
      </c>
      <c r="U146" s="85" t="str">
        <f t="shared" si="22"/>
        <v>III</v>
      </c>
      <c r="V146" s="101" t="s">
        <v>483</v>
      </c>
      <c r="W146" s="82">
        <v>1</v>
      </c>
      <c r="X146" s="85" t="s">
        <v>351</v>
      </c>
      <c r="Y146" s="82" t="s">
        <v>14</v>
      </c>
      <c r="Z146" s="82" t="s">
        <v>327</v>
      </c>
      <c r="AA146" s="82" t="s">
        <v>327</v>
      </c>
      <c r="AB146" s="82" t="s">
        <v>327</v>
      </c>
      <c r="AC146" s="82" t="s">
        <v>346</v>
      </c>
      <c r="AD146" s="82" t="s">
        <v>347</v>
      </c>
    </row>
    <row r="147" spans="2:30" ht="409.5" x14ac:dyDescent="0.25">
      <c r="B147" s="94" t="s">
        <v>587</v>
      </c>
      <c r="C147" s="109" t="s">
        <v>588</v>
      </c>
      <c r="D147" s="109" t="s">
        <v>589</v>
      </c>
      <c r="E147" s="99" t="s">
        <v>590</v>
      </c>
      <c r="F147" s="99" t="s">
        <v>591</v>
      </c>
      <c r="G147" s="99" t="s">
        <v>323</v>
      </c>
      <c r="H147" s="99"/>
      <c r="I147" s="82" t="s">
        <v>352</v>
      </c>
      <c r="J147" s="83" t="s">
        <v>333</v>
      </c>
      <c r="K147" s="84" t="s">
        <v>353</v>
      </c>
      <c r="L147" s="82" t="s">
        <v>354</v>
      </c>
      <c r="M147" s="84" t="s">
        <v>489</v>
      </c>
      <c r="N147" s="84" t="s">
        <v>355</v>
      </c>
      <c r="O147" s="85">
        <v>2</v>
      </c>
      <c r="P147" s="85">
        <v>3</v>
      </c>
      <c r="Q147" s="85">
        <f t="shared" si="27"/>
        <v>6</v>
      </c>
      <c r="R147" s="82" t="str">
        <f t="shared" si="25"/>
        <v>MEDIO</v>
      </c>
      <c r="S147" s="85">
        <v>10</v>
      </c>
      <c r="T147" s="85">
        <f t="shared" si="21"/>
        <v>60</v>
      </c>
      <c r="U147" s="85" t="str">
        <f t="shared" si="22"/>
        <v>III</v>
      </c>
      <c r="V147" s="101" t="s">
        <v>483</v>
      </c>
      <c r="W147" s="82">
        <v>1</v>
      </c>
      <c r="X147" s="82" t="s">
        <v>356</v>
      </c>
      <c r="Y147" s="82" t="s">
        <v>14</v>
      </c>
      <c r="Z147" s="82" t="s">
        <v>327</v>
      </c>
      <c r="AA147" s="82" t="s">
        <v>327</v>
      </c>
      <c r="AB147" s="82" t="s">
        <v>327</v>
      </c>
      <c r="AC147" s="82" t="s">
        <v>357</v>
      </c>
      <c r="AD147" s="82" t="s">
        <v>347</v>
      </c>
    </row>
    <row r="148" spans="2:30" ht="409.5" x14ac:dyDescent="0.25">
      <c r="B148" s="94" t="s">
        <v>587</v>
      </c>
      <c r="C148" s="109" t="s">
        <v>588</v>
      </c>
      <c r="D148" s="109" t="s">
        <v>589</v>
      </c>
      <c r="E148" s="99" t="s">
        <v>590</v>
      </c>
      <c r="F148" s="99" t="s">
        <v>591</v>
      </c>
      <c r="G148" s="99" t="s">
        <v>323</v>
      </c>
      <c r="H148" s="99"/>
      <c r="I148" s="82" t="s">
        <v>358</v>
      </c>
      <c r="J148" s="83" t="s">
        <v>359</v>
      </c>
      <c r="K148" s="84" t="s">
        <v>360</v>
      </c>
      <c r="L148" s="82" t="s">
        <v>478</v>
      </c>
      <c r="M148" s="84" t="s">
        <v>478</v>
      </c>
      <c r="N148" s="84" t="s">
        <v>492</v>
      </c>
      <c r="O148" s="85">
        <v>2</v>
      </c>
      <c r="P148" s="85">
        <v>3</v>
      </c>
      <c r="Q148" s="85">
        <f t="shared" si="27"/>
        <v>6</v>
      </c>
      <c r="R148" s="82" t="str">
        <f t="shared" si="25"/>
        <v>MEDIO</v>
      </c>
      <c r="S148" s="85">
        <v>10</v>
      </c>
      <c r="T148" s="85">
        <f t="shared" si="21"/>
        <v>60</v>
      </c>
      <c r="U148" s="85" t="str">
        <f t="shared" si="22"/>
        <v>III</v>
      </c>
      <c r="V148" s="101" t="s">
        <v>483</v>
      </c>
      <c r="W148" s="82">
        <v>1</v>
      </c>
      <c r="X148" s="82" t="s">
        <v>364</v>
      </c>
      <c r="Y148" s="85" t="s">
        <v>14</v>
      </c>
      <c r="Z148" s="82" t="s">
        <v>327</v>
      </c>
      <c r="AA148" s="82" t="s">
        <v>327</v>
      </c>
      <c r="AB148" s="82" t="s">
        <v>327</v>
      </c>
      <c r="AC148" s="82" t="s">
        <v>493</v>
      </c>
      <c r="AD148" s="82" t="s">
        <v>366</v>
      </c>
    </row>
    <row r="149" spans="2:30" ht="409.5" x14ac:dyDescent="0.25">
      <c r="B149" s="94" t="s">
        <v>587</v>
      </c>
      <c r="C149" s="109" t="s">
        <v>588</v>
      </c>
      <c r="D149" s="109" t="s">
        <v>589</v>
      </c>
      <c r="E149" s="99" t="s">
        <v>590</v>
      </c>
      <c r="F149" s="99" t="s">
        <v>591</v>
      </c>
      <c r="G149" s="99" t="s">
        <v>323</v>
      </c>
      <c r="H149" s="99"/>
      <c r="I149" s="82" t="s">
        <v>367</v>
      </c>
      <c r="J149" s="83" t="s">
        <v>359</v>
      </c>
      <c r="K149" s="84" t="s">
        <v>360</v>
      </c>
      <c r="L149" s="82" t="s">
        <v>478</v>
      </c>
      <c r="M149" s="84" t="s">
        <v>478</v>
      </c>
      <c r="N149" s="84" t="s">
        <v>492</v>
      </c>
      <c r="O149" s="85">
        <v>2</v>
      </c>
      <c r="P149" s="85">
        <v>3</v>
      </c>
      <c r="Q149" s="85">
        <f t="shared" si="27"/>
        <v>6</v>
      </c>
      <c r="R149" s="82" t="str">
        <f t="shared" si="25"/>
        <v>MEDIO</v>
      </c>
      <c r="S149" s="85">
        <v>10</v>
      </c>
      <c r="T149" s="85">
        <f t="shared" si="21"/>
        <v>60</v>
      </c>
      <c r="U149" s="85" t="str">
        <f t="shared" si="22"/>
        <v>III</v>
      </c>
      <c r="V149" s="101" t="s">
        <v>483</v>
      </c>
      <c r="W149" s="82">
        <v>1</v>
      </c>
      <c r="X149" s="82" t="s">
        <v>364</v>
      </c>
      <c r="Y149" s="85" t="s">
        <v>14</v>
      </c>
      <c r="Z149" s="82" t="s">
        <v>327</v>
      </c>
      <c r="AA149" s="82" t="s">
        <v>327</v>
      </c>
      <c r="AB149" s="82" t="s">
        <v>327</v>
      </c>
      <c r="AC149" s="82" t="s">
        <v>493</v>
      </c>
      <c r="AD149" s="82" t="s">
        <v>366</v>
      </c>
    </row>
    <row r="150" spans="2:30" ht="409.5" x14ac:dyDescent="0.25">
      <c r="B150" s="94" t="s">
        <v>587</v>
      </c>
      <c r="C150" s="109" t="s">
        <v>588</v>
      </c>
      <c r="D150" s="109" t="s">
        <v>589</v>
      </c>
      <c r="E150" s="99" t="s">
        <v>590</v>
      </c>
      <c r="F150" s="99" t="s">
        <v>591</v>
      </c>
      <c r="G150" s="99" t="s">
        <v>323</v>
      </c>
      <c r="H150" s="99"/>
      <c r="I150" s="82" t="s">
        <v>372</v>
      </c>
      <c r="J150" s="83" t="s">
        <v>359</v>
      </c>
      <c r="K150" s="84" t="s">
        <v>360</v>
      </c>
      <c r="L150" s="82" t="s">
        <v>478</v>
      </c>
      <c r="M150" s="84" t="s">
        <v>478</v>
      </c>
      <c r="N150" s="84" t="s">
        <v>492</v>
      </c>
      <c r="O150" s="85">
        <v>2</v>
      </c>
      <c r="P150" s="85">
        <v>3</v>
      </c>
      <c r="Q150" s="85">
        <f t="shared" si="27"/>
        <v>6</v>
      </c>
      <c r="R150" s="82" t="str">
        <f t="shared" si="25"/>
        <v>MEDIO</v>
      </c>
      <c r="S150" s="85">
        <v>10</v>
      </c>
      <c r="T150" s="85">
        <f t="shared" si="21"/>
        <v>60</v>
      </c>
      <c r="U150" s="85" t="str">
        <f t="shared" si="22"/>
        <v>III</v>
      </c>
      <c r="V150" s="101" t="s">
        <v>483</v>
      </c>
      <c r="W150" s="82">
        <v>1</v>
      </c>
      <c r="X150" s="82" t="s">
        <v>364</v>
      </c>
      <c r="Y150" s="85" t="s">
        <v>14</v>
      </c>
      <c r="Z150" s="82" t="s">
        <v>327</v>
      </c>
      <c r="AA150" s="82" t="s">
        <v>327</v>
      </c>
      <c r="AB150" s="82" t="s">
        <v>327</v>
      </c>
      <c r="AC150" s="82" t="s">
        <v>493</v>
      </c>
      <c r="AD150" s="82" t="s">
        <v>366</v>
      </c>
    </row>
    <row r="151" spans="2:30" ht="409.5" x14ac:dyDescent="0.25">
      <c r="B151" s="94" t="s">
        <v>587</v>
      </c>
      <c r="C151" s="109" t="s">
        <v>588</v>
      </c>
      <c r="D151" s="109" t="s">
        <v>589</v>
      </c>
      <c r="E151" s="99" t="s">
        <v>590</v>
      </c>
      <c r="F151" s="99" t="s">
        <v>591</v>
      </c>
      <c r="G151" s="99" t="s">
        <v>323</v>
      </c>
      <c r="H151" s="99"/>
      <c r="I151" s="82" t="s">
        <v>377</v>
      </c>
      <c r="J151" s="83" t="s">
        <v>359</v>
      </c>
      <c r="K151" s="84" t="s">
        <v>360</v>
      </c>
      <c r="L151" s="82" t="s">
        <v>478</v>
      </c>
      <c r="M151" s="84" t="s">
        <v>478</v>
      </c>
      <c r="N151" s="84" t="s">
        <v>492</v>
      </c>
      <c r="O151" s="85">
        <v>2</v>
      </c>
      <c r="P151" s="85">
        <v>3</v>
      </c>
      <c r="Q151" s="85">
        <f t="shared" si="27"/>
        <v>6</v>
      </c>
      <c r="R151" s="82" t="str">
        <f t="shared" si="25"/>
        <v>MEDIO</v>
      </c>
      <c r="S151" s="85">
        <v>10</v>
      </c>
      <c r="T151" s="85">
        <f t="shared" si="21"/>
        <v>60</v>
      </c>
      <c r="U151" s="85" t="str">
        <f t="shared" si="22"/>
        <v>III</v>
      </c>
      <c r="V151" s="101" t="s">
        <v>483</v>
      </c>
      <c r="W151" s="82">
        <v>1</v>
      </c>
      <c r="X151" s="82" t="s">
        <v>364</v>
      </c>
      <c r="Y151" s="85" t="s">
        <v>14</v>
      </c>
      <c r="Z151" s="82" t="s">
        <v>327</v>
      </c>
      <c r="AA151" s="82" t="s">
        <v>327</v>
      </c>
      <c r="AB151" s="82" t="s">
        <v>327</v>
      </c>
      <c r="AC151" s="82" t="s">
        <v>493</v>
      </c>
      <c r="AD151" s="82" t="s">
        <v>366</v>
      </c>
    </row>
    <row r="152" spans="2:30" ht="409.5" x14ac:dyDescent="0.25">
      <c r="B152" s="94" t="s">
        <v>587</v>
      </c>
      <c r="C152" s="109" t="s">
        <v>588</v>
      </c>
      <c r="D152" s="109" t="s">
        <v>589</v>
      </c>
      <c r="E152" s="99" t="s">
        <v>590</v>
      </c>
      <c r="F152" s="99" t="s">
        <v>591</v>
      </c>
      <c r="G152" s="99" t="s">
        <v>323</v>
      </c>
      <c r="H152" s="99"/>
      <c r="I152" s="82" t="s">
        <v>380</v>
      </c>
      <c r="J152" s="83" t="s">
        <v>381</v>
      </c>
      <c r="K152" s="84" t="s">
        <v>382</v>
      </c>
      <c r="L152" s="82" t="s">
        <v>383</v>
      </c>
      <c r="M152" s="84" t="s">
        <v>494</v>
      </c>
      <c r="N152" s="84" t="s">
        <v>495</v>
      </c>
      <c r="O152" s="85">
        <v>2</v>
      </c>
      <c r="P152" s="85">
        <v>3</v>
      </c>
      <c r="Q152" s="85">
        <f t="shared" si="27"/>
        <v>6</v>
      </c>
      <c r="R152" s="82" t="str">
        <f t="shared" si="25"/>
        <v>MEDIO</v>
      </c>
      <c r="S152" s="85">
        <v>10</v>
      </c>
      <c r="T152" s="85">
        <f t="shared" si="21"/>
        <v>60</v>
      </c>
      <c r="U152" s="85" t="str">
        <f t="shared" si="22"/>
        <v>III</v>
      </c>
      <c r="V152" s="101" t="s">
        <v>483</v>
      </c>
      <c r="W152" s="82">
        <v>1</v>
      </c>
      <c r="X152" s="82" t="s">
        <v>386</v>
      </c>
      <c r="Y152" s="85" t="s">
        <v>14</v>
      </c>
      <c r="Z152" s="82" t="s">
        <v>327</v>
      </c>
      <c r="AA152" s="82" t="s">
        <v>327</v>
      </c>
      <c r="AB152" s="82" t="s">
        <v>387</v>
      </c>
      <c r="AC152" s="82" t="s">
        <v>496</v>
      </c>
      <c r="AD152" s="82" t="s">
        <v>366</v>
      </c>
    </row>
    <row r="153" spans="2:30" ht="409.5" x14ac:dyDescent="0.25">
      <c r="B153" s="94" t="s">
        <v>587</v>
      </c>
      <c r="C153" s="109" t="s">
        <v>588</v>
      </c>
      <c r="D153" s="109" t="s">
        <v>589</v>
      </c>
      <c r="E153" s="99" t="s">
        <v>590</v>
      </c>
      <c r="F153" s="99" t="s">
        <v>591</v>
      </c>
      <c r="G153" s="99" t="s">
        <v>323</v>
      </c>
      <c r="H153" s="99"/>
      <c r="I153" s="82" t="s">
        <v>389</v>
      </c>
      <c r="J153" s="83" t="s">
        <v>381</v>
      </c>
      <c r="K153" s="84" t="s">
        <v>390</v>
      </c>
      <c r="L153" s="82" t="s">
        <v>497</v>
      </c>
      <c r="M153" s="84" t="s">
        <v>392</v>
      </c>
      <c r="N153" s="84" t="s">
        <v>498</v>
      </c>
      <c r="O153" s="85">
        <v>2</v>
      </c>
      <c r="P153" s="85">
        <v>3</v>
      </c>
      <c r="Q153" s="85">
        <f t="shared" si="27"/>
        <v>6</v>
      </c>
      <c r="R153" s="82" t="str">
        <f t="shared" si="25"/>
        <v>MEDIO</v>
      </c>
      <c r="S153" s="85">
        <v>10</v>
      </c>
      <c r="T153" s="85">
        <f t="shared" si="21"/>
        <v>60</v>
      </c>
      <c r="U153" s="85" t="str">
        <f t="shared" si="22"/>
        <v>III</v>
      </c>
      <c r="V153" s="101" t="s">
        <v>483</v>
      </c>
      <c r="W153" s="82">
        <v>1</v>
      </c>
      <c r="X153" s="82" t="s">
        <v>394</v>
      </c>
      <c r="Y153" s="85" t="s">
        <v>14</v>
      </c>
      <c r="Z153" s="82" t="s">
        <v>327</v>
      </c>
      <c r="AA153" s="82" t="s">
        <v>327</v>
      </c>
      <c r="AB153" s="82" t="s">
        <v>327</v>
      </c>
      <c r="AC153" s="82" t="s">
        <v>496</v>
      </c>
      <c r="AD153" s="82" t="s">
        <v>366</v>
      </c>
    </row>
    <row r="154" spans="2:30" ht="409.5" x14ac:dyDescent="0.25">
      <c r="B154" s="94" t="s">
        <v>587</v>
      </c>
      <c r="C154" s="109" t="s">
        <v>588</v>
      </c>
      <c r="D154" s="109" t="s">
        <v>589</v>
      </c>
      <c r="E154" s="99" t="s">
        <v>590</v>
      </c>
      <c r="F154" s="99" t="s">
        <v>591</v>
      </c>
      <c r="G154" s="99" t="s">
        <v>323</v>
      </c>
      <c r="H154" s="99"/>
      <c r="I154" s="82" t="s">
        <v>396</v>
      </c>
      <c r="J154" s="83" t="s">
        <v>397</v>
      </c>
      <c r="K154" s="84" t="s">
        <v>398</v>
      </c>
      <c r="L154" s="82" t="s">
        <v>478</v>
      </c>
      <c r="M154" s="84" t="s">
        <v>499</v>
      </c>
      <c r="N154" s="84" t="s">
        <v>478</v>
      </c>
      <c r="O154" s="85">
        <v>1</v>
      </c>
      <c r="P154" s="85">
        <v>3</v>
      </c>
      <c r="Q154" s="85">
        <f t="shared" si="27"/>
        <v>3</v>
      </c>
      <c r="R154" s="82" t="str">
        <f t="shared" si="25"/>
        <v>BAJO</v>
      </c>
      <c r="S154" s="85">
        <v>10</v>
      </c>
      <c r="T154" s="85">
        <f t="shared" si="21"/>
        <v>30</v>
      </c>
      <c r="U154" s="85" t="str">
        <f t="shared" si="22"/>
        <v>III</v>
      </c>
      <c r="V154" s="101" t="s">
        <v>483</v>
      </c>
      <c r="W154" s="82">
        <v>1</v>
      </c>
      <c r="X154" s="82" t="s">
        <v>401</v>
      </c>
      <c r="Y154" s="85" t="s">
        <v>14</v>
      </c>
      <c r="Z154" s="82" t="s">
        <v>327</v>
      </c>
      <c r="AA154" s="82" t="s">
        <v>327</v>
      </c>
      <c r="AB154" s="82" t="s">
        <v>327</v>
      </c>
      <c r="AC154" s="82" t="s">
        <v>500</v>
      </c>
      <c r="AD154" s="82" t="s">
        <v>403</v>
      </c>
    </row>
    <row r="155" spans="2:30" ht="409.5" x14ac:dyDescent="0.25">
      <c r="B155" s="94" t="s">
        <v>587</v>
      </c>
      <c r="C155" s="109" t="s">
        <v>588</v>
      </c>
      <c r="D155" s="109" t="s">
        <v>589</v>
      </c>
      <c r="E155" s="99" t="s">
        <v>590</v>
      </c>
      <c r="F155" s="99" t="s">
        <v>591</v>
      </c>
      <c r="G155" s="99" t="s">
        <v>323</v>
      </c>
      <c r="H155" s="99"/>
      <c r="I155" s="82" t="s">
        <v>404</v>
      </c>
      <c r="J155" s="83" t="s">
        <v>397</v>
      </c>
      <c r="K155" s="84" t="s">
        <v>405</v>
      </c>
      <c r="L155" s="82" t="s">
        <v>406</v>
      </c>
      <c r="M155" s="84" t="s">
        <v>407</v>
      </c>
      <c r="N155" s="84" t="s">
        <v>478</v>
      </c>
      <c r="O155" s="85">
        <v>2</v>
      </c>
      <c r="P155" s="85">
        <v>2</v>
      </c>
      <c r="Q155" s="85">
        <f t="shared" si="27"/>
        <v>4</v>
      </c>
      <c r="R155" s="82" t="str">
        <f t="shared" si="25"/>
        <v>BAJO</v>
      </c>
      <c r="S155" s="85">
        <v>25</v>
      </c>
      <c r="T155" s="85">
        <f t="shared" si="21"/>
        <v>100</v>
      </c>
      <c r="U155" s="85" t="str">
        <f t="shared" si="22"/>
        <v>III</v>
      </c>
      <c r="V155" s="101" t="s">
        <v>483</v>
      </c>
      <c r="W155" s="82">
        <v>1</v>
      </c>
      <c r="X155" s="82" t="s">
        <v>409</v>
      </c>
      <c r="Y155" s="85" t="s">
        <v>14</v>
      </c>
      <c r="Z155" s="82" t="s">
        <v>327</v>
      </c>
      <c r="AA155" s="82" t="s">
        <v>327</v>
      </c>
      <c r="AB155" s="82" t="s">
        <v>327</v>
      </c>
      <c r="AC155" s="82" t="s">
        <v>410</v>
      </c>
      <c r="AD155" s="82" t="s">
        <v>411</v>
      </c>
    </row>
    <row r="156" spans="2:30" ht="409.5" x14ac:dyDescent="0.25">
      <c r="B156" s="94" t="s">
        <v>587</v>
      </c>
      <c r="C156" s="109" t="s">
        <v>588</v>
      </c>
      <c r="D156" s="109" t="s">
        <v>589</v>
      </c>
      <c r="E156" s="99" t="s">
        <v>590</v>
      </c>
      <c r="F156" s="99" t="s">
        <v>591</v>
      </c>
      <c r="G156" s="99" t="s">
        <v>323</v>
      </c>
      <c r="H156" s="99"/>
      <c r="I156" s="82" t="s">
        <v>412</v>
      </c>
      <c r="J156" s="83" t="s">
        <v>397</v>
      </c>
      <c r="K156" s="84" t="s">
        <v>413</v>
      </c>
      <c r="L156" s="82" t="s">
        <v>478</v>
      </c>
      <c r="M156" s="84" t="s">
        <v>415</v>
      </c>
      <c r="N156" s="84" t="s">
        <v>478</v>
      </c>
      <c r="O156" s="85">
        <v>1</v>
      </c>
      <c r="P156" s="85">
        <v>2</v>
      </c>
      <c r="Q156" s="85">
        <f t="shared" si="27"/>
        <v>2</v>
      </c>
      <c r="R156" s="82" t="str">
        <f t="shared" si="25"/>
        <v>BAJO</v>
      </c>
      <c r="S156" s="85">
        <v>10</v>
      </c>
      <c r="T156" s="85">
        <f t="shared" si="21"/>
        <v>20</v>
      </c>
      <c r="U156" s="85" t="str">
        <f t="shared" si="22"/>
        <v>IV</v>
      </c>
      <c r="V156" s="102" t="str">
        <f t="shared" ref="V156:V166" si="28">IF(U156="IV","Aceptable",IF(U156="III","Aceptable con control existente",IF(U156="II","Aceptable con control especifico", IF(U156="I","No Aceptable",FALSE))))</f>
        <v>Aceptable</v>
      </c>
      <c r="W156" s="82">
        <v>1</v>
      </c>
      <c r="X156" s="82" t="s">
        <v>416</v>
      </c>
      <c r="Y156" s="85" t="s">
        <v>14</v>
      </c>
      <c r="Z156" s="82" t="s">
        <v>327</v>
      </c>
      <c r="AA156" s="82" t="s">
        <v>327</v>
      </c>
      <c r="AB156" s="82" t="s">
        <v>327</v>
      </c>
      <c r="AC156" s="82" t="s">
        <v>501</v>
      </c>
      <c r="AD156" s="82" t="s">
        <v>366</v>
      </c>
    </row>
    <row r="157" spans="2:30" ht="409.5" x14ac:dyDescent="0.25">
      <c r="B157" s="94" t="s">
        <v>587</v>
      </c>
      <c r="C157" s="109" t="s">
        <v>588</v>
      </c>
      <c r="D157" s="109" t="s">
        <v>589</v>
      </c>
      <c r="E157" s="99" t="s">
        <v>590</v>
      </c>
      <c r="F157" s="99" t="s">
        <v>591</v>
      </c>
      <c r="G157" s="99" t="s">
        <v>323</v>
      </c>
      <c r="H157" s="99"/>
      <c r="I157" s="82" t="s">
        <v>418</v>
      </c>
      <c r="J157" s="83" t="s">
        <v>397</v>
      </c>
      <c r="K157" s="84" t="s">
        <v>419</v>
      </c>
      <c r="L157" s="82" t="s">
        <v>502</v>
      </c>
      <c r="M157" s="84" t="s">
        <v>427</v>
      </c>
      <c r="N157" s="84" t="s">
        <v>422</v>
      </c>
      <c r="O157" s="85">
        <v>1</v>
      </c>
      <c r="P157" s="85">
        <v>3</v>
      </c>
      <c r="Q157" s="85">
        <f t="shared" si="27"/>
        <v>3</v>
      </c>
      <c r="R157" s="82" t="str">
        <f t="shared" si="25"/>
        <v>BAJO</v>
      </c>
      <c r="S157" s="85">
        <v>25</v>
      </c>
      <c r="T157" s="85">
        <f t="shared" si="21"/>
        <v>75</v>
      </c>
      <c r="U157" s="85" t="str">
        <f t="shared" si="22"/>
        <v>III</v>
      </c>
      <c r="V157" s="101" t="s">
        <v>483</v>
      </c>
      <c r="W157" s="82">
        <v>1</v>
      </c>
      <c r="X157" s="82" t="s">
        <v>416</v>
      </c>
      <c r="Y157" s="85" t="s">
        <v>14</v>
      </c>
      <c r="Z157" s="82" t="s">
        <v>327</v>
      </c>
      <c r="AA157" s="82" t="s">
        <v>327</v>
      </c>
      <c r="AB157" s="82" t="s">
        <v>327</v>
      </c>
      <c r="AC157" s="82" t="s">
        <v>423</v>
      </c>
      <c r="AD157" s="82" t="s">
        <v>424</v>
      </c>
    </row>
    <row r="158" spans="2:30" ht="409.5" x14ac:dyDescent="0.25">
      <c r="B158" s="94" t="s">
        <v>587</v>
      </c>
      <c r="C158" s="109" t="s">
        <v>588</v>
      </c>
      <c r="D158" s="109" t="s">
        <v>589</v>
      </c>
      <c r="E158" s="99" t="s">
        <v>590</v>
      </c>
      <c r="F158" s="99" t="s">
        <v>591</v>
      </c>
      <c r="G158" s="99" t="s">
        <v>323</v>
      </c>
      <c r="H158" s="99"/>
      <c r="I158" s="82" t="s">
        <v>425</v>
      </c>
      <c r="J158" s="83" t="s">
        <v>397</v>
      </c>
      <c r="K158" s="84" t="s">
        <v>426</v>
      </c>
      <c r="L158" s="82" t="s">
        <v>478</v>
      </c>
      <c r="M158" s="84" t="s">
        <v>427</v>
      </c>
      <c r="N158" s="84" t="s">
        <v>422</v>
      </c>
      <c r="O158" s="85">
        <v>1</v>
      </c>
      <c r="P158" s="85">
        <v>2</v>
      </c>
      <c r="Q158" s="85">
        <f t="shared" si="27"/>
        <v>2</v>
      </c>
      <c r="R158" s="82" t="str">
        <f t="shared" si="25"/>
        <v>BAJO</v>
      </c>
      <c r="S158" s="85">
        <v>10</v>
      </c>
      <c r="T158" s="85">
        <f t="shared" si="21"/>
        <v>20</v>
      </c>
      <c r="U158" s="85" t="str">
        <f t="shared" si="22"/>
        <v>IV</v>
      </c>
      <c r="V158" s="102" t="str">
        <f t="shared" si="28"/>
        <v>Aceptable</v>
      </c>
      <c r="W158" s="82">
        <v>1</v>
      </c>
      <c r="X158" s="82" t="s">
        <v>416</v>
      </c>
      <c r="Y158" s="85" t="s">
        <v>14</v>
      </c>
      <c r="Z158" s="82" t="s">
        <v>327</v>
      </c>
      <c r="AA158" s="82" t="s">
        <v>327</v>
      </c>
      <c r="AB158" s="82" t="s">
        <v>327</v>
      </c>
      <c r="AC158" s="82" t="s">
        <v>428</v>
      </c>
      <c r="AD158" s="82" t="s">
        <v>429</v>
      </c>
    </row>
    <row r="159" spans="2:30" ht="409.5" x14ac:dyDescent="0.25">
      <c r="B159" s="94" t="s">
        <v>587</v>
      </c>
      <c r="C159" s="109" t="s">
        <v>588</v>
      </c>
      <c r="D159" s="109" t="s">
        <v>589</v>
      </c>
      <c r="E159" s="99" t="s">
        <v>590</v>
      </c>
      <c r="F159" s="99" t="s">
        <v>591</v>
      </c>
      <c r="G159" s="99" t="s">
        <v>323</v>
      </c>
      <c r="H159" s="99"/>
      <c r="I159" s="82" t="s">
        <v>430</v>
      </c>
      <c r="J159" s="83" t="s">
        <v>397</v>
      </c>
      <c r="K159" s="84" t="s">
        <v>413</v>
      </c>
      <c r="L159" s="82" t="s">
        <v>489</v>
      </c>
      <c r="M159" s="84" t="s">
        <v>432</v>
      </c>
      <c r="N159" s="84" t="s">
        <v>478</v>
      </c>
      <c r="O159" s="85">
        <v>1</v>
      </c>
      <c r="P159" s="85">
        <v>2</v>
      </c>
      <c r="Q159" s="85">
        <f t="shared" si="27"/>
        <v>2</v>
      </c>
      <c r="R159" s="82" t="str">
        <f t="shared" si="25"/>
        <v>BAJO</v>
      </c>
      <c r="S159" s="85">
        <v>10</v>
      </c>
      <c r="T159" s="85">
        <f t="shared" si="21"/>
        <v>20</v>
      </c>
      <c r="U159" s="85" t="str">
        <f t="shared" si="22"/>
        <v>IV</v>
      </c>
      <c r="V159" s="102" t="str">
        <f t="shared" si="28"/>
        <v>Aceptable</v>
      </c>
      <c r="W159" s="82">
        <v>1</v>
      </c>
      <c r="X159" s="82" t="s">
        <v>416</v>
      </c>
      <c r="Y159" s="85" t="s">
        <v>14</v>
      </c>
      <c r="Z159" s="82" t="s">
        <v>327</v>
      </c>
      <c r="AA159" s="82" t="s">
        <v>327</v>
      </c>
      <c r="AB159" s="82" t="s">
        <v>327</v>
      </c>
      <c r="AC159" s="82" t="s">
        <v>434</v>
      </c>
      <c r="AD159" s="82" t="s">
        <v>435</v>
      </c>
    </row>
    <row r="160" spans="2:30" ht="409.5" x14ac:dyDescent="0.25">
      <c r="B160" s="94" t="s">
        <v>587</v>
      </c>
      <c r="C160" s="109" t="s">
        <v>588</v>
      </c>
      <c r="D160" s="109" t="s">
        <v>589</v>
      </c>
      <c r="E160" s="99" t="s">
        <v>590</v>
      </c>
      <c r="F160" s="99" t="s">
        <v>591</v>
      </c>
      <c r="G160" s="99" t="s">
        <v>323</v>
      </c>
      <c r="H160" s="99"/>
      <c r="I160" s="82" t="s">
        <v>436</v>
      </c>
      <c r="J160" s="83" t="s">
        <v>397</v>
      </c>
      <c r="K160" s="84" t="s">
        <v>437</v>
      </c>
      <c r="L160" s="82" t="s">
        <v>489</v>
      </c>
      <c r="M160" s="84" t="s">
        <v>438</v>
      </c>
      <c r="N160" s="84" t="s">
        <v>439</v>
      </c>
      <c r="O160" s="85">
        <v>1</v>
      </c>
      <c r="P160" s="85">
        <v>1</v>
      </c>
      <c r="Q160" s="85">
        <f t="shared" si="27"/>
        <v>1</v>
      </c>
      <c r="R160" s="82" t="str">
        <f t="shared" si="25"/>
        <v>BAJO</v>
      </c>
      <c r="S160" s="85">
        <v>25</v>
      </c>
      <c r="T160" s="85">
        <f t="shared" si="21"/>
        <v>25</v>
      </c>
      <c r="U160" s="85" t="str">
        <f t="shared" si="22"/>
        <v>III</v>
      </c>
      <c r="V160" s="101" t="s">
        <v>483</v>
      </c>
      <c r="W160" s="82">
        <v>1</v>
      </c>
      <c r="X160" s="82" t="s">
        <v>440</v>
      </c>
      <c r="Y160" s="85" t="s">
        <v>14</v>
      </c>
      <c r="Z160" s="82" t="s">
        <v>327</v>
      </c>
      <c r="AA160" s="82" t="s">
        <v>327</v>
      </c>
      <c r="AB160" s="82" t="s">
        <v>327</v>
      </c>
      <c r="AC160" s="82" t="s">
        <v>441</v>
      </c>
      <c r="AD160" s="82" t="s">
        <v>442</v>
      </c>
    </row>
    <row r="161" spans="2:30" ht="409.5" x14ac:dyDescent="0.25">
      <c r="B161" s="94" t="s">
        <v>587</v>
      </c>
      <c r="C161" s="109" t="s">
        <v>588</v>
      </c>
      <c r="D161" s="109" t="s">
        <v>589</v>
      </c>
      <c r="E161" s="99" t="s">
        <v>590</v>
      </c>
      <c r="F161" s="99" t="s">
        <v>591</v>
      </c>
      <c r="G161" s="99" t="s">
        <v>323</v>
      </c>
      <c r="H161" s="99"/>
      <c r="I161" s="82" t="s">
        <v>443</v>
      </c>
      <c r="J161" s="83" t="s">
        <v>397</v>
      </c>
      <c r="K161" s="84" t="s">
        <v>444</v>
      </c>
      <c r="L161" s="82" t="s">
        <v>445</v>
      </c>
      <c r="M161" s="84" t="s">
        <v>503</v>
      </c>
      <c r="N161" s="84" t="s">
        <v>489</v>
      </c>
      <c r="O161" s="85">
        <v>2</v>
      </c>
      <c r="P161" s="85">
        <v>2</v>
      </c>
      <c r="Q161" s="85">
        <f t="shared" si="27"/>
        <v>4</v>
      </c>
      <c r="R161" s="82" t="str">
        <f t="shared" si="25"/>
        <v>BAJO</v>
      </c>
      <c r="S161" s="85">
        <v>25</v>
      </c>
      <c r="T161" s="85">
        <f t="shared" si="21"/>
        <v>100</v>
      </c>
      <c r="U161" s="85" t="str">
        <f t="shared" si="22"/>
        <v>III</v>
      </c>
      <c r="V161" s="101" t="s">
        <v>483</v>
      </c>
      <c r="W161" s="82">
        <v>1</v>
      </c>
      <c r="X161" s="85" t="s">
        <v>448</v>
      </c>
      <c r="Y161" s="85" t="s">
        <v>14</v>
      </c>
      <c r="Z161" s="82" t="s">
        <v>327</v>
      </c>
      <c r="AA161" s="82" t="s">
        <v>327</v>
      </c>
      <c r="AB161" s="82" t="s">
        <v>327</v>
      </c>
      <c r="AC161" s="84" t="s">
        <v>504</v>
      </c>
      <c r="AD161" s="82" t="s">
        <v>450</v>
      </c>
    </row>
    <row r="162" spans="2:30" ht="409.5" x14ac:dyDescent="0.25">
      <c r="B162" s="94" t="s">
        <v>587</v>
      </c>
      <c r="C162" s="109" t="s">
        <v>588</v>
      </c>
      <c r="D162" s="109" t="s">
        <v>589</v>
      </c>
      <c r="E162" s="99" t="s">
        <v>590</v>
      </c>
      <c r="F162" s="99" t="s">
        <v>591</v>
      </c>
      <c r="G162" s="99" t="s">
        <v>323</v>
      </c>
      <c r="H162" s="99"/>
      <c r="I162" s="82" t="s">
        <v>451</v>
      </c>
      <c r="J162" s="83" t="s">
        <v>397</v>
      </c>
      <c r="K162" s="84" t="s">
        <v>452</v>
      </c>
      <c r="L162" s="82" t="s">
        <v>489</v>
      </c>
      <c r="M162" s="84" t="s">
        <v>505</v>
      </c>
      <c r="N162" s="84" t="s">
        <v>489</v>
      </c>
      <c r="O162" s="85">
        <v>2</v>
      </c>
      <c r="P162" s="85">
        <v>3</v>
      </c>
      <c r="Q162" s="85">
        <f t="shared" si="27"/>
        <v>6</v>
      </c>
      <c r="R162" s="82" t="str">
        <f t="shared" si="25"/>
        <v>MEDIO</v>
      </c>
      <c r="S162" s="85">
        <v>10</v>
      </c>
      <c r="T162" s="85">
        <f t="shared" si="21"/>
        <v>60</v>
      </c>
      <c r="U162" s="85" t="str">
        <f t="shared" si="22"/>
        <v>III</v>
      </c>
      <c r="V162" s="101" t="s">
        <v>483</v>
      </c>
      <c r="W162" s="82">
        <v>1</v>
      </c>
      <c r="X162" s="85" t="s">
        <v>448</v>
      </c>
      <c r="Y162" s="85" t="s">
        <v>14</v>
      </c>
      <c r="Z162" s="82" t="s">
        <v>327</v>
      </c>
      <c r="AA162" s="82" t="s">
        <v>327</v>
      </c>
      <c r="AB162" s="82" t="s">
        <v>327</v>
      </c>
      <c r="AC162" s="82" t="s">
        <v>456</v>
      </c>
      <c r="AD162" s="82" t="s">
        <v>457</v>
      </c>
    </row>
    <row r="163" spans="2:30" ht="409.5" x14ac:dyDescent="0.25">
      <c r="B163" s="94" t="s">
        <v>587</v>
      </c>
      <c r="C163" s="109" t="s">
        <v>588</v>
      </c>
      <c r="D163" s="109" t="s">
        <v>589</v>
      </c>
      <c r="E163" s="99" t="s">
        <v>590</v>
      </c>
      <c r="F163" s="99" t="s">
        <v>591</v>
      </c>
      <c r="G163" s="99" t="s">
        <v>323</v>
      </c>
      <c r="H163" s="99"/>
      <c r="I163" s="82" t="s">
        <v>458</v>
      </c>
      <c r="J163" s="83" t="s">
        <v>459</v>
      </c>
      <c r="K163" s="84" t="s">
        <v>419</v>
      </c>
      <c r="L163" s="82" t="s">
        <v>460</v>
      </c>
      <c r="M163" s="84" t="s">
        <v>461</v>
      </c>
      <c r="N163" s="84" t="s">
        <v>462</v>
      </c>
      <c r="O163" s="85">
        <v>2</v>
      </c>
      <c r="P163" s="85">
        <v>2</v>
      </c>
      <c r="Q163" s="85">
        <f t="shared" si="27"/>
        <v>4</v>
      </c>
      <c r="R163" s="82" t="str">
        <f t="shared" si="25"/>
        <v>BAJO</v>
      </c>
      <c r="S163" s="85">
        <v>25</v>
      </c>
      <c r="T163" s="85">
        <f t="shared" si="21"/>
        <v>100</v>
      </c>
      <c r="U163" s="85" t="str">
        <f t="shared" si="22"/>
        <v>III</v>
      </c>
      <c r="V163" s="101" t="s">
        <v>483</v>
      </c>
      <c r="W163" s="82">
        <v>1</v>
      </c>
      <c r="X163" s="85" t="s">
        <v>463</v>
      </c>
      <c r="Y163" s="85" t="s">
        <v>14</v>
      </c>
      <c r="Z163" s="82" t="s">
        <v>327</v>
      </c>
      <c r="AA163" s="82" t="s">
        <v>327</v>
      </c>
      <c r="AB163" s="82" t="s">
        <v>327</v>
      </c>
      <c r="AC163" s="84" t="s">
        <v>464</v>
      </c>
      <c r="AD163" s="84" t="s">
        <v>465</v>
      </c>
    </row>
    <row r="164" spans="2:30" ht="409.5" x14ac:dyDescent="0.25">
      <c r="B164" s="94" t="s">
        <v>587</v>
      </c>
      <c r="C164" s="109" t="s">
        <v>588</v>
      </c>
      <c r="D164" s="109" t="s">
        <v>589</v>
      </c>
      <c r="E164" s="99" t="s">
        <v>590</v>
      </c>
      <c r="F164" s="99" t="s">
        <v>591</v>
      </c>
      <c r="G164" s="99" t="s">
        <v>323</v>
      </c>
      <c r="H164" s="99"/>
      <c r="I164" s="82" t="s">
        <v>466</v>
      </c>
      <c r="J164" s="83" t="s">
        <v>459</v>
      </c>
      <c r="K164" s="84" t="s">
        <v>419</v>
      </c>
      <c r="L164" s="82" t="s">
        <v>460</v>
      </c>
      <c r="M164" s="84" t="s">
        <v>461</v>
      </c>
      <c r="N164" s="84" t="s">
        <v>462</v>
      </c>
      <c r="O164" s="85">
        <v>2</v>
      </c>
      <c r="P164" s="85">
        <v>2</v>
      </c>
      <c r="Q164" s="85">
        <f t="shared" si="27"/>
        <v>4</v>
      </c>
      <c r="R164" s="82" t="str">
        <f t="shared" si="25"/>
        <v>BAJO</v>
      </c>
      <c r="S164" s="85">
        <v>25</v>
      </c>
      <c r="T164" s="85">
        <f t="shared" si="21"/>
        <v>100</v>
      </c>
      <c r="U164" s="85" t="str">
        <f t="shared" si="22"/>
        <v>III</v>
      </c>
      <c r="V164" s="101" t="s">
        <v>483</v>
      </c>
      <c r="W164" s="82">
        <v>1</v>
      </c>
      <c r="X164" s="85" t="s">
        <v>463</v>
      </c>
      <c r="Y164" s="85" t="s">
        <v>14</v>
      </c>
      <c r="Z164" s="82" t="s">
        <v>327</v>
      </c>
      <c r="AA164" s="82" t="s">
        <v>327</v>
      </c>
      <c r="AB164" s="82" t="s">
        <v>327</v>
      </c>
      <c r="AC164" s="84" t="s">
        <v>464</v>
      </c>
      <c r="AD164" s="84" t="s">
        <v>465</v>
      </c>
    </row>
    <row r="165" spans="2:30" ht="409.5" x14ac:dyDescent="0.25">
      <c r="B165" s="94" t="s">
        <v>587</v>
      </c>
      <c r="C165" s="109" t="s">
        <v>588</v>
      </c>
      <c r="D165" s="109" t="s">
        <v>589</v>
      </c>
      <c r="E165" s="99" t="s">
        <v>590</v>
      </c>
      <c r="F165" s="99" t="s">
        <v>591</v>
      </c>
      <c r="G165" s="99" t="s">
        <v>323</v>
      </c>
      <c r="H165" s="99"/>
      <c r="I165" s="82" t="s">
        <v>467</v>
      </c>
      <c r="J165" s="83" t="s">
        <v>459</v>
      </c>
      <c r="K165" s="84" t="s">
        <v>468</v>
      </c>
      <c r="L165" s="82" t="s">
        <v>469</v>
      </c>
      <c r="M165" s="84" t="s">
        <v>461</v>
      </c>
      <c r="N165" s="84" t="s">
        <v>462</v>
      </c>
      <c r="O165" s="85">
        <v>2</v>
      </c>
      <c r="P165" s="85">
        <v>2</v>
      </c>
      <c r="Q165" s="85">
        <f t="shared" si="27"/>
        <v>4</v>
      </c>
      <c r="R165" s="82" t="str">
        <f t="shared" si="25"/>
        <v>BAJO</v>
      </c>
      <c r="S165" s="85">
        <v>60</v>
      </c>
      <c r="T165" s="85">
        <f t="shared" si="21"/>
        <v>240</v>
      </c>
      <c r="U165" s="85" t="str">
        <f t="shared" si="22"/>
        <v>II</v>
      </c>
      <c r="V165" s="85" t="str">
        <f t="shared" si="28"/>
        <v>Aceptable con control especifico</v>
      </c>
      <c r="W165" s="82">
        <v>1</v>
      </c>
      <c r="X165" s="85" t="s">
        <v>463</v>
      </c>
      <c r="Y165" s="85" t="s">
        <v>14</v>
      </c>
      <c r="Z165" s="82" t="s">
        <v>327</v>
      </c>
      <c r="AA165" s="82" t="s">
        <v>327</v>
      </c>
      <c r="AB165" s="82" t="s">
        <v>327</v>
      </c>
      <c r="AC165" s="84" t="s">
        <v>464</v>
      </c>
      <c r="AD165" s="84" t="s">
        <v>465</v>
      </c>
    </row>
    <row r="166" spans="2:30" ht="409.5" x14ac:dyDescent="0.25">
      <c r="B166" s="94" t="s">
        <v>587</v>
      </c>
      <c r="C166" s="109" t="s">
        <v>588</v>
      </c>
      <c r="D166" s="109" t="s">
        <v>589</v>
      </c>
      <c r="E166" s="99" t="s">
        <v>590</v>
      </c>
      <c r="F166" s="99" t="s">
        <v>591</v>
      </c>
      <c r="G166" s="99" t="s">
        <v>323</v>
      </c>
      <c r="H166" s="99"/>
      <c r="I166" s="82" t="s">
        <v>470</v>
      </c>
      <c r="J166" s="83" t="s">
        <v>459</v>
      </c>
      <c r="K166" s="84" t="s">
        <v>419</v>
      </c>
      <c r="L166" s="82" t="s">
        <v>460</v>
      </c>
      <c r="M166" s="84" t="s">
        <v>461</v>
      </c>
      <c r="N166" s="84" t="s">
        <v>462</v>
      </c>
      <c r="O166" s="85">
        <v>1</v>
      </c>
      <c r="P166" s="85">
        <v>1</v>
      </c>
      <c r="Q166" s="85">
        <f t="shared" si="27"/>
        <v>1</v>
      </c>
      <c r="R166" s="82" t="str">
        <f t="shared" si="25"/>
        <v>BAJO</v>
      </c>
      <c r="S166" s="85">
        <v>10</v>
      </c>
      <c r="T166" s="85">
        <f t="shared" si="21"/>
        <v>10</v>
      </c>
      <c r="U166" s="85" t="str">
        <f t="shared" si="22"/>
        <v>IV</v>
      </c>
      <c r="V166" s="102" t="str">
        <f t="shared" si="28"/>
        <v>Aceptable</v>
      </c>
      <c r="W166" s="82">
        <v>1</v>
      </c>
      <c r="X166" s="85" t="s">
        <v>463</v>
      </c>
      <c r="Y166" s="85" t="s">
        <v>14</v>
      </c>
      <c r="Z166" s="82" t="s">
        <v>327</v>
      </c>
      <c r="AA166" s="82" t="s">
        <v>327</v>
      </c>
      <c r="AB166" s="82" t="s">
        <v>327</v>
      </c>
      <c r="AC166" s="84" t="s">
        <v>464</v>
      </c>
      <c r="AD166" s="84" t="s">
        <v>465</v>
      </c>
    </row>
    <row r="167" spans="2:30" ht="409.5" x14ac:dyDescent="0.25">
      <c r="B167" s="94" t="s">
        <v>587</v>
      </c>
      <c r="C167" s="109" t="s">
        <v>588</v>
      </c>
      <c r="D167" s="109" t="s">
        <v>592</v>
      </c>
      <c r="E167" s="99" t="s">
        <v>593</v>
      </c>
      <c r="F167" s="99" t="s">
        <v>594</v>
      </c>
      <c r="G167" s="99" t="s">
        <v>323</v>
      </c>
      <c r="H167" s="99"/>
      <c r="I167" s="82" t="s">
        <v>324</v>
      </c>
      <c r="J167" s="83" t="s">
        <v>325</v>
      </c>
      <c r="K167" s="84" t="s">
        <v>326</v>
      </c>
      <c r="L167" s="82" t="s">
        <v>489</v>
      </c>
      <c r="M167" s="84" t="s">
        <v>328</v>
      </c>
      <c r="N167" s="84" t="s">
        <v>490</v>
      </c>
      <c r="O167" s="85">
        <v>1</v>
      </c>
      <c r="P167" s="85">
        <v>1</v>
      </c>
      <c r="Q167" s="85">
        <f t="shared" si="27"/>
        <v>1</v>
      </c>
      <c r="R167" s="82" t="str">
        <f t="shared" si="25"/>
        <v>BAJO</v>
      </c>
      <c r="S167" s="85">
        <v>10</v>
      </c>
      <c r="T167" s="85">
        <f t="shared" si="21"/>
        <v>10</v>
      </c>
      <c r="U167" s="85" t="str">
        <f t="shared" si="22"/>
        <v>IV</v>
      </c>
      <c r="V167" s="100" t="s">
        <v>129</v>
      </c>
      <c r="W167" s="82">
        <v>1</v>
      </c>
      <c r="X167" s="84" t="s">
        <v>326</v>
      </c>
      <c r="Y167" s="82" t="s">
        <v>14</v>
      </c>
      <c r="Z167" s="82" t="s">
        <v>327</v>
      </c>
      <c r="AA167" s="82" t="s">
        <v>327</v>
      </c>
      <c r="AB167" s="82" t="s">
        <v>327</v>
      </c>
      <c r="AC167" s="82" t="s">
        <v>491</v>
      </c>
      <c r="AD167" s="82" t="s">
        <v>331</v>
      </c>
    </row>
    <row r="168" spans="2:30" ht="409.5" x14ac:dyDescent="0.25">
      <c r="B168" s="94" t="s">
        <v>587</v>
      </c>
      <c r="C168" s="109" t="s">
        <v>588</v>
      </c>
      <c r="D168" s="109" t="s">
        <v>592</v>
      </c>
      <c r="E168" s="99" t="s">
        <v>593</v>
      </c>
      <c r="F168" s="99" t="s">
        <v>595</v>
      </c>
      <c r="G168" s="99" t="s">
        <v>323</v>
      </c>
      <c r="H168" s="99"/>
      <c r="I168" s="82" t="s">
        <v>332</v>
      </c>
      <c r="J168" s="83" t="s">
        <v>333</v>
      </c>
      <c r="K168" s="84" t="s">
        <v>334</v>
      </c>
      <c r="L168" s="82" t="s">
        <v>489</v>
      </c>
      <c r="M168" s="84" t="s">
        <v>489</v>
      </c>
      <c r="N168" s="84" t="s">
        <v>335</v>
      </c>
      <c r="O168" s="85">
        <v>1</v>
      </c>
      <c r="P168" s="85">
        <v>1</v>
      </c>
      <c r="Q168" s="85">
        <f t="shared" si="27"/>
        <v>1</v>
      </c>
      <c r="R168" s="82" t="str">
        <f t="shared" si="25"/>
        <v>BAJO</v>
      </c>
      <c r="S168" s="85">
        <v>10</v>
      </c>
      <c r="T168" s="85">
        <f t="shared" si="21"/>
        <v>10</v>
      </c>
      <c r="U168" s="85" t="str">
        <f t="shared" si="22"/>
        <v>IV</v>
      </c>
      <c r="V168" s="100" t="s">
        <v>129</v>
      </c>
      <c r="W168" s="82">
        <v>1</v>
      </c>
      <c r="X168" s="84" t="s">
        <v>336</v>
      </c>
      <c r="Y168" s="82" t="s">
        <v>14</v>
      </c>
      <c r="Z168" s="82" t="s">
        <v>327</v>
      </c>
      <c r="AA168" s="82" t="s">
        <v>327</v>
      </c>
      <c r="AB168" s="82" t="s">
        <v>337</v>
      </c>
      <c r="AC168" s="82" t="s">
        <v>338</v>
      </c>
      <c r="AD168" s="82" t="s">
        <v>339</v>
      </c>
    </row>
    <row r="169" spans="2:30" ht="409.5" x14ac:dyDescent="0.25">
      <c r="B169" s="94" t="s">
        <v>587</v>
      </c>
      <c r="C169" s="109" t="s">
        <v>588</v>
      </c>
      <c r="D169" s="109" t="s">
        <v>592</v>
      </c>
      <c r="E169" s="99" t="s">
        <v>593</v>
      </c>
      <c r="F169" s="99" t="s">
        <v>595</v>
      </c>
      <c r="G169" s="99" t="s">
        <v>323</v>
      </c>
      <c r="H169" s="99"/>
      <c r="I169" s="82" t="s">
        <v>340</v>
      </c>
      <c r="J169" s="83" t="s">
        <v>333</v>
      </c>
      <c r="K169" s="84" t="s">
        <v>341</v>
      </c>
      <c r="L169" s="82" t="s">
        <v>342</v>
      </c>
      <c r="M169" s="84" t="s">
        <v>343</v>
      </c>
      <c r="N169" s="84" t="s">
        <v>335</v>
      </c>
      <c r="O169" s="85">
        <v>1</v>
      </c>
      <c r="P169" s="85">
        <v>1</v>
      </c>
      <c r="Q169" s="85">
        <f t="shared" si="27"/>
        <v>1</v>
      </c>
      <c r="R169" s="82" t="str">
        <f t="shared" si="25"/>
        <v>BAJO</v>
      </c>
      <c r="S169" s="85">
        <v>10</v>
      </c>
      <c r="T169" s="85">
        <f t="shared" si="21"/>
        <v>10</v>
      </c>
      <c r="U169" s="85" t="str">
        <f t="shared" si="22"/>
        <v>IV</v>
      </c>
      <c r="V169" s="100" t="s">
        <v>129</v>
      </c>
      <c r="W169" s="82">
        <v>1</v>
      </c>
      <c r="X169" s="85" t="s">
        <v>344</v>
      </c>
      <c r="Y169" s="82" t="s">
        <v>14</v>
      </c>
      <c r="Z169" s="82" t="s">
        <v>327</v>
      </c>
      <c r="AA169" s="82" t="s">
        <v>327</v>
      </c>
      <c r="AB169" s="82" t="s">
        <v>345</v>
      </c>
      <c r="AC169" s="82" t="s">
        <v>346</v>
      </c>
      <c r="AD169" s="82" t="s">
        <v>347</v>
      </c>
    </row>
    <row r="170" spans="2:30" ht="409.5" x14ac:dyDescent="0.25">
      <c r="B170" s="94" t="s">
        <v>587</v>
      </c>
      <c r="C170" s="109" t="s">
        <v>588</v>
      </c>
      <c r="D170" s="109" t="s">
        <v>592</v>
      </c>
      <c r="E170" s="99" t="s">
        <v>593</v>
      </c>
      <c r="F170" s="99" t="s">
        <v>595</v>
      </c>
      <c r="G170" s="99" t="s">
        <v>323</v>
      </c>
      <c r="H170" s="99"/>
      <c r="I170" s="82" t="s">
        <v>348</v>
      </c>
      <c r="J170" s="83" t="s">
        <v>333</v>
      </c>
      <c r="K170" s="84" t="s">
        <v>349</v>
      </c>
      <c r="L170" s="82" t="s">
        <v>489</v>
      </c>
      <c r="M170" s="84" t="s">
        <v>350</v>
      </c>
      <c r="N170" s="84" t="s">
        <v>489</v>
      </c>
      <c r="O170" s="85">
        <v>2</v>
      </c>
      <c r="P170" s="85">
        <v>3</v>
      </c>
      <c r="Q170" s="85">
        <f t="shared" si="27"/>
        <v>6</v>
      </c>
      <c r="R170" s="82" t="str">
        <f t="shared" si="25"/>
        <v>MEDIO</v>
      </c>
      <c r="S170" s="85">
        <v>10</v>
      </c>
      <c r="T170" s="85">
        <f t="shared" si="21"/>
        <v>60</v>
      </c>
      <c r="U170" s="85" t="str">
        <f t="shared" si="22"/>
        <v>III</v>
      </c>
      <c r="V170" s="101" t="s">
        <v>483</v>
      </c>
      <c r="W170" s="82">
        <v>1</v>
      </c>
      <c r="X170" s="85" t="s">
        <v>351</v>
      </c>
      <c r="Y170" s="82" t="s">
        <v>14</v>
      </c>
      <c r="Z170" s="82" t="s">
        <v>327</v>
      </c>
      <c r="AA170" s="82" t="s">
        <v>327</v>
      </c>
      <c r="AB170" s="82" t="s">
        <v>327</v>
      </c>
      <c r="AC170" s="82" t="s">
        <v>346</v>
      </c>
      <c r="AD170" s="82" t="s">
        <v>347</v>
      </c>
    </row>
    <row r="171" spans="2:30" ht="409.5" x14ac:dyDescent="0.25">
      <c r="B171" s="94" t="s">
        <v>587</v>
      </c>
      <c r="C171" s="109" t="s">
        <v>588</v>
      </c>
      <c r="D171" s="109" t="s">
        <v>592</v>
      </c>
      <c r="E171" s="99" t="s">
        <v>593</v>
      </c>
      <c r="F171" s="99" t="s">
        <v>595</v>
      </c>
      <c r="G171" s="99" t="s">
        <v>323</v>
      </c>
      <c r="H171" s="99"/>
      <c r="I171" s="82" t="s">
        <v>352</v>
      </c>
      <c r="J171" s="83" t="s">
        <v>333</v>
      </c>
      <c r="K171" s="84" t="s">
        <v>353</v>
      </c>
      <c r="L171" s="82" t="s">
        <v>354</v>
      </c>
      <c r="M171" s="84" t="s">
        <v>489</v>
      </c>
      <c r="N171" s="84" t="s">
        <v>355</v>
      </c>
      <c r="O171" s="85">
        <v>2</v>
      </c>
      <c r="P171" s="85">
        <v>3</v>
      </c>
      <c r="Q171" s="85">
        <f t="shared" si="27"/>
        <v>6</v>
      </c>
      <c r="R171" s="82" t="str">
        <f t="shared" si="25"/>
        <v>MEDIO</v>
      </c>
      <c r="S171" s="85">
        <v>10</v>
      </c>
      <c r="T171" s="85">
        <f t="shared" si="21"/>
        <v>60</v>
      </c>
      <c r="U171" s="85" t="str">
        <f t="shared" si="22"/>
        <v>III</v>
      </c>
      <c r="V171" s="101" t="s">
        <v>483</v>
      </c>
      <c r="W171" s="82">
        <v>1</v>
      </c>
      <c r="X171" s="82" t="s">
        <v>356</v>
      </c>
      <c r="Y171" s="82" t="s">
        <v>14</v>
      </c>
      <c r="Z171" s="82" t="s">
        <v>327</v>
      </c>
      <c r="AA171" s="82" t="s">
        <v>327</v>
      </c>
      <c r="AB171" s="82" t="s">
        <v>327</v>
      </c>
      <c r="AC171" s="82" t="s">
        <v>357</v>
      </c>
      <c r="AD171" s="82" t="s">
        <v>347</v>
      </c>
    </row>
    <row r="172" spans="2:30" ht="409.5" x14ac:dyDescent="0.25">
      <c r="B172" s="94" t="s">
        <v>587</v>
      </c>
      <c r="C172" s="109" t="s">
        <v>588</v>
      </c>
      <c r="D172" s="109" t="s">
        <v>592</v>
      </c>
      <c r="E172" s="99" t="s">
        <v>593</v>
      </c>
      <c r="F172" s="99" t="s">
        <v>595</v>
      </c>
      <c r="G172" s="99" t="s">
        <v>323</v>
      </c>
      <c r="H172" s="99"/>
      <c r="I172" s="82" t="s">
        <v>358</v>
      </c>
      <c r="J172" s="83" t="s">
        <v>359</v>
      </c>
      <c r="K172" s="84" t="s">
        <v>360</v>
      </c>
      <c r="L172" s="82" t="s">
        <v>478</v>
      </c>
      <c r="M172" s="84" t="s">
        <v>478</v>
      </c>
      <c r="N172" s="84" t="s">
        <v>492</v>
      </c>
      <c r="O172" s="85">
        <v>2</v>
      </c>
      <c r="P172" s="85">
        <v>3</v>
      </c>
      <c r="Q172" s="85">
        <f t="shared" si="27"/>
        <v>6</v>
      </c>
      <c r="R172" s="82" t="str">
        <f t="shared" si="25"/>
        <v>MEDIO</v>
      </c>
      <c r="S172" s="85">
        <v>10</v>
      </c>
      <c r="T172" s="85">
        <f t="shared" si="21"/>
        <v>60</v>
      </c>
      <c r="U172" s="85" t="str">
        <f t="shared" si="22"/>
        <v>III</v>
      </c>
      <c r="V172" s="101" t="s">
        <v>483</v>
      </c>
      <c r="W172" s="82">
        <v>1</v>
      </c>
      <c r="X172" s="82" t="s">
        <v>364</v>
      </c>
      <c r="Y172" s="85" t="s">
        <v>14</v>
      </c>
      <c r="Z172" s="82" t="s">
        <v>327</v>
      </c>
      <c r="AA172" s="82" t="s">
        <v>327</v>
      </c>
      <c r="AB172" s="82" t="s">
        <v>327</v>
      </c>
      <c r="AC172" s="82" t="s">
        <v>493</v>
      </c>
      <c r="AD172" s="82" t="s">
        <v>366</v>
      </c>
    </row>
    <row r="173" spans="2:30" ht="409.5" x14ac:dyDescent="0.25">
      <c r="B173" s="94" t="s">
        <v>587</v>
      </c>
      <c r="C173" s="109" t="s">
        <v>588</v>
      </c>
      <c r="D173" s="109" t="s">
        <v>592</v>
      </c>
      <c r="E173" s="99" t="s">
        <v>593</v>
      </c>
      <c r="F173" s="99" t="s">
        <v>595</v>
      </c>
      <c r="G173" s="99" t="s">
        <v>323</v>
      </c>
      <c r="H173" s="99"/>
      <c r="I173" s="82" t="s">
        <v>367</v>
      </c>
      <c r="J173" s="83" t="s">
        <v>359</v>
      </c>
      <c r="K173" s="84" t="s">
        <v>360</v>
      </c>
      <c r="L173" s="82" t="s">
        <v>478</v>
      </c>
      <c r="M173" s="84" t="s">
        <v>478</v>
      </c>
      <c r="N173" s="84" t="s">
        <v>492</v>
      </c>
      <c r="O173" s="85">
        <v>2</v>
      </c>
      <c r="P173" s="85">
        <v>3</v>
      </c>
      <c r="Q173" s="85">
        <f t="shared" si="27"/>
        <v>6</v>
      </c>
      <c r="R173" s="82" t="str">
        <f t="shared" si="25"/>
        <v>MEDIO</v>
      </c>
      <c r="S173" s="85">
        <v>10</v>
      </c>
      <c r="T173" s="85">
        <f t="shared" si="21"/>
        <v>60</v>
      </c>
      <c r="U173" s="85" t="str">
        <f t="shared" si="22"/>
        <v>III</v>
      </c>
      <c r="V173" s="101" t="s">
        <v>483</v>
      </c>
      <c r="W173" s="82">
        <v>1</v>
      </c>
      <c r="X173" s="82" t="s">
        <v>364</v>
      </c>
      <c r="Y173" s="85" t="s">
        <v>14</v>
      </c>
      <c r="Z173" s="82" t="s">
        <v>327</v>
      </c>
      <c r="AA173" s="82" t="s">
        <v>327</v>
      </c>
      <c r="AB173" s="82" t="s">
        <v>327</v>
      </c>
      <c r="AC173" s="82" t="s">
        <v>493</v>
      </c>
      <c r="AD173" s="82" t="s">
        <v>366</v>
      </c>
    </row>
    <row r="174" spans="2:30" ht="409.5" x14ac:dyDescent="0.25">
      <c r="B174" s="94" t="s">
        <v>587</v>
      </c>
      <c r="C174" s="109" t="s">
        <v>588</v>
      </c>
      <c r="D174" s="109" t="s">
        <v>592</v>
      </c>
      <c r="E174" s="99" t="s">
        <v>593</v>
      </c>
      <c r="F174" s="99" t="s">
        <v>595</v>
      </c>
      <c r="G174" s="99" t="s">
        <v>323</v>
      </c>
      <c r="H174" s="99"/>
      <c r="I174" s="82" t="s">
        <v>372</v>
      </c>
      <c r="J174" s="83" t="s">
        <v>359</v>
      </c>
      <c r="K174" s="84" t="s">
        <v>360</v>
      </c>
      <c r="L174" s="82" t="s">
        <v>478</v>
      </c>
      <c r="M174" s="84" t="s">
        <v>478</v>
      </c>
      <c r="N174" s="84" t="s">
        <v>492</v>
      </c>
      <c r="O174" s="85">
        <v>2</v>
      </c>
      <c r="P174" s="85">
        <v>3</v>
      </c>
      <c r="Q174" s="85">
        <f t="shared" si="27"/>
        <v>6</v>
      </c>
      <c r="R174" s="82" t="str">
        <f t="shared" si="25"/>
        <v>MEDIO</v>
      </c>
      <c r="S174" s="85">
        <v>10</v>
      </c>
      <c r="T174" s="85">
        <f t="shared" si="21"/>
        <v>60</v>
      </c>
      <c r="U174" s="85" t="str">
        <f t="shared" si="22"/>
        <v>III</v>
      </c>
      <c r="V174" s="101" t="s">
        <v>483</v>
      </c>
      <c r="W174" s="82">
        <v>1</v>
      </c>
      <c r="X174" s="82" t="s">
        <v>364</v>
      </c>
      <c r="Y174" s="85" t="s">
        <v>14</v>
      </c>
      <c r="Z174" s="82" t="s">
        <v>327</v>
      </c>
      <c r="AA174" s="82" t="s">
        <v>327</v>
      </c>
      <c r="AB174" s="82" t="s">
        <v>327</v>
      </c>
      <c r="AC174" s="82" t="s">
        <v>493</v>
      </c>
      <c r="AD174" s="82" t="s">
        <v>366</v>
      </c>
    </row>
    <row r="175" spans="2:30" ht="409.5" x14ac:dyDescent="0.25">
      <c r="B175" s="94" t="s">
        <v>587</v>
      </c>
      <c r="C175" s="109" t="s">
        <v>588</v>
      </c>
      <c r="D175" s="109" t="s">
        <v>592</v>
      </c>
      <c r="E175" s="99" t="s">
        <v>593</v>
      </c>
      <c r="F175" s="99" t="s">
        <v>595</v>
      </c>
      <c r="G175" s="99" t="s">
        <v>323</v>
      </c>
      <c r="H175" s="99"/>
      <c r="I175" s="82" t="s">
        <v>377</v>
      </c>
      <c r="J175" s="83" t="s">
        <v>359</v>
      </c>
      <c r="K175" s="84" t="s">
        <v>360</v>
      </c>
      <c r="L175" s="82" t="s">
        <v>478</v>
      </c>
      <c r="M175" s="84" t="s">
        <v>478</v>
      </c>
      <c r="N175" s="84" t="s">
        <v>492</v>
      </c>
      <c r="O175" s="85">
        <v>2</v>
      </c>
      <c r="P175" s="85">
        <v>3</v>
      </c>
      <c r="Q175" s="85">
        <f t="shared" si="27"/>
        <v>6</v>
      </c>
      <c r="R175" s="82" t="str">
        <f t="shared" si="25"/>
        <v>MEDIO</v>
      </c>
      <c r="S175" s="85">
        <v>10</v>
      </c>
      <c r="T175" s="85">
        <f t="shared" si="21"/>
        <v>60</v>
      </c>
      <c r="U175" s="85" t="str">
        <f t="shared" si="22"/>
        <v>III</v>
      </c>
      <c r="V175" s="101" t="s">
        <v>483</v>
      </c>
      <c r="W175" s="82">
        <v>1</v>
      </c>
      <c r="X175" s="82" t="s">
        <v>364</v>
      </c>
      <c r="Y175" s="85" t="s">
        <v>14</v>
      </c>
      <c r="Z175" s="82" t="s">
        <v>327</v>
      </c>
      <c r="AA175" s="82" t="s">
        <v>327</v>
      </c>
      <c r="AB175" s="82" t="s">
        <v>327</v>
      </c>
      <c r="AC175" s="82" t="s">
        <v>493</v>
      </c>
      <c r="AD175" s="82" t="s">
        <v>366</v>
      </c>
    </row>
    <row r="176" spans="2:30" ht="409.5" x14ac:dyDescent="0.25">
      <c r="B176" s="94" t="s">
        <v>587</v>
      </c>
      <c r="C176" s="109" t="s">
        <v>588</v>
      </c>
      <c r="D176" s="109" t="s">
        <v>592</v>
      </c>
      <c r="E176" s="99" t="s">
        <v>593</v>
      </c>
      <c r="F176" s="99" t="s">
        <v>595</v>
      </c>
      <c r="G176" s="99" t="s">
        <v>323</v>
      </c>
      <c r="H176" s="99"/>
      <c r="I176" s="82" t="s">
        <v>380</v>
      </c>
      <c r="J176" s="83" t="s">
        <v>381</v>
      </c>
      <c r="K176" s="84" t="s">
        <v>382</v>
      </c>
      <c r="L176" s="82" t="s">
        <v>383</v>
      </c>
      <c r="M176" s="84" t="s">
        <v>494</v>
      </c>
      <c r="N176" s="84" t="s">
        <v>495</v>
      </c>
      <c r="O176" s="85">
        <v>2</v>
      </c>
      <c r="P176" s="85">
        <v>3</v>
      </c>
      <c r="Q176" s="85">
        <f t="shared" si="27"/>
        <v>6</v>
      </c>
      <c r="R176" s="82" t="str">
        <f t="shared" si="25"/>
        <v>MEDIO</v>
      </c>
      <c r="S176" s="85">
        <v>10</v>
      </c>
      <c r="T176" s="85">
        <f t="shared" ref="T176:T191" si="29">Q176*S176</f>
        <v>60</v>
      </c>
      <c r="U176" s="85" t="str">
        <f t="shared" ref="U176:U191" si="30">IF(T176&lt;=20,"IV",IF(T176&lt;=120,"III",IF(T176&lt;=500,"II",IF(T176&lt;=4000,"I",FALSE))))</f>
        <v>III</v>
      </c>
      <c r="V176" s="101" t="s">
        <v>483</v>
      </c>
      <c r="W176" s="82">
        <v>1</v>
      </c>
      <c r="X176" s="82" t="s">
        <v>386</v>
      </c>
      <c r="Y176" s="85" t="s">
        <v>14</v>
      </c>
      <c r="Z176" s="82" t="s">
        <v>327</v>
      </c>
      <c r="AA176" s="82" t="s">
        <v>327</v>
      </c>
      <c r="AB176" s="82" t="s">
        <v>387</v>
      </c>
      <c r="AC176" s="82" t="s">
        <v>496</v>
      </c>
      <c r="AD176" s="82" t="s">
        <v>366</v>
      </c>
    </row>
    <row r="177" spans="2:30" ht="409.5" x14ac:dyDescent="0.25">
      <c r="B177" s="94" t="s">
        <v>587</v>
      </c>
      <c r="C177" s="109" t="s">
        <v>588</v>
      </c>
      <c r="D177" s="109" t="s">
        <v>592</v>
      </c>
      <c r="E177" s="99" t="s">
        <v>593</v>
      </c>
      <c r="F177" s="99" t="s">
        <v>595</v>
      </c>
      <c r="G177" s="99" t="s">
        <v>323</v>
      </c>
      <c r="H177" s="99"/>
      <c r="I177" s="82" t="s">
        <v>389</v>
      </c>
      <c r="J177" s="83" t="s">
        <v>381</v>
      </c>
      <c r="K177" s="84" t="s">
        <v>390</v>
      </c>
      <c r="L177" s="82" t="s">
        <v>497</v>
      </c>
      <c r="M177" s="84" t="s">
        <v>392</v>
      </c>
      <c r="N177" s="84" t="s">
        <v>498</v>
      </c>
      <c r="O177" s="85">
        <v>2</v>
      </c>
      <c r="P177" s="85">
        <v>3</v>
      </c>
      <c r="Q177" s="85">
        <f t="shared" si="27"/>
        <v>6</v>
      </c>
      <c r="R177" s="82" t="str">
        <f t="shared" ref="R177:R191" si="31">IF(Q177&lt;=4,"BAJO",IF(Q177&lt;=8,"MEDIO",IF(Q177&lt;=20,"ALTO","MUY ALTO")))</f>
        <v>MEDIO</v>
      </c>
      <c r="S177" s="85">
        <v>10</v>
      </c>
      <c r="T177" s="85">
        <f t="shared" si="29"/>
        <v>60</v>
      </c>
      <c r="U177" s="85" t="str">
        <f t="shared" si="30"/>
        <v>III</v>
      </c>
      <c r="V177" s="101" t="s">
        <v>483</v>
      </c>
      <c r="W177" s="82">
        <v>1</v>
      </c>
      <c r="X177" s="82" t="s">
        <v>394</v>
      </c>
      <c r="Y177" s="85" t="s">
        <v>14</v>
      </c>
      <c r="Z177" s="82" t="s">
        <v>327</v>
      </c>
      <c r="AA177" s="82" t="s">
        <v>327</v>
      </c>
      <c r="AB177" s="82" t="s">
        <v>327</v>
      </c>
      <c r="AC177" s="82" t="s">
        <v>496</v>
      </c>
      <c r="AD177" s="82" t="s">
        <v>366</v>
      </c>
    </row>
    <row r="178" spans="2:30" ht="409.5" x14ac:dyDescent="0.25">
      <c r="B178" s="94" t="s">
        <v>587</v>
      </c>
      <c r="C178" s="109" t="s">
        <v>588</v>
      </c>
      <c r="D178" s="109" t="s">
        <v>592</v>
      </c>
      <c r="E178" s="99" t="s">
        <v>593</v>
      </c>
      <c r="F178" s="99" t="s">
        <v>595</v>
      </c>
      <c r="G178" s="99" t="s">
        <v>323</v>
      </c>
      <c r="H178" s="99"/>
      <c r="I178" s="82" t="s">
        <v>396</v>
      </c>
      <c r="J178" s="83" t="s">
        <v>397</v>
      </c>
      <c r="K178" s="84" t="s">
        <v>398</v>
      </c>
      <c r="L178" s="82" t="s">
        <v>478</v>
      </c>
      <c r="M178" s="84" t="s">
        <v>499</v>
      </c>
      <c r="N178" s="84" t="s">
        <v>478</v>
      </c>
      <c r="O178" s="85">
        <v>1</v>
      </c>
      <c r="P178" s="85">
        <v>3</v>
      </c>
      <c r="Q178" s="85">
        <f>O178*P178</f>
        <v>3</v>
      </c>
      <c r="R178" s="82" t="str">
        <f t="shared" si="31"/>
        <v>BAJO</v>
      </c>
      <c r="S178" s="85">
        <v>10</v>
      </c>
      <c r="T178" s="85">
        <f t="shared" si="29"/>
        <v>30</v>
      </c>
      <c r="U178" s="85" t="str">
        <f t="shared" si="30"/>
        <v>III</v>
      </c>
      <c r="V178" s="101" t="s">
        <v>483</v>
      </c>
      <c r="W178" s="82">
        <v>1</v>
      </c>
      <c r="X178" s="82" t="s">
        <v>401</v>
      </c>
      <c r="Y178" s="85" t="s">
        <v>14</v>
      </c>
      <c r="Z178" s="82" t="s">
        <v>327</v>
      </c>
      <c r="AA178" s="82" t="s">
        <v>327</v>
      </c>
      <c r="AB178" s="82" t="s">
        <v>327</v>
      </c>
      <c r="AC178" s="82" t="s">
        <v>500</v>
      </c>
      <c r="AD178" s="82" t="s">
        <v>403</v>
      </c>
    </row>
    <row r="179" spans="2:30" ht="409.5" x14ac:dyDescent="0.25">
      <c r="B179" s="94" t="s">
        <v>587</v>
      </c>
      <c r="C179" s="109" t="s">
        <v>588</v>
      </c>
      <c r="D179" s="109" t="s">
        <v>592</v>
      </c>
      <c r="E179" s="99" t="s">
        <v>593</v>
      </c>
      <c r="F179" s="99" t="s">
        <v>595</v>
      </c>
      <c r="G179" s="99" t="s">
        <v>323</v>
      </c>
      <c r="H179" s="99"/>
      <c r="I179" s="82" t="s">
        <v>404</v>
      </c>
      <c r="J179" s="83" t="s">
        <v>397</v>
      </c>
      <c r="K179" s="84" t="s">
        <v>405</v>
      </c>
      <c r="L179" s="82" t="s">
        <v>406</v>
      </c>
      <c r="M179" s="84" t="s">
        <v>407</v>
      </c>
      <c r="N179" s="84" t="s">
        <v>478</v>
      </c>
      <c r="O179" s="85">
        <v>2</v>
      </c>
      <c r="P179" s="85">
        <v>2</v>
      </c>
      <c r="Q179" s="85">
        <f>O179*P179</f>
        <v>4</v>
      </c>
      <c r="R179" s="82" t="str">
        <f t="shared" si="31"/>
        <v>BAJO</v>
      </c>
      <c r="S179" s="85">
        <v>25</v>
      </c>
      <c r="T179" s="85">
        <f t="shared" si="29"/>
        <v>100</v>
      </c>
      <c r="U179" s="85" t="str">
        <f t="shared" si="30"/>
        <v>III</v>
      </c>
      <c r="V179" s="101" t="s">
        <v>483</v>
      </c>
      <c r="W179" s="82">
        <v>1</v>
      </c>
      <c r="X179" s="82" t="s">
        <v>409</v>
      </c>
      <c r="Y179" s="85" t="s">
        <v>14</v>
      </c>
      <c r="Z179" s="82" t="s">
        <v>327</v>
      </c>
      <c r="AA179" s="82" t="s">
        <v>327</v>
      </c>
      <c r="AB179" s="82" t="s">
        <v>327</v>
      </c>
      <c r="AC179" s="82" t="s">
        <v>410</v>
      </c>
      <c r="AD179" s="82" t="s">
        <v>411</v>
      </c>
    </row>
    <row r="180" spans="2:30" ht="409.5" x14ac:dyDescent="0.25">
      <c r="B180" s="94" t="s">
        <v>587</v>
      </c>
      <c r="C180" s="109" t="s">
        <v>588</v>
      </c>
      <c r="D180" s="109" t="s">
        <v>592</v>
      </c>
      <c r="E180" s="99" t="s">
        <v>593</v>
      </c>
      <c r="F180" s="99" t="s">
        <v>595</v>
      </c>
      <c r="G180" s="99" t="s">
        <v>323</v>
      </c>
      <c r="H180" s="99"/>
      <c r="I180" s="82" t="s">
        <v>412</v>
      </c>
      <c r="J180" s="83" t="s">
        <v>397</v>
      </c>
      <c r="K180" s="84" t="s">
        <v>413</v>
      </c>
      <c r="L180" s="82" t="s">
        <v>478</v>
      </c>
      <c r="M180" s="84" t="s">
        <v>415</v>
      </c>
      <c r="N180" s="84" t="s">
        <v>478</v>
      </c>
      <c r="O180" s="85">
        <v>1</v>
      </c>
      <c r="P180" s="85">
        <v>2</v>
      </c>
      <c r="Q180" s="85">
        <f>O180*P180</f>
        <v>2</v>
      </c>
      <c r="R180" s="82" t="str">
        <f t="shared" si="31"/>
        <v>BAJO</v>
      </c>
      <c r="S180" s="85">
        <v>10</v>
      </c>
      <c r="T180" s="85">
        <f t="shared" si="29"/>
        <v>20</v>
      </c>
      <c r="U180" s="85" t="str">
        <f t="shared" si="30"/>
        <v>IV</v>
      </c>
      <c r="V180" s="102" t="str">
        <f t="shared" ref="V180:V190" si="32">IF(U180="IV","Aceptable",IF(U180="III","Aceptable con control existente",IF(U180="II","Aceptable con control especifico", IF(U180="I","No Aceptable",FALSE))))</f>
        <v>Aceptable</v>
      </c>
      <c r="W180" s="82">
        <v>1</v>
      </c>
      <c r="X180" s="82" t="s">
        <v>416</v>
      </c>
      <c r="Y180" s="85" t="s">
        <v>14</v>
      </c>
      <c r="Z180" s="82" t="s">
        <v>327</v>
      </c>
      <c r="AA180" s="82" t="s">
        <v>327</v>
      </c>
      <c r="AB180" s="82" t="s">
        <v>327</v>
      </c>
      <c r="AC180" s="82" t="s">
        <v>501</v>
      </c>
      <c r="AD180" s="82" t="s">
        <v>366</v>
      </c>
    </row>
    <row r="181" spans="2:30" ht="409.5" x14ac:dyDescent="0.25">
      <c r="B181" s="94" t="s">
        <v>587</v>
      </c>
      <c r="C181" s="109" t="s">
        <v>588</v>
      </c>
      <c r="D181" s="109" t="s">
        <v>592</v>
      </c>
      <c r="E181" s="99" t="s">
        <v>593</v>
      </c>
      <c r="F181" s="99" t="s">
        <v>595</v>
      </c>
      <c r="G181" s="99" t="s">
        <v>323</v>
      </c>
      <c r="H181" s="99"/>
      <c r="I181" s="82" t="s">
        <v>418</v>
      </c>
      <c r="J181" s="83" t="s">
        <v>397</v>
      </c>
      <c r="K181" s="84" t="s">
        <v>419</v>
      </c>
      <c r="L181" s="82" t="s">
        <v>502</v>
      </c>
      <c r="M181" s="84" t="s">
        <v>427</v>
      </c>
      <c r="N181" s="84" t="s">
        <v>422</v>
      </c>
      <c r="O181" s="85">
        <v>1</v>
      </c>
      <c r="P181" s="85">
        <v>3</v>
      </c>
      <c r="Q181" s="85">
        <f>O181*P181</f>
        <v>3</v>
      </c>
      <c r="R181" s="82" t="str">
        <f t="shared" si="31"/>
        <v>BAJO</v>
      </c>
      <c r="S181" s="85">
        <v>25</v>
      </c>
      <c r="T181" s="85">
        <f t="shared" si="29"/>
        <v>75</v>
      </c>
      <c r="U181" s="85" t="str">
        <f t="shared" si="30"/>
        <v>III</v>
      </c>
      <c r="V181" s="101" t="s">
        <v>483</v>
      </c>
      <c r="W181" s="82">
        <v>1</v>
      </c>
      <c r="X181" s="82" t="s">
        <v>416</v>
      </c>
      <c r="Y181" s="85" t="s">
        <v>14</v>
      </c>
      <c r="Z181" s="82" t="s">
        <v>327</v>
      </c>
      <c r="AA181" s="82" t="s">
        <v>327</v>
      </c>
      <c r="AB181" s="82" t="s">
        <v>327</v>
      </c>
      <c r="AC181" s="82" t="s">
        <v>423</v>
      </c>
      <c r="AD181" s="82" t="s">
        <v>424</v>
      </c>
    </row>
    <row r="182" spans="2:30" ht="409.5" x14ac:dyDescent="0.25">
      <c r="B182" s="94" t="s">
        <v>587</v>
      </c>
      <c r="C182" s="109" t="s">
        <v>588</v>
      </c>
      <c r="D182" s="109" t="s">
        <v>592</v>
      </c>
      <c r="E182" s="99" t="s">
        <v>593</v>
      </c>
      <c r="F182" s="99" t="s">
        <v>595</v>
      </c>
      <c r="G182" s="99" t="s">
        <v>323</v>
      </c>
      <c r="H182" s="99"/>
      <c r="I182" s="82" t="s">
        <v>425</v>
      </c>
      <c r="J182" s="83" t="s">
        <v>397</v>
      </c>
      <c r="K182" s="84" t="s">
        <v>426</v>
      </c>
      <c r="L182" s="82" t="s">
        <v>478</v>
      </c>
      <c r="M182" s="84" t="s">
        <v>427</v>
      </c>
      <c r="N182" s="84" t="s">
        <v>422</v>
      </c>
      <c r="O182" s="85">
        <v>1</v>
      </c>
      <c r="P182" s="85">
        <v>2</v>
      </c>
      <c r="Q182" s="85">
        <f>O182*P182</f>
        <v>2</v>
      </c>
      <c r="R182" s="82" t="str">
        <f t="shared" si="31"/>
        <v>BAJO</v>
      </c>
      <c r="S182" s="85">
        <v>10</v>
      </c>
      <c r="T182" s="85">
        <f t="shared" si="29"/>
        <v>20</v>
      </c>
      <c r="U182" s="85" t="str">
        <f t="shared" si="30"/>
        <v>IV</v>
      </c>
      <c r="V182" s="102" t="str">
        <f t="shared" si="32"/>
        <v>Aceptable</v>
      </c>
      <c r="W182" s="82">
        <v>1</v>
      </c>
      <c r="X182" s="82" t="s">
        <v>416</v>
      </c>
      <c r="Y182" s="85" t="s">
        <v>14</v>
      </c>
      <c r="Z182" s="82" t="s">
        <v>327</v>
      </c>
      <c r="AA182" s="82" t="s">
        <v>327</v>
      </c>
      <c r="AB182" s="82" t="s">
        <v>327</v>
      </c>
      <c r="AC182" s="82" t="s">
        <v>428</v>
      </c>
      <c r="AD182" s="82" t="s">
        <v>429</v>
      </c>
    </row>
    <row r="183" spans="2:30" ht="409.5" x14ac:dyDescent="0.25">
      <c r="B183" s="94" t="s">
        <v>587</v>
      </c>
      <c r="C183" s="109" t="s">
        <v>588</v>
      </c>
      <c r="D183" s="109" t="s">
        <v>592</v>
      </c>
      <c r="E183" s="99" t="s">
        <v>593</v>
      </c>
      <c r="F183" s="99" t="s">
        <v>595</v>
      </c>
      <c r="G183" s="99" t="s">
        <v>323</v>
      </c>
      <c r="H183" s="99"/>
      <c r="I183" s="82" t="s">
        <v>430</v>
      </c>
      <c r="J183" s="83" t="s">
        <v>397</v>
      </c>
      <c r="K183" s="84" t="s">
        <v>413</v>
      </c>
      <c r="L183" s="82" t="s">
        <v>489</v>
      </c>
      <c r="M183" s="84" t="s">
        <v>432</v>
      </c>
      <c r="N183" s="84" t="s">
        <v>478</v>
      </c>
      <c r="O183" s="85">
        <v>1</v>
      </c>
      <c r="P183" s="85">
        <v>2</v>
      </c>
      <c r="Q183" s="85">
        <v>6</v>
      </c>
      <c r="R183" s="82" t="str">
        <f t="shared" si="31"/>
        <v>MEDIO</v>
      </c>
      <c r="S183" s="85">
        <v>10</v>
      </c>
      <c r="T183" s="85">
        <f t="shared" si="29"/>
        <v>60</v>
      </c>
      <c r="U183" s="85" t="str">
        <f t="shared" si="30"/>
        <v>III</v>
      </c>
      <c r="V183" s="101" t="s">
        <v>483</v>
      </c>
      <c r="W183" s="82">
        <v>1</v>
      </c>
      <c r="X183" s="82" t="s">
        <v>416</v>
      </c>
      <c r="Y183" s="85" t="s">
        <v>14</v>
      </c>
      <c r="Z183" s="82" t="s">
        <v>327</v>
      </c>
      <c r="AA183" s="82" t="s">
        <v>327</v>
      </c>
      <c r="AB183" s="82" t="s">
        <v>327</v>
      </c>
      <c r="AC183" s="82" t="s">
        <v>434</v>
      </c>
      <c r="AD183" s="82" t="s">
        <v>435</v>
      </c>
    </row>
    <row r="184" spans="2:30" ht="409.5" x14ac:dyDescent="0.25">
      <c r="B184" s="94" t="s">
        <v>587</v>
      </c>
      <c r="C184" s="109" t="s">
        <v>588</v>
      </c>
      <c r="D184" s="109" t="s">
        <v>592</v>
      </c>
      <c r="E184" s="99" t="s">
        <v>593</v>
      </c>
      <c r="F184" s="99" t="s">
        <v>595</v>
      </c>
      <c r="G184" s="99" t="s">
        <v>323</v>
      </c>
      <c r="H184" s="99"/>
      <c r="I184" s="82" t="s">
        <v>436</v>
      </c>
      <c r="J184" s="83" t="s">
        <v>397</v>
      </c>
      <c r="K184" s="84" t="s">
        <v>437</v>
      </c>
      <c r="L184" s="82" t="s">
        <v>489</v>
      </c>
      <c r="M184" s="84" t="s">
        <v>438</v>
      </c>
      <c r="N184" s="84" t="s">
        <v>439</v>
      </c>
      <c r="O184" s="85">
        <v>1</v>
      </c>
      <c r="P184" s="85">
        <v>1</v>
      </c>
      <c r="Q184" s="85">
        <f t="shared" ref="Q184:Q191" si="33">O184*P184</f>
        <v>1</v>
      </c>
      <c r="R184" s="82" t="str">
        <f t="shared" si="31"/>
        <v>BAJO</v>
      </c>
      <c r="S184" s="85">
        <v>25</v>
      </c>
      <c r="T184" s="85">
        <f t="shared" si="29"/>
        <v>25</v>
      </c>
      <c r="U184" s="85" t="str">
        <f t="shared" si="30"/>
        <v>III</v>
      </c>
      <c r="V184" s="101" t="s">
        <v>483</v>
      </c>
      <c r="W184" s="82">
        <v>1</v>
      </c>
      <c r="X184" s="82" t="s">
        <v>440</v>
      </c>
      <c r="Y184" s="85" t="s">
        <v>14</v>
      </c>
      <c r="Z184" s="82" t="s">
        <v>327</v>
      </c>
      <c r="AA184" s="82" t="s">
        <v>327</v>
      </c>
      <c r="AB184" s="82" t="s">
        <v>327</v>
      </c>
      <c r="AC184" s="82" t="s">
        <v>441</v>
      </c>
      <c r="AD184" s="82" t="s">
        <v>442</v>
      </c>
    </row>
    <row r="185" spans="2:30" ht="409.5" x14ac:dyDescent="0.25">
      <c r="B185" s="94" t="s">
        <v>587</v>
      </c>
      <c r="C185" s="109" t="s">
        <v>588</v>
      </c>
      <c r="D185" s="109" t="s">
        <v>592</v>
      </c>
      <c r="E185" s="99" t="s">
        <v>593</v>
      </c>
      <c r="F185" s="99" t="s">
        <v>595</v>
      </c>
      <c r="G185" s="99" t="s">
        <v>323</v>
      </c>
      <c r="H185" s="99"/>
      <c r="I185" s="82" t="s">
        <v>443</v>
      </c>
      <c r="J185" s="83" t="s">
        <v>397</v>
      </c>
      <c r="K185" s="84" t="s">
        <v>444</v>
      </c>
      <c r="L185" s="82" t="s">
        <v>445</v>
      </c>
      <c r="M185" s="84" t="s">
        <v>503</v>
      </c>
      <c r="N185" s="84" t="s">
        <v>489</v>
      </c>
      <c r="O185" s="85">
        <v>2</v>
      </c>
      <c r="P185" s="85">
        <v>2</v>
      </c>
      <c r="Q185" s="85">
        <f t="shared" si="33"/>
        <v>4</v>
      </c>
      <c r="R185" s="82" t="str">
        <f t="shared" si="31"/>
        <v>BAJO</v>
      </c>
      <c r="S185" s="85">
        <v>25</v>
      </c>
      <c r="T185" s="85">
        <f t="shared" si="29"/>
        <v>100</v>
      </c>
      <c r="U185" s="85" t="str">
        <f t="shared" si="30"/>
        <v>III</v>
      </c>
      <c r="V185" s="101" t="s">
        <v>483</v>
      </c>
      <c r="W185" s="82">
        <v>1</v>
      </c>
      <c r="X185" s="85" t="s">
        <v>448</v>
      </c>
      <c r="Y185" s="85" t="s">
        <v>14</v>
      </c>
      <c r="Z185" s="82" t="s">
        <v>327</v>
      </c>
      <c r="AA185" s="82" t="s">
        <v>327</v>
      </c>
      <c r="AB185" s="82" t="s">
        <v>327</v>
      </c>
      <c r="AC185" s="84" t="s">
        <v>504</v>
      </c>
      <c r="AD185" s="82" t="s">
        <v>450</v>
      </c>
    </row>
    <row r="186" spans="2:30" ht="409.5" x14ac:dyDescent="0.25">
      <c r="B186" s="94" t="s">
        <v>587</v>
      </c>
      <c r="C186" s="109" t="s">
        <v>588</v>
      </c>
      <c r="D186" s="109" t="s">
        <v>592</v>
      </c>
      <c r="E186" s="99" t="s">
        <v>593</v>
      </c>
      <c r="F186" s="99" t="s">
        <v>595</v>
      </c>
      <c r="G186" s="99" t="s">
        <v>323</v>
      </c>
      <c r="H186" s="99"/>
      <c r="I186" s="82" t="s">
        <v>451</v>
      </c>
      <c r="J186" s="83" t="s">
        <v>397</v>
      </c>
      <c r="K186" s="84" t="s">
        <v>452</v>
      </c>
      <c r="L186" s="82" t="s">
        <v>489</v>
      </c>
      <c r="M186" s="84" t="s">
        <v>505</v>
      </c>
      <c r="N186" s="84" t="s">
        <v>489</v>
      </c>
      <c r="O186" s="85">
        <v>2</v>
      </c>
      <c r="P186" s="85">
        <v>3</v>
      </c>
      <c r="Q186" s="85">
        <f t="shared" si="33"/>
        <v>6</v>
      </c>
      <c r="R186" s="82" t="str">
        <f t="shared" si="31"/>
        <v>MEDIO</v>
      </c>
      <c r="S186" s="85">
        <v>10</v>
      </c>
      <c r="T186" s="85">
        <f t="shared" si="29"/>
        <v>60</v>
      </c>
      <c r="U186" s="85" t="str">
        <f t="shared" si="30"/>
        <v>III</v>
      </c>
      <c r="V186" s="101" t="s">
        <v>483</v>
      </c>
      <c r="W186" s="82">
        <v>1</v>
      </c>
      <c r="X186" s="85" t="s">
        <v>448</v>
      </c>
      <c r="Y186" s="85" t="s">
        <v>14</v>
      </c>
      <c r="Z186" s="82" t="s">
        <v>327</v>
      </c>
      <c r="AA186" s="82" t="s">
        <v>327</v>
      </c>
      <c r="AB186" s="82" t="s">
        <v>327</v>
      </c>
      <c r="AC186" s="82" t="s">
        <v>456</v>
      </c>
      <c r="AD186" s="82" t="s">
        <v>457</v>
      </c>
    </row>
    <row r="187" spans="2:30" ht="409.5" x14ac:dyDescent="0.25">
      <c r="B187" s="94" t="s">
        <v>587</v>
      </c>
      <c r="C187" s="109" t="s">
        <v>588</v>
      </c>
      <c r="D187" s="109" t="s">
        <v>592</v>
      </c>
      <c r="E187" s="99" t="s">
        <v>593</v>
      </c>
      <c r="F187" s="99" t="s">
        <v>595</v>
      </c>
      <c r="G187" s="99" t="s">
        <v>323</v>
      </c>
      <c r="H187" s="99"/>
      <c r="I187" s="82" t="s">
        <v>458</v>
      </c>
      <c r="J187" s="83" t="s">
        <v>459</v>
      </c>
      <c r="K187" s="84" t="s">
        <v>419</v>
      </c>
      <c r="L187" s="82" t="s">
        <v>460</v>
      </c>
      <c r="M187" s="84" t="s">
        <v>461</v>
      </c>
      <c r="N187" s="84" t="s">
        <v>462</v>
      </c>
      <c r="O187" s="85">
        <v>2</v>
      </c>
      <c r="P187" s="85">
        <v>2</v>
      </c>
      <c r="Q187" s="85">
        <f t="shared" si="33"/>
        <v>4</v>
      </c>
      <c r="R187" s="82" t="str">
        <f t="shared" si="31"/>
        <v>BAJO</v>
      </c>
      <c r="S187" s="85">
        <v>25</v>
      </c>
      <c r="T187" s="85">
        <f t="shared" si="29"/>
        <v>100</v>
      </c>
      <c r="U187" s="85" t="str">
        <f t="shared" si="30"/>
        <v>III</v>
      </c>
      <c r="V187" s="101" t="s">
        <v>483</v>
      </c>
      <c r="W187" s="82">
        <v>1</v>
      </c>
      <c r="X187" s="85" t="s">
        <v>463</v>
      </c>
      <c r="Y187" s="85" t="s">
        <v>14</v>
      </c>
      <c r="Z187" s="82" t="s">
        <v>327</v>
      </c>
      <c r="AA187" s="82" t="s">
        <v>327</v>
      </c>
      <c r="AB187" s="82" t="s">
        <v>327</v>
      </c>
      <c r="AC187" s="84" t="s">
        <v>464</v>
      </c>
      <c r="AD187" s="84" t="s">
        <v>465</v>
      </c>
    </row>
    <row r="188" spans="2:30" ht="409.5" x14ac:dyDescent="0.25">
      <c r="B188" s="94" t="s">
        <v>587</v>
      </c>
      <c r="C188" s="109" t="s">
        <v>588</v>
      </c>
      <c r="D188" s="109" t="s">
        <v>592</v>
      </c>
      <c r="E188" s="99" t="s">
        <v>593</v>
      </c>
      <c r="F188" s="99" t="s">
        <v>595</v>
      </c>
      <c r="G188" s="99" t="s">
        <v>323</v>
      </c>
      <c r="H188" s="99"/>
      <c r="I188" s="82" t="s">
        <v>466</v>
      </c>
      <c r="J188" s="83" t="s">
        <v>459</v>
      </c>
      <c r="K188" s="84" t="s">
        <v>419</v>
      </c>
      <c r="L188" s="82" t="s">
        <v>460</v>
      </c>
      <c r="M188" s="84" t="s">
        <v>461</v>
      </c>
      <c r="N188" s="84" t="s">
        <v>462</v>
      </c>
      <c r="O188" s="85">
        <v>2</v>
      </c>
      <c r="P188" s="85">
        <v>2</v>
      </c>
      <c r="Q188" s="85">
        <f t="shared" si="33"/>
        <v>4</v>
      </c>
      <c r="R188" s="82" t="str">
        <f t="shared" si="31"/>
        <v>BAJO</v>
      </c>
      <c r="S188" s="85">
        <v>25</v>
      </c>
      <c r="T188" s="85">
        <f t="shared" si="29"/>
        <v>100</v>
      </c>
      <c r="U188" s="85" t="str">
        <f t="shared" si="30"/>
        <v>III</v>
      </c>
      <c r="V188" s="101" t="s">
        <v>483</v>
      </c>
      <c r="W188" s="82">
        <v>1</v>
      </c>
      <c r="X188" s="85" t="s">
        <v>463</v>
      </c>
      <c r="Y188" s="85" t="s">
        <v>14</v>
      </c>
      <c r="Z188" s="82" t="s">
        <v>327</v>
      </c>
      <c r="AA188" s="82" t="s">
        <v>327</v>
      </c>
      <c r="AB188" s="82" t="s">
        <v>327</v>
      </c>
      <c r="AC188" s="84" t="s">
        <v>464</v>
      </c>
      <c r="AD188" s="84" t="s">
        <v>465</v>
      </c>
    </row>
    <row r="189" spans="2:30" ht="409.5" x14ac:dyDescent="0.25">
      <c r="B189" s="94" t="s">
        <v>587</v>
      </c>
      <c r="C189" s="109" t="s">
        <v>588</v>
      </c>
      <c r="D189" s="109" t="s">
        <v>592</v>
      </c>
      <c r="E189" s="99" t="s">
        <v>593</v>
      </c>
      <c r="F189" s="99" t="s">
        <v>595</v>
      </c>
      <c r="G189" s="99" t="s">
        <v>323</v>
      </c>
      <c r="H189" s="99"/>
      <c r="I189" s="82" t="s">
        <v>467</v>
      </c>
      <c r="J189" s="83" t="s">
        <v>459</v>
      </c>
      <c r="K189" s="84" t="s">
        <v>468</v>
      </c>
      <c r="L189" s="82" t="s">
        <v>469</v>
      </c>
      <c r="M189" s="84" t="s">
        <v>461</v>
      </c>
      <c r="N189" s="84" t="s">
        <v>462</v>
      </c>
      <c r="O189" s="85">
        <v>2</v>
      </c>
      <c r="P189" s="85">
        <v>2</v>
      </c>
      <c r="Q189" s="85">
        <f t="shared" si="33"/>
        <v>4</v>
      </c>
      <c r="R189" s="82" t="str">
        <f t="shared" si="31"/>
        <v>BAJO</v>
      </c>
      <c r="S189" s="85">
        <v>60</v>
      </c>
      <c r="T189" s="85">
        <f t="shared" si="29"/>
        <v>240</v>
      </c>
      <c r="U189" s="85" t="str">
        <f t="shared" si="30"/>
        <v>II</v>
      </c>
      <c r="V189" s="85" t="str">
        <f t="shared" si="32"/>
        <v>Aceptable con control especifico</v>
      </c>
      <c r="W189" s="82">
        <v>1</v>
      </c>
      <c r="X189" s="85" t="s">
        <v>463</v>
      </c>
      <c r="Y189" s="85" t="s">
        <v>14</v>
      </c>
      <c r="Z189" s="82" t="s">
        <v>327</v>
      </c>
      <c r="AA189" s="82" t="s">
        <v>327</v>
      </c>
      <c r="AB189" s="82" t="s">
        <v>327</v>
      </c>
      <c r="AC189" s="84" t="s">
        <v>464</v>
      </c>
      <c r="AD189" s="84" t="s">
        <v>465</v>
      </c>
    </row>
    <row r="190" spans="2:30" ht="409.5" x14ac:dyDescent="0.25">
      <c r="B190" s="94" t="s">
        <v>587</v>
      </c>
      <c r="C190" s="109" t="s">
        <v>588</v>
      </c>
      <c r="D190" s="109" t="s">
        <v>592</v>
      </c>
      <c r="E190" s="99" t="s">
        <v>593</v>
      </c>
      <c r="F190" s="99" t="s">
        <v>595</v>
      </c>
      <c r="G190" s="99" t="s">
        <v>323</v>
      </c>
      <c r="H190" s="99"/>
      <c r="I190" s="82" t="s">
        <v>470</v>
      </c>
      <c r="J190" s="83" t="s">
        <v>459</v>
      </c>
      <c r="K190" s="84" t="s">
        <v>419</v>
      </c>
      <c r="L190" s="82" t="s">
        <v>460</v>
      </c>
      <c r="M190" s="84" t="s">
        <v>461</v>
      </c>
      <c r="N190" s="84" t="s">
        <v>462</v>
      </c>
      <c r="O190" s="85">
        <v>1</v>
      </c>
      <c r="P190" s="85">
        <v>1</v>
      </c>
      <c r="Q190" s="85">
        <f t="shared" si="33"/>
        <v>1</v>
      </c>
      <c r="R190" s="82" t="str">
        <f t="shared" si="31"/>
        <v>BAJO</v>
      </c>
      <c r="S190" s="85">
        <v>10</v>
      </c>
      <c r="T190" s="85">
        <f t="shared" si="29"/>
        <v>10</v>
      </c>
      <c r="U190" s="85" t="str">
        <f t="shared" si="30"/>
        <v>IV</v>
      </c>
      <c r="V190" s="102" t="str">
        <f t="shared" si="32"/>
        <v>Aceptable</v>
      </c>
      <c r="W190" s="82">
        <v>1</v>
      </c>
      <c r="X190" s="85" t="s">
        <v>463</v>
      </c>
      <c r="Y190" s="85" t="s">
        <v>14</v>
      </c>
      <c r="Z190" s="82" t="s">
        <v>327</v>
      </c>
      <c r="AA190" s="82" t="s">
        <v>327</v>
      </c>
      <c r="AB190" s="82" t="s">
        <v>327</v>
      </c>
      <c r="AC190" s="84" t="s">
        <v>464</v>
      </c>
      <c r="AD190" s="84" t="s">
        <v>465</v>
      </c>
    </row>
    <row r="191" spans="2:30" ht="409.5" x14ac:dyDescent="0.25">
      <c r="B191" s="94" t="s">
        <v>318</v>
      </c>
      <c r="C191" s="106" t="s">
        <v>596</v>
      </c>
      <c r="D191" s="106" t="s">
        <v>597</v>
      </c>
      <c r="E191" s="99" t="s">
        <v>598</v>
      </c>
      <c r="F191" s="99" t="s">
        <v>599</v>
      </c>
      <c r="G191" s="80" t="s">
        <v>323</v>
      </c>
      <c r="H191" s="81"/>
      <c r="I191" s="82" t="s">
        <v>324</v>
      </c>
      <c r="J191" s="83" t="s">
        <v>325</v>
      </c>
      <c r="K191" s="84" t="s">
        <v>326</v>
      </c>
      <c r="L191" s="82" t="s">
        <v>489</v>
      </c>
      <c r="M191" s="84" t="s">
        <v>328</v>
      </c>
      <c r="N191" s="84" t="s">
        <v>490</v>
      </c>
      <c r="O191" s="82">
        <v>1</v>
      </c>
      <c r="P191" s="82">
        <v>1</v>
      </c>
      <c r="Q191" s="82">
        <f t="shared" si="33"/>
        <v>1</v>
      </c>
      <c r="R191" s="82" t="str">
        <f t="shared" si="31"/>
        <v>BAJO</v>
      </c>
      <c r="S191" s="82">
        <v>10</v>
      </c>
      <c r="T191" s="82">
        <f t="shared" si="29"/>
        <v>10</v>
      </c>
      <c r="U191" s="82" t="str">
        <f t="shared" si="30"/>
        <v>IV</v>
      </c>
      <c r="V191" s="100" t="s">
        <v>129</v>
      </c>
      <c r="W191" s="82">
        <v>3</v>
      </c>
      <c r="X191" s="84" t="s">
        <v>326</v>
      </c>
      <c r="Y191" s="82" t="s">
        <v>14</v>
      </c>
      <c r="Z191" s="82" t="s">
        <v>327</v>
      </c>
      <c r="AA191" s="82" t="s">
        <v>327</v>
      </c>
      <c r="AB191" s="82" t="s">
        <v>327</v>
      </c>
      <c r="AC191" s="82" t="s">
        <v>491</v>
      </c>
      <c r="AD191" s="82" t="s">
        <v>331</v>
      </c>
    </row>
    <row r="192" spans="2:30" ht="409.5" x14ac:dyDescent="0.25">
      <c r="B192" s="94" t="s">
        <v>318</v>
      </c>
      <c r="C192" s="106" t="s">
        <v>596</v>
      </c>
      <c r="D192" s="106" t="s">
        <v>600</v>
      </c>
      <c r="E192" s="99" t="s">
        <v>598</v>
      </c>
      <c r="F192" s="99" t="s">
        <v>599</v>
      </c>
      <c r="G192" s="80" t="s">
        <v>323</v>
      </c>
      <c r="H192" s="81"/>
      <c r="I192" s="82" t="s">
        <v>332</v>
      </c>
      <c r="J192" s="83" t="s">
        <v>333</v>
      </c>
      <c r="K192" s="84" t="s">
        <v>334</v>
      </c>
      <c r="L192" s="82" t="s">
        <v>489</v>
      </c>
      <c r="M192" s="84" t="s">
        <v>489</v>
      </c>
      <c r="N192" s="84" t="s">
        <v>335</v>
      </c>
      <c r="O192" s="85">
        <v>1</v>
      </c>
      <c r="P192" s="85">
        <v>1</v>
      </c>
      <c r="Q192" s="85">
        <f>O192*P192</f>
        <v>1</v>
      </c>
      <c r="R192" s="82" t="str">
        <f>IF(Q192&lt;=4,"BAJO",IF(Q192&lt;=8,"MEDIO",IF(Q192&lt;=20,"ALTO","MUY ALTO")))</f>
        <v>BAJO</v>
      </c>
      <c r="S192" s="85">
        <v>10</v>
      </c>
      <c r="T192" s="85">
        <f>Q192*S192</f>
        <v>10</v>
      </c>
      <c r="U192" s="85" t="str">
        <f>IF(T192&lt;=20,"IV",IF(T192&lt;=120,"III",IF(T192&lt;=500,"II",IF(T192&lt;=4000,"I",FALSE))))</f>
        <v>IV</v>
      </c>
      <c r="V192" s="100" t="s">
        <v>129</v>
      </c>
      <c r="W192" s="82">
        <v>3</v>
      </c>
      <c r="X192" s="84" t="s">
        <v>336</v>
      </c>
      <c r="Y192" s="82" t="s">
        <v>14</v>
      </c>
      <c r="Z192" s="82" t="s">
        <v>327</v>
      </c>
      <c r="AA192" s="82" t="s">
        <v>327</v>
      </c>
      <c r="AB192" s="82" t="s">
        <v>337</v>
      </c>
      <c r="AC192" s="82" t="s">
        <v>338</v>
      </c>
      <c r="AD192" s="82" t="s">
        <v>339</v>
      </c>
    </row>
    <row r="193" spans="2:30" ht="409.5" x14ac:dyDescent="0.25">
      <c r="B193" s="94" t="s">
        <v>318</v>
      </c>
      <c r="C193" s="106" t="s">
        <v>596</v>
      </c>
      <c r="D193" s="106" t="s">
        <v>600</v>
      </c>
      <c r="E193" s="99" t="s">
        <v>598</v>
      </c>
      <c r="F193" s="99" t="s">
        <v>599</v>
      </c>
      <c r="G193" s="80" t="s">
        <v>323</v>
      </c>
      <c r="H193" s="81"/>
      <c r="I193" s="82" t="s">
        <v>340</v>
      </c>
      <c r="J193" s="83" t="s">
        <v>333</v>
      </c>
      <c r="K193" s="84" t="s">
        <v>341</v>
      </c>
      <c r="L193" s="82" t="s">
        <v>342</v>
      </c>
      <c r="M193" s="84" t="s">
        <v>343</v>
      </c>
      <c r="N193" s="84" t="s">
        <v>335</v>
      </c>
      <c r="O193" s="85">
        <v>1</v>
      </c>
      <c r="P193" s="85">
        <v>1</v>
      </c>
      <c r="Q193" s="85">
        <f>O193*P193</f>
        <v>1</v>
      </c>
      <c r="R193" s="82" t="str">
        <f>IF(Q193&lt;=4,"BAJO",IF(Q193&lt;=8,"MEDIO",IF(Q193&lt;=20,"ALTO","MUY ALTO")))</f>
        <v>BAJO</v>
      </c>
      <c r="S193" s="85">
        <v>10</v>
      </c>
      <c r="T193" s="85">
        <f>Q193*S193</f>
        <v>10</v>
      </c>
      <c r="U193" s="85" t="str">
        <f>IF(T193&lt;=20,"IV",IF(T193&lt;=120,"III",IF(T193&lt;=500,"II",IF(T193&lt;=4000,"I",FALSE))))</f>
        <v>IV</v>
      </c>
      <c r="V193" s="100" t="s">
        <v>129</v>
      </c>
      <c r="W193" s="82">
        <v>3</v>
      </c>
      <c r="X193" s="85" t="s">
        <v>344</v>
      </c>
      <c r="Y193" s="82" t="s">
        <v>14</v>
      </c>
      <c r="Z193" s="82" t="s">
        <v>327</v>
      </c>
      <c r="AA193" s="82" t="s">
        <v>327</v>
      </c>
      <c r="AB193" s="82" t="s">
        <v>345</v>
      </c>
      <c r="AC193" s="82" t="s">
        <v>346</v>
      </c>
      <c r="AD193" s="82" t="s">
        <v>347</v>
      </c>
    </row>
    <row r="194" spans="2:30" ht="409.5" x14ac:dyDescent="0.25">
      <c r="B194" s="94" t="s">
        <v>318</v>
      </c>
      <c r="C194" s="106" t="s">
        <v>596</v>
      </c>
      <c r="D194" s="106" t="s">
        <v>600</v>
      </c>
      <c r="E194" s="99" t="s">
        <v>598</v>
      </c>
      <c r="F194" s="99" t="s">
        <v>599</v>
      </c>
      <c r="G194" s="80" t="s">
        <v>323</v>
      </c>
      <c r="H194" s="81"/>
      <c r="I194" s="82" t="s">
        <v>348</v>
      </c>
      <c r="J194" s="83" t="s">
        <v>333</v>
      </c>
      <c r="K194" s="84" t="s">
        <v>349</v>
      </c>
      <c r="L194" s="82" t="s">
        <v>489</v>
      </c>
      <c r="M194" s="84" t="s">
        <v>350</v>
      </c>
      <c r="N194" s="84" t="s">
        <v>489</v>
      </c>
      <c r="O194" s="85">
        <v>2</v>
      </c>
      <c r="P194" s="85">
        <v>3</v>
      </c>
      <c r="Q194" s="85">
        <f>O194*P194</f>
        <v>6</v>
      </c>
      <c r="R194" s="82" t="str">
        <f>IF(Q194&lt;=4,"BAJO",IF(Q194&lt;=8,"MEDIO",IF(Q194&lt;=20,"ALTO","MUY ALTO")))</f>
        <v>MEDIO</v>
      </c>
      <c r="S194" s="85">
        <v>10</v>
      </c>
      <c r="T194" s="85">
        <f>Q194*S194</f>
        <v>60</v>
      </c>
      <c r="U194" s="85" t="str">
        <f>IF(T194&lt;=20,"IV",IF(T194&lt;=120,"III",IF(T194&lt;=500,"II",IF(T194&lt;=4000,"I",FALSE))))</f>
        <v>III</v>
      </c>
      <c r="V194" s="101" t="s">
        <v>483</v>
      </c>
      <c r="W194" s="82">
        <v>3</v>
      </c>
      <c r="X194" s="85" t="s">
        <v>351</v>
      </c>
      <c r="Y194" s="82" t="s">
        <v>14</v>
      </c>
      <c r="Z194" s="82" t="s">
        <v>327</v>
      </c>
      <c r="AA194" s="82" t="s">
        <v>327</v>
      </c>
      <c r="AB194" s="82" t="s">
        <v>327</v>
      </c>
      <c r="AC194" s="82" t="s">
        <v>346</v>
      </c>
      <c r="AD194" s="82" t="s">
        <v>347</v>
      </c>
    </row>
    <row r="195" spans="2:30" ht="409.5" x14ac:dyDescent="0.25">
      <c r="B195" s="94" t="s">
        <v>318</v>
      </c>
      <c r="C195" s="106" t="s">
        <v>596</v>
      </c>
      <c r="D195" s="106" t="s">
        <v>600</v>
      </c>
      <c r="E195" s="99" t="s">
        <v>598</v>
      </c>
      <c r="F195" s="99" t="s">
        <v>599</v>
      </c>
      <c r="G195" s="80" t="s">
        <v>323</v>
      </c>
      <c r="H195" s="81"/>
      <c r="I195" s="82" t="s">
        <v>352</v>
      </c>
      <c r="J195" s="83" t="s">
        <v>333</v>
      </c>
      <c r="K195" s="84" t="s">
        <v>353</v>
      </c>
      <c r="L195" s="82" t="s">
        <v>354</v>
      </c>
      <c r="M195" s="84" t="s">
        <v>489</v>
      </c>
      <c r="N195" s="84" t="s">
        <v>355</v>
      </c>
      <c r="O195" s="85">
        <v>2</v>
      </c>
      <c r="P195" s="85">
        <v>3</v>
      </c>
      <c r="Q195" s="85">
        <f t="shared" ref="Q195:Q201" si="34">O195*P195</f>
        <v>6</v>
      </c>
      <c r="R195" s="82" t="str">
        <f t="shared" ref="R195:R258" si="35">IF(Q195&lt;=4,"BAJO",IF(Q195&lt;=8,"MEDIO",IF(Q195&lt;=20,"ALTO","MUY ALTO")))</f>
        <v>MEDIO</v>
      </c>
      <c r="S195" s="85">
        <v>10</v>
      </c>
      <c r="T195" s="85">
        <f t="shared" ref="T195:T258" si="36">Q195*S195</f>
        <v>60</v>
      </c>
      <c r="U195" s="85" t="str">
        <f t="shared" ref="U195:U258" si="37">IF(T195&lt;=20,"IV",IF(T195&lt;=120,"III",IF(T195&lt;=500,"II",IF(T195&lt;=4000,"I",FALSE))))</f>
        <v>III</v>
      </c>
      <c r="V195" s="101" t="s">
        <v>483</v>
      </c>
      <c r="W195" s="82">
        <v>3</v>
      </c>
      <c r="X195" s="82" t="s">
        <v>356</v>
      </c>
      <c r="Y195" s="82" t="s">
        <v>14</v>
      </c>
      <c r="Z195" s="82" t="s">
        <v>327</v>
      </c>
      <c r="AA195" s="82" t="s">
        <v>327</v>
      </c>
      <c r="AB195" s="82" t="s">
        <v>327</v>
      </c>
      <c r="AC195" s="82" t="s">
        <v>357</v>
      </c>
      <c r="AD195" s="82" t="s">
        <v>347</v>
      </c>
    </row>
    <row r="196" spans="2:30" ht="409.5" x14ac:dyDescent="0.25">
      <c r="B196" s="94" t="s">
        <v>318</v>
      </c>
      <c r="C196" s="106" t="s">
        <v>596</v>
      </c>
      <c r="D196" s="106" t="s">
        <v>600</v>
      </c>
      <c r="E196" s="99" t="s">
        <v>598</v>
      </c>
      <c r="F196" s="99" t="s">
        <v>599</v>
      </c>
      <c r="G196" s="80" t="s">
        <v>323</v>
      </c>
      <c r="H196" s="81"/>
      <c r="I196" s="82" t="s">
        <v>358</v>
      </c>
      <c r="J196" s="83" t="s">
        <v>359</v>
      </c>
      <c r="K196" s="84" t="s">
        <v>360</v>
      </c>
      <c r="L196" s="82" t="s">
        <v>478</v>
      </c>
      <c r="M196" s="84" t="s">
        <v>478</v>
      </c>
      <c r="N196" s="84" t="s">
        <v>492</v>
      </c>
      <c r="O196" s="85">
        <v>2</v>
      </c>
      <c r="P196" s="85">
        <v>3</v>
      </c>
      <c r="Q196" s="85">
        <f t="shared" si="34"/>
        <v>6</v>
      </c>
      <c r="R196" s="82" t="str">
        <f t="shared" si="35"/>
        <v>MEDIO</v>
      </c>
      <c r="S196" s="85">
        <v>10</v>
      </c>
      <c r="T196" s="85">
        <f t="shared" si="36"/>
        <v>60</v>
      </c>
      <c r="U196" s="85" t="str">
        <f t="shared" si="37"/>
        <v>III</v>
      </c>
      <c r="V196" s="101" t="s">
        <v>483</v>
      </c>
      <c r="W196" s="82">
        <v>3</v>
      </c>
      <c r="X196" s="82" t="s">
        <v>364</v>
      </c>
      <c r="Y196" s="85" t="s">
        <v>14</v>
      </c>
      <c r="Z196" s="82" t="s">
        <v>327</v>
      </c>
      <c r="AA196" s="82" t="s">
        <v>327</v>
      </c>
      <c r="AB196" s="82" t="s">
        <v>327</v>
      </c>
      <c r="AC196" s="82" t="s">
        <v>493</v>
      </c>
      <c r="AD196" s="82" t="s">
        <v>366</v>
      </c>
    </row>
    <row r="197" spans="2:30" ht="409.5" x14ac:dyDescent="0.25">
      <c r="B197" s="94" t="s">
        <v>318</v>
      </c>
      <c r="C197" s="106" t="s">
        <v>596</v>
      </c>
      <c r="D197" s="106" t="s">
        <v>600</v>
      </c>
      <c r="E197" s="99" t="s">
        <v>598</v>
      </c>
      <c r="F197" s="99" t="s">
        <v>599</v>
      </c>
      <c r="G197" s="80" t="s">
        <v>323</v>
      </c>
      <c r="H197" s="81"/>
      <c r="I197" s="82" t="s">
        <v>367</v>
      </c>
      <c r="J197" s="83" t="s">
        <v>359</v>
      </c>
      <c r="K197" s="84" t="s">
        <v>360</v>
      </c>
      <c r="L197" s="82" t="s">
        <v>478</v>
      </c>
      <c r="M197" s="84" t="s">
        <v>478</v>
      </c>
      <c r="N197" s="84" t="s">
        <v>492</v>
      </c>
      <c r="O197" s="85">
        <v>2</v>
      </c>
      <c r="P197" s="85">
        <v>3</v>
      </c>
      <c r="Q197" s="85">
        <f t="shared" si="34"/>
        <v>6</v>
      </c>
      <c r="R197" s="82" t="str">
        <f t="shared" si="35"/>
        <v>MEDIO</v>
      </c>
      <c r="S197" s="85">
        <v>10</v>
      </c>
      <c r="T197" s="85">
        <f t="shared" si="36"/>
        <v>60</v>
      </c>
      <c r="U197" s="85" t="str">
        <f t="shared" si="37"/>
        <v>III</v>
      </c>
      <c r="V197" s="101" t="s">
        <v>483</v>
      </c>
      <c r="W197" s="82">
        <v>3</v>
      </c>
      <c r="X197" s="82" t="s">
        <v>364</v>
      </c>
      <c r="Y197" s="85" t="s">
        <v>14</v>
      </c>
      <c r="Z197" s="82" t="s">
        <v>327</v>
      </c>
      <c r="AA197" s="82" t="s">
        <v>327</v>
      </c>
      <c r="AB197" s="82" t="s">
        <v>327</v>
      </c>
      <c r="AC197" s="82" t="s">
        <v>493</v>
      </c>
      <c r="AD197" s="82" t="s">
        <v>366</v>
      </c>
    </row>
    <row r="198" spans="2:30" ht="409.5" x14ac:dyDescent="0.25">
      <c r="B198" s="94" t="s">
        <v>318</v>
      </c>
      <c r="C198" s="106" t="s">
        <v>596</v>
      </c>
      <c r="D198" s="106" t="s">
        <v>600</v>
      </c>
      <c r="E198" s="99" t="s">
        <v>598</v>
      </c>
      <c r="F198" s="99" t="s">
        <v>599</v>
      </c>
      <c r="G198" s="80" t="s">
        <v>323</v>
      </c>
      <c r="H198" s="81"/>
      <c r="I198" s="82" t="s">
        <v>372</v>
      </c>
      <c r="J198" s="83" t="s">
        <v>359</v>
      </c>
      <c r="K198" s="84" t="s">
        <v>360</v>
      </c>
      <c r="L198" s="82" t="s">
        <v>478</v>
      </c>
      <c r="M198" s="84" t="s">
        <v>478</v>
      </c>
      <c r="N198" s="84" t="s">
        <v>492</v>
      </c>
      <c r="O198" s="85">
        <v>2</v>
      </c>
      <c r="P198" s="85">
        <v>3</v>
      </c>
      <c r="Q198" s="85">
        <f t="shared" si="34"/>
        <v>6</v>
      </c>
      <c r="R198" s="82" t="str">
        <f t="shared" si="35"/>
        <v>MEDIO</v>
      </c>
      <c r="S198" s="85">
        <v>10</v>
      </c>
      <c r="T198" s="85">
        <f t="shared" si="36"/>
        <v>60</v>
      </c>
      <c r="U198" s="85" t="str">
        <f t="shared" si="37"/>
        <v>III</v>
      </c>
      <c r="V198" s="101" t="s">
        <v>483</v>
      </c>
      <c r="W198" s="82">
        <v>3</v>
      </c>
      <c r="X198" s="82" t="s">
        <v>364</v>
      </c>
      <c r="Y198" s="85" t="s">
        <v>14</v>
      </c>
      <c r="Z198" s="82" t="s">
        <v>327</v>
      </c>
      <c r="AA198" s="82" t="s">
        <v>327</v>
      </c>
      <c r="AB198" s="82" t="s">
        <v>327</v>
      </c>
      <c r="AC198" s="82" t="s">
        <v>493</v>
      </c>
      <c r="AD198" s="82" t="s">
        <v>366</v>
      </c>
    </row>
    <row r="199" spans="2:30" ht="409.5" x14ac:dyDescent="0.25">
      <c r="B199" s="94" t="s">
        <v>318</v>
      </c>
      <c r="C199" s="106" t="s">
        <v>596</v>
      </c>
      <c r="D199" s="106" t="s">
        <v>600</v>
      </c>
      <c r="E199" s="99" t="s">
        <v>598</v>
      </c>
      <c r="F199" s="99" t="s">
        <v>599</v>
      </c>
      <c r="G199" s="80" t="s">
        <v>323</v>
      </c>
      <c r="H199" s="81"/>
      <c r="I199" s="82" t="s">
        <v>377</v>
      </c>
      <c r="J199" s="83" t="s">
        <v>359</v>
      </c>
      <c r="K199" s="84" t="s">
        <v>360</v>
      </c>
      <c r="L199" s="82" t="s">
        <v>478</v>
      </c>
      <c r="M199" s="84" t="s">
        <v>478</v>
      </c>
      <c r="N199" s="84" t="s">
        <v>492</v>
      </c>
      <c r="O199" s="85">
        <v>2</v>
      </c>
      <c r="P199" s="85">
        <v>3</v>
      </c>
      <c r="Q199" s="85">
        <f t="shared" si="34"/>
        <v>6</v>
      </c>
      <c r="R199" s="82" t="str">
        <f t="shared" si="35"/>
        <v>MEDIO</v>
      </c>
      <c r="S199" s="85">
        <v>10</v>
      </c>
      <c r="T199" s="85">
        <f t="shared" si="36"/>
        <v>60</v>
      </c>
      <c r="U199" s="85" t="str">
        <f t="shared" si="37"/>
        <v>III</v>
      </c>
      <c r="V199" s="101" t="s">
        <v>483</v>
      </c>
      <c r="W199" s="82">
        <v>3</v>
      </c>
      <c r="X199" s="82" t="s">
        <v>364</v>
      </c>
      <c r="Y199" s="85" t="s">
        <v>14</v>
      </c>
      <c r="Z199" s="82" t="s">
        <v>327</v>
      </c>
      <c r="AA199" s="82" t="s">
        <v>327</v>
      </c>
      <c r="AB199" s="82" t="s">
        <v>327</v>
      </c>
      <c r="AC199" s="82" t="s">
        <v>493</v>
      </c>
      <c r="AD199" s="82" t="s">
        <v>366</v>
      </c>
    </row>
    <row r="200" spans="2:30" ht="409.5" x14ac:dyDescent="0.25">
      <c r="B200" s="94" t="s">
        <v>318</v>
      </c>
      <c r="C200" s="106" t="s">
        <v>596</v>
      </c>
      <c r="D200" s="106" t="s">
        <v>600</v>
      </c>
      <c r="E200" s="99" t="s">
        <v>598</v>
      </c>
      <c r="F200" s="99" t="s">
        <v>599</v>
      </c>
      <c r="G200" s="80" t="s">
        <v>323</v>
      </c>
      <c r="H200" s="81"/>
      <c r="I200" s="82" t="s">
        <v>380</v>
      </c>
      <c r="J200" s="83" t="s">
        <v>381</v>
      </c>
      <c r="K200" s="84" t="s">
        <v>382</v>
      </c>
      <c r="L200" s="82" t="s">
        <v>383</v>
      </c>
      <c r="M200" s="84" t="s">
        <v>494</v>
      </c>
      <c r="N200" s="84" t="s">
        <v>495</v>
      </c>
      <c r="O200" s="85">
        <v>2</v>
      </c>
      <c r="P200" s="85">
        <v>3</v>
      </c>
      <c r="Q200" s="85">
        <f t="shared" si="34"/>
        <v>6</v>
      </c>
      <c r="R200" s="82" t="str">
        <f t="shared" si="35"/>
        <v>MEDIO</v>
      </c>
      <c r="S200" s="85">
        <v>10</v>
      </c>
      <c r="T200" s="85">
        <f t="shared" si="36"/>
        <v>60</v>
      </c>
      <c r="U200" s="85" t="str">
        <f t="shared" si="37"/>
        <v>III</v>
      </c>
      <c r="V200" s="101" t="s">
        <v>483</v>
      </c>
      <c r="W200" s="82">
        <v>3</v>
      </c>
      <c r="X200" s="82" t="s">
        <v>386</v>
      </c>
      <c r="Y200" s="85" t="s">
        <v>14</v>
      </c>
      <c r="Z200" s="82" t="s">
        <v>327</v>
      </c>
      <c r="AA200" s="82" t="s">
        <v>327</v>
      </c>
      <c r="AB200" s="82" t="s">
        <v>387</v>
      </c>
      <c r="AC200" s="82" t="s">
        <v>496</v>
      </c>
      <c r="AD200" s="82" t="s">
        <v>366</v>
      </c>
    </row>
    <row r="201" spans="2:30" ht="409.5" x14ac:dyDescent="0.25">
      <c r="B201" s="94" t="s">
        <v>318</v>
      </c>
      <c r="C201" s="106" t="s">
        <v>596</v>
      </c>
      <c r="D201" s="106" t="s">
        <v>600</v>
      </c>
      <c r="E201" s="99" t="s">
        <v>598</v>
      </c>
      <c r="F201" s="99" t="s">
        <v>599</v>
      </c>
      <c r="G201" s="80" t="s">
        <v>323</v>
      </c>
      <c r="H201" s="81"/>
      <c r="I201" s="82" t="s">
        <v>389</v>
      </c>
      <c r="J201" s="83" t="s">
        <v>381</v>
      </c>
      <c r="K201" s="84" t="s">
        <v>390</v>
      </c>
      <c r="L201" s="82" t="s">
        <v>497</v>
      </c>
      <c r="M201" s="84" t="s">
        <v>392</v>
      </c>
      <c r="N201" s="84" t="s">
        <v>498</v>
      </c>
      <c r="O201" s="85">
        <v>2</v>
      </c>
      <c r="P201" s="85">
        <v>3</v>
      </c>
      <c r="Q201" s="85">
        <f t="shared" si="34"/>
        <v>6</v>
      </c>
      <c r="R201" s="82" t="str">
        <f t="shared" si="35"/>
        <v>MEDIO</v>
      </c>
      <c r="S201" s="85">
        <v>10</v>
      </c>
      <c r="T201" s="85">
        <f t="shared" si="36"/>
        <v>60</v>
      </c>
      <c r="U201" s="85" t="str">
        <f t="shared" si="37"/>
        <v>III</v>
      </c>
      <c r="V201" s="101" t="s">
        <v>483</v>
      </c>
      <c r="W201" s="82">
        <v>3</v>
      </c>
      <c r="X201" s="82" t="s">
        <v>394</v>
      </c>
      <c r="Y201" s="85" t="s">
        <v>14</v>
      </c>
      <c r="Z201" s="82" t="s">
        <v>327</v>
      </c>
      <c r="AA201" s="82" t="s">
        <v>327</v>
      </c>
      <c r="AB201" s="82" t="s">
        <v>327</v>
      </c>
      <c r="AC201" s="82" t="s">
        <v>496</v>
      </c>
      <c r="AD201" s="82" t="s">
        <v>366</v>
      </c>
    </row>
    <row r="202" spans="2:30" ht="409.5" x14ac:dyDescent="0.25">
      <c r="B202" s="94" t="s">
        <v>318</v>
      </c>
      <c r="C202" s="106" t="s">
        <v>596</v>
      </c>
      <c r="D202" s="106" t="s">
        <v>600</v>
      </c>
      <c r="E202" s="99" t="s">
        <v>598</v>
      </c>
      <c r="F202" s="99" t="s">
        <v>599</v>
      </c>
      <c r="G202" s="80" t="s">
        <v>323</v>
      </c>
      <c r="H202" s="81"/>
      <c r="I202" s="82" t="s">
        <v>396</v>
      </c>
      <c r="J202" s="83" t="s">
        <v>397</v>
      </c>
      <c r="K202" s="84" t="s">
        <v>398</v>
      </c>
      <c r="L202" s="82" t="s">
        <v>478</v>
      </c>
      <c r="M202" s="84" t="s">
        <v>499</v>
      </c>
      <c r="N202" s="84" t="s">
        <v>478</v>
      </c>
      <c r="O202" s="85">
        <v>1</v>
      </c>
      <c r="P202" s="85">
        <v>3</v>
      </c>
      <c r="Q202" s="85">
        <f>O202*P202</f>
        <v>3</v>
      </c>
      <c r="R202" s="82" t="str">
        <f t="shared" si="35"/>
        <v>BAJO</v>
      </c>
      <c r="S202" s="85">
        <v>10</v>
      </c>
      <c r="T202" s="85">
        <f t="shared" si="36"/>
        <v>30</v>
      </c>
      <c r="U202" s="85" t="str">
        <f t="shared" si="37"/>
        <v>III</v>
      </c>
      <c r="V202" s="101" t="s">
        <v>483</v>
      </c>
      <c r="W202" s="82">
        <v>3</v>
      </c>
      <c r="X202" s="82" t="s">
        <v>401</v>
      </c>
      <c r="Y202" s="85" t="s">
        <v>14</v>
      </c>
      <c r="Z202" s="82" t="s">
        <v>327</v>
      </c>
      <c r="AA202" s="82" t="s">
        <v>327</v>
      </c>
      <c r="AB202" s="82" t="s">
        <v>327</v>
      </c>
      <c r="AC202" s="82" t="s">
        <v>500</v>
      </c>
      <c r="AD202" s="82" t="s">
        <v>403</v>
      </c>
    </row>
    <row r="203" spans="2:30" ht="409.5" x14ac:dyDescent="0.25">
      <c r="B203" s="94" t="s">
        <v>318</v>
      </c>
      <c r="C203" s="106" t="s">
        <v>596</v>
      </c>
      <c r="D203" s="106" t="s">
        <v>600</v>
      </c>
      <c r="E203" s="99" t="s">
        <v>598</v>
      </c>
      <c r="F203" s="99" t="s">
        <v>599</v>
      </c>
      <c r="G203" s="80" t="s">
        <v>323</v>
      </c>
      <c r="H203" s="81"/>
      <c r="I203" s="82" t="s">
        <v>404</v>
      </c>
      <c r="J203" s="83" t="s">
        <v>397</v>
      </c>
      <c r="K203" s="84" t="s">
        <v>405</v>
      </c>
      <c r="L203" s="82" t="s">
        <v>406</v>
      </c>
      <c r="M203" s="84" t="s">
        <v>407</v>
      </c>
      <c r="N203" s="84" t="s">
        <v>478</v>
      </c>
      <c r="O203" s="85">
        <v>2</v>
      </c>
      <c r="P203" s="85">
        <v>2</v>
      </c>
      <c r="Q203" s="85">
        <f>O203*P203</f>
        <v>4</v>
      </c>
      <c r="R203" s="82" t="str">
        <f t="shared" si="35"/>
        <v>BAJO</v>
      </c>
      <c r="S203" s="85">
        <v>25</v>
      </c>
      <c r="T203" s="85">
        <f t="shared" si="36"/>
        <v>100</v>
      </c>
      <c r="U203" s="85" t="str">
        <f t="shared" si="37"/>
        <v>III</v>
      </c>
      <c r="V203" s="101" t="s">
        <v>483</v>
      </c>
      <c r="W203" s="82">
        <v>3</v>
      </c>
      <c r="X203" s="82" t="s">
        <v>409</v>
      </c>
      <c r="Y203" s="85" t="s">
        <v>14</v>
      </c>
      <c r="Z203" s="82" t="s">
        <v>327</v>
      </c>
      <c r="AA203" s="82" t="s">
        <v>327</v>
      </c>
      <c r="AB203" s="82" t="s">
        <v>327</v>
      </c>
      <c r="AC203" s="82" t="s">
        <v>410</v>
      </c>
      <c r="AD203" s="82" t="s">
        <v>411</v>
      </c>
    </row>
    <row r="204" spans="2:30" ht="409.5" x14ac:dyDescent="0.25">
      <c r="B204" s="94" t="s">
        <v>318</v>
      </c>
      <c r="C204" s="106" t="s">
        <v>596</v>
      </c>
      <c r="D204" s="106" t="s">
        <v>600</v>
      </c>
      <c r="E204" s="99" t="s">
        <v>598</v>
      </c>
      <c r="F204" s="99" t="s">
        <v>599</v>
      </c>
      <c r="G204" s="80" t="s">
        <v>323</v>
      </c>
      <c r="H204" s="81"/>
      <c r="I204" s="82" t="s">
        <v>412</v>
      </c>
      <c r="J204" s="83" t="s">
        <v>397</v>
      </c>
      <c r="K204" s="84" t="s">
        <v>413</v>
      </c>
      <c r="L204" s="82" t="s">
        <v>478</v>
      </c>
      <c r="M204" s="84" t="s">
        <v>415</v>
      </c>
      <c r="N204" s="84" t="s">
        <v>478</v>
      </c>
      <c r="O204" s="85">
        <v>1</v>
      </c>
      <c r="P204" s="85">
        <v>2</v>
      </c>
      <c r="Q204" s="85">
        <f>O204*P204</f>
        <v>2</v>
      </c>
      <c r="R204" s="82" t="str">
        <f t="shared" si="35"/>
        <v>BAJO</v>
      </c>
      <c r="S204" s="85">
        <v>10</v>
      </c>
      <c r="T204" s="85">
        <f t="shared" si="36"/>
        <v>20</v>
      </c>
      <c r="U204" s="85" t="str">
        <f t="shared" si="37"/>
        <v>IV</v>
      </c>
      <c r="V204" s="102" t="str">
        <f t="shared" ref="V204:V214" si="38">IF(U204="IV","Aceptable",IF(U204="III","Aceptable con control existente",IF(U204="II","Aceptable con control especifico", IF(U204="I","No Aceptable",FALSE))))</f>
        <v>Aceptable</v>
      </c>
      <c r="W204" s="82">
        <v>3</v>
      </c>
      <c r="X204" s="82" t="s">
        <v>416</v>
      </c>
      <c r="Y204" s="85" t="s">
        <v>14</v>
      </c>
      <c r="Z204" s="82" t="s">
        <v>327</v>
      </c>
      <c r="AA204" s="82" t="s">
        <v>327</v>
      </c>
      <c r="AB204" s="82" t="s">
        <v>327</v>
      </c>
      <c r="AC204" s="82" t="s">
        <v>501</v>
      </c>
      <c r="AD204" s="82" t="s">
        <v>366</v>
      </c>
    </row>
    <row r="205" spans="2:30" ht="409.5" x14ac:dyDescent="0.25">
      <c r="B205" s="94" t="s">
        <v>318</v>
      </c>
      <c r="C205" s="106" t="s">
        <v>596</v>
      </c>
      <c r="D205" s="106" t="s">
        <v>600</v>
      </c>
      <c r="E205" s="99" t="s">
        <v>598</v>
      </c>
      <c r="F205" s="99" t="s">
        <v>599</v>
      </c>
      <c r="G205" s="80" t="s">
        <v>323</v>
      </c>
      <c r="H205" s="81"/>
      <c r="I205" s="82" t="s">
        <v>418</v>
      </c>
      <c r="J205" s="83" t="s">
        <v>397</v>
      </c>
      <c r="K205" s="84" t="s">
        <v>419</v>
      </c>
      <c r="L205" s="82" t="s">
        <v>502</v>
      </c>
      <c r="M205" s="84" t="s">
        <v>427</v>
      </c>
      <c r="N205" s="84" t="s">
        <v>422</v>
      </c>
      <c r="O205" s="85">
        <v>1</v>
      </c>
      <c r="P205" s="85">
        <v>3</v>
      </c>
      <c r="Q205" s="85">
        <f>O205*P205</f>
        <v>3</v>
      </c>
      <c r="R205" s="82" t="str">
        <f t="shared" si="35"/>
        <v>BAJO</v>
      </c>
      <c r="S205" s="85">
        <v>25</v>
      </c>
      <c r="T205" s="85">
        <f t="shared" si="36"/>
        <v>75</v>
      </c>
      <c r="U205" s="85" t="str">
        <f t="shared" si="37"/>
        <v>III</v>
      </c>
      <c r="V205" s="101" t="s">
        <v>483</v>
      </c>
      <c r="W205" s="82">
        <v>3</v>
      </c>
      <c r="X205" s="82" t="s">
        <v>416</v>
      </c>
      <c r="Y205" s="85" t="s">
        <v>14</v>
      </c>
      <c r="Z205" s="82" t="s">
        <v>327</v>
      </c>
      <c r="AA205" s="82" t="s">
        <v>327</v>
      </c>
      <c r="AB205" s="82" t="s">
        <v>327</v>
      </c>
      <c r="AC205" s="82" t="s">
        <v>423</v>
      </c>
      <c r="AD205" s="82" t="s">
        <v>424</v>
      </c>
    </row>
    <row r="206" spans="2:30" ht="409.5" x14ac:dyDescent="0.25">
      <c r="B206" s="94" t="s">
        <v>318</v>
      </c>
      <c r="C206" s="106" t="s">
        <v>596</v>
      </c>
      <c r="D206" s="106" t="s">
        <v>600</v>
      </c>
      <c r="E206" s="99" t="s">
        <v>598</v>
      </c>
      <c r="F206" s="99" t="s">
        <v>599</v>
      </c>
      <c r="G206" s="80" t="s">
        <v>323</v>
      </c>
      <c r="H206" s="81"/>
      <c r="I206" s="82" t="s">
        <v>425</v>
      </c>
      <c r="J206" s="83" t="s">
        <v>397</v>
      </c>
      <c r="K206" s="84" t="s">
        <v>426</v>
      </c>
      <c r="L206" s="82" t="s">
        <v>478</v>
      </c>
      <c r="M206" s="84" t="s">
        <v>427</v>
      </c>
      <c r="N206" s="84" t="s">
        <v>422</v>
      </c>
      <c r="O206" s="85">
        <v>1</v>
      </c>
      <c r="P206" s="85">
        <v>2</v>
      </c>
      <c r="Q206" s="85">
        <f>O206*P206</f>
        <v>2</v>
      </c>
      <c r="R206" s="82" t="str">
        <f t="shared" si="35"/>
        <v>BAJO</v>
      </c>
      <c r="S206" s="85">
        <v>10</v>
      </c>
      <c r="T206" s="85">
        <f t="shared" si="36"/>
        <v>20</v>
      </c>
      <c r="U206" s="85" t="str">
        <f t="shared" si="37"/>
        <v>IV</v>
      </c>
      <c r="V206" s="102" t="str">
        <f t="shared" si="38"/>
        <v>Aceptable</v>
      </c>
      <c r="W206" s="82">
        <v>3</v>
      </c>
      <c r="X206" s="82" t="s">
        <v>416</v>
      </c>
      <c r="Y206" s="85" t="s">
        <v>14</v>
      </c>
      <c r="Z206" s="82" t="s">
        <v>327</v>
      </c>
      <c r="AA206" s="82" t="s">
        <v>327</v>
      </c>
      <c r="AB206" s="82" t="s">
        <v>327</v>
      </c>
      <c r="AC206" s="82" t="s">
        <v>428</v>
      </c>
      <c r="AD206" s="82" t="s">
        <v>429</v>
      </c>
    </row>
    <row r="207" spans="2:30" ht="409.5" x14ac:dyDescent="0.25">
      <c r="B207" s="94" t="s">
        <v>318</v>
      </c>
      <c r="C207" s="106" t="s">
        <v>596</v>
      </c>
      <c r="D207" s="106" t="s">
        <v>600</v>
      </c>
      <c r="E207" s="99" t="s">
        <v>598</v>
      </c>
      <c r="F207" s="99" t="s">
        <v>599</v>
      </c>
      <c r="G207" s="80" t="s">
        <v>323</v>
      </c>
      <c r="H207" s="81"/>
      <c r="I207" s="82" t="s">
        <v>430</v>
      </c>
      <c r="J207" s="83" t="s">
        <v>397</v>
      </c>
      <c r="K207" s="84" t="s">
        <v>413</v>
      </c>
      <c r="L207" s="82" t="s">
        <v>489</v>
      </c>
      <c r="M207" s="84" t="s">
        <v>432</v>
      </c>
      <c r="N207" s="84" t="s">
        <v>478</v>
      </c>
      <c r="O207" s="85">
        <v>1</v>
      </c>
      <c r="P207" s="85">
        <v>2</v>
      </c>
      <c r="Q207" s="85">
        <v>6</v>
      </c>
      <c r="R207" s="82" t="str">
        <f t="shared" si="35"/>
        <v>MEDIO</v>
      </c>
      <c r="S207" s="85">
        <v>10</v>
      </c>
      <c r="T207" s="85">
        <f t="shared" si="36"/>
        <v>60</v>
      </c>
      <c r="U207" s="85" t="str">
        <f t="shared" si="37"/>
        <v>III</v>
      </c>
      <c r="V207" s="101" t="s">
        <v>483</v>
      </c>
      <c r="W207" s="82">
        <v>3</v>
      </c>
      <c r="X207" s="82" t="s">
        <v>416</v>
      </c>
      <c r="Y207" s="85" t="s">
        <v>14</v>
      </c>
      <c r="Z207" s="82" t="s">
        <v>327</v>
      </c>
      <c r="AA207" s="82" t="s">
        <v>327</v>
      </c>
      <c r="AB207" s="82" t="s">
        <v>327</v>
      </c>
      <c r="AC207" s="82" t="s">
        <v>434</v>
      </c>
      <c r="AD207" s="82" t="s">
        <v>435</v>
      </c>
    </row>
    <row r="208" spans="2:30" ht="409.5" x14ac:dyDescent="0.25">
      <c r="B208" s="94" t="s">
        <v>318</v>
      </c>
      <c r="C208" s="106" t="s">
        <v>596</v>
      </c>
      <c r="D208" s="106" t="s">
        <v>600</v>
      </c>
      <c r="E208" s="99" t="s">
        <v>598</v>
      </c>
      <c r="F208" s="99" t="s">
        <v>599</v>
      </c>
      <c r="G208" s="80" t="s">
        <v>323</v>
      </c>
      <c r="H208" s="81"/>
      <c r="I208" s="82" t="s">
        <v>436</v>
      </c>
      <c r="J208" s="83" t="s">
        <v>397</v>
      </c>
      <c r="K208" s="84" t="s">
        <v>437</v>
      </c>
      <c r="L208" s="82" t="s">
        <v>489</v>
      </c>
      <c r="M208" s="84" t="s">
        <v>438</v>
      </c>
      <c r="N208" s="84" t="s">
        <v>439</v>
      </c>
      <c r="O208" s="85">
        <v>1</v>
      </c>
      <c r="P208" s="85">
        <v>1</v>
      </c>
      <c r="Q208" s="85">
        <f t="shared" ref="Q208:Q225" si="39">O208*P208</f>
        <v>1</v>
      </c>
      <c r="R208" s="82" t="str">
        <f t="shared" si="35"/>
        <v>BAJO</v>
      </c>
      <c r="S208" s="85">
        <v>25</v>
      </c>
      <c r="T208" s="85">
        <f t="shared" si="36"/>
        <v>25</v>
      </c>
      <c r="U208" s="85" t="str">
        <f t="shared" si="37"/>
        <v>III</v>
      </c>
      <c r="V208" s="101" t="s">
        <v>483</v>
      </c>
      <c r="W208" s="82">
        <v>3</v>
      </c>
      <c r="X208" s="82" t="s">
        <v>440</v>
      </c>
      <c r="Y208" s="85" t="s">
        <v>14</v>
      </c>
      <c r="Z208" s="82" t="s">
        <v>327</v>
      </c>
      <c r="AA208" s="82" t="s">
        <v>327</v>
      </c>
      <c r="AB208" s="82" t="s">
        <v>327</v>
      </c>
      <c r="AC208" s="82" t="s">
        <v>441</v>
      </c>
      <c r="AD208" s="82" t="s">
        <v>442</v>
      </c>
    </row>
    <row r="209" spans="2:30" ht="409.5" x14ac:dyDescent="0.25">
      <c r="B209" s="94" t="s">
        <v>318</v>
      </c>
      <c r="C209" s="106" t="s">
        <v>596</v>
      </c>
      <c r="D209" s="106" t="s">
        <v>600</v>
      </c>
      <c r="E209" s="99" t="s">
        <v>598</v>
      </c>
      <c r="F209" s="99" t="s">
        <v>599</v>
      </c>
      <c r="G209" s="80" t="s">
        <v>323</v>
      </c>
      <c r="H209" s="81"/>
      <c r="I209" s="82" t="s">
        <v>443</v>
      </c>
      <c r="J209" s="83" t="s">
        <v>397</v>
      </c>
      <c r="K209" s="84" t="s">
        <v>444</v>
      </c>
      <c r="L209" s="82" t="s">
        <v>445</v>
      </c>
      <c r="M209" s="84" t="s">
        <v>503</v>
      </c>
      <c r="N209" s="84" t="s">
        <v>489</v>
      </c>
      <c r="O209" s="85">
        <v>2</v>
      </c>
      <c r="P209" s="85">
        <v>2</v>
      </c>
      <c r="Q209" s="85">
        <f t="shared" si="39"/>
        <v>4</v>
      </c>
      <c r="R209" s="82" t="str">
        <f t="shared" si="35"/>
        <v>BAJO</v>
      </c>
      <c r="S209" s="85">
        <v>25</v>
      </c>
      <c r="T209" s="85">
        <f t="shared" si="36"/>
        <v>100</v>
      </c>
      <c r="U209" s="85" t="str">
        <f t="shared" si="37"/>
        <v>III</v>
      </c>
      <c r="V209" s="101" t="s">
        <v>483</v>
      </c>
      <c r="W209" s="82">
        <v>3</v>
      </c>
      <c r="X209" s="85" t="s">
        <v>448</v>
      </c>
      <c r="Y209" s="85" t="s">
        <v>14</v>
      </c>
      <c r="Z209" s="82" t="s">
        <v>327</v>
      </c>
      <c r="AA209" s="82" t="s">
        <v>327</v>
      </c>
      <c r="AB209" s="82" t="s">
        <v>327</v>
      </c>
      <c r="AC209" s="84" t="s">
        <v>504</v>
      </c>
      <c r="AD209" s="82" t="s">
        <v>450</v>
      </c>
    </row>
    <row r="210" spans="2:30" ht="409.5" x14ac:dyDescent="0.25">
      <c r="B210" s="94" t="s">
        <v>318</v>
      </c>
      <c r="C210" s="106" t="s">
        <v>596</v>
      </c>
      <c r="D210" s="106" t="s">
        <v>600</v>
      </c>
      <c r="E210" s="99" t="s">
        <v>598</v>
      </c>
      <c r="F210" s="99" t="s">
        <v>599</v>
      </c>
      <c r="G210" s="80" t="s">
        <v>323</v>
      </c>
      <c r="H210" s="81"/>
      <c r="I210" s="82" t="s">
        <v>451</v>
      </c>
      <c r="J210" s="83" t="s">
        <v>397</v>
      </c>
      <c r="K210" s="84" t="s">
        <v>452</v>
      </c>
      <c r="L210" s="82" t="s">
        <v>489</v>
      </c>
      <c r="M210" s="84" t="s">
        <v>505</v>
      </c>
      <c r="N210" s="84" t="s">
        <v>489</v>
      </c>
      <c r="O210" s="85">
        <v>2</v>
      </c>
      <c r="P210" s="85">
        <v>3</v>
      </c>
      <c r="Q210" s="85">
        <f t="shared" si="39"/>
        <v>6</v>
      </c>
      <c r="R210" s="82" t="str">
        <f t="shared" si="35"/>
        <v>MEDIO</v>
      </c>
      <c r="S210" s="85">
        <v>10</v>
      </c>
      <c r="T210" s="85">
        <f t="shared" si="36"/>
        <v>60</v>
      </c>
      <c r="U210" s="85" t="str">
        <f t="shared" si="37"/>
        <v>III</v>
      </c>
      <c r="V210" s="101" t="s">
        <v>483</v>
      </c>
      <c r="W210" s="82">
        <v>3</v>
      </c>
      <c r="X210" s="85" t="s">
        <v>448</v>
      </c>
      <c r="Y210" s="85" t="s">
        <v>14</v>
      </c>
      <c r="Z210" s="82" t="s">
        <v>327</v>
      </c>
      <c r="AA210" s="82" t="s">
        <v>327</v>
      </c>
      <c r="AB210" s="82" t="s">
        <v>327</v>
      </c>
      <c r="AC210" s="82" t="s">
        <v>456</v>
      </c>
      <c r="AD210" s="82" t="s">
        <v>457</v>
      </c>
    </row>
    <row r="211" spans="2:30" ht="409.5" x14ac:dyDescent="0.25">
      <c r="B211" s="94" t="s">
        <v>318</v>
      </c>
      <c r="C211" s="106" t="s">
        <v>596</v>
      </c>
      <c r="D211" s="106" t="s">
        <v>600</v>
      </c>
      <c r="E211" s="99" t="s">
        <v>598</v>
      </c>
      <c r="F211" s="99" t="s">
        <v>599</v>
      </c>
      <c r="G211" s="80" t="s">
        <v>323</v>
      </c>
      <c r="H211" s="81"/>
      <c r="I211" s="82" t="s">
        <v>458</v>
      </c>
      <c r="J211" s="83" t="s">
        <v>459</v>
      </c>
      <c r="K211" s="84" t="s">
        <v>419</v>
      </c>
      <c r="L211" s="82" t="s">
        <v>460</v>
      </c>
      <c r="M211" s="84" t="s">
        <v>461</v>
      </c>
      <c r="N211" s="84" t="s">
        <v>462</v>
      </c>
      <c r="O211" s="85">
        <v>2</v>
      </c>
      <c r="P211" s="85">
        <v>2</v>
      </c>
      <c r="Q211" s="85">
        <f t="shared" si="39"/>
        <v>4</v>
      </c>
      <c r="R211" s="82" t="str">
        <f t="shared" si="35"/>
        <v>BAJO</v>
      </c>
      <c r="S211" s="85">
        <v>25</v>
      </c>
      <c r="T211" s="85">
        <f t="shared" si="36"/>
        <v>100</v>
      </c>
      <c r="U211" s="85" t="str">
        <f t="shared" si="37"/>
        <v>III</v>
      </c>
      <c r="V211" s="101" t="s">
        <v>483</v>
      </c>
      <c r="W211" s="82">
        <v>3</v>
      </c>
      <c r="X211" s="85" t="s">
        <v>463</v>
      </c>
      <c r="Y211" s="85" t="s">
        <v>14</v>
      </c>
      <c r="Z211" s="82" t="s">
        <v>327</v>
      </c>
      <c r="AA211" s="82" t="s">
        <v>327</v>
      </c>
      <c r="AB211" s="82" t="s">
        <v>327</v>
      </c>
      <c r="AC211" s="84" t="s">
        <v>464</v>
      </c>
      <c r="AD211" s="84" t="s">
        <v>465</v>
      </c>
    </row>
    <row r="212" spans="2:30" ht="409.5" x14ac:dyDescent="0.25">
      <c r="B212" s="94" t="s">
        <v>318</v>
      </c>
      <c r="C212" s="106" t="s">
        <v>596</v>
      </c>
      <c r="D212" s="106" t="s">
        <v>600</v>
      </c>
      <c r="E212" s="99" t="s">
        <v>598</v>
      </c>
      <c r="F212" s="99" t="s">
        <v>599</v>
      </c>
      <c r="G212" s="80" t="s">
        <v>323</v>
      </c>
      <c r="H212" s="81"/>
      <c r="I212" s="82" t="s">
        <v>466</v>
      </c>
      <c r="J212" s="83" t="s">
        <v>459</v>
      </c>
      <c r="K212" s="84" t="s">
        <v>419</v>
      </c>
      <c r="L212" s="82" t="s">
        <v>460</v>
      </c>
      <c r="M212" s="84" t="s">
        <v>461</v>
      </c>
      <c r="N212" s="84" t="s">
        <v>462</v>
      </c>
      <c r="O212" s="85">
        <v>3</v>
      </c>
      <c r="P212" s="85">
        <v>2</v>
      </c>
      <c r="Q212" s="85">
        <f t="shared" si="39"/>
        <v>6</v>
      </c>
      <c r="R212" s="82" t="str">
        <f t="shared" si="35"/>
        <v>MEDIO</v>
      </c>
      <c r="S212" s="85">
        <v>25</v>
      </c>
      <c r="T212" s="85">
        <f t="shared" si="36"/>
        <v>150</v>
      </c>
      <c r="U212" s="85" t="str">
        <f t="shared" si="37"/>
        <v>II</v>
      </c>
      <c r="V212" s="85" t="str">
        <f t="shared" si="38"/>
        <v>Aceptable con control especifico</v>
      </c>
      <c r="W212" s="82">
        <v>3</v>
      </c>
      <c r="X212" s="85" t="s">
        <v>463</v>
      </c>
      <c r="Y212" s="85" t="s">
        <v>14</v>
      </c>
      <c r="Z212" s="82" t="s">
        <v>327</v>
      </c>
      <c r="AA212" s="82" t="s">
        <v>327</v>
      </c>
      <c r="AB212" s="82" t="s">
        <v>327</v>
      </c>
      <c r="AC212" s="84" t="s">
        <v>464</v>
      </c>
      <c r="AD212" s="84" t="s">
        <v>465</v>
      </c>
    </row>
    <row r="213" spans="2:30" ht="409.5" x14ac:dyDescent="0.25">
      <c r="B213" s="94" t="s">
        <v>318</v>
      </c>
      <c r="C213" s="106" t="s">
        <v>596</v>
      </c>
      <c r="D213" s="106" t="s">
        <v>600</v>
      </c>
      <c r="E213" s="99" t="s">
        <v>598</v>
      </c>
      <c r="F213" s="99" t="s">
        <v>599</v>
      </c>
      <c r="G213" s="80" t="s">
        <v>323</v>
      </c>
      <c r="H213" s="81"/>
      <c r="I213" s="82" t="s">
        <v>467</v>
      </c>
      <c r="J213" s="83" t="s">
        <v>459</v>
      </c>
      <c r="K213" s="84" t="s">
        <v>468</v>
      </c>
      <c r="L213" s="82" t="s">
        <v>469</v>
      </c>
      <c r="M213" s="84" t="s">
        <v>461</v>
      </c>
      <c r="N213" s="84" t="s">
        <v>462</v>
      </c>
      <c r="O213" s="85">
        <v>2</v>
      </c>
      <c r="P213" s="85">
        <v>2</v>
      </c>
      <c r="Q213" s="85">
        <f t="shared" si="39"/>
        <v>4</v>
      </c>
      <c r="R213" s="82" t="str">
        <f t="shared" si="35"/>
        <v>BAJO</v>
      </c>
      <c r="S213" s="85">
        <v>60</v>
      </c>
      <c r="T213" s="85">
        <f t="shared" si="36"/>
        <v>240</v>
      </c>
      <c r="U213" s="85" t="str">
        <f t="shared" si="37"/>
        <v>II</v>
      </c>
      <c r="V213" s="85" t="str">
        <f t="shared" si="38"/>
        <v>Aceptable con control especifico</v>
      </c>
      <c r="W213" s="82">
        <v>3</v>
      </c>
      <c r="X213" s="85" t="s">
        <v>463</v>
      </c>
      <c r="Y213" s="85" t="s">
        <v>14</v>
      </c>
      <c r="Z213" s="82" t="s">
        <v>327</v>
      </c>
      <c r="AA213" s="82" t="s">
        <v>327</v>
      </c>
      <c r="AB213" s="82" t="s">
        <v>327</v>
      </c>
      <c r="AC213" s="84" t="s">
        <v>464</v>
      </c>
      <c r="AD213" s="84" t="s">
        <v>465</v>
      </c>
    </row>
    <row r="214" spans="2:30" ht="409.5" x14ac:dyDescent="0.25">
      <c r="B214" s="94" t="s">
        <v>318</v>
      </c>
      <c r="C214" s="106" t="s">
        <v>596</v>
      </c>
      <c r="D214" s="106" t="s">
        <v>600</v>
      </c>
      <c r="E214" s="99" t="s">
        <v>598</v>
      </c>
      <c r="F214" s="99" t="s">
        <v>599</v>
      </c>
      <c r="G214" s="80" t="s">
        <v>323</v>
      </c>
      <c r="H214" s="81"/>
      <c r="I214" s="82" t="s">
        <v>470</v>
      </c>
      <c r="J214" s="83" t="s">
        <v>459</v>
      </c>
      <c r="K214" s="84" t="s">
        <v>419</v>
      </c>
      <c r="L214" s="82" t="s">
        <v>460</v>
      </c>
      <c r="M214" s="84" t="s">
        <v>461</v>
      </c>
      <c r="N214" s="84" t="s">
        <v>462</v>
      </c>
      <c r="O214" s="85">
        <v>1</v>
      </c>
      <c r="P214" s="85">
        <v>1</v>
      </c>
      <c r="Q214" s="85">
        <f t="shared" si="39"/>
        <v>1</v>
      </c>
      <c r="R214" s="82" t="str">
        <f t="shared" si="35"/>
        <v>BAJO</v>
      </c>
      <c r="S214" s="85">
        <v>10</v>
      </c>
      <c r="T214" s="85">
        <f t="shared" si="36"/>
        <v>10</v>
      </c>
      <c r="U214" s="85" t="str">
        <f t="shared" si="37"/>
        <v>IV</v>
      </c>
      <c r="V214" s="102" t="str">
        <f t="shared" si="38"/>
        <v>Aceptable</v>
      </c>
      <c r="W214" s="82">
        <v>3</v>
      </c>
      <c r="X214" s="85" t="s">
        <v>463</v>
      </c>
      <c r="Y214" s="85" t="s">
        <v>14</v>
      </c>
      <c r="Z214" s="82" t="s">
        <v>327</v>
      </c>
      <c r="AA214" s="82" t="s">
        <v>327</v>
      </c>
      <c r="AB214" s="82" t="s">
        <v>327</v>
      </c>
      <c r="AC214" s="84" t="s">
        <v>464</v>
      </c>
      <c r="AD214" s="84" t="s">
        <v>465</v>
      </c>
    </row>
    <row r="215" spans="2:30" ht="409.5" x14ac:dyDescent="0.25">
      <c r="B215" s="94" t="s">
        <v>587</v>
      </c>
      <c r="C215" s="95" t="s">
        <v>601</v>
      </c>
      <c r="D215" s="95" t="s">
        <v>602</v>
      </c>
      <c r="E215" s="79" t="s">
        <v>603</v>
      </c>
      <c r="F215" s="79" t="s">
        <v>604</v>
      </c>
      <c r="G215" s="80" t="s">
        <v>323</v>
      </c>
      <c r="H215" s="81"/>
      <c r="I215" s="82" t="s">
        <v>324</v>
      </c>
      <c r="J215" s="83" t="s">
        <v>325</v>
      </c>
      <c r="K215" s="84" t="s">
        <v>326</v>
      </c>
      <c r="L215" s="82" t="s">
        <v>489</v>
      </c>
      <c r="M215" s="84" t="s">
        <v>328</v>
      </c>
      <c r="N215" s="84" t="s">
        <v>490</v>
      </c>
      <c r="O215" s="85">
        <v>1</v>
      </c>
      <c r="P215" s="85">
        <v>1</v>
      </c>
      <c r="Q215" s="85">
        <f t="shared" si="39"/>
        <v>1</v>
      </c>
      <c r="R215" s="82" t="str">
        <f t="shared" si="35"/>
        <v>BAJO</v>
      </c>
      <c r="S215" s="85">
        <v>10</v>
      </c>
      <c r="T215" s="85">
        <f t="shared" si="36"/>
        <v>10</v>
      </c>
      <c r="U215" s="85" t="str">
        <f t="shared" si="37"/>
        <v>IV</v>
      </c>
      <c r="V215" s="86" t="s">
        <v>129</v>
      </c>
      <c r="W215" s="82">
        <v>1</v>
      </c>
      <c r="X215" s="84" t="s">
        <v>326</v>
      </c>
      <c r="Y215" s="82" t="s">
        <v>14</v>
      </c>
      <c r="Z215" s="82" t="s">
        <v>327</v>
      </c>
      <c r="AA215" s="82" t="s">
        <v>327</v>
      </c>
      <c r="AB215" s="82" t="s">
        <v>327</v>
      </c>
      <c r="AC215" s="82" t="s">
        <v>491</v>
      </c>
      <c r="AD215" s="82" t="s">
        <v>331</v>
      </c>
    </row>
    <row r="216" spans="2:30" ht="409.5" x14ac:dyDescent="0.25">
      <c r="B216" s="94" t="s">
        <v>587</v>
      </c>
      <c r="C216" s="95" t="s">
        <v>601</v>
      </c>
      <c r="D216" s="95" t="s">
        <v>602</v>
      </c>
      <c r="E216" s="79" t="s">
        <v>603</v>
      </c>
      <c r="F216" s="79" t="s">
        <v>604</v>
      </c>
      <c r="G216" s="80" t="s">
        <v>323</v>
      </c>
      <c r="H216" s="81"/>
      <c r="I216" s="82" t="s">
        <v>332</v>
      </c>
      <c r="J216" s="83" t="s">
        <v>333</v>
      </c>
      <c r="K216" s="84" t="s">
        <v>334</v>
      </c>
      <c r="L216" s="82" t="s">
        <v>489</v>
      </c>
      <c r="M216" s="84" t="s">
        <v>489</v>
      </c>
      <c r="N216" s="84" t="s">
        <v>335</v>
      </c>
      <c r="O216" s="85">
        <v>1</v>
      </c>
      <c r="P216" s="85">
        <v>1</v>
      </c>
      <c r="Q216" s="85">
        <f t="shared" si="39"/>
        <v>1</v>
      </c>
      <c r="R216" s="82" t="str">
        <f t="shared" si="35"/>
        <v>BAJO</v>
      </c>
      <c r="S216" s="85">
        <v>10</v>
      </c>
      <c r="T216" s="85">
        <f t="shared" si="36"/>
        <v>10</v>
      </c>
      <c r="U216" s="85" t="str">
        <f t="shared" si="37"/>
        <v>IV</v>
      </c>
      <c r="V216" s="86" t="s">
        <v>129</v>
      </c>
      <c r="W216" s="85">
        <v>1</v>
      </c>
      <c r="X216" s="84" t="s">
        <v>336</v>
      </c>
      <c r="Y216" s="82" t="s">
        <v>14</v>
      </c>
      <c r="Z216" s="82" t="s">
        <v>327</v>
      </c>
      <c r="AA216" s="82" t="s">
        <v>327</v>
      </c>
      <c r="AB216" s="82" t="s">
        <v>337</v>
      </c>
      <c r="AC216" s="82" t="s">
        <v>338</v>
      </c>
      <c r="AD216" s="82" t="s">
        <v>339</v>
      </c>
    </row>
    <row r="217" spans="2:30" ht="409.5" x14ac:dyDescent="0.25">
      <c r="B217" s="94" t="s">
        <v>587</v>
      </c>
      <c r="C217" s="95" t="s">
        <v>601</v>
      </c>
      <c r="D217" s="95" t="s">
        <v>602</v>
      </c>
      <c r="E217" s="79" t="s">
        <v>603</v>
      </c>
      <c r="F217" s="79" t="s">
        <v>604</v>
      </c>
      <c r="G217" s="80" t="s">
        <v>323</v>
      </c>
      <c r="H217" s="81"/>
      <c r="I217" s="82" t="s">
        <v>340</v>
      </c>
      <c r="J217" s="83" t="s">
        <v>333</v>
      </c>
      <c r="K217" s="84" t="s">
        <v>341</v>
      </c>
      <c r="L217" s="82" t="s">
        <v>342</v>
      </c>
      <c r="M217" s="84" t="s">
        <v>343</v>
      </c>
      <c r="N217" s="84" t="s">
        <v>335</v>
      </c>
      <c r="O217" s="85">
        <v>1</v>
      </c>
      <c r="P217" s="85">
        <v>1</v>
      </c>
      <c r="Q217" s="85">
        <f t="shared" si="39"/>
        <v>1</v>
      </c>
      <c r="R217" s="82" t="str">
        <f t="shared" si="35"/>
        <v>BAJO</v>
      </c>
      <c r="S217" s="85">
        <v>10</v>
      </c>
      <c r="T217" s="85">
        <f t="shared" si="36"/>
        <v>10</v>
      </c>
      <c r="U217" s="85" t="str">
        <f t="shared" si="37"/>
        <v>IV</v>
      </c>
      <c r="V217" s="86" t="s">
        <v>129</v>
      </c>
      <c r="W217" s="85">
        <v>1</v>
      </c>
      <c r="X217" s="85" t="s">
        <v>344</v>
      </c>
      <c r="Y217" s="82" t="s">
        <v>14</v>
      </c>
      <c r="Z217" s="82" t="s">
        <v>327</v>
      </c>
      <c r="AA217" s="82" t="s">
        <v>327</v>
      </c>
      <c r="AB217" s="82" t="s">
        <v>345</v>
      </c>
      <c r="AC217" s="82" t="s">
        <v>346</v>
      </c>
      <c r="AD217" s="82" t="s">
        <v>347</v>
      </c>
    </row>
    <row r="218" spans="2:30" ht="409.5" x14ac:dyDescent="0.25">
      <c r="B218" s="94" t="s">
        <v>587</v>
      </c>
      <c r="C218" s="95" t="s">
        <v>601</v>
      </c>
      <c r="D218" s="95" t="s">
        <v>602</v>
      </c>
      <c r="E218" s="79" t="s">
        <v>603</v>
      </c>
      <c r="F218" s="79" t="s">
        <v>604</v>
      </c>
      <c r="G218" s="80" t="s">
        <v>323</v>
      </c>
      <c r="H218" s="81"/>
      <c r="I218" s="82" t="s">
        <v>348</v>
      </c>
      <c r="J218" s="83" t="s">
        <v>333</v>
      </c>
      <c r="K218" s="84" t="s">
        <v>349</v>
      </c>
      <c r="L218" s="82" t="s">
        <v>489</v>
      </c>
      <c r="M218" s="84" t="s">
        <v>350</v>
      </c>
      <c r="N218" s="84" t="s">
        <v>489</v>
      </c>
      <c r="O218" s="85">
        <v>2</v>
      </c>
      <c r="P218" s="85">
        <v>3</v>
      </c>
      <c r="Q218" s="85">
        <f t="shared" si="39"/>
        <v>6</v>
      </c>
      <c r="R218" s="82" t="str">
        <f t="shared" si="35"/>
        <v>MEDIO</v>
      </c>
      <c r="S218" s="85">
        <v>10</v>
      </c>
      <c r="T218" s="85">
        <f t="shared" si="36"/>
        <v>60</v>
      </c>
      <c r="U218" s="85" t="str">
        <f t="shared" si="37"/>
        <v>III</v>
      </c>
      <c r="V218" s="101" t="s">
        <v>483</v>
      </c>
      <c r="W218" s="85">
        <v>1</v>
      </c>
      <c r="X218" s="85" t="s">
        <v>351</v>
      </c>
      <c r="Y218" s="82" t="s">
        <v>14</v>
      </c>
      <c r="Z218" s="82" t="s">
        <v>327</v>
      </c>
      <c r="AA218" s="82" t="s">
        <v>327</v>
      </c>
      <c r="AB218" s="82" t="s">
        <v>327</v>
      </c>
      <c r="AC218" s="82" t="s">
        <v>346</v>
      </c>
      <c r="AD218" s="82" t="s">
        <v>347</v>
      </c>
    </row>
    <row r="219" spans="2:30" ht="409.5" x14ac:dyDescent="0.25">
      <c r="B219" s="94" t="s">
        <v>587</v>
      </c>
      <c r="C219" s="95" t="s">
        <v>601</v>
      </c>
      <c r="D219" s="95" t="s">
        <v>602</v>
      </c>
      <c r="E219" s="79" t="s">
        <v>603</v>
      </c>
      <c r="F219" s="79" t="s">
        <v>604</v>
      </c>
      <c r="G219" s="80" t="s">
        <v>323</v>
      </c>
      <c r="H219" s="81"/>
      <c r="I219" s="82" t="s">
        <v>352</v>
      </c>
      <c r="J219" s="83" t="s">
        <v>333</v>
      </c>
      <c r="K219" s="84" t="s">
        <v>353</v>
      </c>
      <c r="L219" s="82" t="s">
        <v>354</v>
      </c>
      <c r="M219" s="84" t="s">
        <v>489</v>
      </c>
      <c r="N219" s="84" t="s">
        <v>355</v>
      </c>
      <c r="O219" s="85">
        <v>2</v>
      </c>
      <c r="P219" s="85">
        <v>3</v>
      </c>
      <c r="Q219" s="85">
        <f t="shared" si="39"/>
        <v>6</v>
      </c>
      <c r="R219" s="82" t="str">
        <f t="shared" si="35"/>
        <v>MEDIO</v>
      </c>
      <c r="S219" s="85">
        <v>10</v>
      </c>
      <c r="T219" s="85">
        <f t="shared" si="36"/>
        <v>60</v>
      </c>
      <c r="U219" s="85" t="str">
        <f t="shared" si="37"/>
        <v>III</v>
      </c>
      <c r="V219" s="101" t="s">
        <v>483</v>
      </c>
      <c r="W219" s="85">
        <v>1</v>
      </c>
      <c r="X219" s="82" t="s">
        <v>356</v>
      </c>
      <c r="Y219" s="82" t="s">
        <v>14</v>
      </c>
      <c r="Z219" s="82" t="s">
        <v>327</v>
      </c>
      <c r="AA219" s="82" t="s">
        <v>327</v>
      </c>
      <c r="AB219" s="82" t="s">
        <v>327</v>
      </c>
      <c r="AC219" s="82" t="s">
        <v>357</v>
      </c>
      <c r="AD219" s="82" t="s">
        <v>347</v>
      </c>
    </row>
    <row r="220" spans="2:30" ht="409.5" x14ac:dyDescent="0.25">
      <c r="B220" s="94" t="s">
        <v>587</v>
      </c>
      <c r="C220" s="95" t="s">
        <v>601</v>
      </c>
      <c r="D220" s="95" t="s">
        <v>602</v>
      </c>
      <c r="E220" s="79" t="s">
        <v>603</v>
      </c>
      <c r="F220" s="79" t="s">
        <v>604</v>
      </c>
      <c r="G220" s="80" t="s">
        <v>323</v>
      </c>
      <c r="H220" s="81"/>
      <c r="I220" s="82" t="s">
        <v>358</v>
      </c>
      <c r="J220" s="83" t="s">
        <v>359</v>
      </c>
      <c r="K220" s="84" t="s">
        <v>360</v>
      </c>
      <c r="L220" s="82" t="s">
        <v>478</v>
      </c>
      <c r="M220" s="84" t="s">
        <v>478</v>
      </c>
      <c r="N220" s="84" t="s">
        <v>492</v>
      </c>
      <c r="O220" s="85">
        <v>2</v>
      </c>
      <c r="P220" s="85">
        <v>3</v>
      </c>
      <c r="Q220" s="85">
        <f t="shared" si="39"/>
        <v>6</v>
      </c>
      <c r="R220" s="82" t="str">
        <f t="shared" si="35"/>
        <v>MEDIO</v>
      </c>
      <c r="S220" s="85">
        <v>10</v>
      </c>
      <c r="T220" s="85">
        <f t="shared" si="36"/>
        <v>60</v>
      </c>
      <c r="U220" s="85" t="str">
        <f t="shared" si="37"/>
        <v>III</v>
      </c>
      <c r="V220" s="101" t="s">
        <v>483</v>
      </c>
      <c r="W220" s="85">
        <v>1</v>
      </c>
      <c r="X220" s="82" t="s">
        <v>364</v>
      </c>
      <c r="Y220" s="85" t="s">
        <v>14</v>
      </c>
      <c r="Z220" s="82" t="s">
        <v>327</v>
      </c>
      <c r="AA220" s="82" t="s">
        <v>327</v>
      </c>
      <c r="AB220" s="82" t="s">
        <v>327</v>
      </c>
      <c r="AC220" s="82" t="s">
        <v>493</v>
      </c>
      <c r="AD220" s="82" t="s">
        <v>366</v>
      </c>
    </row>
    <row r="221" spans="2:30" ht="409.5" x14ac:dyDescent="0.25">
      <c r="B221" s="94" t="s">
        <v>587</v>
      </c>
      <c r="C221" s="95" t="s">
        <v>601</v>
      </c>
      <c r="D221" s="95" t="s">
        <v>602</v>
      </c>
      <c r="E221" s="79" t="s">
        <v>603</v>
      </c>
      <c r="F221" s="79" t="s">
        <v>604</v>
      </c>
      <c r="G221" s="80" t="s">
        <v>323</v>
      </c>
      <c r="H221" s="81"/>
      <c r="I221" s="82" t="s">
        <v>367</v>
      </c>
      <c r="J221" s="83" t="s">
        <v>359</v>
      </c>
      <c r="K221" s="84" t="s">
        <v>360</v>
      </c>
      <c r="L221" s="82" t="s">
        <v>478</v>
      </c>
      <c r="M221" s="84" t="s">
        <v>478</v>
      </c>
      <c r="N221" s="84" t="s">
        <v>492</v>
      </c>
      <c r="O221" s="85">
        <v>2</v>
      </c>
      <c r="P221" s="85">
        <v>3</v>
      </c>
      <c r="Q221" s="85">
        <f t="shared" si="39"/>
        <v>6</v>
      </c>
      <c r="R221" s="82" t="str">
        <f t="shared" si="35"/>
        <v>MEDIO</v>
      </c>
      <c r="S221" s="85">
        <v>10</v>
      </c>
      <c r="T221" s="85">
        <f t="shared" si="36"/>
        <v>60</v>
      </c>
      <c r="U221" s="85" t="str">
        <f t="shared" si="37"/>
        <v>III</v>
      </c>
      <c r="V221" s="101" t="s">
        <v>483</v>
      </c>
      <c r="W221" s="85">
        <v>1</v>
      </c>
      <c r="X221" s="82" t="s">
        <v>364</v>
      </c>
      <c r="Y221" s="85" t="s">
        <v>14</v>
      </c>
      <c r="Z221" s="82" t="s">
        <v>327</v>
      </c>
      <c r="AA221" s="82" t="s">
        <v>327</v>
      </c>
      <c r="AB221" s="82" t="s">
        <v>327</v>
      </c>
      <c r="AC221" s="82" t="s">
        <v>493</v>
      </c>
      <c r="AD221" s="82" t="s">
        <v>366</v>
      </c>
    </row>
    <row r="222" spans="2:30" ht="409.5" x14ac:dyDescent="0.25">
      <c r="B222" s="94" t="s">
        <v>587</v>
      </c>
      <c r="C222" s="95" t="s">
        <v>601</v>
      </c>
      <c r="D222" s="95" t="s">
        <v>602</v>
      </c>
      <c r="E222" s="79" t="s">
        <v>603</v>
      </c>
      <c r="F222" s="79" t="s">
        <v>604</v>
      </c>
      <c r="G222" s="80" t="s">
        <v>323</v>
      </c>
      <c r="H222" s="81"/>
      <c r="I222" s="82" t="s">
        <v>372</v>
      </c>
      <c r="J222" s="83" t="s">
        <v>359</v>
      </c>
      <c r="K222" s="84" t="s">
        <v>360</v>
      </c>
      <c r="L222" s="82" t="s">
        <v>478</v>
      </c>
      <c r="M222" s="84" t="s">
        <v>478</v>
      </c>
      <c r="N222" s="84" t="s">
        <v>492</v>
      </c>
      <c r="O222" s="85">
        <v>2</v>
      </c>
      <c r="P222" s="85">
        <v>3</v>
      </c>
      <c r="Q222" s="85">
        <f t="shared" si="39"/>
        <v>6</v>
      </c>
      <c r="R222" s="82" t="str">
        <f t="shared" si="35"/>
        <v>MEDIO</v>
      </c>
      <c r="S222" s="85">
        <v>10</v>
      </c>
      <c r="T222" s="85">
        <f t="shared" si="36"/>
        <v>60</v>
      </c>
      <c r="U222" s="85" t="str">
        <f t="shared" si="37"/>
        <v>III</v>
      </c>
      <c r="V222" s="101" t="s">
        <v>483</v>
      </c>
      <c r="W222" s="85">
        <v>1</v>
      </c>
      <c r="X222" s="82" t="s">
        <v>364</v>
      </c>
      <c r="Y222" s="85" t="s">
        <v>14</v>
      </c>
      <c r="Z222" s="82" t="s">
        <v>327</v>
      </c>
      <c r="AA222" s="82" t="s">
        <v>327</v>
      </c>
      <c r="AB222" s="82" t="s">
        <v>327</v>
      </c>
      <c r="AC222" s="82" t="s">
        <v>493</v>
      </c>
      <c r="AD222" s="82" t="s">
        <v>366</v>
      </c>
    </row>
    <row r="223" spans="2:30" ht="409.5" x14ac:dyDescent="0.25">
      <c r="B223" s="94" t="s">
        <v>587</v>
      </c>
      <c r="C223" s="95" t="s">
        <v>601</v>
      </c>
      <c r="D223" s="95" t="s">
        <v>602</v>
      </c>
      <c r="E223" s="79" t="s">
        <v>603</v>
      </c>
      <c r="F223" s="79" t="s">
        <v>604</v>
      </c>
      <c r="G223" s="80" t="s">
        <v>323</v>
      </c>
      <c r="H223" s="81"/>
      <c r="I223" s="82" t="s">
        <v>377</v>
      </c>
      <c r="J223" s="83" t="s">
        <v>359</v>
      </c>
      <c r="K223" s="84" t="s">
        <v>360</v>
      </c>
      <c r="L223" s="82" t="s">
        <v>478</v>
      </c>
      <c r="M223" s="84" t="s">
        <v>478</v>
      </c>
      <c r="N223" s="84" t="s">
        <v>492</v>
      </c>
      <c r="O223" s="85">
        <v>2</v>
      </c>
      <c r="P223" s="85">
        <v>3</v>
      </c>
      <c r="Q223" s="85">
        <f t="shared" si="39"/>
        <v>6</v>
      </c>
      <c r="R223" s="82" t="str">
        <f t="shared" si="35"/>
        <v>MEDIO</v>
      </c>
      <c r="S223" s="85">
        <v>10</v>
      </c>
      <c r="T223" s="85">
        <f t="shared" si="36"/>
        <v>60</v>
      </c>
      <c r="U223" s="85" t="str">
        <f t="shared" si="37"/>
        <v>III</v>
      </c>
      <c r="V223" s="101" t="s">
        <v>483</v>
      </c>
      <c r="W223" s="85">
        <v>1</v>
      </c>
      <c r="X223" s="82" t="s">
        <v>364</v>
      </c>
      <c r="Y223" s="85" t="s">
        <v>14</v>
      </c>
      <c r="Z223" s="82" t="s">
        <v>327</v>
      </c>
      <c r="AA223" s="82" t="s">
        <v>327</v>
      </c>
      <c r="AB223" s="82" t="s">
        <v>327</v>
      </c>
      <c r="AC223" s="82" t="s">
        <v>493</v>
      </c>
      <c r="AD223" s="82" t="s">
        <v>366</v>
      </c>
    </row>
    <row r="224" spans="2:30" ht="409.5" x14ac:dyDescent="0.25">
      <c r="B224" s="94" t="s">
        <v>587</v>
      </c>
      <c r="C224" s="95" t="s">
        <v>601</v>
      </c>
      <c r="D224" s="95" t="s">
        <v>602</v>
      </c>
      <c r="E224" s="79" t="s">
        <v>603</v>
      </c>
      <c r="F224" s="79" t="s">
        <v>604</v>
      </c>
      <c r="G224" s="80" t="s">
        <v>323</v>
      </c>
      <c r="H224" s="81"/>
      <c r="I224" s="82" t="s">
        <v>380</v>
      </c>
      <c r="J224" s="83" t="s">
        <v>381</v>
      </c>
      <c r="K224" s="84" t="s">
        <v>382</v>
      </c>
      <c r="L224" s="82" t="s">
        <v>383</v>
      </c>
      <c r="M224" s="84" t="s">
        <v>494</v>
      </c>
      <c r="N224" s="84" t="s">
        <v>495</v>
      </c>
      <c r="O224" s="85">
        <v>2</v>
      </c>
      <c r="P224" s="85">
        <v>3</v>
      </c>
      <c r="Q224" s="85">
        <f t="shared" si="39"/>
        <v>6</v>
      </c>
      <c r="R224" s="82" t="str">
        <f t="shared" si="35"/>
        <v>MEDIO</v>
      </c>
      <c r="S224" s="85">
        <v>10</v>
      </c>
      <c r="T224" s="85">
        <f t="shared" si="36"/>
        <v>60</v>
      </c>
      <c r="U224" s="85" t="str">
        <f t="shared" si="37"/>
        <v>III</v>
      </c>
      <c r="V224" s="101" t="s">
        <v>483</v>
      </c>
      <c r="W224" s="85">
        <v>1</v>
      </c>
      <c r="X224" s="82" t="s">
        <v>386</v>
      </c>
      <c r="Y224" s="85" t="s">
        <v>14</v>
      </c>
      <c r="Z224" s="82" t="s">
        <v>327</v>
      </c>
      <c r="AA224" s="82" t="s">
        <v>327</v>
      </c>
      <c r="AB224" s="82" t="s">
        <v>387</v>
      </c>
      <c r="AC224" s="82" t="s">
        <v>496</v>
      </c>
      <c r="AD224" s="82" t="s">
        <v>366</v>
      </c>
    </row>
    <row r="225" spans="2:30" ht="409.5" x14ac:dyDescent="0.25">
      <c r="B225" s="94" t="s">
        <v>587</v>
      </c>
      <c r="C225" s="95" t="s">
        <v>601</v>
      </c>
      <c r="D225" s="95" t="s">
        <v>602</v>
      </c>
      <c r="E225" s="79" t="s">
        <v>603</v>
      </c>
      <c r="F225" s="79" t="s">
        <v>604</v>
      </c>
      <c r="G225" s="80" t="s">
        <v>323</v>
      </c>
      <c r="H225" s="81"/>
      <c r="I225" s="82" t="s">
        <v>389</v>
      </c>
      <c r="J225" s="83" t="s">
        <v>381</v>
      </c>
      <c r="K225" s="84" t="s">
        <v>390</v>
      </c>
      <c r="L225" s="82" t="s">
        <v>497</v>
      </c>
      <c r="M225" s="84" t="s">
        <v>392</v>
      </c>
      <c r="N225" s="84" t="s">
        <v>498</v>
      </c>
      <c r="O225" s="85">
        <v>2</v>
      </c>
      <c r="P225" s="85">
        <v>3</v>
      </c>
      <c r="Q225" s="85">
        <f t="shared" si="39"/>
        <v>6</v>
      </c>
      <c r="R225" s="82" t="str">
        <f t="shared" si="35"/>
        <v>MEDIO</v>
      </c>
      <c r="S225" s="85">
        <v>10</v>
      </c>
      <c r="T225" s="85">
        <f t="shared" si="36"/>
        <v>60</v>
      </c>
      <c r="U225" s="85" t="str">
        <f t="shared" si="37"/>
        <v>III</v>
      </c>
      <c r="V225" s="101" t="s">
        <v>483</v>
      </c>
      <c r="W225" s="85">
        <v>1</v>
      </c>
      <c r="X225" s="82" t="s">
        <v>394</v>
      </c>
      <c r="Y225" s="85" t="s">
        <v>14</v>
      </c>
      <c r="Z225" s="82" t="s">
        <v>327</v>
      </c>
      <c r="AA225" s="82" t="s">
        <v>327</v>
      </c>
      <c r="AB225" s="82" t="s">
        <v>327</v>
      </c>
      <c r="AC225" s="82" t="s">
        <v>496</v>
      </c>
      <c r="AD225" s="82" t="s">
        <v>366</v>
      </c>
    </row>
    <row r="226" spans="2:30" ht="409.5" x14ac:dyDescent="0.25">
      <c r="B226" s="94" t="s">
        <v>587</v>
      </c>
      <c r="C226" s="95" t="s">
        <v>601</v>
      </c>
      <c r="D226" s="95" t="s">
        <v>602</v>
      </c>
      <c r="E226" s="79" t="s">
        <v>603</v>
      </c>
      <c r="F226" s="79" t="s">
        <v>604</v>
      </c>
      <c r="G226" s="80" t="s">
        <v>323</v>
      </c>
      <c r="H226" s="81"/>
      <c r="I226" s="82" t="s">
        <v>396</v>
      </c>
      <c r="J226" s="83" t="s">
        <v>397</v>
      </c>
      <c r="K226" s="84" t="s">
        <v>398</v>
      </c>
      <c r="L226" s="82" t="s">
        <v>478</v>
      </c>
      <c r="M226" s="84" t="s">
        <v>499</v>
      </c>
      <c r="N226" s="84" t="s">
        <v>478</v>
      </c>
      <c r="O226" s="85">
        <v>1</v>
      </c>
      <c r="P226" s="85">
        <v>3</v>
      </c>
      <c r="Q226" s="85">
        <f>O226*P226</f>
        <v>3</v>
      </c>
      <c r="R226" s="82" t="str">
        <f t="shared" si="35"/>
        <v>BAJO</v>
      </c>
      <c r="S226" s="85">
        <v>10</v>
      </c>
      <c r="T226" s="85">
        <f t="shared" si="36"/>
        <v>30</v>
      </c>
      <c r="U226" s="85" t="str">
        <f t="shared" si="37"/>
        <v>III</v>
      </c>
      <c r="V226" s="101" t="s">
        <v>483</v>
      </c>
      <c r="W226" s="85">
        <v>1</v>
      </c>
      <c r="X226" s="82" t="s">
        <v>401</v>
      </c>
      <c r="Y226" s="85" t="s">
        <v>14</v>
      </c>
      <c r="Z226" s="82" t="s">
        <v>327</v>
      </c>
      <c r="AA226" s="82" t="s">
        <v>327</v>
      </c>
      <c r="AB226" s="82" t="s">
        <v>327</v>
      </c>
      <c r="AC226" s="82" t="s">
        <v>500</v>
      </c>
      <c r="AD226" s="82" t="s">
        <v>403</v>
      </c>
    </row>
    <row r="227" spans="2:30" ht="409.5" x14ac:dyDescent="0.25">
      <c r="B227" s="94" t="s">
        <v>587</v>
      </c>
      <c r="C227" s="95" t="s">
        <v>601</v>
      </c>
      <c r="D227" s="95" t="s">
        <v>602</v>
      </c>
      <c r="E227" s="79" t="s">
        <v>603</v>
      </c>
      <c r="F227" s="79" t="s">
        <v>604</v>
      </c>
      <c r="G227" s="80" t="s">
        <v>323</v>
      </c>
      <c r="H227" s="81"/>
      <c r="I227" s="82" t="s">
        <v>404</v>
      </c>
      <c r="J227" s="83" t="s">
        <v>397</v>
      </c>
      <c r="K227" s="84" t="s">
        <v>405</v>
      </c>
      <c r="L227" s="82" t="s">
        <v>406</v>
      </c>
      <c r="M227" s="84" t="s">
        <v>407</v>
      </c>
      <c r="N227" s="84" t="s">
        <v>478</v>
      </c>
      <c r="O227" s="85">
        <v>2</v>
      </c>
      <c r="P227" s="85">
        <v>2</v>
      </c>
      <c r="Q227" s="85">
        <f>O227*P227</f>
        <v>4</v>
      </c>
      <c r="R227" s="82" t="str">
        <f t="shared" si="35"/>
        <v>BAJO</v>
      </c>
      <c r="S227" s="85">
        <v>25</v>
      </c>
      <c r="T227" s="85">
        <f t="shared" si="36"/>
        <v>100</v>
      </c>
      <c r="U227" s="85" t="str">
        <f t="shared" si="37"/>
        <v>III</v>
      </c>
      <c r="V227" s="101" t="s">
        <v>483</v>
      </c>
      <c r="W227" s="85">
        <v>1</v>
      </c>
      <c r="X227" s="82" t="s">
        <v>409</v>
      </c>
      <c r="Y227" s="85" t="s">
        <v>14</v>
      </c>
      <c r="Z227" s="82" t="s">
        <v>327</v>
      </c>
      <c r="AA227" s="82" t="s">
        <v>327</v>
      </c>
      <c r="AB227" s="82" t="s">
        <v>327</v>
      </c>
      <c r="AC227" s="82" t="s">
        <v>410</v>
      </c>
      <c r="AD227" s="82" t="s">
        <v>411</v>
      </c>
    </row>
    <row r="228" spans="2:30" ht="409.5" x14ac:dyDescent="0.25">
      <c r="B228" s="94" t="s">
        <v>587</v>
      </c>
      <c r="C228" s="95" t="s">
        <v>601</v>
      </c>
      <c r="D228" s="95" t="s">
        <v>602</v>
      </c>
      <c r="E228" s="79" t="s">
        <v>603</v>
      </c>
      <c r="F228" s="79" t="s">
        <v>604</v>
      </c>
      <c r="G228" s="80" t="s">
        <v>323</v>
      </c>
      <c r="H228" s="81"/>
      <c r="I228" s="82" t="s">
        <v>412</v>
      </c>
      <c r="J228" s="83" t="s">
        <v>397</v>
      </c>
      <c r="K228" s="84" t="s">
        <v>413</v>
      </c>
      <c r="L228" s="82" t="s">
        <v>478</v>
      </c>
      <c r="M228" s="84" t="s">
        <v>415</v>
      </c>
      <c r="N228" s="84" t="s">
        <v>478</v>
      </c>
      <c r="O228" s="85">
        <v>1</v>
      </c>
      <c r="P228" s="85">
        <v>2</v>
      </c>
      <c r="Q228" s="85">
        <f>O228*P228</f>
        <v>2</v>
      </c>
      <c r="R228" s="82" t="str">
        <f t="shared" si="35"/>
        <v>BAJO</v>
      </c>
      <c r="S228" s="85">
        <v>10</v>
      </c>
      <c r="T228" s="85">
        <f t="shared" si="36"/>
        <v>20</v>
      </c>
      <c r="U228" s="85" t="str">
        <f t="shared" si="37"/>
        <v>IV</v>
      </c>
      <c r="V228" s="88" t="str">
        <f t="shared" ref="V228:V238" si="40">IF(U228="IV","Aceptable",IF(U228="III","Aceptable con control existente",IF(U228="II","Aceptable con control especifico", IF(U228="I","No Aceptable",FALSE))))</f>
        <v>Aceptable</v>
      </c>
      <c r="W228" s="85">
        <v>1</v>
      </c>
      <c r="X228" s="82" t="s">
        <v>416</v>
      </c>
      <c r="Y228" s="85" t="s">
        <v>14</v>
      </c>
      <c r="Z228" s="82" t="s">
        <v>327</v>
      </c>
      <c r="AA228" s="82" t="s">
        <v>327</v>
      </c>
      <c r="AB228" s="82" t="s">
        <v>327</v>
      </c>
      <c r="AC228" s="82" t="s">
        <v>501</v>
      </c>
      <c r="AD228" s="82" t="s">
        <v>366</v>
      </c>
    </row>
    <row r="229" spans="2:30" ht="409.5" x14ac:dyDescent="0.25">
      <c r="B229" s="94" t="s">
        <v>587</v>
      </c>
      <c r="C229" s="95" t="s">
        <v>601</v>
      </c>
      <c r="D229" s="95" t="s">
        <v>602</v>
      </c>
      <c r="E229" s="79" t="s">
        <v>603</v>
      </c>
      <c r="F229" s="79" t="s">
        <v>604</v>
      </c>
      <c r="G229" s="80" t="s">
        <v>323</v>
      </c>
      <c r="H229" s="81"/>
      <c r="I229" s="82" t="s">
        <v>418</v>
      </c>
      <c r="J229" s="83" t="s">
        <v>397</v>
      </c>
      <c r="K229" s="84" t="s">
        <v>419</v>
      </c>
      <c r="L229" s="82" t="s">
        <v>502</v>
      </c>
      <c r="M229" s="84" t="s">
        <v>427</v>
      </c>
      <c r="N229" s="84" t="s">
        <v>422</v>
      </c>
      <c r="O229" s="85">
        <v>1</v>
      </c>
      <c r="P229" s="85">
        <v>3</v>
      </c>
      <c r="Q229" s="85">
        <f>O229*P229</f>
        <v>3</v>
      </c>
      <c r="R229" s="82" t="str">
        <f t="shared" si="35"/>
        <v>BAJO</v>
      </c>
      <c r="S229" s="85">
        <v>25</v>
      </c>
      <c r="T229" s="85">
        <f t="shared" si="36"/>
        <v>75</v>
      </c>
      <c r="U229" s="85" t="str">
        <f t="shared" si="37"/>
        <v>III</v>
      </c>
      <c r="V229" s="101" t="s">
        <v>483</v>
      </c>
      <c r="W229" s="85">
        <v>1</v>
      </c>
      <c r="X229" s="82" t="s">
        <v>416</v>
      </c>
      <c r="Y229" s="85" t="s">
        <v>14</v>
      </c>
      <c r="Z229" s="82" t="s">
        <v>327</v>
      </c>
      <c r="AA229" s="82" t="s">
        <v>327</v>
      </c>
      <c r="AB229" s="82" t="s">
        <v>327</v>
      </c>
      <c r="AC229" s="82" t="s">
        <v>423</v>
      </c>
      <c r="AD229" s="82" t="s">
        <v>424</v>
      </c>
    </row>
    <row r="230" spans="2:30" ht="409.5" x14ac:dyDescent="0.25">
      <c r="B230" s="94" t="s">
        <v>587</v>
      </c>
      <c r="C230" s="95" t="s">
        <v>601</v>
      </c>
      <c r="D230" s="95" t="s">
        <v>602</v>
      </c>
      <c r="E230" s="79" t="s">
        <v>603</v>
      </c>
      <c r="F230" s="79" t="s">
        <v>604</v>
      </c>
      <c r="G230" s="80" t="s">
        <v>323</v>
      </c>
      <c r="H230" s="81"/>
      <c r="I230" s="82" t="s">
        <v>425</v>
      </c>
      <c r="J230" s="83" t="s">
        <v>397</v>
      </c>
      <c r="K230" s="84" t="s">
        <v>426</v>
      </c>
      <c r="L230" s="82" t="s">
        <v>478</v>
      </c>
      <c r="M230" s="84" t="s">
        <v>427</v>
      </c>
      <c r="N230" s="84" t="s">
        <v>422</v>
      </c>
      <c r="O230" s="85">
        <v>1</v>
      </c>
      <c r="P230" s="85">
        <v>2</v>
      </c>
      <c r="Q230" s="85">
        <f>O230*P230</f>
        <v>2</v>
      </c>
      <c r="R230" s="82" t="str">
        <f t="shared" si="35"/>
        <v>BAJO</v>
      </c>
      <c r="S230" s="85">
        <v>10</v>
      </c>
      <c r="T230" s="85">
        <f t="shared" si="36"/>
        <v>20</v>
      </c>
      <c r="U230" s="85" t="str">
        <f t="shared" si="37"/>
        <v>IV</v>
      </c>
      <c r="V230" s="88" t="str">
        <f t="shared" si="40"/>
        <v>Aceptable</v>
      </c>
      <c r="W230" s="85">
        <v>1</v>
      </c>
      <c r="X230" s="82" t="s">
        <v>416</v>
      </c>
      <c r="Y230" s="85" t="s">
        <v>14</v>
      </c>
      <c r="Z230" s="82" t="s">
        <v>327</v>
      </c>
      <c r="AA230" s="82" t="s">
        <v>327</v>
      </c>
      <c r="AB230" s="82" t="s">
        <v>327</v>
      </c>
      <c r="AC230" s="82" t="s">
        <v>428</v>
      </c>
      <c r="AD230" s="82" t="s">
        <v>429</v>
      </c>
    </row>
    <row r="231" spans="2:30" ht="409.5" x14ac:dyDescent="0.25">
      <c r="B231" s="94" t="s">
        <v>587</v>
      </c>
      <c r="C231" s="95" t="s">
        <v>601</v>
      </c>
      <c r="D231" s="95" t="s">
        <v>602</v>
      </c>
      <c r="E231" s="79" t="s">
        <v>603</v>
      </c>
      <c r="F231" s="79" t="s">
        <v>604</v>
      </c>
      <c r="G231" s="80" t="s">
        <v>323</v>
      </c>
      <c r="H231" s="81"/>
      <c r="I231" s="82" t="s">
        <v>430</v>
      </c>
      <c r="J231" s="83" t="s">
        <v>397</v>
      </c>
      <c r="K231" s="84" t="s">
        <v>413</v>
      </c>
      <c r="L231" s="82" t="s">
        <v>489</v>
      </c>
      <c r="M231" s="84" t="s">
        <v>432</v>
      </c>
      <c r="N231" s="84" t="s">
        <v>478</v>
      </c>
      <c r="O231" s="85">
        <v>1</v>
      </c>
      <c r="P231" s="85">
        <v>2</v>
      </c>
      <c r="Q231" s="85">
        <v>6</v>
      </c>
      <c r="R231" s="82" t="str">
        <f t="shared" si="35"/>
        <v>MEDIO</v>
      </c>
      <c r="S231" s="85">
        <v>10</v>
      </c>
      <c r="T231" s="85">
        <f t="shared" si="36"/>
        <v>60</v>
      </c>
      <c r="U231" s="85" t="str">
        <f t="shared" si="37"/>
        <v>III</v>
      </c>
      <c r="V231" s="101" t="s">
        <v>483</v>
      </c>
      <c r="W231" s="85">
        <v>1</v>
      </c>
      <c r="X231" s="82" t="s">
        <v>416</v>
      </c>
      <c r="Y231" s="85" t="s">
        <v>14</v>
      </c>
      <c r="Z231" s="82" t="s">
        <v>327</v>
      </c>
      <c r="AA231" s="82" t="s">
        <v>327</v>
      </c>
      <c r="AB231" s="82" t="s">
        <v>327</v>
      </c>
      <c r="AC231" s="82" t="s">
        <v>434</v>
      </c>
      <c r="AD231" s="82" t="s">
        <v>435</v>
      </c>
    </row>
    <row r="232" spans="2:30" ht="409.5" x14ac:dyDescent="0.25">
      <c r="B232" s="94" t="s">
        <v>587</v>
      </c>
      <c r="C232" s="95" t="s">
        <v>601</v>
      </c>
      <c r="D232" s="95" t="s">
        <v>602</v>
      </c>
      <c r="E232" s="79" t="s">
        <v>603</v>
      </c>
      <c r="F232" s="79" t="s">
        <v>604</v>
      </c>
      <c r="G232" s="80" t="s">
        <v>323</v>
      </c>
      <c r="H232" s="81"/>
      <c r="I232" s="82" t="s">
        <v>436</v>
      </c>
      <c r="J232" s="83" t="s">
        <v>397</v>
      </c>
      <c r="K232" s="84" t="s">
        <v>437</v>
      </c>
      <c r="L232" s="82" t="s">
        <v>489</v>
      </c>
      <c r="M232" s="84" t="s">
        <v>438</v>
      </c>
      <c r="N232" s="84" t="s">
        <v>439</v>
      </c>
      <c r="O232" s="85">
        <v>1</v>
      </c>
      <c r="P232" s="85">
        <v>1</v>
      </c>
      <c r="Q232" s="85">
        <f t="shared" ref="Q232:Q249" si="41">O232*P232</f>
        <v>1</v>
      </c>
      <c r="R232" s="82" t="str">
        <f t="shared" si="35"/>
        <v>BAJO</v>
      </c>
      <c r="S232" s="85">
        <v>25</v>
      </c>
      <c r="T232" s="85">
        <f t="shared" si="36"/>
        <v>25</v>
      </c>
      <c r="U232" s="85" t="str">
        <f t="shared" si="37"/>
        <v>III</v>
      </c>
      <c r="V232" s="101" t="s">
        <v>483</v>
      </c>
      <c r="W232" s="85">
        <v>1</v>
      </c>
      <c r="X232" s="82" t="s">
        <v>440</v>
      </c>
      <c r="Y232" s="85" t="s">
        <v>14</v>
      </c>
      <c r="Z232" s="82" t="s">
        <v>327</v>
      </c>
      <c r="AA232" s="82" t="s">
        <v>327</v>
      </c>
      <c r="AB232" s="82" t="s">
        <v>327</v>
      </c>
      <c r="AC232" s="82" t="s">
        <v>441</v>
      </c>
      <c r="AD232" s="82" t="s">
        <v>442</v>
      </c>
    </row>
    <row r="233" spans="2:30" ht="409.5" x14ac:dyDescent="0.25">
      <c r="B233" s="94" t="s">
        <v>587</v>
      </c>
      <c r="C233" s="95" t="s">
        <v>601</v>
      </c>
      <c r="D233" s="95" t="s">
        <v>602</v>
      </c>
      <c r="E233" s="79" t="s">
        <v>603</v>
      </c>
      <c r="F233" s="79" t="s">
        <v>604</v>
      </c>
      <c r="G233" s="80" t="s">
        <v>323</v>
      </c>
      <c r="H233" s="81"/>
      <c r="I233" s="82" t="s">
        <v>443</v>
      </c>
      <c r="J233" s="83" t="s">
        <v>397</v>
      </c>
      <c r="K233" s="84" t="s">
        <v>444</v>
      </c>
      <c r="L233" s="82" t="s">
        <v>445</v>
      </c>
      <c r="M233" s="84" t="s">
        <v>503</v>
      </c>
      <c r="N233" s="84" t="s">
        <v>489</v>
      </c>
      <c r="O233" s="85">
        <v>2</v>
      </c>
      <c r="P233" s="85">
        <v>2</v>
      </c>
      <c r="Q233" s="85">
        <f t="shared" si="41"/>
        <v>4</v>
      </c>
      <c r="R233" s="82" t="str">
        <f t="shared" si="35"/>
        <v>BAJO</v>
      </c>
      <c r="S233" s="85">
        <v>25</v>
      </c>
      <c r="T233" s="85">
        <f t="shared" si="36"/>
        <v>100</v>
      </c>
      <c r="U233" s="85" t="str">
        <f t="shared" si="37"/>
        <v>III</v>
      </c>
      <c r="V233" s="101" t="s">
        <v>483</v>
      </c>
      <c r="W233" s="85">
        <v>1</v>
      </c>
      <c r="X233" s="85" t="s">
        <v>448</v>
      </c>
      <c r="Y233" s="85" t="s">
        <v>14</v>
      </c>
      <c r="Z233" s="82" t="s">
        <v>327</v>
      </c>
      <c r="AA233" s="82" t="s">
        <v>327</v>
      </c>
      <c r="AB233" s="82" t="s">
        <v>327</v>
      </c>
      <c r="AC233" s="84" t="s">
        <v>504</v>
      </c>
      <c r="AD233" s="82" t="s">
        <v>450</v>
      </c>
    </row>
    <row r="234" spans="2:30" ht="409.5" x14ac:dyDescent="0.25">
      <c r="B234" s="94" t="s">
        <v>587</v>
      </c>
      <c r="C234" s="95" t="s">
        <v>601</v>
      </c>
      <c r="D234" s="95" t="s">
        <v>602</v>
      </c>
      <c r="E234" s="79" t="s">
        <v>603</v>
      </c>
      <c r="F234" s="79" t="s">
        <v>604</v>
      </c>
      <c r="G234" s="80" t="s">
        <v>323</v>
      </c>
      <c r="H234" s="81"/>
      <c r="I234" s="82" t="s">
        <v>451</v>
      </c>
      <c r="J234" s="83" t="s">
        <v>397</v>
      </c>
      <c r="K234" s="84" t="s">
        <v>452</v>
      </c>
      <c r="L234" s="82" t="s">
        <v>489</v>
      </c>
      <c r="M234" s="84" t="s">
        <v>454</v>
      </c>
      <c r="N234" s="84" t="s">
        <v>489</v>
      </c>
      <c r="O234" s="85">
        <v>2</v>
      </c>
      <c r="P234" s="85">
        <v>3</v>
      </c>
      <c r="Q234" s="85">
        <f t="shared" si="41"/>
        <v>6</v>
      </c>
      <c r="R234" s="82" t="str">
        <f t="shared" si="35"/>
        <v>MEDIO</v>
      </c>
      <c r="S234" s="85">
        <v>10</v>
      </c>
      <c r="T234" s="85">
        <f t="shared" si="36"/>
        <v>60</v>
      </c>
      <c r="U234" s="85" t="str">
        <f t="shared" si="37"/>
        <v>III</v>
      </c>
      <c r="V234" s="101" t="s">
        <v>483</v>
      </c>
      <c r="W234" s="85">
        <v>1</v>
      </c>
      <c r="X234" s="85" t="s">
        <v>448</v>
      </c>
      <c r="Y234" s="85" t="s">
        <v>14</v>
      </c>
      <c r="Z234" s="82" t="s">
        <v>327</v>
      </c>
      <c r="AA234" s="82" t="s">
        <v>327</v>
      </c>
      <c r="AB234" s="82" t="s">
        <v>327</v>
      </c>
      <c r="AC234" s="82" t="s">
        <v>456</v>
      </c>
      <c r="AD234" s="82" t="s">
        <v>457</v>
      </c>
    </row>
    <row r="235" spans="2:30" ht="409.5" x14ac:dyDescent="0.25">
      <c r="B235" s="94" t="s">
        <v>587</v>
      </c>
      <c r="C235" s="95" t="s">
        <v>601</v>
      </c>
      <c r="D235" s="95" t="s">
        <v>602</v>
      </c>
      <c r="E235" s="79" t="s">
        <v>603</v>
      </c>
      <c r="F235" s="79" t="s">
        <v>604</v>
      </c>
      <c r="G235" s="80" t="s">
        <v>323</v>
      </c>
      <c r="H235" s="81"/>
      <c r="I235" s="82" t="s">
        <v>458</v>
      </c>
      <c r="J235" s="83" t="s">
        <v>459</v>
      </c>
      <c r="K235" s="84" t="s">
        <v>419</v>
      </c>
      <c r="L235" s="82" t="s">
        <v>460</v>
      </c>
      <c r="M235" s="84" t="s">
        <v>461</v>
      </c>
      <c r="N235" s="84" t="s">
        <v>462</v>
      </c>
      <c r="O235" s="85">
        <v>2</v>
      </c>
      <c r="P235" s="85">
        <v>2</v>
      </c>
      <c r="Q235" s="85">
        <f t="shared" si="41"/>
        <v>4</v>
      </c>
      <c r="R235" s="82" t="str">
        <f t="shared" si="35"/>
        <v>BAJO</v>
      </c>
      <c r="S235" s="85">
        <v>25</v>
      </c>
      <c r="T235" s="85">
        <f t="shared" si="36"/>
        <v>100</v>
      </c>
      <c r="U235" s="85" t="str">
        <f t="shared" si="37"/>
        <v>III</v>
      </c>
      <c r="V235" s="101" t="s">
        <v>483</v>
      </c>
      <c r="W235" s="85">
        <v>1</v>
      </c>
      <c r="X235" s="85" t="s">
        <v>463</v>
      </c>
      <c r="Y235" s="85" t="s">
        <v>14</v>
      </c>
      <c r="Z235" s="82" t="s">
        <v>327</v>
      </c>
      <c r="AA235" s="82" t="s">
        <v>327</v>
      </c>
      <c r="AB235" s="82" t="s">
        <v>327</v>
      </c>
      <c r="AC235" s="84" t="s">
        <v>464</v>
      </c>
      <c r="AD235" s="84" t="s">
        <v>465</v>
      </c>
    </row>
    <row r="236" spans="2:30" ht="409.5" x14ac:dyDescent="0.25">
      <c r="B236" s="94" t="s">
        <v>587</v>
      </c>
      <c r="C236" s="95" t="s">
        <v>601</v>
      </c>
      <c r="D236" s="95" t="s">
        <v>602</v>
      </c>
      <c r="E236" s="79" t="s">
        <v>603</v>
      </c>
      <c r="F236" s="79" t="s">
        <v>604</v>
      </c>
      <c r="G236" s="80" t="s">
        <v>323</v>
      </c>
      <c r="H236" s="81"/>
      <c r="I236" s="82" t="s">
        <v>466</v>
      </c>
      <c r="J236" s="83" t="s">
        <v>459</v>
      </c>
      <c r="K236" s="84" t="s">
        <v>419</v>
      </c>
      <c r="L236" s="82" t="s">
        <v>460</v>
      </c>
      <c r="M236" s="84" t="s">
        <v>461</v>
      </c>
      <c r="N236" s="84" t="s">
        <v>462</v>
      </c>
      <c r="O236" s="85">
        <v>2</v>
      </c>
      <c r="P236" s="85">
        <v>2</v>
      </c>
      <c r="Q236" s="85">
        <f t="shared" si="41"/>
        <v>4</v>
      </c>
      <c r="R236" s="82" t="str">
        <f t="shared" si="35"/>
        <v>BAJO</v>
      </c>
      <c r="S236" s="85">
        <v>25</v>
      </c>
      <c r="T236" s="85">
        <f t="shared" si="36"/>
        <v>100</v>
      </c>
      <c r="U236" s="85" t="str">
        <f t="shared" si="37"/>
        <v>III</v>
      </c>
      <c r="V236" s="101" t="s">
        <v>483</v>
      </c>
      <c r="W236" s="85">
        <v>1</v>
      </c>
      <c r="X236" s="85" t="s">
        <v>463</v>
      </c>
      <c r="Y236" s="85" t="s">
        <v>14</v>
      </c>
      <c r="Z236" s="82" t="s">
        <v>327</v>
      </c>
      <c r="AA236" s="82" t="s">
        <v>327</v>
      </c>
      <c r="AB236" s="82" t="s">
        <v>327</v>
      </c>
      <c r="AC236" s="84" t="s">
        <v>464</v>
      </c>
      <c r="AD236" s="84" t="s">
        <v>465</v>
      </c>
    </row>
    <row r="237" spans="2:30" ht="409.5" x14ac:dyDescent="0.25">
      <c r="B237" s="94" t="s">
        <v>587</v>
      </c>
      <c r="C237" s="95" t="s">
        <v>601</v>
      </c>
      <c r="D237" s="95" t="s">
        <v>602</v>
      </c>
      <c r="E237" s="79" t="s">
        <v>603</v>
      </c>
      <c r="F237" s="79" t="s">
        <v>604</v>
      </c>
      <c r="G237" s="80" t="s">
        <v>323</v>
      </c>
      <c r="H237" s="81"/>
      <c r="I237" s="82" t="s">
        <v>467</v>
      </c>
      <c r="J237" s="83" t="s">
        <v>459</v>
      </c>
      <c r="K237" s="84" t="s">
        <v>468</v>
      </c>
      <c r="L237" s="82" t="s">
        <v>469</v>
      </c>
      <c r="M237" s="84" t="s">
        <v>461</v>
      </c>
      <c r="N237" s="84" t="s">
        <v>462</v>
      </c>
      <c r="O237" s="85">
        <v>2</v>
      </c>
      <c r="P237" s="85">
        <v>2</v>
      </c>
      <c r="Q237" s="85">
        <f t="shared" si="41"/>
        <v>4</v>
      </c>
      <c r="R237" s="82" t="str">
        <f t="shared" si="35"/>
        <v>BAJO</v>
      </c>
      <c r="S237" s="85">
        <v>60</v>
      </c>
      <c r="T237" s="85">
        <f t="shared" si="36"/>
        <v>240</v>
      </c>
      <c r="U237" s="85" t="str">
        <f t="shared" si="37"/>
        <v>II</v>
      </c>
      <c r="V237" s="85" t="str">
        <f t="shared" si="40"/>
        <v>Aceptable con control especifico</v>
      </c>
      <c r="W237" s="85">
        <v>1</v>
      </c>
      <c r="X237" s="85" t="s">
        <v>463</v>
      </c>
      <c r="Y237" s="85" t="s">
        <v>14</v>
      </c>
      <c r="Z237" s="82" t="s">
        <v>327</v>
      </c>
      <c r="AA237" s="82" t="s">
        <v>327</v>
      </c>
      <c r="AB237" s="82" t="s">
        <v>327</v>
      </c>
      <c r="AC237" s="84" t="s">
        <v>464</v>
      </c>
      <c r="AD237" s="84" t="s">
        <v>465</v>
      </c>
    </row>
    <row r="238" spans="2:30" ht="409.5" x14ac:dyDescent="0.25">
      <c r="B238" s="94" t="s">
        <v>587</v>
      </c>
      <c r="C238" s="95" t="s">
        <v>601</v>
      </c>
      <c r="D238" s="95" t="s">
        <v>602</v>
      </c>
      <c r="E238" s="79" t="s">
        <v>603</v>
      </c>
      <c r="F238" s="79" t="s">
        <v>604</v>
      </c>
      <c r="G238" s="80" t="s">
        <v>323</v>
      </c>
      <c r="H238" s="81"/>
      <c r="I238" s="82" t="s">
        <v>470</v>
      </c>
      <c r="J238" s="83" t="s">
        <v>459</v>
      </c>
      <c r="K238" s="84" t="s">
        <v>419</v>
      </c>
      <c r="L238" s="82" t="s">
        <v>460</v>
      </c>
      <c r="M238" s="84" t="s">
        <v>461</v>
      </c>
      <c r="N238" s="84" t="s">
        <v>462</v>
      </c>
      <c r="O238" s="85">
        <v>1</v>
      </c>
      <c r="P238" s="85">
        <v>1</v>
      </c>
      <c r="Q238" s="85">
        <f t="shared" si="41"/>
        <v>1</v>
      </c>
      <c r="R238" s="82" t="str">
        <f t="shared" si="35"/>
        <v>BAJO</v>
      </c>
      <c r="S238" s="85">
        <v>10</v>
      </c>
      <c r="T238" s="85">
        <f t="shared" si="36"/>
        <v>10</v>
      </c>
      <c r="U238" s="85" t="str">
        <f t="shared" si="37"/>
        <v>IV</v>
      </c>
      <c r="V238" s="88" t="str">
        <f t="shared" si="40"/>
        <v>Aceptable</v>
      </c>
      <c r="W238" s="85">
        <v>1</v>
      </c>
      <c r="X238" s="85" t="s">
        <v>463</v>
      </c>
      <c r="Y238" s="85" t="s">
        <v>14</v>
      </c>
      <c r="Z238" s="82" t="s">
        <v>327</v>
      </c>
      <c r="AA238" s="82" t="s">
        <v>327</v>
      </c>
      <c r="AB238" s="82" t="s">
        <v>327</v>
      </c>
      <c r="AC238" s="84" t="s">
        <v>464</v>
      </c>
      <c r="AD238" s="84" t="s">
        <v>465</v>
      </c>
    </row>
    <row r="239" spans="2:30" ht="409.5" x14ac:dyDescent="0.25">
      <c r="B239" s="94" t="s">
        <v>587</v>
      </c>
      <c r="C239" s="95" t="s">
        <v>588</v>
      </c>
      <c r="D239" s="95" t="s">
        <v>605</v>
      </c>
      <c r="E239" s="105" t="s">
        <v>606</v>
      </c>
      <c r="F239" s="105" t="s">
        <v>607</v>
      </c>
      <c r="G239" s="80" t="s">
        <v>323</v>
      </c>
      <c r="H239" s="81"/>
      <c r="I239" s="82" t="s">
        <v>324</v>
      </c>
      <c r="J239" s="83" t="s">
        <v>325</v>
      </c>
      <c r="K239" s="84" t="s">
        <v>326</v>
      </c>
      <c r="L239" s="82" t="s">
        <v>489</v>
      </c>
      <c r="M239" s="84" t="s">
        <v>328</v>
      </c>
      <c r="N239" s="84" t="s">
        <v>490</v>
      </c>
      <c r="O239" s="85">
        <v>1</v>
      </c>
      <c r="P239" s="85">
        <v>1</v>
      </c>
      <c r="Q239" s="85">
        <f t="shared" si="41"/>
        <v>1</v>
      </c>
      <c r="R239" s="82" t="str">
        <f t="shared" si="35"/>
        <v>BAJO</v>
      </c>
      <c r="S239" s="85">
        <v>10</v>
      </c>
      <c r="T239" s="85">
        <f t="shared" si="36"/>
        <v>10</v>
      </c>
      <c r="U239" s="85" t="str">
        <f t="shared" si="37"/>
        <v>IV</v>
      </c>
      <c r="V239" s="86" t="s">
        <v>129</v>
      </c>
      <c r="W239" s="82">
        <v>1</v>
      </c>
      <c r="X239" s="84" t="s">
        <v>326</v>
      </c>
      <c r="Y239" s="82" t="s">
        <v>14</v>
      </c>
      <c r="Z239" s="82" t="s">
        <v>327</v>
      </c>
      <c r="AA239" s="82" t="s">
        <v>327</v>
      </c>
      <c r="AB239" s="82" t="s">
        <v>327</v>
      </c>
      <c r="AC239" s="82" t="s">
        <v>491</v>
      </c>
      <c r="AD239" s="82" t="s">
        <v>331</v>
      </c>
    </row>
    <row r="240" spans="2:30" ht="409.5" x14ac:dyDescent="0.25">
      <c r="B240" s="94" t="s">
        <v>587</v>
      </c>
      <c r="C240" s="95" t="s">
        <v>588</v>
      </c>
      <c r="D240" s="95" t="s">
        <v>605</v>
      </c>
      <c r="E240" s="105" t="s">
        <v>606</v>
      </c>
      <c r="F240" s="105" t="s">
        <v>607</v>
      </c>
      <c r="G240" s="80" t="s">
        <v>323</v>
      </c>
      <c r="H240" s="81"/>
      <c r="I240" s="82" t="s">
        <v>332</v>
      </c>
      <c r="J240" s="83" t="s">
        <v>333</v>
      </c>
      <c r="K240" s="84" t="s">
        <v>334</v>
      </c>
      <c r="L240" s="82" t="s">
        <v>489</v>
      </c>
      <c r="M240" s="84" t="s">
        <v>489</v>
      </c>
      <c r="N240" s="84" t="s">
        <v>335</v>
      </c>
      <c r="O240" s="85">
        <v>1</v>
      </c>
      <c r="P240" s="85">
        <v>1</v>
      </c>
      <c r="Q240" s="85">
        <f t="shared" si="41"/>
        <v>1</v>
      </c>
      <c r="R240" s="82" t="str">
        <f t="shared" si="35"/>
        <v>BAJO</v>
      </c>
      <c r="S240" s="85">
        <v>10</v>
      </c>
      <c r="T240" s="85">
        <f t="shared" si="36"/>
        <v>10</v>
      </c>
      <c r="U240" s="85" t="str">
        <f t="shared" si="37"/>
        <v>IV</v>
      </c>
      <c r="V240" s="86" t="s">
        <v>129</v>
      </c>
      <c r="W240" s="85">
        <v>1</v>
      </c>
      <c r="X240" s="84" t="s">
        <v>336</v>
      </c>
      <c r="Y240" s="82" t="s">
        <v>14</v>
      </c>
      <c r="Z240" s="82" t="s">
        <v>327</v>
      </c>
      <c r="AA240" s="82" t="s">
        <v>327</v>
      </c>
      <c r="AB240" s="82" t="s">
        <v>337</v>
      </c>
      <c r="AC240" s="82" t="s">
        <v>338</v>
      </c>
      <c r="AD240" s="82" t="s">
        <v>339</v>
      </c>
    </row>
    <row r="241" spans="2:30" ht="409.5" x14ac:dyDescent="0.25">
      <c r="B241" s="94" t="s">
        <v>587</v>
      </c>
      <c r="C241" s="95" t="s">
        <v>588</v>
      </c>
      <c r="D241" s="95" t="s">
        <v>605</v>
      </c>
      <c r="E241" s="105" t="s">
        <v>606</v>
      </c>
      <c r="F241" s="105" t="s">
        <v>607</v>
      </c>
      <c r="G241" s="80" t="s">
        <v>323</v>
      </c>
      <c r="H241" s="81"/>
      <c r="I241" s="82" t="s">
        <v>340</v>
      </c>
      <c r="J241" s="83" t="s">
        <v>333</v>
      </c>
      <c r="K241" s="84" t="s">
        <v>341</v>
      </c>
      <c r="L241" s="82" t="s">
        <v>342</v>
      </c>
      <c r="M241" s="84" t="s">
        <v>343</v>
      </c>
      <c r="N241" s="84" t="s">
        <v>335</v>
      </c>
      <c r="O241" s="85">
        <v>1</v>
      </c>
      <c r="P241" s="85">
        <v>1</v>
      </c>
      <c r="Q241" s="85">
        <f t="shared" si="41"/>
        <v>1</v>
      </c>
      <c r="R241" s="82" t="str">
        <f t="shared" si="35"/>
        <v>BAJO</v>
      </c>
      <c r="S241" s="85">
        <v>10</v>
      </c>
      <c r="T241" s="85">
        <f t="shared" si="36"/>
        <v>10</v>
      </c>
      <c r="U241" s="85" t="str">
        <f t="shared" si="37"/>
        <v>IV</v>
      </c>
      <c r="V241" s="86" t="s">
        <v>129</v>
      </c>
      <c r="W241" s="85">
        <v>1</v>
      </c>
      <c r="X241" s="85" t="s">
        <v>344</v>
      </c>
      <c r="Y241" s="82" t="s">
        <v>14</v>
      </c>
      <c r="Z241" s="82" t="s">
        <v>327</v>
      </c>
      <c r="AA241" s="82" t="s">
        <v>327</v>
      </c>
      <c r="AB241" s="82" t="s">
        <v>345</v>
      </c>
      <c r="AC241" s="82" t="s">
        <v>346</v>
      </c>
      <c r="AD241" s="82" t="s">
        <v>347</v>
      </c>
    </row>
    <row r="242" spans="2:30" ht="409.5" x14ac:dyDescent="0.25">
      <c r="B242" s="94" t="s">
        <v>587</v>
      </c>
      <c r="C242" s="95" t="s">
        <v>588</v>
      </c>
      <c r="D242" s="95" t="s">
        <v>605</v>
      </c>
      <c r="E242" s="105" t="s">
        <v>606</v>
      </c>
      <c r="F242" s="105" t="s">
        <v>607</v>
      </c>
      <c r="G242" s="80" t="s">
        <v>323</v>
      </c>
      <c r="H242" s="81"/>
      <c r="I242" s="82" t="s">
        <v>348</v>
      </c>
      <c r="J242" s="83" t="s">
        <v>333</v>
      </c>
      <c r="K242" s="84" t="s">
        <v>349</v>
      </c>
      <c r="L242" s="82" t="s">
        <v>489</v>
      </c>
      <c r="M242" s="84" t="s">
        <v>350</v>
      </c>
      <c r="N242" s="84" t="s">
        <v>489</v>
      </c>
      <c r="O242" s="85">
        <v>2</v>
      </c>
      <c r="P242" s="85">
        <v>3</v>
      </c>
      <c r="Q242" s="85">
        <f t="shared" si="41"/>
        <v>6</v>
      </c>
      <c r="R242" s="82" t="str">
        <f t="shared" si="35"/>
        <v>MEDIO</v>
      </c>
      <c r="S242" s="85">
        <v>10</v>
      </c>
      <c r="T242" s="85">
        <f t="shared" si="36"/>
        <v>60</v>
      </c>
      <c r="U242" s="85" t="str">
        <f t="shared" si="37"/>
        <v>III</v>
      </c>
      <c r="V242" s="101" t="s">
        <v>483</v>
      </c>
      <c r="W242" s="85">
        <v>1</v>
      </c>
      <c r="X242" s="85" t="s">
        <v>351</v>
      </c>
      <c r="Y242" s="82" t="s">
        <v>14</v>
      </c>
      <c r="Z242" s="82" t="s">
        <v>327</v>
      </c>
      <c r="AA242" s="82" t="s">
        <v>327</v>
      </c>
      <c r="AB242" s="82" t="s">
        <v>327</v>
      </c>
      <c r="AC242" s="82" t="s">
        <v>346</v>
      </c>
      <c r="AD242" s="82" t="s">
        <v>347</v>
      </c>
    </row>
    <row r="243" spans="2:30" ht="409.5" x14ac:dyDescent="0.25">
      <c r="B243" s="94" t="s">
        <v>587</v>
      </c>
      <c r="C243" s="95" t="s">
        <v>588</v>
      </c>
      <c r="D243" s="95" t="s">
        <v>605</v>
      </c>
      <c r="E243" s="105" t="s">
        <v>606</v>
      </c>
      <c r="F243" s="105" t="s">
        <v>607</v>
      </c>
      <c r="G243" s="80" t="s">
        <v>323</v>
      </c>
      <c r="H243" s="81"/>
      <c r="I243" s="82" t="s">
        <v>352</v>
      </c>
      <c r="J243" s="83" t="s">
        <v>333</v>
      </c>
      <c r="K243" s="84" t="s">
        <v>353</v>
      </c>
      <c r="L243" s="82" t="s">
        <v>354</v>
      </c>
      <c r="M243" s="84" t="s">
        <v>489</v>
      </c>
      <c r="N243" s="84" t="s">
        <v>355</v>
      </c>
      <c r="O243" s="85">
        <v>2</v>
      </c>
      <c r="P243" s="85">
        <v>3</v>
      </c>
      <c r="Q243" s="85">
        <f t="shared" si="41"/>
        <v>6</v>
      </c>
      <c r="R243" s="82" t="str">
        <f t="shared" si="35"/>
        <v>MEDIO</v>
      </c>
      <c r="S243" s="85">
        <v>10</v>
      </c>
      <c r="T243" s="85">
        <f t="shared" si="36"/>
        <v>60</v>
      </c>
      <c r="U243" s="85" t="str">
        <f t="shared" si="37"/>
        <v>III</v>
      </c>
      <c r="V243" s="101" t="s">
        <v>483</v>
      </c>
      <c r="W243" s="85">
        <v>1</v>
      </c>
      <c r="X243" s="82" t="s">
        <v>356</v>
      </c>
      <c r="Y243" s="82" t="s">
        <v>14</v>
      </c>
      <c r="Z243" s="82" t="s">
        <v>327</v>
      </c>
      <c r="AA243" s="82" t="s">
        <v>327</v>
      </c>
      <c r="AB243" s="82" t="s">
        <v>327</v>
      </c>
      <c r="AC243" s="82" t="s">
        <v>357</v>
      </c>
      <c r="AD243" s="82" t="s">
        <v>347</v>
      </c>
    </row>
    <row r="244" spans="2:30" ht="409.5" x14ac:dyDescent="0.25">
      <c r="B244" s="94" t="s">
        <v>587</v>
      </c>
      <c r="C244" s="95" t="s">
        <v>588</v>
      </c>
      <c r="D244" s="95" t="s">
        <v>605</v>
      </c>
      <c r="E244" s="105" t="s">
        <v>606</v>
      </c>
      <c r="F244" s="105" t="s">
        <v>607</v>
      </c>
      <c r="G244" s="80" t="s">
        <v>323</v>
      </c>
      <c r="H244" s="81"/>
      <c r="I244" s="82" t="s">
        <v>358</v>
      </c>
      <c r="J244" s="83" t="s">
        <v>359</v>
      </c>
      <c r="K244" s="84" t="s">
        <v>360</v>
      </c>
      <c r="L244" s="82" t="s">
        <v>478</v>
      </c>
      <c r="M244" s="84" t="s">
        <v>478</v>
      </c>
      <c r="N244" s="84" t="s">
        <v>492</v>
      </c>
      <c r="O244" s="85">
        <v>2</v>
      </c>
      <c r="P244" s="85">
        <v>3</v>
      </c>
      <c r="Q244" s="85">
        <f t="shared" si="41"/>
        <v>6</v>
      </c>
      <c r="R244" s="82" t="str">
        <f t="shared" si="35"/>
        <v>MEDIO</v>
      </c>
      <c r="S244" s="85">
        <v>10</v>
      </c>
      <c r="T244" s="85">
        <f t="shared" si="36"/>
        <v>60</v>
      </c>
      <c r="U244" s="85" t="str">
        <f t="shared" si="37"/>
        <v>III</v>
      </c>
      <c r="V244" s="101" t="s">
        <v>483</v>
      </c>
      <c r="W244" s="85">
        <v>1</v>
      </c>
      <c r="X244" s="82" t="s">
        <v>364</v>
      </c>
      <c r="Y244" s="85" t="s">
        <v>14</v>
      </c>
      <c r="Z244" s="82" t="s">
        <v>327</v>
      </c>
      <c r="AA244" s="82" t="s">
        <v>327</v>
      </c>
      <c r="AB244" s="82" t="s">
        <v>327</v>
      </c>
      <c r="AC244" s="82" t="s">
        <v>493</v>
      </c>
      <c r="AD244" s="82" t="s">
        <v>366</v>
      </c>
    </row>
    <row r="245" spans="2:30" ht="409.5" x14ac:dyDescent="0.25">
      <c r="B245" s="94" t="s">
        <v>587</v>
      </c>
      <c r="C245" s="95" t="s">
        <v>588</v>
      </c>
      <c r="D245" s="95" t="s">
        <v>605</v>
      </c>
      <c r="E245" s="105" t="s">
        <v>606</v>
      </c>
      <c r="F245" s="105" t="s">
        <v>607</v>
      </c>
      <c r="G245" s="80" t="s">
        <v>323</v>
      </c>
      <c r="H245" s="81"/>
      <c r="I245" s="82" t="s">
        <v>367</v>
      </c>
      <c r="J245" s="83" t="s">
        <v>359</v>
      </c>
      <c r="K245" s="84" t="s">
        <v>360</v>
      </c>
      <c r="L245" s="82" t="s">
        <v>478</v>
      </c>
      <c r="M245" s="84" t="s">
        <v>478</v>
      </c>
      <c r="N245" s="84" t="s">
        <v>492</v>
      </c>
      <c r="O245" s="85">
        <v>2</v>
      </c>
      <c r="P245" s="85">
        <v>3</v>
      </c>
      <c r="Q245" s="85">
        <f t="shared" si="41"/>
        <v>6</v>
      </c>
      <c r="R245" s="82" t="str">
        <f t="shared" si="35"/>
        <v>MEDIO</v>
      </c>
      <c r="S245" s="85">
        <v>10</v>
      </c>
      <c r="T245" s="85">
        <f t="shared" si="36"/>
        <v>60</v>
      </c>
      <c r="U245" s="85" t="str">
        <f t="shared" si="37"/>
        <v>III</v>
      </c>
      <c r="V245" s="101" t="s">
        <v>483</v>
      </c>
      <c r="W245" s="85">
        <v>1</v>
      </c>
      <c r="X245" s="82" t="s">
        <v>364</v>
      </c>
      <c r="Y245" s="85" t="s">
        <v>14</v>
      </c>
      <c r="Z245" s="82" t="s">
        <v>327</v>
      </c>
      <c r="AA245" s="82" t="s">
        <v>327</v>
      </c>
      <c r="AB245" s="82" t="s">
        <v>327</v>
      </c>
      <c r="AC245" s="82" t="s">
        <v>493</v>
      </c>
      <c r="AD245" s="82" t="s">
        <v>366</v>
      </c>
    </row>
    <row r="246" spans="2:30" ht="409.5" x14ac:dyDescent="0.25">
      <c r="B246" s="94" t="s">
        <v>587</v>
      </c>
      <c r="C246" s="95" t="s">
        <v>588</v>
      </c>
      <c r="D246" s="95" t="s">
        <v>605</v>
      </c>
      <c r="E246" s="105" t="s">
        <v>606</v>
      </c>
      <c r="F246" s="105" t="s">
        <v>607</v>
      </c>
      <c r="G246" s="80" t="s">
        <v>323</v>
      </c>
      <c r="H246" s="81"/>
      <c r="I246" s="82" t="s">
        <v>372</v>
      </c>
      <c r="J246" s="83" t="s">
        <v>359</v>
      </c>
      <c r="K246" s="84" t="s">
        <v>360</v>
      </c>
      <c r="L246" s="82" t="s">
        <v>478</v>
      </c>
      <c r="M246" s="84" t="s">
        <v>478</v>
      </c>
      <c r="N246" s="84" t="s">
        <v>492</v>
      </c>
      <c r="O246" s="85">
        <v>2</v>
      </c>
      <c r="P246" s="85">
        <v>3</v>
      </c>
      <c r="Q246" s="85">
        <f t="shared" si="41"/>
        <v>6</v>
      </c>
      <c r="R246" s="82" t="str">
        <f t="shared" si="35"/>
        <v>MEDIO</v>
      </c>
      <c r="S246" s="85">
        <v>10</v>
      </c>
      <c r="T246" s="85">
        <f t="shared" si="36"/>
        <v>60</v>
      </c>
      <c r="U246" s="85" t="str">
        <f t="shared" si="37"/>
        <v>III</v>
      </c>
      <c r="V246" s="101" t="s">
        <v>483</v>
      </c>
      <c r="W246" s="85">
        <v>1</v>
      </c>
      <c r="X246" s="82" t="s">
        <v>364</v>
      </c>
      <c r="Y246" s="85" t="s">
        <v>14</v>
      </c>
      <c r="Z246" s="82" t="s">
        <v>327</v>
      </c>
      <c r="AA246" s="82" t="s">
        <v>327</v>
      </c>
      <c r="AB246" s="82" t="s">
        <v>327</v>
      </c>
      <c r="AC246" s="82" t="s">
        <v>493</v>
      </c>
      <c r="AD246" s="82" t="s">
        <v>366</v>
      </c>
    </row>
    <row r="247" spans="2:30" ht="409.5" x14ac:dyDescent="0.25">
      <c r="B247" s="94" t="s">
        <v>587</v>
      </c>
      <c r="C247" s="95" t="s">
        <v>588</v>
      </c>
      <c r="D247" s="95" t="s">
        <v>605</v>
      </c>
      <c r="E247" s="105" t="s">
        <v>606</v>
      </c>
      <c r="F247" s="105" t="s">
        <v>607</v>
      </c>
      <c r="G247" s="80" t="s">
        <v>323</v>
      </c>
      <c r="H247" s="81"/>
      <c r="I247" s="82" t="s">
        <v>377</v>
      </c>
      <c r="J247" s="83" t="s">
        <v>359</v>
      </c>
      <c r="K247" s="84" t="s">
        <v>360</v>
      </c>
      <c r="L247" s="82" t="s">
        <v>478</v>
      </c>
      <c r="M247" s="84" t="s">
        <v>478</v>
      </c>
      <c r="N247" s="84" t="s">
        <v>492</v>
      </c>
      <c r="O247" s="85">
        <v>2</v>
      </c>
      <c r="P247" s="85">
        <v>3</v>
      </c>
      <c r="Q247" s="85">
        <f t="shared" si="41"/>
        <v>6</v>
      </c>
      <c r="R247" s="82" t="str">
        <f t="shared" si="35"/>
        <v>MEDIO</v>
      </c>
      <c r="S247" s="85">
        <v>10</v>
      </c>
      <c r="T247" s="85">
        <f t="shared" si="36"/>
        <v>60</v>
      </c>
      <c r="U247" s="85" t="str">
        <f t="shared" si="37"/>
        <v>III</v>
      </c>
      <c r="V247" s="101" t="s">
        <v>483</v>
      </c>
      <c r="W247" s="85">
        <v>1</v>
      </c>
      <c r="X247" s="82" t="s">
        <v>364</v>
      </c>
      <c r="Y247" s="85" t="s">
        <v>14</v>
      </c>
      <c r="Z247" s="82" t="s">
        <v>327</v>
      </c>
      <c r="AA247" s="82" t="s">
        <v>327</v>
      </c>
      <c r="AB247" s="82" t="s">
        <v>327</v>
      </c>
      <c r="AC247" s="82" t="s">
        <v>493</v>
      </c>
      <c r="AD247" s="82" t="s">
        <v>366</v>
      </c>
    </row>
    <row r="248" spans="2:30" ht="409.5" x14ac:dyDescent="0.25">
      <c r="B248" s="94" t="s">
        <v>587</v>
      </c>
      <c r="C248" s="95" t="s">
        <v>588</v>
      </c>
      <c r="D248" s="95" t="s">
        <v>605</v>
      </c>
      <c r="E248" s="105" t="s">
        <v>606</v>
      </c>
      <c r="F248" s="105" t="s">
        <v>607</v>
      </c>
      <c r="G248" s="80" t="s">
        <v>323</v>
      </c>
      <c r="H248" s="81"/>
      <c r="I248" s="82" t="s">
        <v>380</v>
      </c>
      <c r="J248" s="83" t="s">
        <v>381</v>
      </c>
      <c r="K248" s="84" t="s">
        <v>382</v>
      </c>
      <c r="L248" s="82" t="s">
        <v>383</v>
      </c>
      <c r="M248" s="84" t="s">
        <v>494</v>
      </c>
      <c r="N248" s="84" t="s">
        <v>495</v>
      </c>
      <c r="O248" s="85">
        <v>2</v>
      </c>
      <c r="P248" s="85">
        <v>3</v>
      </c>
      <c r="Q248" s="85">
        <f t="shared" si="41"/>
        <v>6</v>
      </c>
      <c r="R248" s="82" t="str">
        <f t="shared" si="35"/>
        <v>MEDIO</v>
      </c>
      <c r="S248" s="85">
        <v>10</v>
      </c>
      <c r="T248" s="85">
        <f t="shared" si="36"/>
        <v>60</v>
      </c>
      <c r="U248" s="85" t="str">
        <f t="shared" si="37"/>
        <v>III</v>
      </c>
      <c r="V248" s="101" t="s">
        <v>483</v>
      </c>
      <c r="W248" s="85">
        <v>1</v>
      </c>
      <c r="X248" s="82" t="s">
        <v>386</v>
      </c>
      <c r="Y248" s="85" t="s">
        <v>14</v>
      </c>
      <c r="Z248" s="82" t="s">
        <v>327</v>
      </c>
      <c r="AA248" s="82" t="s">
        <v>327</v>
      </c>
      <c r="AB248" s="82" t="s">
        <v>387</v>
      </c>
      <c r="AC248" s="82" t="s">
        <v>496</v>
      </c>
      <c r="AD248" s="82" t="s">
        <v>366</v>
      </c>
    </row>
    <row r="249" spans="2:30" ht="409.5" x14ac:dyDescent="0.25">
      <c r="B249" s="94" t="s">
        <v>587</v>
      </c>
      <c r="C249" s="95" t="s">
        <v>588</v>
      </c>
      <c r="D249" s="95" t="s">
        <v>605</v>
      </c>
      <c r="E249" s="105" t="s">
        <v>606</v>
      </c>
      <c r="F249" s="105" t="s">
        <v>607</v>
      </c>
      <c r="G249" s="80" t="s">
        <v>323</v>
      </c>
      <c r="H249" s="81"/>
      <c r="I249" s="82" t="s">
        <v>389</v>
      </c>
      <c r="J249" s="83" t="s">
        <v>381</v>
      </c>
      <c r="K249" s="84" t="s">
        <v>390</v>
      </c>
      <c r="L249" s="82" t="s">
        <v>497</v>
      </c>
      <c r="M249" s="84" t="s">
        <v>392</v>
      </c>
      <c r="N249" s="84" t="s">
        <v>498</v>
      </c>
      <c r="O249" s="85">
        <v>2</v>
      </c>
      <c r="P249" s="85">
        <v>3</v>
      </c>
      <c r="Q249" s="85">
        <f t="shared" si="41"/>
        <v>6</v>
      </c>
      <c r="R249" s="82" t="str">
        <f t="shared" si="35"/>
        <v>MEDIO</v>
      </c>
      <c r="S249" s="85">
        <v>10</v>
      </c>
      <c r="T249" s="85">
        <f t="shared" si="36"/>
        <v>60</v>
      </c>
      <c r="U249" s="85" t="str">
        <f t="shared" si="37"/>
        <v>III</v>
      </c>
      <c r="V249" s="101" t="s">
        <v>483</v>
      </c>
      <c r="W249" s="85">
        <v>1</v>
      </c>
      <c r="X249" s="82" t="s">
        <v>394</v>
      </c>
      <c r="Y249" s="85" t="s">
        <v>14</v>
      </c>
      <c r="Z249" s="82" t="s">
        <v>327</v>
      </c>
      <c r="AA249" s="82" t="s">
        <v>327</v>
      </c>
      <c r="AB249" s="82" t="s">
        <v>327</v>
      </c>
      <c r="AC249" s="82" t="s">
        <v>496</v>
      </c>
      <c r="AD249" s="82" t="s">
        <v>366</v>
      </c>
    </row>
    <row r="250" spans="2:30" ht="409.5" x14ac:dyDescent="0.25">
      <c r="B250" s="94" t="s">
        <v>587</v>
      </c>
      <c r="C250" s="95" t="s">
        <v>588</v>
      </c>
      <c r="D250" s="95" t="s">
        <v>605</v>
      </c>
      <c r="E250" s="105" t="s">
        <v>606</v>
      </c>
      <c r="F250" s="105" t="s">
        <v>607</v>
      </c>
      <c r="G250" s="80" t="s">
        <v>323</v>
      </c>
      <c r="H250" s="81"/>
      <c r="I250" s="82" t="s">
        <v>396</v>
      </c>
      <c r="J250" s="83" t="s">
        <v>397</v>
      </c>
      <c r="K250" s="84" t="s">
        <v>398</v>
      </c>
      <c r="L250" s="82" t="s">
        <v>478</v>
      </c>
      <c r="M250" s="84" t="s">
        <v>499</v>
      </c>
      <c r="N250" s="84" t="s">
        <v>478</v>
      </c>
      <c r="O250" s="85">
        <v>1</v>
      </c>
      <c r="P250" s="85">
        <v>3</v>
      </c>
      <c r="Q250" s="85">
        <f>O250*P250</f>
        <v>3</v>
      </c>
      <c r="R250" s="82" t="str">
        <f t="shared" si="35"/>
        <v>BAJO</v>
      </c>
      <c r="S250" s="85">
        <v>10</v>
      </c>
      <c r="T250" s="85">
        <f t="shared" si="36"/>
        <v>30</v>
      </c>
      <c r="U250" s="85" t="str">
        <f t="shared" si="37"/>
        <v>III</v>
      </c>
      <c r="V250" s="101" t="s">
        <v>483</v>
      </c>
      <c r="W250" s="85">
        <v>1</v>
      </c>
      <c r="X250" s="82" t="s">
        <v>401</v>
      </c>
      <c r="Y250" s="85" t="s">
        <v>14</v>
      </c>
      <c r="Z250" s="82" t="s">
        <v>327</v>
      </c>
      <c r="AA250" s="82" t="s">
        <v>327</v>
      </c>
      <c r="AB250" s="82" t="s">
        <v>327</v>
      </c>
      <c r="AC250" s="82" t="s">
        <v>500</v>
      </c>
      <c r="AD250" s="82" t="s">
        <v>403</v>
      </c>
    </row>
    <row r="251" spans="2:30" ht="409.5" x14ac:dyDescent="0.25">
      <c r="B251" s="94" t="s">
        <v>587</v>
      </c>
      <c r="C251" s="95" t="s">
        <v>588</v>
      </c>
      <c r="D251" s="95" t="s">
        <v>605</v>
      </c>
      <c r="E251" s="105" t="s">
        <v>606</v>
      </c>
      <c r="F251" s="105" t="s">
        <v>607</v>
      </c>
      <c r="G251" s="80" t="s">
        <v>323</v>
      </c>
      <c r="H251" s="81"/>
      <c r="I251" s="82" t="s">
        <v>404</v>
      </c>
      <c r="J251" s="83" t="s">
        <v>397</v>
      </c>
      <c r="K251" s="84" t="s">
        <v>405</v>
      </c>
      <c r="L251" s="82" t="s">
        <v>406</v>
      </c>
      <c r="M251" s="84" t="s">
        <v>407</v>
      </c>
      <c r="N251" s="84" t="s">
        <v>478</v>
      </c>
      <c r="O251" s="85">
        <v>2</v>
      </c>
      <c r="P251" s="85">
        <v>2</v>
      </c>
      <c r="Q251" s="85">
        <f>O251*P251</f>
        <v>4</v>
      </c>
      <c r="R251" s="82" t="str">
        <f t="shared" si="35"/>
        <v>BAJO</v>
      </c>
      <c r="S251" s="85">
        <v>25</v>
      </c>
      <c r="T251" s="85">
        <f t="shared" si="36"/>
        <v>100</v>
      </c>
      <c r="U251" s="85" t="str">
        <f t="shared" si="37"/>
        <v>III</v>
      </c>
      <c r="V251" s="101" t="s">
        <v>483</v>
      </c>
      <c r="W251" s="85">
        <v>1</v>
      </c>
      <c r="X251" s="82" t="s">
        <v>409</v>
      </c>
      <c r="Y251" s="85" t="s">
        <v>14</v>
      </c>
      <c r="Z251" s="82" t="s">
        <v>327</v>
      </c>
      <c r="AA251" s="82" t="s">
        <v>327</v>
      </c>
      <c r="AB251" s="82" t="s">
        <v>327</v>
      </c>
      <c r="AC251" s="82" t="s">
        <v>410</v>
      </c>
      <c r="AD251" s="82" t="s">
        <v>411</v>
      </c>
    </row>
    <row r="252" spans="2:30" ht="409.5" x14ac:dyDescent="0.25">
      <c r="B252" s="94" t="s">
        <v>587</v>
      </c>
      <c r="C252" s="95" t="s">
        <v>588</v>
      </c>
      <c r="D252" s="95" t="s">
        <v>605</v>
      </c>
      <c r="E252" s="105" t="s">
        <v>606</v>
      </c>
      <c r="F252" s="105" t="s">
        <v>607</v>
      </c>
      <c r="G252" s="80" t="s">
        <v>323</v>
      </c>
      <c r="H252" s="81"/>
      <c r="I252" s="82" t="s">
        <v>412</v>
      </c>
      <c r="J252" s="83" t="s">
        <v>397</v>
      </c>
      <c r="K252" s="84" t="s">
        <v>413</v>
      </c>
      <c r="L252" s="82" t="s">
        <v>478</v>
      </c>
      <c r="M252" s="84" t="s">
        <v>415</v>
      </c>
      <c r="N252" s="84" t="s">
        <v>478</v>
      </c>
      <c r="O252" s="85">
        <v>1</v>
      </c>
      <c r="P252" s="85">
        <v>2</v>
      </c>
      <c r="Q252" s="85">
        <f>O252*P252</f>
        <v>2</v>
      </c>
      <c r="R252" s="82" t="str">
        <f t="shared" si="35"/>
        <v>BAJO</v>
      </c>
      <c r="S252" s="85">
        <v>10</v>
      </c>
      <c r="T252" s="85">
        <f t="shared" si="36"/>
        <v>20</v>
      </c>
      <c r="U252" s="85" t="str">
        <f t="shared" si="37"/>
        <v>IV</v>
      </c>
      <c r="V252" s="88" t="str">
        <f t="shared" ref="V252:V262" si="42">IF(U252="IV","Aceptable",IF(U252="III","Aceptable con control existente",IF(U252="II","Aceptable con control especifico", IF(U252="I","No Aceptable",FALSE))))</f>
        <v>Aceptable</v>
      </c>
      <c r="W252" s="85">
        <v>1</v>
      </c>
      <c r="X252" s="82" t="s">
        <v>416</v>
      </c>
      <c r="Y252" s="85" t="s">
        <v>14</v>
      </c>
      <c r="Z252" s="82" t="s">
        <v>327</v>
      </c>
      <c r="AA252" s="82" t="s">
        <v>327</v>
      </c>
      <c r="AB252" s="82" t="s">
        <v>327</v>
      </c>
      <c r="AC252" s="82" t="s">
        <v>501</v>
      </c>
      <c r="AD252" s="82" t="s">
        <v>366</v>
      </c>
    </row>
    <row r="253" spans="2:30" ht="409.5" x14ac:dyDescent="0.25">
      <c r="B253" s="94" t="s">
        <v>587</v>
      </c>
      <c r="C253" s="95" t="s">
        <v>588</v>
      </c>
      <c r="D253" s="95" t="s">
        <v>605</v>
      </c>
      <c r="E253" s="105" t="s">
        <v>606</v>
      </c>
      <c r="F253" s="105" t="s">
        <v>607</v>
      </c>
      <c r="G253" s="80" t="s">
        <v>323</v>
      </c>
      <c r="H253" s="81"/>
      <c r="I253" s="82" t="s">
        <v>418</v>
      </c>
      <c r="J253" s="83" t="s">
        <v>397</v>
      </c>
      <c r="K253" s="84" t="s">
        <v>419</v>
      </c>
      <c r="L253" s="82" t="s">
        <v>502</v>
      </c>
      <c r="M253" s="84" t="s">
        <v>427</v>
      </c>
      <c r="N253" s="84" t="s">
        <v>422</v>
      </c>
      <c r="O253" s="85">
        <v>1</v>
      </c>
      <c r="P253" s="85">
        <v>3</v>
      </c>
      <c r="Q253" s="85">
        <f>O253*P253</f>
        <v>3</v>
      </c>
      <c r="R253" s="82" t="str">
        <f t="shared" si="35"/>
        <v>BAJO</v>
      </c>
      <c r="S253" s="85">
        <v>25</v>
      </c>
      <c r="T253" s="85">
        <f t="shared" si="36"/>
        <v>75</v>
      </c>
      <c r="U253" s="85" t="str">
        <f t="shared" si="37"/>
        <v>III</v>
      </c>
      <c r="V253" s="101" t="s">
        <v>483</v>
      </c>
      <c r="W253" s="85">
        <v>1</v>
      </c>
      <c r="X253" s="82" t="s">
        <v>416</v>
      </c>
      <c r="Y253" s="85" t="s">
        <v>14</v>
      </c>
      <c r="Z253" s="82" t="s">
        <v>327</v>
      </c>
      <c r="AA253" s="82" t="s">
        <v>327</v>
      </c>
      <c r="AB253" s="82" t="s">
        <v>327</v>
      </c>
      <c r="AC253" s="82" t="s">
        <v>423</v>
      </c>
      <c r="AD253" s="82" t="s">
        <v>424</v>
      </c>
    </row>
    <row r="254" spans="2:30" ht="409.5" x14ac:dyDescent="0.25">
      <c r="B254" s="94" t="s">
        <v>587</v>
      </c>
      <c r="C254" s="95" t="s">
        <v>588</v>
      </c>
      <c r="D254" s="95" t="s">
        <v>605</v>
      </c>
      <c r="E254" s="105" t="s">
        <v>606</v>
      </c>
      <c r="F254" s="105" t="s">
        <v>607</v>
      </c>
      <c r="G254" s="80" t="s">
        <v>323</v>
      </c>
      <c r="H254" s="81"/>
      <c r="I254" s="82" t="s">
        <v>425</v>
      </c>
      <c r="J254" s="83" t="s">
        <v>397</v>
      </c>
      <c r="K254" s="84" t="s">
        <v>426</v>
      </c>
      <c r="L254" s="82" t="s">
        <v>478</v>
      </c>
      <c r="M254" s="84" t="s">
        <v>427</v>
      </c>
      <c r="N254" s="84" t="s">
        <v>422</v>
      </c>
      <c r="O254" s="85">
        <v>1</v>
      </c>
      <c r="P254" s="85">
        <v>2</v>
      </c>
      <c r="Q254" s="85">
        <f>O254*P254</f>
        <v>2</v>
      </c>
      <c r="R254" s="82" t="str">
        <f t="shared" si="35"/>
        <v>BAJO</v>
      </c>
      <c r="S254" s="85">
        <v>10</v>
      </c>
      <c r="T254" s="85">
        <f t="shared" si="36"/>
        <v>20</v>
      </c>
      <c r="U254" s="85" t="str">
        <f t="shared" si="37"/>
        <v>IV</v>
      </c>
      <c r="V254" s="88" t="str">
        <f t="shared" si="42"/>
        <v>Aceptable</v>
      </c>
      <c r="W254" s="85">
        <v>1</v>
      </c>
      <c r="X254" s="82" t="s">
        <v>416</v>
      </c>
      <c r="Y254" s="85" t="s">
        <v>14</v>
      </c>
      <c r="Z254" s="82" t="s">
        <v>327</v>
      </c>
      <c r="AA254" s="82" t="s">
        <v>327</v>
      </c>
      <c r="AB254" s="82" t="s">
        <v>327</v>
      </c>
      <c r="AC254" s="82" t="s">
        <v>428</v>
      </c>
      <c r="AD254" s="82" t="s">
        <v>429</v>
      </c>
    </row>
    <row r="255" spans="2:30" ht="409.5" x14ac:dyDescent="0.25">
      <c r="B255" s="94" t="s">
        <v>587</v>
      </c>
      <c r="C255" s="95" t="s">
        <v>588</v>
      </c>
      <c r="D255" s="95" t="s">
        <v>605</v>
      </c>
      <c r="E255" s="105" t="s">
        <v>606</v>
      </c>
      <c r="F255" s="105" t="s">
        <v>607</v>
      </c>
      <c r="G255" s="80" t="s">
        <v>323</v>
      </c>
      <c r="H255" s="81"/>
      <c r="I255" s="82" t="s">
        <v>430</v>
      </c>
      <c r="J255" s="83" t="s">
        <v>397</v>
      </c>
      <c r="K255" s="84" t="s">
        <v>413</v>
      </c>
      <c r="L255" s="82" t="s">
        <v>489</v>
      </c>
      <c r="M255" s="84" t="s">
        <v>432</v>
      </c>
      <c r="N255" s="84" t="s">
        <v>478</v>
      </c>
      <c r="O255" s="85">
        <v>1</v>
      </c>
      <c r="P255" s="85">
        <v>2</v>
      </c>
      <c r="Q255" s="85">
        <v>6</v>
      </c>
      <c r="R255" s="82" t="str">
        <f t="shared" si="35"/>
        <v>MEDIO</v>
      </c>
      <c r="S255" s="85">
        <v>10</v>
      </c>
      <c r="T255" s="85">
        <f t="shared" si="36"/>
        <v>60</v>
      </c>
      <c r="U255" s="85" t="str">
        <f t="shared" si="37"/>
        <v>III</v>
      </c>
      <c r="V255" s="101" t="s">
        <v>483</v>
      </c>
      <c r="W255" s="85">
        <v>1</v>
      </c>
      <c r="X255" s="82" t="s">
        <v>416</v>
      </c>
      <c r="Y255" s="85" t="s">
        <v>14</v>
      </c>
      <c r="Z255" s="82" t="s">
        <v>327</v>
      </c>
      <c r="AA255" s="82" t="s">
        <v>327</v>
      </c>
      <c r="AB255" s="82" t="s">
        <v>327</v>
      </c>
      <c r="AC255" s="82" t="s">
        <v>434</v>
      </c>
      <c r="AD255" s="82" t="s">
        <v>435</v>
      </c>
    </row>
    <row r="256" spans="2:30" ht="409.5" x14ac:dyDescent="0.25">
      <c r="B256" s="94" t="s">
        <v>587</v>
      </c>
      <c r="C256" s="95" t="s">
        <v>588</v>
      </c>
      <c r="D256" s="95" t="s">
        <v>605</v>
      </c>
      <c r="E256" s="105" t="s">
        <v>606</v>
      </c>
      <c r="F256" s="105" t="s">
        <v>607</v>
      </c>
      <c r="G256" s="80" t="s">
        <v>323</v>
      </c>
      <c r="H256" s="81"/>
      <c r="I256" s="82" t="s">
        <v>436</v>
      </c>
      <c r="J256" s="83" t="s">
        <v>397</v>
      </c>
      <c r="K256" s="84" t="s">
        <v>437</v>
      </c>
      <c r="L256" s="82" t="s">
        <v>489</v>
      </c>
      <c r="M256" s="84" t="s">
        <v>438</v>
      </c>
      <c r="N256" s="84" t="s">
        <v>439</v>
      </c>
      <c r="O256" s="85">
        <v>1</v>
      </c>
      <c r="P256" s="85">
        <v>1</v>
      </c>
      <c r="Q256" s="85">
        <f t="shared" ref="Q256:Q288" si="43">O256*P256</f>
        <v>1</v>
      </c>
      <c r="R256" s="82" t="str">
        <f t="shared" si="35"/>
        <v>BAJO</v>
      </c>
      <c r="S256" s="85">
        <v>25</v>
      </c>
      <c r="T256" s="85">
        <f t="shared" si="36"/>
        <v>25</v>
      </c>
      <c r="U256" s="85" t="str">
        <f t="shared" si="37"/>
        <v>III</v>
      </c>
      <c r="V256" s="101" t="s">
        <v>483</v>
      </c>
      <c r="W256" s="85">
        <v>1</v>
      </c>
      <c r="X256" s="82" t="s">
        <v>440</v>
      </c>
      <c r="Y256" s="85" t="s">
        <v>14</v>
      </c>
      <c r="Z256" s="82" t="s">
        <v>327</v>
      </c>
      <c r="AA256" s="82" t="s">
        <v>327</v>
      </c>
      <c r="AB256" s="82" t="s">
        <v>327</v>
      </c>
      <c r="AC256" s="82" t="s">
        <v>441</v>
      </c>
      <c r="AD256" s="82" t="s">
        <v>442</v>
      </c>
    </row>
    <row r="257" spans="2:30" ht="409.5" x14ac:dyDescent="0.25">
      <c r="B257" s="94" t="s">
        <v>587</v>
      </c>
      <c r="C257" s="95" t="s">
        <v>588</v>
      </c>
      <c r="D257" s="95" t="s">
        <v>605</v>
      </c>
      <c r="E257" s="105" t="s">
        <v>606</v>
      </c>
      <c r="F257" s="105" t="s">
        <v>607</v>
      </c>
      <c r="G257" s="80" t="s">
        <v>323</v>
      </c>
      <c r="H257" s="81"/>
      <c r="I257" s="82" t="s">
        <v>443</v>
      </c>
      <c r="J257" s="83" t="s">
        <v>397</v>
      </c>
      <c r="K257" s="84" t="s">
        <v>444</v>
      </c>
      <c r="L257" s="82" t="s">
        <v>445</v>
      </c>
      <c r="M257" s="84" t="s">
        <v>503</v>
      </c>
      <c r="N257" s="84" t="s">
        <v>489</v>
      </c>
      <c r="O257" s="85">
        <v>2</v>
      </c>
      <c r="P257" s="85">
        <v>2</v>
      </c>
      <c r="Q257" s="85">
        <f t="shared" si="43"/>
        <v>4</v>
      </c>
      <c r="R257" s="82" t="str">
        <f t="shared" si="35"/>
        <v>BAJO</v>
      </c>
      <c r="S257" s="85">
        <v>25</v>
      </c>
      <c r="T257" s="85">
        <f t="shared" si="36"/>
        <v>100</v>
      </c>
      <c r="U257" s="85" t="str">
        <f t="shared" si="37"/>
        <v>III</v>
      </c>
      <c r="V257" s="101" t="s">
        <v>483</v>
      </c>
      <c r="W257" s="85">
        <v>1</v>
      </c>
      <c r="X257" s="85" t="s">
        <v>448</v>
      </c>
      <c r="Y257" s="85" t="s">
        <v>14</v>
      </c>
      <c r="Z257" s="82" t="s">
        <v>327</v>
      </c>
      <c r="AA257" s="82" t="s">
        <v>327</v>
      </c>
      <c r="AB257" s="82" t="s">
        <v>327</v>
      </c>
      <c r="AC257" s="84" t="s">
        <v>504</v>
      </c>
      <c r="AD257" s="82" t="s">
        <v>450</v>
      </c>
    </row>
    <row r="258" spans="2:30" ht="409.5" x14ac:dyDescent="0.25">
      <c r="B258" s="94" t="s">
        <v>587</v>
      </c>
      <c r="C258" s="95" t="s">
        <v>588</v>
      </c>
      <c r="D258" s="95" t="s">
        <v>605</v>
      </c>
      <c r="E258" s="105" t="s">
        <v>606</v>
      </c>
      <c r="F258" s="105" t="s">
        <v>607</v>
      </c>
      <c r="G258" s="80" t="s">
        <v>323</v>
      </c>
      <c r="H258" s="81"/>
      <c r="I258" s="82" t="s">
        <v>451</v>
      </c>
      <c r="J258" s="83" t="s">
        <v>397</v>
      </c>
      <c r="K258" s="84" t="s">
        <v>452</v>
      </c>
      <c r="L258" s="82" t="s">
        <v>489</v>
      </c>
      <c r="M258" s="84" t="s">
        <v>454</v>
      </c>
      <c r="N258" s="84" t="s">
        <v>489</v>
      </c>
      <c r="O258" s="85">
        <v>2</v>
      </c>
      <c r="P258" s="85">
        <v>3</v>
      </c>
      <c r="Q258" s="85">
        <f t="shared" si="43"/>
        <v>6</v>
      </c>
      <c r="R258" s="82" t="str">
        <f t="shared" si="35"/>
        <v>MEDIO</v>
      </c>
      <c r="S258" s="85">
        <v>10</v>
      </c>
      <c r="T258" s="85">
        <f t="shared" si="36"/>
        <v>60</v>
      </c>
      <c r="U258" s="85" t="str">
        <f t="shared" si="37"/>
        <v>III</v>
      </c>
      <c r="V258" s="101" t="s">
        <v>483</v>
      </c>
      <c r="W258" s="85">
        <v>1</v>
      </c>
      <c r="X258" s="85" t="s">
        <v>448</v>
      </c>
      <c r="Y258" s="85" t="s">
        <v>14</v>
      </c>
      <c r="Z258" s="82" t="s">
        <v>327</v>
      </c>
      <c r="AA258" s="82" t="s">
        <v>327</v>
      </c>
      <c r="AB258" s="82" t="s">
        <v>327</v>
      </c>
      <c r="AC258" s="82" t="s">
        <v>456</v>
      </c>
      <c r="AD258" s="82" t="s">
        <v>457</v>
      </c>
    </row>
    <row r="259" spans="2:30" ht="409.5" x14ac:dyDescent="0.25">
      <c r="B259" s="94" t="s">
        <v>587</v>
      </c>
      <c r="C259" s="95" t="s">
        <v>588</v>
      </c>
      <c r="D259" s="95" t="s">
        <v>605</v>
      </c>
      <c r="E259" s="105" t="s">
        <v>606</v>
      </c>
      <c r="F259" s="105" t="s">
        <v>607</v>
      </c>
      <c r="G259" s="80" t="s">
        <v>323</v>
      </c>
      <c r="H259" s="81"/>
      <c r="I259" s="82" t="s">
        <v>458</v>
      </c>
      <c r="J259" s="83" t="s">
        <v>459</v>
      </c>
      <c r="K259" s="84" t="s">
        <v>419</v>
      </c>
      <c r="L259" s="82" t="s">
        <v>460</v>
      </c>
      <c r="M259" s="84" t="s">
        <v>461</v>
      </c>
      <c r="N259" s="84" t="s">
        <v>462</v>
      </c>
      <c r="O259" s="85">
        <v>2</v>
      </c>
      <c r="P259" s="85">
        <v>2</v>
      </c>
      <c r="Q259" s="85">
        <f t="shared" si="43"/>
        <v>4</v>
      </c>
      <c r="R259" s="82" t="str">
        <f t="shared" ref="R259:R312" si="44">IF(Q259&lt;=4,"BAJO",IF(Q259&lt;=8,"MEDIO",IF(Q259&lt;=20,"ALTO","MUY ALTO")))</f>
        <v>BAJO</v>
      </c>
      <c r="S259" s="85">
        <v>25</v>
      </c>
      <c r="T259" s="85">
        <f t="shared" ref="T259:T312" si="45">Q259*S259</f>
        <v>100</v>
      </c>
      <c r="U259" s="85" t="str">
        <f t="shared" ref="U259:U312" si="46">IF(T259&lt;=20,"IV",IF(T259&lt;=120,"III",IF(T259&lt;=500,"II",IF(T259&lt;=4000,"I",FALSE))))</f>
        <v>III</v>
      </c>
      <c r="V259" s="101" t="s">
        <v>483</v>
      </c>
      <c r="W259" s="85">
        <v>1</v>
      </c>
      <c r="X259" s="85" t="s">
        <v>463</v>
      </c>
      <c r="Y259" s="85" t="s">
        <v>14</v>
      </c>
      <c r="Z259" s="82" t="s">
        <v>327</v>
      </c>
      <c r="AA259" s="82" t="s">
        <v>327</v>
      </c>
      <c r="AB259" s="82" t="s">
        <v>327</v>
      </c>
      <c r="AC259" s="84" t="s">
        <v>464</v>
      </c>
      <c r="AD259" s="84" t="s">
        <v>465</v>
      </c>
    </row>
    <row r="260" spans="2:30" ht="409.5" x14ac:dyDescent="0.25">
      <c r="B260" s="94" t="s">
        <v>587</v>
      </c>
      <c r="C260" s="95" t="s">
        <v>588</v>
      </c>
      <c r="D260" s="95" t="s">
        <v>605</v>
      </c>
      <c r="E260" s="105" t="s">
        <v>606</v>
      </c>
      <c r="F260" s="105" t="s">
        <v>607</v>
      </c>
      <c r="G260" s="80" t="s">
        <v>323</v>
      </c>
      <c r="H260" s="81"/>
      <c r="I260" s="82" t="s">
        <v>466</v>
      </c>
      <c r="J260" s="83" t="s">
        <v>459</v>
      </c>
      <c r="K260" s="84" t="s">
        <v>419</v>
      </c>
      <c r="L260" s="82" t="s">
        <v>460</v>
      </c>
      <c r="M260" s="84" t="s">
        <v>461</v>
      </c>
      <c r="N260" s="84" t="s">
        <v>462</v>
      </c>
      <c r="O260" s="85">
        <v>3</v>
      </c>
      <c r="P260" s="85">
        <v>2</v>
      </c>
      <c r="Q260" s="85">
        <f t="shared" si="43"/>
        <v>6</v>
      </c>
      <c r="R260" s="82" t="str">
        <f t="shared" si="44"/>
        <v>MEDIO</v>
      </c>
      <c r="S260" s="85">
        <v>25</v>
      </c>
      <c r="T260" s="85">
        <f t="shared" si="45"/>
        <v>150</v>
      </c>
      <c r="U260" s="85" t="str">
        <f t="shared" si="46"/>
        <v>II</v>
      </c>
      <c r="V260" s="85" t="str">
        <f t="shared" si="42"/>
        <v>Aceptable con control especifico</v>
      </c>
      <c r="W260" s="85">
        <v>1</v>
      </c>
      <c r="X260" s="85" t="s">
        <v>463</v>
      </c>
      <c r="Y260" s="85" t="s">
        <v>14</v>
      </c>
      <c r="Z260" s="82" t="s">
        <v>327</v>
      </c>
      <c r="AA260" s="82" t="s">
        <v>327</v>
      </c>
      <c r="AB260" s="82" t="s">
        <v>327</v>
      </c>
      <c r="AC260" s="84" t="s">
        <v>464</v>
      </c>
      <c r="AD260" s="84" t="s">
        <v>465</v>
      </c>
    </row>
    <row r="261" spans="2:30" ht="409.5" x14ac:dyDescent="0.25">
      <c r="B261" s="94" t="s">
        <v>587</v>
      </c>
      <c r="C261" s="95" t="s">
        <v>588</v>
      </c>
      <c r="D261" s="95" t="s">
        <v>605</v>
      </c>
      <c r="E261" s="105" t="s">
        <v>606</v>
      </c>
      <c r="F261" s="105" t="s">
        <v>607</v>
      </c>
      <c r="G261" s="80" t="s">
        <v>323</v>
      </c>
      <c r="H261" s="81"/>
      <c r="I261" s="82" t="s">
        <v>467</v>
      </c>
      <c r="J261" s="83" t="s">
        <v>459</v>
      </c>
      <c r="K261" s="84" t="s">
        <v>468</v>
      </c>
      <c r="L261" s="82" t="s">
        <v>469</v>
      </c>
      <c r="M261" s="84" t="s">
        <v>461</v>
      </c>
      <c r="N261" s="84" t="s">
        <v>462</v>
      </c>
      <c r="O261" s="85">
        <v>2</v>
      </c>
      <c r="P261" s="85">
        <v>2</v>
      </c>
      <c r="Q261" s="85">
        <f t="shared" si="43"/>
        <v>4</v>
      </c>
      <c r="R261" s="82" t="str">
        <f t="shared" si="44"/>
        <v>BAJO</v>
      </c>
      <c r="S261" s="85">
        <v>60</v>
      </c>
      <c r="T261" s="85">
        <f t="shared" si="45"/>
        <v>240</v>
      </c>
      <c r="U261" s="85" t="str">
        <f t="shared" si="46"/>
        <v>II</v>
      </c>
      <c r="V261" s="85" t="str">
        <f t="shared" si="42"/>
        <v>Aceptable con control especifico</v>
      </c>
      <c r="W261" s="85">
        <v>1</v>
      </c>
      <c r="X261" s="85" t="s">
        <v>463</v>
      </c>
      <c r="Y261" s="85" t="s">
        <v>14</v>
      </c>
      <c r="Z261" s="82" t="s">
        <v>327</v>
      </c>
      <c r="AA261" s="82" t="s">
        <v>327</v>
      </c>
      <c r="AB261" s="82" t="s">
        <v>327</v>
      </c>
      <c r="AC261" s="84" t="s">
        <v>464</v>
      </c>
      <c r="AD261" s="84" t="s">
        <v>465</v>
      </c>
    </row>
    <row r="262" spans="2:30" ht="409.5" x14ac:dyDescent="0.25">
      <c r="B262" s="94" t="s">
        <v>587</v>
      </c>
      <c r="C262" s="95" t="s">
        <v>588</v>
      </c>
      <c r="D262" s="95" t="s">
        <v>605</v>
      </c>
      <c r="E262" s="105" t="s">
        <v>606</v>
      </c>
      <c r="F262" s="105" t="s">
        <v>607</v>
      </c>
      <c r="G262" s="80" t="s">
        <v>323</v>
      </c>
      <c r="H262" s="81"/>
      <c r="I262" s="82" t="s">
        <v>470</v>
      </c>
      <c r="J262" s="83" t="s">
        <v>459</v>
      </c>
      <c r="K262" s="84" t="s">
        <v>419</v>
      </c>
      <c r="L262" s="82" t="s">
        <v>460</v>
      </c>
      <c r="M262" s="84" t="s">
        <v>461</v>
      </c>
      <c r="N262" s="84" t="s">
        <v>462</v>
      </c>
      <c r="O262" s="85">
        <v>1</v>
      </c>
      <c r="P262" s="85">
        <v>1</v>
      </c>
      <c r="Q262" s="85">
        <f t="shared" si="43"/>
        <v>1</v>
      </c>
      <c r="R262" s="82" t="str">
        <f t="shared" si="44"/>
        <v>BAJO</v>
      </c>
      <c r="S262" s="85">
        <v>10</v>
      </c>
      <c r="T262" s="85">
        <f t="shared" si="45"/>
        <v>10</v>
      </c>
      <c r="U262" s="85" t="str">
        <f t="shared" si="46"/>
        <v>IV</v>
      </c>
      <c r="V262" s="88" t="str">
        <f t="shared" si="42"/>
        <v>Aceptable</v>
      </c>
      <c r="W262" s="85">
        <v>1</v>
      </c>
      <c r="X262" s="85" t="s">
        <v>463</v>
      </c>
      <c r="Y262" s="85" t="s">
        <v>14</v>
      </c>
      <c r="Z262" s="82" t="s">
        <v>327</v>
      </c>
      <c r="AA262" s="82" t="s">
        <v>327</v>
      </c>
      <c r="AB262" s="82" t="s">
        <v>327</v>
      </c>
      <c r="AC262" s="84" t="s">
        <v>464</v>
      </c>
      <c r="AD262" s="84" t="s">
        <v>465</v>
      </c>
    </row>
    <row r="263" spans="2:30" ht="409.5" x14ac:dyDescent="0.25">
      <c r="B263" s="94" t="s">
        <v>318</v>
      </c>
      <c r="C263" s="107" t="s">
        <v>319</v>
      </c>
      <c r="D263" s="106" t="s">
        <v>608</v>
      </c>
      <c r="E263" s="99" t="s">
        <v>609</v>
      </c>
      <c r="F263" s="99" t="s">
        <v>610</v>
      </c>
      <c r="G263" s="80" t="s">
        <v>323</v>
      </c>
      <c r="H263" s="81"/>
      <c r="I263" s="82" t="s">
        <v>324</v>
      </c>
      <c r="J263" s="83" t="s">
        <v>325</v>
      </c>
      <c r="K263" s="84" t="s">
        <v>326</v>
      </c>
      <c r="L263" s="82" t="s">
        <v>489</v>
      </c>
      <c r="M263" s="84" t="s">
        <v>328</v>
      </c>
      <c r="N263" s="84" t="s">
        <v>490</v>
      </c>
      <c r="O263" s="85">
        <v>1</v>
      </c>
      <c r="P263" s="85">
        <v>1</v>
      </c>
      <c r="Q263" s="85">
        <f t="shared" si="43"/>
        <v>1</v>
      </c>
      <c r="R263" s="82" t="str">
        <f t="shared" si="44"/>
        <v>BAJO</v>
      </c>
      <c r="S263" s="85">
        <v>10</v>
      </c>
      <c r="T263" s="85">
        <f t="shared" si="45"/>
        <v>10</v>
      </c>
      <c r="U263" s="85" t="str">
        <f t="shared" si="46"/>
        <v>IV</v>
      </c>
      <c r="V263" s="100" t="s">
        <v>129</v>
      </c>
      <c r="W263" s="82">
        <v>65</v>
      </c>
      <c r="X263" s="84" t="s">
        <v>326</v>
      </c>
      <c r="Y263" s="82" t="s">
        <v>14</v>
      </c>
      <c r="Z263" s="82" t="s">
        <v>327</v>
      </c>
      <c r="AA263" s="82" t="s">
        <v>327</v>
      </c>
      <c r="AB263" s="82" t="s">
        <v>327</v>
      </c>
      <c r="AC263" s="82" t="s">
        <v>491</v>
      </c>
      <c r="AD263" s="82" t="s">
        <v>331</v>
      </c>
    </row>
    <row r="264" spans="2:30" ht="409.5" x14ac:dyDescent="0.25">
      <c r="B264" s="94" t="s">
        <v>318</v>
      </c>
      <c r="C264" s="107" t="s">
        <v>319</v>
      </c>
      <c r="D264" s="106" t="s">
        <v>608</v>
      </c>
      <c r="E264" s="99" t="s">
        <v>609</v>
      </c>
      <c r="F264" s="99" t="s">
        <v>610</v>
      </c>
      <c r="G264" s="80" t="s">
        <v>323</v>
      </c>
      <c r="H264" s="81"/>
      <c r="I264" s="82" t="s">
        <v>332</v>
      </c>
      <c r="J264" s="83" t="s">
        <v>333</v>
      </c>
      <c r="K264" s="84" t="s">
        <v>334</v>
      </c>
      <c r="L264" s="82" t="s">
        <v>489</v>
      </c>
      <c r="M264" s="84" t="s">
        <v>489</v>
      </c>
      <c r="N264" s="84" t="s">
        <v>335</v>
      </c>
      <c r="O264" s="85">
        <v>1</v>
      </c>
      <c r="P264" s="85">
        <v>1</v>
      </c>
      <c r="Q264" s="85">
        <f t="shared" si="43"/>
        <v>1</v>
      </c>
      <c r="R264" s="82" t="str">
        <f t="shared" si="44"/>
        <v>BAJO</v>
      </c>
      <c r="S264" s="85">
        <v>10</v>
      </c>
      <c r="T264" s="85">
        <f t="shared" si="45"/>
        <v>10</v>
      </c>
      <c r="U264" s="85" t="str">
        <f t="shared" si="46"/>
        <v>IV</v>
      </c>
      <c r="V264" s="100" t="s">
        <v>129</v>
      </c>
      <c r="W264" s="82">
        <v>65</v>
      </c>
      <c r="X264" s="84" t="s">
        <v>336</v>
      </c>
      <c r="Y264" s="82" t="s">
        <v>14</v>
      </c>
      <c r="Z264" s="82" t="s">
        <v>327</v>
      </c>
      <c r="AA264" s="82" t="s">
        <v>327</v>
      </c>
      <c r="AB264" s="82" t="s">
        <v>337</v>
      </c>
      <c r="AC264" s="82" t="s">
        <v>338</v>
      </c>
      <c r="AD264" s="82" t="s">
        <v>339</v>
      </c>
    </row>
    <row r="265" spans="2:30" ht="409.5" x14ac:dyDescent="0.25">
      <c r="B265" s="94" t="s">
        <v>318</v>
      </c>
      <c r="C265" s="107" t="s">
        <v>319</v>
      </c>
      <c r="D265" s="106" t="s">
        <v>608</v>
      </c>
      <c r="E265" s="99" t="s">
        <v>609</v>
      </c>
      <c r="F265" s="99" t="s">
        <v>610</v>
      </c>
      <c r="G265" s="80" t="s">
        <v>323</v>
      </c>
      <c r="H265" s="81"/>
      <c r="I265" s="82" t="s">
        <v>340</v>
      </c>
      <c r="J265" s="83" t="s">
        <v>333</v>
      </c>
      <c r="K265" s="84" t="s">
        <v>341</v>
      </c>
      <c r="L265" s="82" t="s">
        <v>342</v>
      </c>
      <c r="M265" s="84" t="s">
        <v>343</v>
      </c>
      <c r="N265" s="84" t="s">
        <v>335</v>
      </c>
      <c r="O265" s="85">
        <v>1</v>
      </c>
      <c r="P265" s="85">
        <v>1</v>
      </c>
      <c r="Q265" s="85">
        <f t="shared" si="43"/>
        <v>1</v>
      </c>
      <c r="R265" s="82" t="str">
        <f t="shared" si="44"/>
        <v>BAJO</v>
      </c>
      <c r="S265" s="85">
        <v>10</v>
      </c>
      <c r="T265" s="85">
        <f t="shared" si="45"/>
        <v>10</v>
      </c>
      <c r="U265" s="85" t="str">
        <f t="shared" si="46"/>
        <v>IV</v>
      </c>
      <c r="V265" s="100" t="s">
        <v>129</v>
      </c>
      <c r="W265" s="82">
        <v>65</v>
      </c>
      <c r="X265" s="85" t="s">
        <v>344</v>
      </c>
      <c r="Y265" s="82" t="s">
        <v>14</v>
      </c>
      <c r="Z265" s="82" t="s">
        <v>327</v>
      </c>
      <c r="AA265" s="82" t="s">
        <v>327</v>
      </c>
      <c r="AB265" s="82" t="s">
        <v>345</v>
      </c>
      <c r="AC265" s="82" t="s">
        <v>346</v>
      </c>
      <c r="AD265" s="82" t="s">
        <v>347</v>
      </c>
    </row>
    <row r="266" spans="2:30" ht="409.5" x14ac:dyDescent="0.25">
      <c r="B266" s="94" t="s">
        <v>318</v>
      </c>
      <c r="C266" s="107" t="s">
        <v>319</v>
      </c>
      <c r="D266" s="106" t="s">
        <v>608</v>
      </c>
      <c r="E266" s="99" t="s">
        <v>609</v>
      </c>
      <c r="F266" s="99" t="s">
        <v>610</v>
      </c>
      <c r="G266" s="80" t="s">
        <v>323</v>
      </c>
      <c r="H266" s="81"/>
      <c r="I266" s="82" t="s">
        <v>352</v>
      </c>
      <c r="J266" s="83" t="s">
        <v>333</v>
      </c>
      <c r="K266" s="84" t="s">
        <v>353</v>
      </c>
      <c r="L266" s="82" t="s">
        <v>354</v>
      </c>
      <c r="M266" s="84" t="s">
        <v>489</v>
      </c>
      <c r="N266" s="84" t="s">
        <v>355</v>
      </c>
      <c r="O266" s="85">
        <v>2</v>
      </c>
      <c r="P266" s="85">
        <v>3</v>
      </c>
      <c r="Q266" s="85">
        <f t="shared" si="43"/>
        <v>6</v>
      </c>
      <c r="R266" s="82" t="str">
        <f t="shared" si="44"/>
        <v>MEDIO</v>
      </c>
      <c r="S266" s="85">
        <v>10</v>
      </c>
      <c r="T266" s="85">
        <f t="shared" si="45"/>
        <v>60</v>
      </c>
      <c r="U266" s="85" t="str">
        <f t="shared" si="46"/>
        <v>III</v>
      </c>
      <c r="V266" s="101" t="s">
        <v>483</v>
      </c>
      <c r="W266" s="82">
        <v>65</v>
      </c>
      <c r="X266" s="82" t="s">
        <v>356</v>
      </c>
      <c r="Y266" s="82" t="s">
        <v>14</v>
      </c>
      <c r="Z266" s="82" t="s">
        <v>327</v>
      </c>
      <c r="AA266" s="82" t="s">
        <v>327</v>
      </c>
      <c r="AB266" s="82" t="s">
        <v>327</v>
      </c>
      <c r="AC266" s="82" t="s">
        <v>357</v>
      </c>
      <c r="AD266" s="82" t="s">
        <v>347</v>
      </c>
    </row>
    <row r="267" spans="2:30" ht="409.5" x14ac:dyDescent="0.25">
      <c r="B267" s="94" t="s">
        <v>318</v>
      </c>
      <c r="C267" s="107" t="s">
        <v>319</v>
      </c>
      <c r="D267" s="106" t="s">
        <v>608</v>
      </c>
      <c r="E267" s="99" t="s">
        <v>609</v>
      </c>
      <c r="F267" s="99" t="s">
        <v>610</v>
      </c>
      <c r="G267" s="80" t="s">
        <v>323</v>
      </c>
      <c r="H267" s="81"/>
      <c r="I267" s="82" t="s">
        <v>358</v>
      </c>
      <c r="J267" s="83" t="s">
        <v>359</v>
      </c>
      <c r="K267" s="84" t="s">
        <v>360</v>
      </c>
      <c r="L267" s="82" t="s">
        <v>478</v>
      </c>
      <c r="M267" s="84" t="s">
        <v>478</v>
      </c>
      <c r="N267" s="84" t="s">
        <v>492</v>
      </c>
      <c r="O267" s="85">
        <v>2</v>
      </c>
      <c r="P267" s="85">
        <v>3</v>
      </c>
      <c r="Q267" s="85">
        <f t="shared" si="43"/>
        <v>6</v>
      </c>
      <c r="R267" s="82" t="str">
        <f t="shared" si="44"/>
        <v>MEDIO</v>
      </c>
      <c r="S267" s="85">
        <v>10</v>
      </c>
      <c r="T267" s="85">
        <f t="shared" si="45"/>
        <v>60</v>
      </c>
      <c r="U267" s="85" t="str">
        <f t="shared" si="46"/>
        <v>III</v>
      </c>
      <c r="V267" s="101" t="s">
        <v>483</v>
      </c>
      <c r="W267" s="82">
        <v>65</v>
      </c>
      <c r="X267" s="82" t="s">
        <v>364</v>
      </c>
      <c r="Y267" s="85" t="s">
        <v>14</v>
      </c>
      <c r="Z267" s="82" t="s">
        <v>327</v>
      </c>
      <c r="AA267" s="82" t="s">
        <v>327</v>
      </c>
      <c r="AB267" s="82" t="s">
        <v>327</v>
      </c>
      <c r="AC267" s="82" t="s">
        <v>493</v>
      </c>
      <c r="AD267" s="82" t="s">
        <v>366</v>
      </c>
    </row>
    <row r="268" spans="2:30" ht="409.5" x14ac:dyDescent="0.25">
      <c r="B268" s="94" t="s">
        <v>318</v>
      </c>
      <c r="C268" s="107" t="s">
        <v>319</v>
      </c>
      <c r="D268" s="106" t="s">
        <v>608</v>
      </c>
      <c r="E268" s="99" t="s">
        <v>609</v>
      </c>
      <c r="F268" s="99" t="s">
        <v>610</v>
      </c>
      <c r="G268" s="80" t="s">
        <v>323</v>
      </c>
      <c r="H268" s="81"/>
      <c r="I268" s="82" t="s">
        <v>367</v>
      </c>
      <c r="J268" s="83" t="s">
        <v>359</v>
      </c>
      <c r="K268" s="84" t="s">
        <v>360</v>
      </c>
      <c r="L268" s="82" t="s">
        <v>478</v>
      </c>
      <c r="M268" s="84" t="s">
        <v>478</v>
      </c>
      <c r="N268" s="84" t="s">
        <v>492</v>
      </c>
      <c r="O268" s="85">
        <v>2</v>
      </c>
      <c r="P268" s="85">
        <v>3</v>
      </c>
      <c r="Q268" s="85">
        <f t="shared" si="43"/>
        <v>6</v>
      </c>
      <c r="R268" s="82" t="str">
        <f t="shared" si="44"/>
        <v>MEDIO</v>
      </c>
      <c r="S268" s="85">
        <v>10</v>
      </c>
      <c r="T268" s="85">
        <f t="shared" si="45"/>
        <v>60</v>
      </c>
      <c r="U268" s="85" t="str">
        <f t="shared" si="46"/>
        <v>III</v>
      </c>
      <c r="V268" s="101"/>
      <c r="W268" s="82">
        <v>65</v>
      </c>
      <c r="X268" s="82" t="s">
        <v>364</v>
      </c>
      <c r="Y268" s="85" t="s">
        <v>14</v>
      </c>
      <c r="Z268" s="82" t="s">
        <v>327</v>
      </c>
      <c r="AA268" s="82" t="s">
        <v>327</v>
      </c>
      <c r="AB268" s="82" t="s">
        <v>327</v>
      </c>
      <c r="AC268" s="82" t="s">
        <v>493</v>
      </c>
      <c r="AD268" s="82" t="s">
        <v>366</v>
      </c>
    </row>
    <row r="269" spans="2:30" ht="409.5" x14ac:dyDescent="0.25">
      <c r="B269" s="94" t="s">
        <v>318</v>
      </c>
      <c r="C269" s="107" t="s">
        <v>319</v>
      </c>
      <c r="D269" s="106" t="s">
        <v>608</v>
      </c>
      <c r="E269" s="99" t="s">
        <v>609</v>
      </c>
      <c r="F269" s="99" t="s">
        <v>610</v>
      </c>
      <c r="G269" s="80" t="s">
        <v>323</v>
      </c>
      <c r="H269" s="81"/>
      <c r="I269" s="82" t="s">
        <v>372</v>
      </c>
      <c r="J269" s="83" t="s">
        <v>359</v>
      </c>
      <c r="K269" s="84" t="s">
        <v>360</v>
      </c>
      <c r="L269" s="82" t="s">
        <v>478</v>
      </c>
      <c r="M269" s="84" t="s">
        <v>478</v>
      </c>
      <c r="N269" s="84" t="s">
        <v>492</v>
      </c>
      <c r="O269" s="85">
        <v>2</v>
      </c>
      <c r="P269" s="85">
        <v>3</v>
      </c>
      <c r="Q269" s="85">
        <f t="shared" si="43"/>
        <v>6</v>
      </c>
      <c r="R269" s="82" t="str">
        <f t="shared" si="44"/>
        <v>MEDIO</v>
      </c>
      <c r="S269" s="85">
        <v>10</v>
      </c>
      <c r="T269" s="85">
        <f t="shared" si="45"/>
        <v>60</v>
      </c>
      <c r="U269" s="85" t="str">
        <f t="shared" si="46"/>
        <v>III</v>
      </c>
      <c r="V269" s="101" t="s">
        <v>483</v>
      </c>
      <c r="W269" s="82">
        <v>65</v>
      </c>
      <c r="X269" s="82" t="s">
        <v>364</v>
      </c>
      <c r="Y269" s="85" t="s">
        <v>14</v>
      </c>
      <c r="Z269" s="82" t="s">
        <v>327</v>
      </c>
      <c r="AA269" s="82" t="s">
        <v>327</v>
      </c>
      <c r="AB269" s="82" t="s">
        <v>327</v>
      </c>
      <c r="AC269" s="82" t="s">
        <v>493</v>
      </c>
      <c r="AD269" s="82" t="s">
        <v>366</v>
      </c>
    </row>
    <row r="270" spans="2:30" ht="409.5" x14ac:dyDescent="0.25">
      <c r="B270" s="94" t="s">
        <v>318</v>
      </c>
      <c r="C270" s="107" t="s">
        <v>319</v>
      </c>
      <c r="D270" s="106" t="s">
        <v>608</v>
      </c>
      <c r="E270" s="99" t="s">
        <v>609</v>
      </c>
      <c r="F270" s="99" t="s">
        <v>610</v>
      </c>
      <c r="G270" s="80" t="s">
        <v>323</v>
      </c>
      <c r="H270" s="81"/>
      <c r="I270" s="82" t="s">
        <v>377</v>
      </c>
      <c r="J270" s="83" t="s">
        <v>359</v>
      </c>
      <c r="K270" s="84" t="s">
        <v>360</v>
      </c>
      <c r="L270" s="82" t="s">
        <v>478</v>
      </c>
      <c r="M270" s="84" t="s">
        <v>478</v>
      </c>
      <c r="N270" s="84" t="s">
        <v>492</v>
      </c>
      <c r="O270" s="85">
        <v>2</v>
      </c>
      <c r="P270" s="85">
        <v>3</v>
      </c>
      <c r="Q270" s="85">
        <f t="shared" si="43"/>
        <v>6</v>
      </c>
      <c r="R270" s="82" t="str">
        <f t="shared" si="44"/>
        <v>MEDIO</v>
      </c>
      <c r="S270" s="85">
        <v>10</v>
      </c>
      <c r="T270" s="85">
        <f t="shared" si="45"/>
        <v>60</v>
      </c>
      <c r="U270" s="85" t="str">
        <f t="shared" si="46"/>
        <v>III</v>
      </c>
      <c r="V270" s="101" t="s">
        <v>483</v>
      </c>
      <c r="W270" s="82">
        <v>65</v>
      </c>
      <c r="X270" s="82" t="s">
        <v>364</v>
      </c>
      <c r="Y270" s="85" t="s">
        <v>14</v>
      </c>
      <c r="Z270" s="82" t="s">
        <v>327</v>
      </c>
      <c r="AA270" s="82" t="s">
        <v>327</v>
      </c>
      <c r="AB270" s="82" t="s">
        <v>327</v>
      </c>
      <c r="AC270" s="82" t="s">
        <v>493</v>
      </c>
      <c r="AD270" s="82" t="s">
        <v>366</v>
      </c>
    </row>
    <row r="271" spans="2:30" ht="409.5" x14ac:dyDescent="0.25">
      <c r="B271" s="94" t="s">
        <v>318</v>
      </c>
      <c r="C271" s="107" t="s">
        <v>319</v>
      </c>
      <c r="D271" s="106" t="s">
        <v>608</v>
      </c>
      <c r="E271" s="99" t="s">
        <v>609</v>
      </c>
      <c r="F271" s="99" t="s">
        <v>610</v>
      </c>
      <c r="G271" s="80" t="s">
        <v>323</v>
      </c>
      <c r="H271" s="81"/>
      <c r="I271" s="82" t="s">
        <v>380</v>
      </c>
      <c r="J271" s="83" t="s">
        <v>381</v>
      </c>
      <c r="K271" s="84" t="s">
        <v>382</v>
      </c>
      <c r="L271" s="82" t="s">
        <v>383</v>
      </c>
      <c r="M271" s="84" t="s">
        <v>494</v>
      </c>
      <c r="N271" s="84" t="s">
        <v>495</v>
      </c>
      <c r="O271" s="85">
        <v>2</v>
      </c>
      <c r="P271" s="85">
        <v>3</v>
      </c>
      <c r="Q271" s="85">
        <f t="shared" si="43"/>
        <v>6</v>
      </c>
      <c r="R271" s="82" t="str">
        <f t="shared" si="44"/>
        <v>MEDIO</v>
      </c>
      <c r="S271" s="85">
        <v>10</v>
      </c>
      <c r="T271" s="85">
        <f t="shared" si="45"/>
        <v>60</v>
      </c>
      <c r="U271" s="85" t="str">
        <f t="shared" si="46"/>
        <v>III</v>
      </c>
      <c r="V271" s="101" t="s">
        <v>483</v>
      </c>
      <c r="W271" s="82">
        <v>65</v>
      </c>
      <c r="X271" s="82" t="s">
        <v>386</v>
      </c>
      <c r="Y271" s="85" t="s">
        <v>14</v>
      </c>
      <c r="Z271" s="82" t="s">
        <v>327</v>
      </c>
      <c r="AA271" s="82" t="s">
        <v>327</v>
      </c>
      <c r="AB271" s="82" t="s">
        <v>387</v>
      </c>
      <c r="AC271" s="82" t="s">
        <v>496</v>
      </c>
      <c r="AD271" s="82" t="s">
        <v>366</v>
      </c>
    </row>
    <row r="272" spans="2:30" ht="409.5" x14ac:dyDescent="0.25">
      <c r="B272" s="94" t="s">
        <v>318</v>
      </c>
      <c r="C272" s="107" t="s">
        <v>319</v>
      </c>
      <c r="D272" s="106" t="s">
        <v>608</v>
      </c>
      <c r="E272" s="99" t="s">
        <v>609</v>
      </c>
      <c r="F272" s="99" t="s">
        <v>610</v>
      </c>
      <c r="G272" s="80" t="s">
        <v>323</v>
      </c>
      <c r="H272" s="81"/>
      <c r="I272" s="82" t="s">
        <v>389</v>
      </c>
      <c r="J272" s="83" t="s">
        <v>381</v>
      </c>
      <c r="K272" s="84" t="s">
        <v>390</v>
      </c>
      <c r="L272" s="82" t="s">
        <v>497</v>
      </c>
      <c r="M272" s="84" t="s">
        <v>392</v>
      </c>
      <c r="N272" s="84" t="s">
        <v>498</v>
      </c>
      <c r="O272" s="85">
        <v>2</v>
      </c>
      <c r="P272" s="85">
        <v>3</v>
      </c>
      <c r="Q272" s="85">
        <f t="shared" si="43"/>
        <v>6</v>
      </c>
      <c r="R272" s="82" t="str">
        <f t="shared" si="44"/>
        <v>MEDIO</v>
      </c>
      <c r="S272" s="85">
        <v>10</v>
      </c>
      <c r="T272" s="85">
        <f t="shared" si="45"/>
        <v>60</v>
      </c>
      <c r="U272" s="85" t="str">
        <f t="shared" si="46"/>
        <v>III</v>
      </c>
      <c r="V272" s="101" t="s">
        <v>483</v>
      </c>
      <c r="W272" s="82">
        <v>65</v>
      </c>
      <c r="X272" s="82" t="s">
        <v>394</v>
      </c>
      <c r="Y272" s="85" t="s">
        <v>14</v>
      </c>
      <c r="Z272" s="82" t="s">
        <v>327</v>
      </c>
      <c r="AA272" s="82" t="s">
        <v>327</v>
      </c>
      <c r="AB272" s="82" t="s">
        <v>327</v>
      </c>
      <c r="AC272" s="82" t="s">
        <v>496</v>
      </c>
      <c r="AD272" s="82" t="s">
        <v>366</v>
      </c>
    </row>
    <row r="273" spans="2:30" ht="409.5" x14ac:dyDescent="0.25">
      <c r="B273" s="94" t="s">
        <v>318</v>
      </c>
      <c r="C273" s="107" t="s">
        <v>319</v>
      </c>
      <c r="D273" s="106" t="s">
        <v>608</v>
      </c>
      <c r="E273" s="99" t="s">
        <v>609</v>
      </c>
      <c r="F273" s="99" t="s">
        <v>610</v>
      </c>
      <c r="G273" s="80" t="s">
        <v>323</v>
      </c>
      <c r="H273" s="81"/>
      <c r="I273" s="82" t="s">
        <v>611</v>
      </c>
      <c r="J273" s="83" t="s">
        <v>381</v>
      </c>
      <c r="K273" s="82" t="s">
        <v>612</v>
      </c>
      <c r="L273" s="82" t="s">
        <v>541</v>
      </c>
      <c r="M273" s="84" t="s">
        <v>494</v>
      </c>
      <c r="N273" s="84" t="s">
        <v>542</v>
      </c>
      <c r="O273" s="85">
        <v>2</v>
      </c>
      <c r="P273" s="85">
        <v>3</v>
      </c>
      <c r="Q273" s="85">
        <f t="shared" si="43"/>
        <v>6</v>
      </c>
      <c r="R273" s="82" t="str">
        <f t="shared" si="44"/>
        <v>MEDIO</v>
      </c>
      <c r="S273" s="85">
        <v>10</v>
      </c>
      <c r="T273" s="85">
        <f t="shared" si="45"/>
        <v>60</v>
      </c>
      <c r="U273" s="85" t="str">
        <f t="shared" si="46"/>
        <v>III</v>
      </c>
      <c r="V273" s="101" t="s">
        <v>483</v>
      </c>
      <c r="W273" s="82">
        <v>65</v>
      </c>
      <c r="X273" s="82" t="s">
        <v>613</v>
      </c>
      <c r="Y273" s="85" t="s">
        <v>14</v>
      </c>
      <c r="Z273" s="82" t="s">
        <v>327</v>
      </c>
      <c r="AA273" s="82" t="s">
        <v>327</v>
      </c>
      <c r="AB273" s="82" t="s">
        <v>327</v>
      </c>
      <c r="AC273" s="82" t="s">
        <v>496</v>
      </c>
      <c r="AD273" s="82" t="s">
        <v>366</v>
      </c>
    </row>
    <row r="274" spans="2:30" ht="191.25" x14ac:dyDescent="0.25">
      <c r="B274" s="94" t="s">
        <v>318</v>
      </c>
      <c r="C274" s="107" t="s">
        <v>319</v>
      </c>
      <c r="D274" s="106" t="s">
        <v>608</v>
      </c>
      <c r="E274" s="99" t="s">
        <v>609</v>
      </c>
      <c r="F274" s="99" t="s">
        <v>610</v>
      </c>
      <c r="G274" s="80" t="s">
        <v>323</v>
      </c>
      <c r="H274" s="81"/>
      <c r="I274" s="82" t="s">
        <v>396</v>
      </c>
      <c r="J274" s="83" t="s">
        <v>397</v>
      </c>
      <c r="K274" s="84" t="s">
        <v>398</v>
      </c>
      <c r="L274" s="82" t="s">
        <v>478</v>
      </c>
      <c r="M274" s="84" t="s">
        <v>499</v>
      </c>
      <c r="N274" s="84" t="s">
        <v>478</v>
      </c>
      <c r="O274" s="85">
        <v>1</v>
      </c>
      <c r="P274" s="85">
        <v>3</v>
      </c>
      <c r="Q274" s="85">
        <f>O274*P274</f>
        <v>3</v>
      </c>
      <c r="R274" s="82" t="str">
        <f t="shared" si="44"/>
        <v>BAJO</v>
      </c>
      <c r="S274" s="85">
        <v>10</v>
      </c>
      <c r="T274" s="85">
        <f t="shared" si="45"/>
        <v>30</v>
      </c>
      <c r="U274" s="85" t="str">
        <f t="shared" si="46"/>
        <v>III</v>
      </c>
      <c r="V274" s="101" t="s">
        <v>483</v>
      </c>
      <c r="W274" s="82">
        <v>65</v>
      </c>
      <c r="X274" s="82" t="s">
        <v>401</v>
      </c>
      <c r="Y274" s="85" t="s">
        <v>14</v>
      </c>
      <c r="Z274" s="82" t="s">
        <v>327</v>
      </c>
      <c r="AA274" s="82" t="s">
        <v>327</v>
      </c>
      <c r="AB274" s="82" t="s">
        <v>327</v>
      </c>
      <c r="AC274" s="82" t="s">
        <v>500</v>
      </c>
      <c r="AD274" s="82" t="s">
        <v>403</v>
      </c>
    </row>
    <row r="275" spans="2:30" ht="191.25" x14ac:dyDescent="0.25">
      <c r="B275" s="94" t="s">
        <v>318</v>
      </c>
      <c r="C275" s="107" t="s">
        <v>319</v>
      </c>
      <c r="D275" s="106" t="s">
        <v>608</v>
      </c>
      <c r="E275" s="99" t="s">
        <v>609</v>
      </c>
      <c r="F275" s="99" t="s">
        <v>610</v>
      </c>
      <c r="G275" s="80" t="s">
        <v>323</v>
      </c>
      <c r="H275" s="81"/>
      <c r="I275" s="82" t="s">
        <v>404</v>
      </c>
      <c r="J275" s="83" t="s">
        <v>397</v>
      </c>
      <c r="K275" s="84" t="s">
        <v>405</v>
      </c>
      <c r="L275" s="82" t="s">
        <v>406</v>
      </c>
      <c r="M275" s="84" t="s">
        <v>407</v>
      </c>
      <c r="N275" s="84" t="s">
        <v>478</v>
      </c>
      <c r="O275" s="85">
        <v>2</v>
      </c>
      <c r="P275" s="85">
        <v>2</v>
      </c>
      <c r="Q275" s="85">
        <f>O275*P275</f>
        <v>4</v>
      </c>
      <c r="R275" s="82" t="str">
        <f t="shared" si="44"/>
        <v>BAJO</v>
      </c>
      <c r="S275" s="85">
        <v>25</v>
      </c>
      <c r="T275" s="85">
        <f t="shared" si="45"/>
        <v>100</v>
      </c>
      <c r="U275" s="85" t="str">
        <f t="shared" si="46"/>
        <v>III</v>
      </c>
      <c r="V275" s="101" t="s">
        <v>483</v>
      </c>
      <c r="W275" s="82">
        <v>65</v>
      </c>
      <c r="X275" s="82" t="s">
        <v>409</v>
      </c>
      <c r="Y275" s="85" t="s">
        <v>14</v>
      </c>
      <c r="Z275" s="82" t="s">
        <v>327</v>
      </c>
      <c r="AA275" s="82" t="s">
        <v>327</v>
      </c>
      <c r="AB275" s="82" t="s">
        <v>327</v>
      </c>
      <c r="AC275" s="82" t="s">
        <v>410</v>
      </c>
      <c r="AD275" s="82" t="s">
        <v>411</v>
      </c>
    </row>
    <row r="276" spans="2:30" ht="191.25" x14ac:dyDescent="0.25">
      <c r="B276" s="94" t="s">
        <v>318</v>
      </c>
      <c r="C276" s="107" t="s">
        <v>319</v>
      </c>
      <c r="D276" s="106" t="s">
        <v>608</v>
      </c>
      <c r="E276" s="99" t="s">
        <v>609</v>
      </c>
      <c r="F276" s="99" t="s">
        <v>610</v>
      </c>
      <c r="G276" s="80" t="s">
        <v>323</v>
      </c>
      <c r="H276" s="81"/>
      <c r="I276" s="82" t="s">
        <v>412</v>
      </c>
      <c r="J276" s="83" t="s">
        <v>397</v>
      </c>
      <c r="K276" s="84" t="s">
        <v>413</v>
      </c>
      <c r="L276" s="82" t="s">
        <v>478</v>
      </c>
      <c r="M276" s="84" t="s">
        <v>415</v>
      </c>
      <c r="N276" s="84" t="s">
        <v>478</v>
      </c>
      <c r="O276" s="85">
        <v>1</v>
      </c>
      <c r="P276" s="85">
        <v>2</v>
      </c>
      <c r="Q276" s="85">
        <f>O276*P276</f>
        <v>2</v>
      </c>
      <c r="R276" s="82" t="str">
        <f t="shared" si="44"/>
        <v>BAJO</v>
      </c>
      <c r="S276" s="85">
        <v>10</v>
      </c>
      <c r="T276" s="85">
        <f t="shared" si="45"/>
        <v>20</v>
      </c>
      <c r="U276" s="85" t="str">
        <f t="shared" si="46"/>
        <v>IV</v>
      </c>
      <c r="V276" s="102" t="str">
        <f t="shared" ref="V276:V286" si="47">IF(U276="IV","Aceptable",IF(U276="III","Aceptable con control existente",IF(U276="II","Aceptable con control especifico", IF(U276="I","No Aceptable",FALSE))))</f>
        <v>Aceptable</v>
      </c>
      <c r="W276" s="82">
        <v>65</v>
      </c>
      <c r="X276" s="82" t="s">
        <v>416</v>
      </c>
      <c r="Y276" s="85" t="s">
        <v>14</v>
      </c>
      <c r="Z276" s="82" t="s">
        <v>327</v>
      </c>
      <c r="AA276" s="82" t="s">
        <v>327</v>
      </c>
      <c r="AB276" s="82" t="s">
        <v>327</v>
      </c>
      <c r="AC276" s="82" t="s">
        <v>501</v>
      </c>
      <c r="AD276" s="82" t="s">
        <v>366</v>
      </c>
    </row>
    <row r="277" spans="2:30" ht="165.75" x14ac:dyDescent="0.25">
      <c r="B277" s="94" t="s">
        <v>318</v>
      </c>
      <c r="C277" s="107" t="s">
        <v>319</v>
      </c>
      <c r="D277" s="106" t="s">
        <v>608</v>
      </c>
      <c r="E277" s="99" t="s">
        <v>609</v>
      </c>
      <c r="F277" s="99" t="s">
        <v>610</v>
      </c>
      <c r="G277" s="80" t="s">
        <v>323</v>
      </c>
      <c r="H277" s="81"/>
      <c r="I277" s="82" t="s">
        <v>418</v>
      </c>
      <c r="J277" s="83" t="s">
        <v>397</v>
      </c>
      <c r="K277" s="84" t="s">
        <v>419</v>
      </c>
      <c r="L277" s="82" t="s">
        <v>502</v>
      </c>
      <c r="M277" s="84" t="s">
        <v>427</v>
      </c>
      <c r="N277" s="84" t="s">
        <v>422</v>
      </c>
      <c r="O277" s="85">
        <v>1</v>
      </c>
      <c r="P277" s="85">
        <v>3</v>
      </c>
      <c r="Q277" s="85">
        <f>O277*P277</f>
        <v>3</v>
      </c>
      <c r="R277" s="82" t="str">
        <f t="shared" si="44"/>
        <v>BAJO</v>
      </c>
      <c r="S277" s="85">
        <v>25</v>
      </c>
      <c r="T277" s="85">
        <f t="shared" si="45"/>
        <v>75</v>
      </c>
      <c r="U277" s="85" t="str">
        <f t="shared" si="46"/>
        <v>III</v>
      </c>
      <c r="V277" s="101" t="s">
        <v>483</v>
      </c>
      <c r="W277" s="82">
        <v>65</v>
      </c>
      <c r="X277" s="82" t="s">
        <v>416</v>
      </c>
      <c r="Y277" s="85" t="s">
        <v>14</v>
      </c>
      <c r="Z277" s="82" t="s">
        <v>327</v>
      </c>
      <c r="AA277" s="82" t="s">
        <v>327</v>
      </c>
      <c r="AB277" s="82" t="s">
        <v>327</v>
      </c>
      <c r="AC277" s="82" t="s">
        <v>423</v>
      </c>
      <c r="AD277" s="82" t="s">
        <v>424</v>
      </c>
    </row>
    <row r="278" spans="2:30" ht="165.75" x14ac:dyDescent="0.25">
      <c r="B278" s="94" t="s">
        <v>318</v>
      </c>
      <c r="C278" s="107" t="s">
        <v>319</v>
      </c>
      <c r="D278" s="106" t="s">
        <v>608</v>
      </c>
      <c r="E278" s="99" t="s">
        <v>609</v>
      </c>
      <c r="F278" s="99" t="s">
        <v>610</v>
      </c>
      <c r="G278" s="80" t="s">
        <v>323</v>
      </c>
      <c r="H278" s="81"/>
      <c r="I278" s="82" t="s">
        <v>425</v>
      </c>
      <c r="J278" s="83" t="s">
        <v>397</v>
      </c>
      <c r="K278" s="84" t="s">
        <v>426</v>
      </c>
      <c r="L278" s="82" t="s">
        <v>478</v>
      </c>
      <c r="M278" s="84" t="s">
        <v>427</v>
      </c>
      <c r="N278" s="84" t="s">
        <v>422</v>
      </c>
      <c r="O278" s="85">
        <v>1</v>
      </c>
      <c r="P278" s="85">
        <v>2</v>
      </c>
      <c r="Q278" s="85">
        <f>O278*P278</f>
        <v>2</v>
      </c>
      <c r="R278" s="82" t="str">
        <f t="shared" si="44"/>
        <v>BAJO</v>
      </c>
      <c r="S278" s="85">
        <v>10</v>
      </c>
      <c r="T278" s="85">
        <f t="shared" si="45"/>
        <v>20</v>
      </c>
      <c r="U278" s="85" t="str">
        <f t="shared" si="46"/>
        <v>IV</v>
      </c>
      <c r="V278" s="102" t="str">
        <f t="shared" si="47"/>
        <v>Aceptable</v>
      </c>
      <c r="W278" s="82">
        <v>65</v>
      </c>
      <c r="X278" s="82" t="s">
        <v>416</v>
      </c>
      <c r="Y278" s="85" t="s">
        <v>14</v>
      </c>
      <c r="Z278" s="82" t="s">
        <v>327</v>
      </c>
      <c r="AA278" s="82" t="s">
        <v>327</v>
      </c>
      <c r="AB278" s="82" t="s">
        <v>327</v>
      </c>
      <c r="AC278" s="82" t="s">
        <v>428</v>
      </c>
      <c r="AD278" s="82" t="s">
        <v>429</v>
      </c>
    </row>
    <row r="279" spans="2:30" ht="318.75" x14ac:dyDescent="0.25">
      <c r="B279" s="94" t="s">
        <v>318</v>
      </c>
      <c r="C279" s="107" t="s">
        <v>319</v>
      </c>
      <c r="D279" s="106" t="s">
        <v>608</v>
      </c>
      <c r="E279" s="99" t="s">
        <v>609</v>
      </c>
      <c r="F279" s="99" t="s">
        <v>610</v>
      </c>
      <c r="G279" s="80" t="s">
        <v>323</v>
      </c>
      <c r="H279" s="81"/>
      <c r="I279" s="82" t="s">
        <v>430</v>
      </c>
      <c r="J279" s="83" t="s">
        <v>397</v>
      </c>
      <c r="K279" s="84" t="s">
        <v>413</v>
      </c>
      <c r="L279" s="82" t="s">
        <v>489</v>
      </c>
      <c r="M279" s="84" t="s">
        <v>432</v>
      </c>
      <c r="N279" s="84" t="s">
        <v>478</v>
      </c>
      <c r="O279" s="85">
        <v>1</v>
      </c>
      <c r="P279" s="85">
        <v>2</v>
      </c>
      <c r="Q279" s="85">
        <v>6</v>
      </c>
      <c r="R279" s="82" t="str">
        <f t="shared" si="44"/>
        <v>MEDIO</v>
      </c>
      <c r="S279" s="85">
        <v>10</v>
      </c>
      <c r="T279" s="85">
        <f t="shared" si="45"/>
        <v>60</v>
      </c>
      <c r="U279" s="85" t="str">
        <f t="shared" si="46"/>
        <v>III</v>
      </c>
      <c r="V279" s="101" t="s">
        <v>483</v>
      </c>
      <c r="W279" s="82">
        <v>65</v>
      </c>
      <c r="X279" s="82" t="s">
        <v>416</v>
      </c>
      <c r="Y279" s="85" t="s">
        <v>14</v>
      </c>
      <c r="Z279" s="82" t="s">
        <v>327</v>
      </c>
      <c r="AA279" s="82" t="s">
        <v>327</v>
      </c>
      <c r="AB279" s="82" t="s">
        <v>327</v>
      </c>
      <c r="AC279" s="82" t="s">
        <v>434</v>
      </c>
      <c r="AD279" s="82" t="s">
        <v>435</v>
      </c>
    </row>
    <row r="280" spans="2:30" ht="409.5" x14ac:dyDescent="0.25">
      <c r="B280" s="94" t="s">
        <v>318</v>
      </c>
      <c r="C280" s="107" t="s">
        <v>319</v>
      </c>
      <c r="D280" s="106" t="s">
        <v>608</v>
      </c>
      <c r="E280" s="99" t="s">
        <v>609</v>
      </c>
      <c r="F280" s="99" t="s">
        <v>610</v>
      </c>
      <c r="G280" s="80" t="s">
        <v>323</v>
      </c>
      <c r="H280" s="81"/>
      <c r="I280" s="82" t="s">
        <v>436</v>
      </c>
      <c r="J280" s="83" t="s">
        <v>397</v>
      </c>
      <c r="K280" s="84" t="s">
        <v>437</v>
      </c>
      <c r="L280" s="82" t="s">
        <v>489</v>
      </c>
      <c r="M280" s="84" t="s">
        <v>438</v>
      </c>
      <c r="N280" s="84" t="s">
        <v>439</v>
      </c>
      <c r="O280" s="85">
        <v>1</v>
      </c>
      <c r="P280" s="85">
        <v>1</v>
      </c>
      <c r="Q280" s="85">
        <f t="shared" ref="Q280:Q286" si="48">O280*P280</f>
        <v>1</v>
      </c>
      <c r="R280" s="82" t="str">
        <f t="shared" si="44"/>
        <v>BAJO</v>
      </c>
      <c r="S280" s="85">
        <v>25</v>
      </c>
      <c r="T280" s="85">
        <f t="shared" si="45"/>
        <v>25</v>
      </c>
      <c r="U280" s="85" t="str">
        <f t="shared" si="46"/>
        <v>III</v>
      </c>
      <c r="V280" s="101" t="s">
        <v>483</v>
      </c>
      <c r="W280" s="82">
        <v>65</v>
      </c>
      <c r="X280" s="82" t="s">
        <v>440</v>
      </c>
      <c r="Y280" s="85" t="s">
        <v>14</v>
      </c>
      <c r="Z280" s="82" t="s">
        <v>327</v>
      </c>
      <c r="AA280" s="82" t="s">
        <v>327</v>
      </c>
      <c r="AB280" s="82" t="s">
        <v>327</v>
      </c>
      <c r="AC280" s="82" t="s">
        <v>441</v>
      </c>
      <c r="AD280" s="82" t="s">
        <v>442</v>
      </c>
    </row>
    <row r="281" spans="2:30" ht="382.5" x14ac:dyDescent="0.25">
      <c r="B281" s="94" t="s">
        <v>318</v>
      </c>
      <c r="C281" s="107" t="s">
        <v>319</v>
      </c>
      <c r="D281" s="106" t="s">
        <v>608</v>
      </c>
      <c r="E281" s="99" t="s">
        <v>609</v>
      </c>
      <c r="F281" s="99" t="s">
        <v>610</v>
      </c>
      <c r="G281" s="80" t="s">
        <v>323</v>
      </c>
      <c r="H281" s="81"/>
      <c r="I281" s="82" t="s">
        <v>443</v>
      </c>
      <c r="J281" s="83" t="s">
        <v>397</v>
      </c>
      <c r="K281" s="84" t="s">
        <v>444</v>
      </c>
      <c r="L281" s="82" t="s">
        <v>445</v>
      </c>
      <c r="M281" s="84" t="s">
        <v>503</v>
      </c>
      <c r="N281" s="84" t="s">
        <v>489</v>
      </c>
      <c r="O281" s="85">
        <v>2</v>
      </c>
      <c r="P281" s="85">
        <v>2</v>
      </c>
      <c r="Q281" s="85">
        <f t="shared" si="48"/>
        <v>4</v>
      </c>
      <c r="R281" s="82" t="str">
        <f t="shared" si="44"/>
        <v>BAJO</v>
      </c>
      <c r="S281" s="85">
        <v>25</v>
      </c>
      <c r="T281" s="85">
        <f t="shared" si="45"/>
        <v>100</v>
      </c>
      <c r="U281" s="85" t="str">
        <f t="shared" si="46"/>
        <v>III</v>
      </c>
      <c r="V281" s="101" t="s">
        <v>483</v>
      </c>
      <c r="W281" s="82">
        <v>65</v>
      </c>
      <c r="X281" s="85" t="s">
        <v>448</v>
      </c>
      <c r="Y281" s="85" t="s">
        <v>14</v>
      </c>
      <c r="Z281" s="82" t="s">
        <v>327</v>
      </c>
      <c r="AA281" s="82" t="s">
        <v>327</v>
      </c>
      <c r="AB281" s="82" t="s">
        <v>327</v>
      </c>
      <c r="AC281" s="84" t="s">
        <v>504</v>
      </c>
      <c r="AD281" s="82" t="s">
        <v>450</v>
      </c>
    </row>
    <row r="282" spans="2:30" ht="395.25" x14ac:dyDescent="0.25">
      <c r="B282" s="94" t="s">
        <v>318</v>
      </c>
      <c r="C282" s="107" t="s">
        <v>319</v>
      </c>
      <c r="D282" s="106" t="s">
        <v>608</v>
      </c>
      <c r="E282" s="99" t="s">
        <v>609</v>
      </c>
      <c r="F282" s="99" t="s">
        <v>610</v>
      </c>
      <c r="G282" s="80" t="s">
        <v>323</v>
      </c>
      <c r="H282" s="81"/>
      <c r="I282" s="82" t="s">
        <v>451</v>
      </c>
      <c r="J282" s="83" t="s">
        <v>397</v>
      </c>
      <c r="K282" s="84" t="s">
        <v>452</v>
      </c>
      <c r="L282" s="82" t="s">
        <v>489</v>
      </c>
      <c r="M282" s="84" t="s">
        <v>505</v>
      </c>
      <c r="N282" s="84" t="s">
        <v>489</v>
      </c>
      <c r="O282" s="85">
        <v>2</v>
      </c>
      <c r="P282" s="85">
        <v>3</v>
      </c>
      <c r="Q282" s="85">
        <f t="shared" si="48"/>
        <v>6</v>
      </c>
      <c r="R282" s="82" t="str">
        <f t="shared" si="44"/>
        <v>MEDIO</v>
      </c>
      <c r="S282" s="85">
        <v>10</v>
      </c>
      <c r="T282" s="85">
        <f t="shared" si="45"/>
        <v>60</v>
      </c>
      <c r="U282" s="85" t="str">
        <f t="shared" si="46"/>
        <v>III</v>
      </c>
      <c r="V282" s="101" t="s">
        <v>483</v>
      </c>
      <c r="W282" s="82">
        <v>65</v>
      </c>
      <c r="X282" s="85" t="s">
        <v>448</v>
      </c>
      <c r="Y282" s="85" t="s">
        <v>14</v>
      </c>
      <c r="Z282" s="82" t="s">
        <v>327</v>
      </c>
      <c r="AA282" s="82" t="s">
        <v>327</v>
      </c>
      <c r="AB282" s="82" t="s">
        <v>327</v>
      </c>
      <c r="AC282" s="82" t="s">
        <v>456</v>
      </c>
      <c r="AD282" s="82" t="s">
        <v>457</v>
      </c>
    </row>
    <row r="283" spans="2:30" ht="409.5" x14ac:dyDescent="0.25">
      <c r="B283" s="94" t="s">
        <v>318</v>
      </c>
      <c r="C283" s="107" t="s">
        <v>319</v>
      </c>
      <c r="D283" s="106" t="s">
        <v>608</v>
      </c>
      <c r="E283" s="99" t="s">
        <v>609</v>
      </c>
      <c r="F283" s="99" t="s">
        <v>610</v>
      </c>
      <c r="G283" s="80" t="s">
        <v>323</v>
      </c>
      <c r="H283" s="81"/>
      <c r="I283" s="82" t="s">
        <v>458</v>
      </c>
      <c r="J283" s="83" t="s">
        <v>459</v>
      </c>
      <c r="K283" s="84" t="s">
        <v>419</v>
      </c>
      <c r="L283" s="82" t="s">
        <v>460</v>
      </c>
      <c r="M283" s="84" t="s">
        <v>461</v>
      </c>
      <c r="N283" s="84" t="s">
        <v>462</v>
      </c>
      <c r="O283" s="85">
        <v>2</v>
      </c>
      <c r="P283" s="85">
        <v>2</v>
      </c>
      <c r="Q283" s="85">
        <f t="shared" si="48"/>
        <v>4</v>
      </c>
      <c r="R283" s="82" t="str">
        <f t="shared" si="44"/>
        <v>BAJO</v>
      </c>
      <c r="S283" s="85">
        <v>25</v>
      </c>
      <c r="T283" s="85">
        <f t="shared" si="45"/>
        <v>100</v>
      </c>
      <c r="U283" s="85" t="str">
        <f t="shared" si="46"/>
        <v>III</v>
      </c>
      <c r="V283" s="101" t="s">
        <v>483</v>
      </c>
      <c r="W283" s="82">
        <v>65</v>
      </c>
      <c r="X283" s="85" t="s">
        <v>463</v>
      </c>
      <c r="Y283" s="85" t="s">
        <v>14</v>
      </c>
      <c r="Z283" s="82" t="s">
        <v>327</v>
      </c>
      <c r="AA283" s="82" t="s">
        <v>327</v>
      </c>
      <c r="AB283" s="82" t="s">
        <v>327</v>
      </c>
      <c r="AC283" s="84" t="s">
        <v>464</v>
      </c>
      <c r="AD283" s="84" t="s">
        <v>465</v>
      </c>
    </row>
    <row r="284" spans="2:30" ht="409.5" x14ac:dyDescent="0.25">
      <c r="B284" s="94" t="s">
        <v>318</v>
      </c>
      <c r="C284" s="107" t="s">
        <v>319</v>
      </c>
      <c r="D284" s="106" t="s">
        <v>608</v>
      </c>
      <c r="E284" s="99" t="s">
        <v>609</v>
      </c>
      <c r="F284" s="99" t="s">
        <v>610</v>
      </c>
      <c r="G284" s="80" t="s">
        <v>323</v>
      </c>
      <c r="H284" s="81"/>
      <c r="I284" s="82" t="s">
        <v>466</v>
      </c>
      <c r="J284" s="83" t="s">
        <v>459</v>
      </c>
      <c r="K284" s="84" t="s">
        <v>419</v>
      </c>
      <c r="L284" s="82" t="s">
        <v>460</v>
      </c>
      <c r="M284" s="84" t="s">
        <v>461</v>
      </c>
      <c r="N284" s="84" t="s">
        <v>462</v>
      </c>
      <c r="O284" s="85">
        <v>3</v>
      </c>
      <c r="P284" s="85">
        <v>2</v>
      </c>
      <c r="Q284" s="85">
        <f t="shared" si="48"/>
        <v>6</v>
      </c>
      <c r="R284" s="82" t="str">
        <f t="shared" si="44"/>
        <v>MEDIO</v>
      </c>
      <c r="S284" s="85">
        <v>25</v>
      </c>
      <c r="T284" s="85">
        <f t="shared" si="45"/>
        <v>150</v>
      </c>
      <c r="U284" s="85" t="str">
        <f t="shared" si="46"/>
        <v>II</v>
      </c>
      <c r="V284" s="85" t="str">
        <f t="shared" si="47"/>
        <v>Aceptable con control especifico</v>
      </c>
      <c r="W284" s="82">
        <v>65</v>
      </c>
      <c r="X284" s="85" t="s">
        <v>463</v>
      </c>
      <c r="Y284" s="85" t="s">
        <v>14</v>
      </c>
      <c r="Z284" s="82" t="s">
        <v>327</v>
      </c>
      <c r="AA284" s="82" t="s">
        <v>327</v>
      </c>
      <c r="AB284" s="82" t="s">
        <v>327</v>
      </c>
      <c r="AC284" s="84" t="s">
        <v>464</v>
      </c>
      <c r="AD284" s="84" t="s">
        <v>465</v>
      </c>
    </row>
    <row r="285" spans="2:30" ht="409.5" x14ac:dyDescent="0.25">
      <c r="B285" s="94" t="s">
        <v>318</v>
      </c>
      <c r="C285" s="107" t="s">
        <v>319</v>
      </c>
      <c r="D285" s="106" t="s">
        <v>608</v>
      </c>
      <c r="E285" s="99" t="s">
        <v>609</v>
      </c>
      <c r="F285" s="99" t="s">
        <v>610</v>
      </c>
      <c r="G285" s="80" t="s">
        <v>323</v>
      </c>
      <c r="H285" s="81"/>
      <c r="I285" s="82" t="s">
        <v>467</v>
      </c>
      <c r="J285" s="83" t="s">
        <v>459</v>
      </c>
      <c r="K285" s="84" t="s">
        <v>468</v>
      </c>
      <c r="L285" s="82" t="s">
        <v>469</v>
      </c>
      <c r="M285" s="84" t="s">
        <v>461</v>
      </c>
      <c r="N285" s="84" t="s">
        <v>462</v>
      </c>
      <c r="O285" s="85">
        <v>2</v>
      </c>
      <c r="P285" s="85">
        <v>2</v>
      </c>
      <c r="Q285" s="85">
        <f t="shared" si="48"/>
        <v>4</v>
      </c>
      <c r="R285" s="82" t="str">
        <f t="shared" si="44"/>
        <v>BAJO</v>
      </c>
      <c r="S285" s="85">
        <v>60</v>
      </c>
      <c r="T285" s="85">
        <f t="shared" si="45"/>
        <v>240</v>
      </c>
      <c r="U285" s="85" t="str">
        <f t="shared" si="46"/>
        <v>II</v>
      </c>
      <c r="V285" s="85" t="str">
        <f t="shared" si="47"/>
        <v>Aceptable con control especifico</v>
      </c>
      <c r="W285" s="82">
        <v>65</v>
      </c>
      <c r="X285" s="85" t="s">
        <v>463</v>
      </c>
      <c r="Y285" s="85" t="s">
        <v>14</v>
      </c>
      <c r="Z285" s="82" t="s">
        <v>327</v>
      </c>
      <c r="AA285" s="82" t="s">
        <v>327</v>
      </c>
      <c r="AB285" s="82" t="s">
        <v>327</v>
      </c>
      <c r="AC285" s="84" t="s">
        <v>464</v>
      </c>
      <c r="AD285" s="84" t="s">
        <v>465</v>
      </c>
    </row>
    <row r="286" spans="2:30" ht="409.5" x14ac:dyDescent="0.25">
      <c r="B286" s="94" t="s">
        <v>318</v>
      </c>
      <c r="C286" s="107" t="s">
        <v>319</v>
      </c>
      <c r="D286" s="106" t="s">
        <v>608</v>
      </c>
      <c r="E286" s="99" t="s">
        <v>609</v>
      </c>
      <c r="F286" s="99" t="s">
        <v>610</v>
      </c>
      <c r="G286" s="80" t="s">
        <v>323</v>
      </c>
      <c r="H286" s="81"/>
      <c r="I286" s="82" t="s">
        <v>470</v>
      </c>
      <c r="J286" s="83" t="s">
        <v>459</v>
      </c>
      <c r="K286" s="84" t="s">
        <v>419</v>
      </c>
      <c r="L286" s="82" t="s">
        <v>460</v>
      </c>
      <c r="M286" s="84" t="s">
        <v>461</v>
      </c>
      <c r="N286" s="84" t="s">
        <v>462</v>
      </c>
      <c r="O286" s="85">
        <v>1</v>
      </c>
      <c r="P286" s="85">
        <v>1</v>
      </c>
      <c r="Q286" s="85">
        <f t="shared" si="48"/>
        <v>1</v>
      </c>
      <c r="R286" s="82" t="str">
        <f t="shared" si="44"/>
        <v>BAJO</v>
      </c>
      <c r="S286" s="85">
        <v>10</v>
      </c>
      <c r="T286" s="85">
        <f t="shared" si="45"/>
        <v>10</v>
      </c>
      <c r="U286" s="85" t="str">
        <f t="shared" si="46"/>
        <v>IV</v>
      </c>
      <c r="V286" s="102" t="str">
        <f t="shared" si="47"/>
        <v>Aceptable</v>
      </c>
      <c r="W286" s="82">
        <v>65</v>
      </c>
      <c r="X286" s="85" t="s">
        <v>463</v>
      </c>
      <c r="Y286" s="85" t="s">
        <v>14</v>
      </c>
      <c r="Z286" s="82" t="s">
        <v>327</v>
      </c>
      <c r="AA286" s="82" t="s">
        <v>327</v>
      </c>
      <c r="AB286" s="82" t="s">
        <v>327</v>
      </c>
      <c r="AC286" s="84" t="s">
        <v>464</v>
      </c>
      <c r="AD286" s="84" t="s">
        <v>465</v>
      </c>
    </row>
    <row r="287" spans="2:30" ht="409.5" x14ac:dyDescent="0.25">
      <c r="B287" s="94" t="s">
        <v>318</v>
      </c>
      <c r="C287" s="95" t="s">
        <v>319</v>
      </c>
      <c r="D287" s="95" t="s">
        <v>320</v>
      </c>
      <c r="E287" s="78" t="s">
        <v>321</v>
      </c>
      <c r="F287" s="79" t="s">
        <v>322</v>
      </c>
      <c r="G287" s="80" t="s">
        <v>323</v>
      </c>
      <c r="H287" s="81"/>
      <c r="I287" s="82" t="s">
        <v>324</v>
      </c>
      <c r="J287" s="83" t="s">
        <v>325</v>
      </c>
      <c r="K287" s="84" t="s">
        <v>326</v>
      </c>
      <c r="L287" s="84" t="s">
        <v>327</v>
      </c>
      <c r="M287" s="84" t="s">
        <v>328</v>
      </c>
      <c r="N287" s="84" t="s">
        <v>329</v>
      </c>
      <c r="O287" s="85">
        <v>1</v>
      </c>
      <c r="P287" s="85">
        <v>2</v>
      </c>
      <c r="Q287" s="85">
        <f t="shared" si="43"/>
        <v>2</v>
      </c>
      <c r="R287" s="82" t="str">
        <f t="shared" si="44"/>
        <v>BAJO</v>
      </c>
      <c r="S287" s="85">
        <v>10</v>
      </c>
      <c r="T287" s="85">
        <f t="shared" si="45"/>
        <v>20</v>
      </c>
      <c r="U287" s="85" t="str">
        <f t="shared" si="46"/>
        <v>IV</v>
      </c>
      <c r="V287" s="86" t="s">
        <v>129</v>
      </c>
      <c r="W287" s="82">
        <v>6</v>
      </c>
      <c r="X287" s="84" t="s">
        <v>326</v>
      </c>
      <c r="Y287" s="82" t="s">
        <v>14</v>
      </c>
      <c r="Z287" s="82" t="s">
        <v>327</v>
      </c>
      <c r="AA287" s="82" t="s">
        <v>327</v>
      </c>
      <c r="AB287" s="82" t="s">
        <v>327</v>
      </c>
      <c r="AC287" s="82" t="s">
        <v>330</v>
      </c>
      <c r="AD287" s="82" t="s">
        <v>331</v>
      </c>
    </row>
    <row r="288" spans="2:30" ht="409.5" x14ac:dyDescent="0.25">
      <c r="B288" s="94" t="s">
        <v>318</v>
      </c>
      <c r="C288" s="95" t="s">
        <v>319</v>
      </c>
      <c r="D288" s="95" t="s">
        <v>320</v>
      </c>
      <c r="E288" s="78" t="s">
        <v>321</v>
      </c>
      <c r="F288" s="79" t="s">
        <v>322</v>
      </c>
      <c r="G288" s="80" t="s">
        <v>323</v>
      </c>
      <c r="H288" s="81"/>
      <c r="I288" s="82" t="s">
        <v>332</v>
      </c>
      <c r="J288" s="82" t="s">
        <v>333</v>
      </c>
      <c r="K288" s="84" t="s">
        <v>334</v>
      </c>
      <c r="L288" s="84" t="s">
        <v>327</v>
      </c>
      <c r="M288" s="84" t="s">
        <v>327</v>
      </c>
      <c r="N288" s="84" t="s">
        <v>335</v>
      </c>
      <c r="O288" s="85">
        <v>1</v>
      </c>
      <c r="P288" s="85">
        <v>2</v>
      </c>
      <c r="Q288" s="85">
        <f t="shared" si="43"/>
        <v>2</v>
      </c>
      <c r="R288" s="82" t="str">
        <f t="shared" si="44"/>
        <v>BAJO</v>
      </c>
      <c r="S288" s="85">
        <v>10</v>
      </c>
      <c r="T288" s="85">
        <f t="shared" si="45"/>
        <v>20</v>
      </c>
      <c r="U288" s="85" t="str">
        <f t="shared" si="46"/>
        <v>IV</v>
      </c>
      <c r="V288" s="86" t="s">
        <v>129</v>
      </c>
      <c r="W288" s="82">
        <v>6</v>
      </c>
      <c r="X288" s="84" t="s">
        <v>336</v>
      </c>
      <c r="Y288" s="82" t="s">
        <v>14</v>
      </c>
      <c r="Z288" s="82" t="s">
        <v>327</v>
      </c>
      <c r="AA288" s="82" t="s">
        <v>327</v>
      </c>
      <c r="AB288" s="82" t="s">
        <v>337</v>
      </c>
      <c r="AC288" s="82" t="s">
        <v>338</v>
      </c>
      <c r="AD288" s="82" t="s">
        <v>339</v>
      </c>
    </row>
    <row r="289" spans="2:30" ht="409.5" x14ac:dyDescent="0.25">
      <c r="B289" s="94" t="s">
        <v>318</v>
      </c>
      <c r="C289" s="95" t="s">
        <v>319</v>
      </c>
      <c r="D289" s="95" t="s">
        <v>320</v>
      </c>
      <c r="E289" s="78" t="s">
        <v>321</v>
      </c>
      <c r="F289" s="79" t="s">
        <v>322</v>
      </c>
      <c r="G289" s="80" t="s">
        <v>323</v>
      </c>
      <c r="H289" s="81"/>
      <c r="I289" s="82" t="s">
        <v>340</v>
      </c>
      <c r="J289" s="82" t="s">
        <v>333</v>
      </c>
      <c r="K289" s="84" t="s">
        <v>341</v>
      </c>
      <c r="L289" s="82" t="s">
        <v>342</v>
      </c>
      <c r="M289" s="84" t="s">
        <v>343</v>
      </c>
      <c r="N289" s="84" t="s">
        <v>335</v>
      </c>
      <c r="O289" s="85">
        <v>1</v>
      </c>
      <c r="P289" s="85">
        <v>2</v>
      </c>
      <c r="Q289" s="85">
        <f>O289*P289</f>
        <v>2</v>
      </c>
      <c r="R289" s="82" t="str">
        <f t="shared" si="44"/>
        <v>BAJO</v>
      </c>
      <c r="S289" s="85">
        <v>10</v>
      </c>
      <c r="T289" s="85">
        <f t="shared" si="45"/>
        <v>20</v>
      </c>
      <c r="U289" s="85" t="str">
        <f t="shared" si="46"/>
        <v>IV</v>
      </c>
      <c r="V289" s="86" t="s">
        <v>129</v>
      </c>
      <c r="W289" s="82">
        <v>6</v>
      </c>
      <c r="X289" s="85" t="s">
        <v>344</v>
      </c>
      <c r="Y289" s="82" t="s">
        <v>14</v>
      </c>
      <c r="Z289" s="82" t="s">
        <v>327</v>
      </c>
      <c r="AA289" s="82" t="s">
        <v>327</v>
      </c>
      <c r="AB289" s="82" t="s">
        <v>345</v>
      </c>
      <c r="AC289" s="82" t="s">
        <v>346</v>
      </c>
      <c r="AD289" s="82" t="s">
        <v>347</v>
      </c>
    </row>
    <row r="290" spans="2:30" ht="409.5" x14ac:dyDescent="0.25">
      <c r="B290" s="94" t="s">
        <v>318</v>
      </c>
      <c r="C290" s="95" t="s">
        <v>319</v>
      </c>
      <c r="D290" s="95" t="s">
        <v>320</v>
      </c>
      <c r="E290" s="78" t="s">
        <v>321</v>
      </c>
      <c r="F290" s="79" t="s">
        <v>322</v>
      </c>
      <c r="G290" s="80" t="s">
        <v>323</v>
      </c>
      <c r="H290" s="81"/>
      <c r="I290" s="82" t="s">
        <v>348</v>
      </c>
      <c r="J290" s="82" t="s">
        <v>333</v>
      </c>
      <c r="K290" s="84" t="s">
        <v>349</v>
      </c>
      <c r="L290" s="84" t="s">
        <v>327</v>
      </c>
      <c r="M290" s="84" t="s">
        <v>350</v>
      </c>
      <c r="N290" s="84" t="s">
        <v>327</v>
      </c>
      <c r="O290" s="85">
        <v>1</v>
      </c>
      <c r="P290" s="85">
        <v>2</v>
      </c>
      <c r="Q290" s="85">
        <v>6</v>
      </c>
      <c r="R290" s="82" t="str">
        <f t="shared" si="44"/>
        <v>MEDIO</v>
      </c>
      <c r="S290" s="85">
        <v>10</v>
      </c>
      <c r="T290" s="85">
        <f t="shared" si="45"/>
        <v>60</v>
      </c>
      <c r="U290" s="85" t="str">
        <f t="shared" si="46"/>
        <v>III</v>
      </c>
      <c r="V290" s="101" t="s">
        <v>483</v>
      </c>
      <c r="W290" s="82">
        <v>6</v>
      </c>
      <c r="X290" s="85" t="s">
        <v>351</v>
      </c>
      <c r="Y290" s="82" t="s">
        <v>14</v>
      </c>
      <c r="Z290" s="82" t="s">
        <v>327</v>
      </c>
      <c r="AA290" s="82" t="s">
        <v>327</v>
      </c>
      <c r="AB290" s="82" t="s">
        <v>327</v>
      </c>
      <c r="AC290" s="82" t="s">
        <v>346</v>
      </c>
      <c r="AD290" s="82" t="s">
        <v>347</v>
      </c>
    </row>
    <row r="291" spans="2:30" ht="409.5" x14ac:dyDescent="0.25">
      <c r="B291" s="94" t="s">
        <v>318</v>
      </c>
      <c r="C291" s="95" t="s">
        <v>319</v>
      </c>
      <c r="D291" s="95" t="s">
        <v>320</v>
      </c>
      <c r="E291" s="78" t="s">
        <v>321</v>
      </c>
      <c r="F291" s="79" t="s">
        <v>322</v>
      </c>
      <c r="G291" s="80" t="s">
        <v>323</v>
      </c>
      <c r="H291" s="81"/>
      <c r="I291" s="82" t="s">
        <v>352</v>
      </c>
      <c r="J291" s="82" t="s">
        <v>333</v>
      </c>
      <c r="K291" s="84" t="s">
        <v>353</v>
      </c>
      <c r="L291" s="82" t="s">
        <v>354</v>
      </c>
      <c r="M291" s="84" t="s">
        <v>327</v>
      </c>
      <c r="N291" s="84" t="s">
        <v>355</v>
      </c>
      <c r="O291" s="85">
        <v>1</v>
      </c>
      <c r="P291" s="85">
        <v>2</v>
      </c>
      <c r="Q291" s="85">
        <v>6</v>
      </c>
      <c r="R291" s="82" t="str">
        <f t="shared" si="44"/>
        <v>MEDIO</v>
      </c>
      <c r="S291" s="85">
        <v>10</v>
      </c>
      <c r="T291" s="85">
        <f t="shared" si="45"/>
        <v>60</v>
      </c>
      <c r="U291" s="85" t="str">
        <f t="shared" si="46"/>
        <v>III</v>
      </c>
      <c r="V291" s="101" t="s">
        <v>483</v>
      </c>
      <c r="W291" s="82">
        <v>6</v>
      </c>
      <c r="X291" s="82" t="s">
        <v>356</v>
      </c>
      <c r="Y291" s="82" t="s">
        <v>14</v>
      </c>
      <c r="Z291" s="82" t="s">
        <v>327</v>
      </c>
      <c r="AA291" s="82" t="s">
        <v>327</v>
      </c>
      <c r="AB291" s="82" t="s">
        <v>327</v>
      </c>
      <c r="AC291" s="82" t="s">
        <v>357</v>
      </c>
      <c r="AD291" s="82" t="s">
        <v>347</v>
      </c>
    </row>
    <row r="292" spans="2:30" ht="409.5" x14ac:dyDescent="0.25">
      <c r="B292" s="94" t="s">
        <v>318</v>
      </c>
      <c r="C292" s="95" t="s">
        <v>319</v>
      </c>
      <c r="D292" s="95" t="s">
        <v>320</v>
      </c>
      <c r="E292" s="78" t="s">
        <v>321</v>
      </c>
      <c r="F292" s="79" t="s">
        <v>322</v>
      </c>
      <c r="G292" s="80" t="s">
        <v>323</v>
      </c>
      <c r="H292" s="81"/>
      <c r="I292" s="82" t="s">
        <v>358</v>
      </c>
      <c r="J292" s="82" t="s">
        <v>359</v>
      </c>
      <c r="K292" s="84" t="s">
        <v>360</v>
      </c>
      <c r="L292" s="82" t="s">
        <v>361</v>
      </c>
      <c r="M292" s="84" t="s">
        <v>362</v>
      </c>
      <c r="N292" s="84" t="s">
        <v>363</v>
      </c>
      <c r="O292" s="85">
        <v>1</v>
      </c>
      <c r="P292" s="85">
        <v>2</v>
      </c>
      <c r="Q292" s="85">
        <v>6</v>
      </c>
      <c r="R292" s="82" t="str">
        <f t="shared" si="44"/>
        <v>MEDIO</v>
      </c>
      <c r="S292" s="85">
        <v>10</v>
      </c>
      <c r="T292" s="85">
        <f t="shared" si="45"/>
        <v>60</v>
      </c>
      <c r="U292" s="85" t="str">
        <f t="shared" si="46"/>
        <v>III</v>
      </c>
      <c r="V292" s="101" t="s">
        <v>483</v>
      </c>
      <c r="W292" s="82">
        <v>6</v>
      </c>
      <c r="X292" s="82" t="s">
        <v>364</v>
      </c>
      <c r="Y292" s="85" t="s">
        <v>14</v>
      </c>
      <c r="Z292" s="82" t="s">
        <v>327</v>
      </c>
      <c r="AA292" s="82" t="s">
        <v>327</v>
      </c>
      <c r="AB292" s="82" t="s">
        <v>327</v>
      </c>
      <c r="AC292" s="82" t="s">
        <v>365</v>
      </c>
      <c r="AD292" s="82" t="s">
        <v>366</v>
      </c>
    </row>
    <row r="293" spans="2:30" ht="409.5" x14ac:dyDescent="0.25">
      <c r="B293" s="94" t="s">
        <v>318</v>
      </c>
      <c r="C293" s="95" t="s">
        <v>319</v>
      </c>
      <c r="D293" s="95" t="s">
        <v>320</v>
      </c>
      <c r="E293" s="78" t="s">
        <v>321</v>
      </c>
      <c r="F293" s="79" t="s">
        <v>322</v>
      </c>
      <c r="G293" s="80" t="s">
        <v>323</v>
      </c>
      <c r="H293" s="81"/>
      <c r="I293" s="82" t="s">
        <v>367</v>
      </c>
      <c r="J293" s="82" t="s">
        <v>359</v>
      </c>
      <c r="K293" s="84" t="s">
        <v>360</v>
      </c>
      <c r="L293" s="84" t="s">
        <v>368</v>
      </c>
      <c r="M293" s="84" t="s">
        <v>369</v>
      </c>
      <c r="N293" s="84" t="s">
        <v>370</v>
      </c>
      <c r="O293" s="85">
        <v>1</v>
      </c>
      <c r="P293" s="85">
        <v>2</v>
      </c>
      <c r="Q293" s="85">
        <v>6</v>
      </c>
      <c r="R293" s="82" t="str">
        <f t="shared" si="44"/>
        <v>MEDIO</v>
      </c>
      <c r="S293" s="85">
        <v>10</v>
      </c>
      <c r="T293" s="85">
        <f t="shared" si="45"/>
        <v>60</v>
      </c>
      <c r="U293" s="85" t="str">
        <f t="shared" si="46"/>
        <v>III</v>
      </c>
      <c r="V293" s="101" t="s">
        <v>483</v>
      </c>
      <c r="W293" s="82">
        <v>6</v>
      </c>
      <c r="X293" s="82" t="s">
        <v>364</v>
      </c>
      <c r="Y293" s="85" t="s">
        <v>14</v>
      </c>
      <c r="Z293" s="82" t="s">
        <v>327</v>
      </c>
      <c r="AA293" s="82" t="s">
        <v>327</v>
      </c>
      <c r="AB293" s="82" t="s">
        <v>327</v>
      </c>
      <c r="AC293" s="82" t="s">
        <v>371</v>
      </c>
      <c r="AD293" s="82" t="s">
        <v>366</v>
      </c>
    </row>
    <row r="294" spans="2:30" ht="409.5" x14ac:dyDescent="0.25">
      <c r="B294" s="94" t="s">
        <v>318</v>
      </c>
      <c r="C294" s="95" t="s">
        <v>319</v>
      </c>
      <c r="D294" s="95" t="s">
        <v>320</v>
      </c>
      <c r="E294" s="78" t="s">
        <v>321</v>
      </c>
      <c r="F294" s="79" t="s">
        <v>322</v>
      </c>
      <c r="G294" s="80" t="s">
        <v>323</v>
      </c>
      <c r="H294" s="81"/>
      <c r="I294" s="82" t="s">
        <v>372</v>
      </c>
      <c r="J294" s="82" t="s">
        <v>359</v>
      </c>
      <c r="K294" s="84" t="s">
        <v>360</v>
      </c>
      <c r="L294" s="84" t="s">
        <v>373</v>
      </c>
      <c r="M294" s="84" t="s">
        <v>374</v>
      </c>
      <c r="N294" s="84" t="s">
        <v>375</v>
      </c>
      <c r="O294" s="85">
        <v>1</v>
      </c>
      <c r="P294" s="85">
        <v>2</v>
      </c>
      <c r="Q294" s="85">
        <v>6</v>
      </c>
      <c r="R294" s="82" t="str">
        <f t="shared" si="44"/>
        <v>MEDIO</v>
      </c>
      <c r="S294" s="85">
        <v>10</v>
      </c>
      <c r="T294" s="85">
        <f t="shared" si="45"/>
        <v>60</v>
      </c>
      <c r="U294" s="85" t="str">
        <f t="shared" si="46"/>
        <v>III</v>
      </c>
      <c r="V294" s="101" t="s">
        <v>483</v>
      </c>
      <c r="W294" s="82">
        <v>6</v>
      </c>
      <c r="X294" s="82" t="s">
        <v>364</v>
      </c>
      <c r="Y294" s="85" t="s">
        <v>14</v>
      </c>
      <c r="Z294" s="82" t="s">
        <v>327</v>
      </c>
      <c r="AA294" s="82" t="s">
        <v>327</v>
      </c>
      <c r="AB294" s="82" t="s">
        <v>327</v>
      </c>
      <c r="AC294" s="82" t="s">
        <v>376</v>
      </c>
      <c r="AD294" s="82" t="s">
        <v>366</v>
      </c>
    </row>
    <row r="295" spans="2:30" ht="409.5" x14ac:dyDescent="0.25">
      <c r="B295" s="94" t="s">
        <v>318</v>
      </c>
      <c r="C295" s="95" t="s">
        <v>319</v>
      </c>
      <c r="D295" s="95" t="s">
        <v>320</v>
      </c>
      <c r="E295" s="78" t="s">
        <v>321</v>
      </c>
      <c r="F295" s="79" t="s">
        <v>322</v>
      </c>
      <c r="G295" s="80" t="s">
        <v>323</v>
      </c>
      <c r="H295" s="81"/>
      <c r="I295" s="82" t="s">
        <v>377</v>
      </c>
      <c r="J295" s="82" t="s">
        <v>359</v>
      </c>
      <c r="K295" s="84" t="s">
        <v>360</v>
      </c>
      <c r="L295" s="84" t="s">
        <v>368</v>
      </c>
      <c r="M295" s="84" t="s">
        <v>374</v>
      </c>
      <c r="N295" s="84" t="s">
        <v>378</v>
      </c>
      <c r="O295" s="85">
        <v>1</v>
      </c>
      <c r="P295" s="85">
        <v>2</v>
      </c>
      <c r="Q295" s="85">
        <v>6</v>
      </c>
      <c r="R295" s="82" t="str">
        <f t="shared" si="44"/>
        <v>MEDIO</v>
      </c>
      <c r="S295" s="85">
        <v>10</v>
      </c>
      <c r="T295" s="85">
        <f t="shared" si="45"/>
        <v>60</v>
      </c>
      <c r="U295" s="85" t="str">
        <f t="shared" si="46"/>
        <v>III</v>
      </c>
      <c r="V295" s="87" t="s">
        <v>483</v>
      </c>
      <c r="W295" s="82">
        <v>6</v>
      </c>
      <c r="X295" s="82" t="s">
        <v>364</v>
      </c>
      <c r="Y295" s="85" t="s">
        <v>14</v>
      </c>
      <c r="Z295" s="82" t="s">
        <v>327</v>
      </c>
      <c r="AA295" s="82" t="s">
        <v>327</v>
      </c>
      <c r="AB295" s="82" t="s">
        <v>327</v>
      </c>
      <c r="AC295" s="82" t="s">
        <v>379</v>
      </c>
      <c r="AD295" s="82" t="s">
        <v>366</v>
      </c>
    </row>
    <row r="296" spans="2:30" ht="409.5" x14ac:dyDescent="0.25">
      <c r="B296" s="94" t="s">
        <v>318</v>
      </c>
      <c r="C296" s="95" t="s">
        <v>319</v>
      </c>
      <c r="D296" s="95" t="s">
        <v>320</v>
      </c>
      <c r="E296" s="78" t="s">
        <v>321</v>
      </c>
      <c r="F296" s="79" t="s">
        <v>322</v>
      </c>
      <c r="G296" s="80" t="s">
        <v>323</v>
      </c>
      <c r="H296" s="81"/>
      <c r="I296" s="82" t="s">
        <v>380</v>
      </c>
      <c r="J296" s="83" t="s">
        <v>381</v>
      </c>
      <c r="K296" s="84" t="s">
        <v>382</v>
      </c>
      <c r="L296" s="82" t="s">
        <v>383</v>
      </c>
      <c r="M296" s="84" t="s">
        <v>384</v>
      </c>
      <c r="N296" s="84" t="s">
        <v>385</v>
      </c>
      <c r="O296" s="85">
        <v>1</v>
      </c>
      <c r="P296" s="85">
        <v>2</v>
      </c>
      <c r="Q296" s="85">
        <v>6</v>
      </c>
      <c r="R296" s="82" t="str">
        <f t="shared" si="44"/>
        <v>MEDIO</v>
      </c>
      <c r="S296" s="85">
        <v>10</v>
      </c>
      <c r="T296" s="85">
        <f t="shared" si="45"/>
        <v>60</v>
      </c>
      <c r="U296" s="85" t="str">
        <f t="shared" si="46"/>
        <v>III</v>
      </c>
      <c r="V296" s="101" t="s">
        <v>483</v>
      </c>
      <c r="W296" s="82">
        <v>6</v>
      </c>
      <c r="X296" s="82" t="s">
        <v>386</v>
      </c>
      <c r="Y296" s="85" t="s">
        <v>14</v>
      </c>
      <c r="Z296" s="82" t="s">
        <v>327</v>
      </c>
      <c r="AA296" s="82" t="s">
        <v>327</v>
      </c>
      <c r="AB296" s="82" t="s">
        <v>387</v>
      </c>
      <c r="AC296" s="82" t="s">
        <v>388</v>
      </c>
      <c r="AD296" s="82" t="s">
        <v>366</v>
      </c>
    </row>
    <row r="297" spans="2:30" ht="409.5" x14ac:dyDescent="0.25">
      <c r="B297" s="94" t="s">
        <v>318</v>
      </c>
      <c r="C297" s="95" t="s">
        <v>319</v>
      </c>
      <c r="D297" s="95" t="s">
        <v>320</v>
      </c>
      <c r="E297" s="78" t="s">
        <v>321</v>
      </c>
      <c r="F297" s="79" t="s">
        <v>322</v>
      </c>
      <c r="G297" s="80" t="s">
        <v>323</v>
      </c>
      <c r="H297" s="81"/>
      <c r="I297" s="82" t="s">
        <v>389</v>
      </c>
      <c r="J297" s="83" t="s">
        <v>381</v>
      </c>
      <c r="K297" s="84" t="s">
        <v>390</v>
      </c>
      <c r="L297" s="82" t="s">
        <v>391</v>
      </c>
      <c r="M297" s="84" t="s">
        <v>392</v>
      </c>
      <c r="N297" s="84" t="s">
        <v>393</v>
      </c>
      <c r="O297" s="85">
        <v>1</v>
      </c>
      <c r="P297" s="85">
        <v>2</v>
      </c>
      <c r="Q297" s="85">
        <v>6</v>
      </c>
      <c r="R297" s="82" t="str">
        <f t="shared" si="44"/>
        <v>MEDIO</v>
      </c>
      <c r="S297" s="85">
        <v>10</v>
      </c>
      <c r="T297" s="85">
        <f t="shared" si="45"/>
        <v>60</v>
      </c>
      <c r="U297" s="85" t="str">
        <f t="shared" si="46"/>
        <v>III</v>
      </c>
      <c r="V297" s="101" t="s">
        <v>483</v>
      </c>
      <c r="W297" s="82">
        <v>6</v>
      </c>
      <c r="X297" s="82" t="s">
        <v>394</v>
      </c>
      <c r="Y297" s="85" t="s">
        <v>14</v>
      </c>
      <c r="Z297" s="82" t="s">
        <v>327</v>
      </c>
      <c r="AA297" s="82" t="s">
        <v>327</v>
      </c>
      <c r="AB297" s="82" t="s">
        <v>327</v>
      </c>
      <c r="AC297" s="82" t="s">
        <v>395</v>
      </c>
      <c r="AD297" s="82" t="s">
        <v>366</v>
      </c>
    </row>
    <row r="298" spans="2:30" ht="409.5" x14ac:dyDescent="0.25">
      <c r="B298" s="94" t="s">
        <v>318</v>
      </c>
      <c r="C298" s="95" t="s">
        <v>319</v>
      </c>
      <c r="D298" s="95" t="s">
        <v>320</v>
      </c>
      <c r="E298" s="78" t="s">
        <v>321</v>
      </c>
      <c r="F298" s="79" t="s">
        <v>322</v>
      </c>
      <c r="G298" s="80" t="s">
        <v>323</v>
      </c>
      <c r="H298" s="81"/>
      <c r="I298" s="82" t="s">
        <v>396</v>
      </c>
      <c r="J298" s="83" t="s">
        <v>397</v>
      </c>
      <c r="K298" s="84" t="s">
        <v>398</v>
      </c>
      <c r="L298" s="84" t="s">
        <v>327</v>
      </c>
      <c r="M298" s="84" t="s">
        <v>399</v>
      </c>
      <c r="N298" s="84" t="s">
        <v>400</v>
      </c>
      <c r="O298" s="85">
        <v>1</v>
      </c>
      <c r="P298" s="85">
        <v>3</v>
      </c>
      <c r="Q298" s="85">
        <f>O298*P298</f>
        <v>3</v>
      </c>
      <c r="R298" s="82" t="str">
        <f t="shared" si="44"/>
        <v>BAJO</v>
      </c>
      <c r="S298" s="85">
        <v>10</v>
      </c>
      <c r="T298" s="85">
        <f t="shared" si="45"/>
        <v>30</v>
      </c>
      <c r="U298" s="85" t="str">
        <f t="shared" si="46"/>
        <v>III</v>
      </c>
      <c r="V298" s="101" t="s">
        <v>483</v>
      </c>
      <c r="W298" s="82">
        <v>6</v>
      </c>
      <c r="X298" s="82" t="s">
        <v>401</v>
      </c>
      <c r="Y298" s="85" t="s">
        <v>14</v>
      </c>
      <c r="Z298" s="82" t="s">
        <v>327</v>
      </c>
      <c r="AA298" s="82" t="s">
        <v>327</v>
      </c>
      <c r="AB298" s="82" t="s">
        <v>327</v>
      </c>
      <c r="AC298" s="82" t="s">
        <v>402</v>
      </c>
      <c r="AD298" s="82" t="s">
        <v>403</v>
      </c>
    </row>
    <row r="299" spans="2:30" ht="409.5" x14ac:dyDescent="0.25">
      <c r="B299" s="94" t="s">
        <v>318</v>
      </c>
      <c r="C299" s="95" t="s">
        <v>319</v>
      </c>
      <c r="D299" s="95" t="s">
        <v>320</v>
      </c>
      <c r="E299" s="78" t="s">
        <v>321</v>
      </c>
      <c r="F299" s="79" t="s">
        <v>322</v>
      </c>
      <c r="G299" s="80" t="s">
        <v>323</v>
      </c>
      <c r="H299" s="81"/>
      <c r="I299" s="82" t="s">
        <v>404</v>
      </c>
      <c r="J299" s="83" t="s">
        <v>397</v>
      </c>
      <c r="K299" s="84" t="s">
        <v>405</v>
      </c>
      <c r="L299" s="82" t="s">
        <v>406</v>
      </c>
      <c r="M299" s="84" t="s">
        <v>407</v>
      </c>
      <c r="N299" s="84" t="s">
        <v>408</v>
      </c>
      <c r="O299" s="85">
        <v>1</v>
      </c>
      <c r="P299" s="85">
        <v>2</v>
      </c>
      <c r="Q299" s="85">
        <f>O299*P299</f>
        <v>2</v>
      </c>
      <c r="R299" s="82" t="str">
        <f t="shared" si="44"/>
        <v>BAJO</v>
      </c>
      <c r="S299" s="85">
        <v>100</v>
      </c>
      <c r="T299" s="85">
        <f t="shared" si="45"/>
        <v>200</v>
      </c>
      <c r="U299" s="85" t="str">
        <f t="shared" si="46"/>
        <v>II</v>
      </c>
      <c r="V299" s="85" t="str">
        <f t="shared" ref="V299:V310" si="49">IF(U299="IV","Aceptable",IF(U299="III","Aceptable con control existente",IF(U299="II","Aceptable con control especifico", IF(U299="I","No Aceptable",FALSE))))</f>
        <v>Aceptable con control especifico</v>
      </c>
      <c r="W299" s="82">
        <v>6</v>
      </c>
      <c r="X299" s="82" t="s">
        <v>409</v>
      </c>
      <c r="Y299" s="85" t="s">
        <v>14</v>
      </c>
      <c r="Z299" s="82" t="s">
        <v>327</v>
      </c>
      <c r="AA299" s="82" t="s">
        <v>327</v>
      </c>
      <c r="AB299" s="82" t="s">
        <v>327</v>
      </c>
      <c r="AC299" s="82" t="s">
        <v>410</v>
      </c>
      <c r="AD299" s="82" t="s">
        <v>411</v>
      </c>
    </row>
    <row r="300" spans="2:30" ht="409.5" x14ac:dyDescent="0.25">
      <c r="B300" s="94" t="s">
        <v>318</v>
      </c>
      <c r="C300" s="95" t="s">
        <v>319</v>
      </c>
      <c r="D300" s="95" t="s">
        <v>320</v>
      </c>
      <c r="E300" s="78" t="s">
        <v>321</v>
      </c>
      <c r="F300" s="79" t="s">
        <v>322</v>
      </c>
      <c r="G300" s="80" t="s">
        <v>323</v>
      </c>
      <c r="H300" s="81"/>
      <c r="I300" s="82" t="s">
        <v>412</v>
      </c>
      <c r="J300" s="83" t="s">
        <v>397</v>
      </c>
      <c r="K300" s="84" t="s">
        <v>413</v>
      </c>
      <c r="L300" s="82" t="s">
        <v>414</v>
      </c>
      <c r="M300" s="84" t="s">
        <v>415</v>
      </c>
      <c r="N300" s="84" t="s">
        <v>327</v>
      </c>
      <c r="O300" s="85">
        <v>1</v>
      </c>
      <c r="P300" s="85">
        <v>2</v>
      </c>
      <c r="Q300" s="85">
        <f>O300*P300</f>
        <v>2</v>
      </c>
      <c r="R300" s="82" t="str">
        <f t="shared" si="44"/>
        <v>BAJO</v>
      </c>
      <c r="S300" s="85">
        <v>10</v>
      </c>
      <c r="T300" s="85">
        <f t="shared" si="45"/>
        <v>20</v>
      </c>
      <c r="U300" s="85" t="str">
        <f t="shared" si="46"/>
        <v>IV</v>
      </c>
      <c r="V300" s="88" t="str">
        <f t="shared" si="49"/>
        <v>Aceptable</v>
      </c>
      <c r="W300" s="82">
        <v>6</v>
      </c>
      <c r="X300" s="82" t="s">
        <v>416</v>
      </c>
      <c r="Y300" s="85" t="s">
        <v>14</v>
      </c>
      <c r="Z300" s="82" t="s">
        <v>327</v>
      </c>
      <c r="AA300" s="82" t="s">
        <v>327</v>
      </c>
      <c r="AB300" s="82" t="s">
        <v>327</v>
      </c>
      <c r="AC300" s="82" t="s">
        <v>417</v>
      </c>
      <c r="AD300" s="82" t="s">
        <v>366</v>
      </c>
    </row>
    <row r="301" spans="2:30" ht="409.5" x14ac:dyDescent="0.25">
      <c r="B301" s="94" t="s">
        <v>318</v>
      </c>
      <c r="C301" s="95" t="s">
        <v>319</v>
      </c>
      <c r="D301" s="95" t="s">
        <v>320</v>
      </c>
      <c r="E301" s="78" t="s">
        <v>321</v>
      </c>
      <c r="F301" s="79" t="s">
        <v>322</v>
      </c>
      <c r="G301" s="80" t="s">
        <v>323</v>
      </c>
      <c r="H301" s="81"/>
      <c r="I301" s="82" t="s">
        <v>418</v>
      </c>
      <c r="J301" s="83" t="s">
        <v>397</v>
      </c>
      <c r="K301" s="84" t="s">
        <v>419</v>
      </c>
      <c r="L301" s="84" t="s">
        <v>420</v>
      </c>
      <c r="M301" s="84" t="s">
        <v>421</v>
      </c>
      <c r="N301" s="84" t="s">
        <v>422</v>
      </c>
      <c r="O301" s="85">
        <v>2</v>
      </c>
      <c r="P301" s="85">
        <v>3</v>
      </c>
      <c r="Q301" s="85">
        <f>O301*P301</f>
        <v>6</v>
      </c>
      <c r="R301" s="82" t="str">
        <f t="shared" si="44"/>
        <v>MEDIO</v>
      </c>
      <c r="S301" s="85">
        <v>25</v>
      </c>
      <c r="T301" s="85">
        <f t="shared" si="45"/>
        <v>150</v>
      </c>
      <c r="U301" s="85" t="str">
        <f t="shared" si="46"/>
        <v>II</v>
      </c>
      <c r="V301" s="85" t="str">
        <f t="shared" si="49"/>
        <v>Aceptable con control especifico</v>
      </c>
      <c r="W301" s="82">
        <v>6</v>
      </c>
      <c r="X301" s="82" t="s">
        <v>416</v>
      </c>
      <c r="Y301" s="85" t="s">
        <v>14</v>
      </c>
      <c r="Z301" s="82" t="s">
        <v>327</v>
      </c>
      <c r="AA301" s="82" t="s">
        <v>327</v>
      </c>
      <c r="AB301" s="82" t="s">
        <v>327</v>
      </c>
      <c r="AC301" s="82" t="s">
        <v>423</v>
      </c>
      <c r="AD301" s="82" t="s">
        <v>424</v>
      </c>
    </row>
    <row r="302" spans="2:30" ht="409.5" x14ac:dyDescent="0.25">
      <c r="B302" s="94" t="s">
        <v>318</v>
      </c>
      <c r="C302" s="95" t="s">
        <v>319</v>
      </c>
      <c r="D302" s="95" t="s">
        <v>320</v>
      </c>
      <c r="E302" s="78" t="s">
        <v>321</v>
      </c>
      <c r="F302" s="79" t="s">
        <v>322</v>
      </c>
      <c r="G302" s="80" t="s">
        <v>323</v>
      </c>
      <c r="H302" s="81"/>
      <c r="I302" s="82" t="s">
        <v>425</v>
      </c>
      <c r="J302" s="83" t="s">
        <v>397</v>
      </c>
      <c r="K302" s="84" t="s">
        <v>426</v>
      </c>
      <c r="L302" s="84" t="s">
        <v>327</v>
      </c>
      <c r="M302" s="84" t="s">
        <v>427</v>
      </c>
      <c r="N302" s="84" t="s">
        <v>422</v>
      </c>
      <c r="O302" s="85">
        <v>1</v>
      </c>
      <c r="P302" s="85">
        <v>2</v>
      </c>
      <c r="Q302" s="85">
        <f>O302*P302</f>
        <v>2</v>
      </c>
      <c r="R302" s="82" t="str">
        <f t="shared" si="44"/>
        <v>BAJO</v>
      </c>
      <c r="S302" s="85">
        <v>10</v>
      </c>
      <c r="T302" s="85">
        <f t="shared" si="45"/>
        <v>20</v>
      </c>
      <c r="U302" s="85" t="str">
        <f t="shared" si="46"/>
        <v>IV</v>
      </c>
      <c r="V302" s="88" t="str">
        <f t="shared" si="49"/>
        <v>Aceptable</v>
      </c>
      <c r="W302" s="82">
        <v>6</v>
      </c>
      <c r="X302" s="82" t="s">
        <v>416</v>
      </c>
      <c r="Y302" s="85" t="s">
        <v>14</v>
      </c>
      <c r="Z302" s="82" t="s">
        <v>327</v>
      </c>
      <c r="AA302" s="82" t="s">
        <v>327</v>
      </c>
      <c r="AB302" s="82" t="s">
        <v>327</v>
      </c>
      <c r="AC302" s="82" t="s">
        <v>428</v>
      </c>
      <c r="AD302" s="82" t="s">
        <v>429</v>
      </c>
    </row>
    <row r="303" spans="2:30" ht="409.5" x14ac:dyDescent="0.25">
      <c r="B303" s="94" t="s">
        <v>318</v>
      </c>
      <c r="C303" s="95" t="s">
        <v>319</v>
      </c>
      <c r="D303" s="95" t="s">
        <v>320</v>
      </c>
      <c r="E303" s="78" t="s">
        <v>321</v>
      </c>
      <c r="F303" s="79" t="s">
        <v>322</v>
      </c>
      <c r="G303" s="80" t="s">
        <v>323</v>
      </c>
      <c r="H303" s="81"/>
      <c r="I303" s="82" t="s">
        <v>430</v>
      </c>
      <c r="J303" s="83" t="s">
        <v>397</v>
      </c>
      <c r="K303" s="84" t="s">
        <v>413</v>
      </c>
      <c r="L303" s="82" t="s">
        <v>431</v>
      </c>
      <c r="M303" s="84" t="s">
        <v>432</v>
      </c>
      <c r="N303" s="84" t="s">
        <v>433</v>
      </c>
      <c r="O303" s="85">
        <v>1</v>
      </c>
      <c r="P303" s="85">
        <v>2</v>
      </c>
      <c r="Q303" s="85">
        <v>6</v>
      </c>
      <c r="R303" s="82" t="str">
        <f t="shared" si="44"/>
        <v>MEDIO</v>
      </c>
      <c r="S303" s="85">
        <v>10</v>
      </c>
      <c r="T303" s="85">
        <f t="shared" si="45"/>
        <v>60</v>
      </c>
      <c r="U303" s="85" t="str">
        <f t="shared" si="46"/>
        <v>III</v>
      </c>
      <c r="V303" s="101" t="s">
        <v>483</v>
      </c>
      <c r="W303" s="82">
        <v>6</v>
      </c>
      <c r="X303" s="82" t="s">
        <v>416</v>
      </c>
      <c r="Y303" s="85" t="s">
        <v>14</v>
      </c>
      <c r="Z303" s="82" t="s">
        <v>327</v>
      </c>
      <c r="AA303" s="82" t="s">
        <v>327</v>
      </c>
      <c r="AB303" s="82" t="s">
        <v>327</v>
      </c>
      <c r="AC303" s="82" t="s">
        <v>434</v>
      </c>
      <c r="AD303" s="82" t="s">
        <v>435</v>
      </c>
    </row>
    <row r="304" spans="2:30" ht="409.5" x14ac:dyDescent="0.25">
      <c r="B304" s="94" t="s">
        <v>318</v>
      </c>
      <c r="C304" s="95" t="s">
        <v>319</v>
      </c>
      <c r="D304" s="95" t="s">
        <v>320</v>
      </c>
      <c r="E304" s="78" t="s">
        <v>321</v>
      </c>
      <c r="F304" s="79" t="s">
        <v>322</v>
      </c>
      <c r="G304" s="80" t="s">
        <v>323</v>
      </c>
      <c r="H304" s="81"/>
      <c r="I304" s="82" t="s">
        <v>436</v>
      </c>
      <c r="J304" s="83" t="s">
        <v>397</v>
      </c>
      <c r="K304" s="84" t="s">
        <v>437</v>
      </c>
      <c r="L304" s="84" t="s">
        <v>327</v>
      </c>
      <c r="M304" s="84" t="s">
        <v>438</v>
      </c>
      <c r="N304" s="84" t="s">
        <v>439</v>
      </c>
      <c r="O304" s="85">
        <v>1</v>
      </c>
      <c r="P304" s="85">
        <v>1</v>
      </c>
      <c r="Q304" s="85">
        <f t="shared" ref="Q304:Q312" si="50">O304*P304</f>
        <v>1</v>
      </c>
      <c r="R304" s="82" t="str">
        <f t="shared" si="44"/>
        <v>BAJO</v>
      </c>
      <c r="S304" s="85">
        <v>25</v>
      </c>
      <c r="T304" s="85">
        <f t="shared" si="45"/>
        <v>25</v>
      </c>
      <c r="U304" s="85" t="str">
        <f t="shared" si="46"/>
        <v>III</v>
      </c>
      <c r="V304" s="101" t="s">
        <v>483</v>
      </c>
      <c r="W304" s="82">
        <v>6</v>
      </c>
      <c r="X304" s="82" t="s">
        <v>440</v>
      </c>
      <c r="Y304" s="85" t="s">
        <v>14</v>
      </c>
      <c r="Z304" s="82" t="s">
        <v>327</v>
      </c>
      <c r="AA304" s="82" t="s">
        <v>327</v>
      </c>
      <c r="AB304" s="82" t="s">
        <v>327</v>
      </c>
      <c r="AC304" s="82" t="s">
        <v>441</v>
      </c>
      <c r="AD304" s="82" t="s">
        <v>442</v>
      </c>
    </row>
    <row r="305" spans="2:30" ht="409.5" x14ac:dyDescent="0.25">
      <c r="B305" s="94" t="s">
        <v>318</v>
      </c>
      <c r="C305" s="95" t="s">
        <v>319</v>
      </c>
      <c r="D305" s="95" t="s">
        <v>320</v>
      </c>
      <c r="E305" s="78" t="s">
        <v>321</v>
      </c>
      <c r="F305" s="79" t="s">
        <v>322</v>
      </c>
      <c r="G305" s="80" t="s">
        <v>323</v>
      </c>
      <c r="H305" s="81"/>
      <c r="I305" s="82" t="s">
        <v>443</v>
      </c>
      <c r="J305" s="83" t="s">
        <v>397</v>
      </c>
      <c r="K305" s="84" t="s">
        <v>444</v>
      </c>
      <c r="L305" s="82" t="s">
        <v>445</v>
      </c>
      <c r="M305" s="84" t="s">
        <v>446</v>
      </c>
      <c r="N305" s="84" t="s">
        <v>447</v>
      </c>
      <c r="O305" s="85">
        <v>2</v>
      </c>
      <c r="P305" s="85">
        <v>2</v>
      </c>
      <c r="Q305" s="85">
        <f t="shared" si="50"/>
        <v>4</v>
      </c>
      <c r="R305" s="82" t="str">
        <f t="shared" si="44"/>
        <v>BAJO</v>
      </c>
      <c r="S305" s="85">
        <v>100</v>
      </c>
      <c r="T305" s="85">
        <f t="shared" si="45"/>
        <v>400</v>
      </c>
      <c r="U305" s="85" t="str">
        <f t="shared" si="46"/>
        <v>II</v>
      </c>
      <c r="V305" s="85" t="str">
        <f t="shared" si="49"/>
        <v>Aceptable con control especifico</v>
      </c>
      <c r="W305" s="82">
        <v>6</v>
      </c>
      <c r="X305" s="85" t="s">
        <v>448</v>
      </c>
      <c r="Y305" s="85" t="s">
        <v>14</v>
      </c>
      <c r="Z305" s="82" t="s">
        <v>327</v>
      </c>
      <c r="AA305" s="82" t="s">
        <v>327</v>
      </c>
      <c r="AB305" s="82" t="s">
        <v>327</v>
      </c>
      <c r="AC305" s="84" t="s">
        <v>449</v>
      </c>
      <c r="AD305" s="82" t="s">
        <v>450</v>
      </c>
    </row>
    <row r="306" spans="2:30" ht="409.5" x14ac:dyDescent="0.25">
      <c r="B306" s="94" t="s">
        <v>318</v>
      </c>
      <c r="C306" s="95" t="s">
        <v>319</v>
      </c>
      <c r="D306" s="95" t="s">
        <v>320</v>
      </c>
      <c r="E306" s="78" t="s">
        <v>321</v>
      </c>
      <c r="F306" s="79" t="s">
        <v>322</v>
      </c>
      <c r="G306" s="80" t="s">
        <v>323</v>
      </c>
      <c r="H306" s="81"/>
      <c r="I306" s="82" t="s">
        <v>451</v>
      </c>
      <c r="J306" s="83" t="s">
        <v>397</v>
      </c>
      <c r="K306" s="84" t="s">
        <v>452</v>
      </c>
      <c r="L306" s="82" t="s">
        <v>453</v>
      </c>
      <c r="M306" s="84" t="s">
        <v>454</v>
      </c>
      <c r="N306" s="84" t="s">
        <v>455</v>
      </c>
      <c r="O306" s="85">
        <v>2</v>
      </c>
      <c r="P306" s="85">
        <v>3</v>
      </c>
      <c r="Q306" s="85">
        <f t="shared" si="50"/>
        <v>6</v>
      </c>
      <c r="R306" s="82" t="str">
        <f t="shared" si="44"/>
        <v>MEDIO</v>
      </c>
      <c r="S306" s="85">
        <v>10</v>
      </c>
      <c r="T306" s="85">
        <f t="shared" si="45"/>
        <v>60</v>
      </c>
      <c r="U306" s="85" t="str">
        <f t="shared" si="46"/>
        <v>III</v>
      </c>
      <c r="V306" s="101" t="s">
        <v>483</v>
      </c>
      <c r="W306" s="82">
        <v>6</v>
      </c>
      <c r="X306" s="85" t="s">
        <v>448</v>
      </c>
      <c r="Y306" s="85" t="s">
        <v>14</v>
      </c>
      <c r="Z306" s="82" t="s">
        <v>327</v>
      </c>
      <c r="AA306" s="82" t="s">
        <v>327</v>
      </c>
      <c r="AB306" s="82" t="s">
        <v>327</v>
      </c>
      <c r="AC306" s="82" t="s">
        <v>456</v>
      </c>
      <c r="AD306" s="82" t="s">
        <v>457</v>
      </c>
    </row>
    <row r="307" spans="2:30" ht="409.5" x14ac:dyDescent="0.25">
      <c r="B307" s="94" t="s">
        <v>318</v>
      </c>
      <c r="C307" s="95" t="s">
        <v>319</v>
      </c>
      <c r="D307" s="95" t="s">
        <v>320</v>
      </c>
      <c r="E307" s="78" t="s">
        <v>321</v>
      </c>
      <c r="F307" s="79" t="s">
        <v>322</v>
      </c>
      <c r="G307" s="80" t="s">
        <v>323</v>
      </c>
      <c r="H307" s="81"/>
      <c r="I307" s="82" t="s">
        <v>458</v>
      </c>
      <c r="J307" s="82" t="s">
        <v>459</v>
      </c>
      <c r="K307" s="84" t="s">
        <v>419</v>
      </c>
      <c r="L307" s="82" t="s">
        <v>460</v>
      </c>
      <c r="M307" s="84" t="s">
        <v>461</v>
      </c>
      <c r="N307" s="84" t="s">
        <v>462</v>
      </c>
      <c r="O307" s="85">
        <v>3</v>
      </c>
      <c r="P307" s="85">
        <v>3</v>
      </c>
      <c r="Q307" s="85">
        <f t="shared" si="50"/>
        <v>9</v>
      </c>
      <c r="R307" s="82" t="str">
        <f t="shared" si="44"/>
        <v>ALTO</v>
      </c>
      <c r="S307" s="85">
        <v>25</v>
      </c>
      <c r="T307" s="85">
        <f t="shared" si="45"/>
        <v>225</v>
      </c>
      <c r="U307" s="85" t="str">
        <f t="shared" si="46"/>
        <v>II</v>
      </c>
      <c r="V307" s="85" t="str">
        <f t="shared" si="49"/>
        <v>Aceptable con control especifico</v>
      </c>
      <c r="W307" s="82">
        <v>6</v>
      </c>
      <c r="X307" s="85" t="s">
        <v>463</v>
      </c>
      <c r="Y307" s="85" t="s">
        <v>14</v>
      </c>
      <c r="Z307" s="82" t="s">
        <v>327</v>
      </c>
      <c r="AA307" s="82" t="s">
        <v>327</v>
      </c>
      <c r="AB307" s="82" t="s">
        <v>327</v>
      </c>
      <c r="AC307" s="84" t="s">
        <v>464</v>
      </c>
      <c r="AD307" s="84" t="s">
        <v>465</v>
      </c>
    </row>
    <row r="308" spans="2:30" ht="409.5" x14ac:dyDescent="0.25">
      <c r="B308" s="94" t="s">
        <v>318</v>
      </c>
      <c r="C308" s="95" t="s">
        <v>319</v>
      </c>
      <c r="D308" s="95" t="s">
        <v>320</v>
      </c>
      <c r="E308" s="78" t="s">
        <v>321</v>
      </c>
      <c r="F308" s="79" t="s">
        <v>322</v>
      </c>
      <c r="G308" s="80" t="s">
        <v>323</v>
      </c>
      <c r="H308" s="81"/>
      <c r="I308" s="82" t="s">
        <v>466</v>
      </c>
      <c r="J308" s="82" t="s">
        <v>459</v>
      </c>
      <c r="K308" s="84" t="s">
        <v>419</v>
      </c>
      <c r="L308" s="82" t="s">
        <v>460</v>
      </c>
      <c r="M308" s="84" t="s">
        <v>461</v>
      </c>
      <c r="N308" s="84" t="s">
        <v>462</v>
      </c>
      <c r="O308" s="85">
        <v>3</v>
      </c>
      <c r="P308" s="85">
        <v>3</v>
      </c>
      <c r="Q308" s="85">
        <f t="shared" si="50"/>
        <v>9</v>
      </c>
      <c r="R308" s="82" t="str">
        <f t="shared" si="44"/>
        <v>ALTO</v>
      </c>
      <c r="S308" s="85">
        <v>25</v>
      </c>
      <c r="T308" s="85">
        <f t="shared" si="45"/>
        <v>225</v>
      </c>
      <c r="U308" s="85" t="str">
        <f t="shared" si="46"/>
        <v>II</v>
      </c>
      <c r="V308" s="85" t="str">
        <f t="shared" si="49"/>
        <v>Aceptable con control especifico</v>
      </c>
      <c r="W308" s="82">
        <v>6</v>
      </c>
      <c r="X308" s="85" t="s">
        <v>463</v>
      </c>
      <c r="Y308" s="85" t="s">
        <v>14</v>
      </c>
      <c r="Z308" s="82" t="s">
        <v>327</v>
      </c>
      <c r="AA308" s="82" t="s">
        <v>327</v>
      </c>
      <c r="AB308" s="82" t="s">
        <v>327</v>
      </c>
      <c r="AC308" s="84" t="s">
        <v>464</v>
      </c>
      <c r="AD308" s="84" t="s">
        <v>465</v>
      </c>
    </row>
    <row r="309" spans="2:30" ht="409.5" x14ac:dyDescent="0.25">
      <c r="B309" s="94" t="s">
        <v>318</v>
      </c>
      <c r="C309" s="95" t="s">
        <v>319</v>
      </c>
      <c r="D309" s="95" t="s">
        <v>320</v>
      </c>
      <c r="E309" s="78" t="s">
        <v>321</v>
      </c>
      <c r="F309" s="79" t="s">
        <v>322</v>
      </c>
      <c r="G309" s="80" t="s">
        <v>323</v>
      </c>
      <c r="H309" s="81"/>
      <c r="I309" s="82" t="s">
        <v>467</v>
      </c>
      <c r="J309" s="82" t="s">
        <v>459</v>
      </c>
      <c r="K309" s="84" t="s">
        <v>468</v>
      </c>
      <c r="L309" s="82" t="s">
        <v>469</v>
      </c>
      <c r="M309" s="84" t="s">
        <v>461</v>
      </c>
      <c r="N309" s="84" t="s">
        <v>462</v>
      </c>
      <c r="O309" s="85">
        <v>4</v>
      </c>
      <c r="P309" s="85">
        <v>2</v>
      </c>
      <c r="Q309" s="85">
        <f t="shared" si="50"/>
        <v>8</v>
      </c>
      <c r="R309" s="82" t="str">
        <f t="shared" si="44"/>
        <v>MEDIO</v>
      </c>
      <c r="S309" s="85">
        <v>60</v>
      </c>
      <c r="T309" s="85">
        <f t="shared" si="45"/>
        <v>480</v>
      </c>
      <c r="U309" s="85" t="str">
        <f t="shared" si="46"/>
        <v>II</v>
      </c>
      <c r="V309" s="85" t="str">
        <f t="shared" si="49"/>
        <v>Aceptable con control especifico</v>
      </c>
      <c r="W309" s="82">
        <v>6</v>
      </c>
      <c r="X309" s="85" t="s">
        <v>463</v>
      </c>
      <c r="Y309" s="85" t="s">
        <v>14</v>
      </c>
      <c r="Z309" s="82" t="s">
        <v>327</v>
      </c>
      <c r="AA309" s="82" t="s">
        <v>327</v>
      </c>
      <c r="AB309" s="82" t="s">
        <v>327</v>
      </c>
      <c r="AC309" s="84" t="s">
        <v>464</v>
      </c>
      <c r="AD309" s="84" t="s">
        <v>465</v>
      </c>
    </row>
    <row r="310" spans="2:30" ht="409.5" x14ac:dyDescent="0.25">
      <c r="B310" s="94" t="s">
        <v>318</v>
      </c>
      <c r="C310" s="95" t="s">
        <v>319</v>
      </c>
      <c r="D310" s="95" t="s">
        <v>320</v>
      </c>
      <c r="E310" s="78" t="s">
        <v>321</v>
      </c>
      <c r="F310" s="79" t="s">
        <v>322</v>
      </c>
      <c r="G310" s="80" t="s">
        <v>323</v>
      </c>
      <c r="H310" s="81"/>
      <c r="I310" s="82" t="s">
        <v>470</v>
      </c>
      <c r="J310" s="82" t="s">
        <v>459</v>
      </c>
      <c r="K310" s="84" t="s">
        <v>419</v>
      </c>
      <c r="L310" s="82" t="s">
        <v>460</v>
      </c>
      <c r="M310" s="84" t="s">
        <v>461</v>
      </c>
      <c r="N310" s="84" t="s">
        <v>462</v>
      </c>
      <c r="O310" s="85">
        <v>1</v>
      </c>
      <c r="P310" s="85">
        <v>1</v>
      </c>
      <c r="Q310" s="85">
        <f t="shared" si="50"/>
        <v>1</v>
      </c>
      <c r="R310" s="82" t="str">
        <f t="shared" si="44"/>
        <v>BAJO</v>
      </c>
      <c r="S310" s="85">
        <v>10</v>
      </c>
      <c r="T310" s="85">
        <f t="shared" si="45"/>
        <v>10</v>
      </c>
      <c r="U310" s="85" t="str">
        <f t="shared" si="46"/>
        <v>IV</v>
      </c>
      <c r="V310" s="88" t="str">
        <f t="shared" si="49"/>
        <v>Aceptable</v>
      </c>
      <c r="W310" s="82">
        <v>6</v>
      </c>
      <c r="X310" s="85" t="s">
        <v>463</v>
      </c>
      <c r="Y310" s="85" t="s">
        <v>14</v>
      </c>
      <c r="Z310" s="82" t="s">
        <v>327</v>
      </c>
      <c r="AA310" s="82" t="s">
        <v>327</v>
      </c>
      <c r="AB310" s="82" t="s">
        <v>327</v>
      </c>
      <c r="AC310" s="84" t="s">
        <v>464</v>
      </c>
      <c r="AD310" s="84" t="s">
        <v>465</v>
      </c>
    </row>
    <row r="311" spans="2:30" ht="409.5" x14ac:dyDescent="0.25">
      <c r="B311" s="94" t="s">
        <v>471</v>
      </c>
      <c r="C311" s="96" t="s">
        <v>472</v>
      </c>
      <c r="D311" s="95" t="s">
        <v>473</v>
      </c>
      <c r="E311" s="89" t="s">
        <v>474</v>
      </c>
      <c r="F311" s="90" t="s">
        <v>475</v>
      </c>
      <c r="G311" s="91" t="s">
        <v>323</v>
      </c>
      <c r="H311" s="81"/>
      <c r="I311" s="92" t="s">
        <v>476</v>
      </c>
      <c r="J311" s="93" t="s">
        <v>325</v>
      </c>
      <c r="K311" s="84" t="s">
        <v>477</v>
      </c>
      <c r="L311" s="82" t="s">
        <v>478</v>
      </c>
      <c r="M311" s="84" t="s">
        <v>614</v>
      </c>
      <c r="N311" s="84" t="s">
        <v>615</v>
      </c>
      <c r="O311" s="85">
        <v>2</v>
      </c>
      <c r="P311" s="85">
        <v>2</v>
      </c>
      <c r="Q311" s="85">
        <f t="shared" si="50"/>
        <v>4</v>
      </c>
      <c r="R311" s="82" t="str">
        <f t="shared" si="44"/>
        <v>BAJO</v>
      </c>
      <c r="S311" s="85">
        <v>100</v>
      </c>
      <c r="T311" s="85">
        <f t="shared" si="45"/>
        <v>400</v>
      </c>
      <c r="U311" s="85" t="str">
        <f t="shared" si="46"/>
        <v>II</v>
      </c>
      <c r="V311" s="88" t="str">
        <f>IF(U311="IV","Aceptable",IF(U311="III","Aceptable con control existente",IF(U311="II","Aceptable con control especifico", IF(U311="I","No Aceptable",FALSE))))</f>
        <v>Aceptable con control especifico</v>
      </c>
      <c r="W311" s="78">
        <v>83</v>
      </c>
      <c r="X311" s="85" t="s">
        <v>440</v>
      </c>
      <c r="Y311" s="85" t="s">
        <v>14</v>
      </c>
      <c r="Z311" s="82" t="s">
        <v>327</v>
      </c>
      <c r="AA311" s="82" t="s">
        <v>327</v>
      </c>
      <c r="AB311" s="82" t="s">
        <v>327</v>
      </c>
      <c r="AC311" s="84" t="s">
        <v>617</v>
      </c>
      <c r="AD311" s="84" t="s">
        <v>327</v>
      </c>
    </row>
    <row r="312" spans="2:30" ht="409.5" x14ac:dyDescent="0.25">
      <c r="B312" s="97" t="s">
        <v>471</v>
      </c>
      <c r="C312" s="98" t="s">
        <v>472</v>
      </c>
      <c r="D312" s="95" t="s">
        <v>473</v>
      </c>
      <c r="E312" s="89" t="s">
        <v>474</v>
      </c>
      <c r="F312" s="90" t="s">
        <v>479</v>
      </c>
      <c r="G312" s="91" t="s">
        <v>323</v>
      </c>
      <c r="H312" s="81"/>
      <c r="I312" s="92" t="s">
        <v>480</v>
      </c>
      <c r="J312" s="93" t="s">
        <v>359</v>
      </c>
      <c r="K312" s="84" t="s">
        <v>481</v>
      </c>
      <c r="L312" s="82" t="s">
        <v>478</v>
      </c>
      <c r="M312" s="84" t="s">
        <v>482</v>
      </c>
      <c r="N312" s="84" t="s">
        <v>616</v>
      </c>
      <c r="O312" s="85">
        <v>2</v>
      </c>
      <c r="P312" s="85">
        <v>2</v>
      </c>
      <c r="Q312" s="85">
        <f t="shared" si="50"/>
        <v>4</v>
      </c>
      <c r="R312" s="82" t="str">
        <f t="shared" si="44"/>
        <v>BAJO</v>
      </c>
      <c r="S312" s="85">
        <v>100</v>
      </c>
      <c r="T312" s="85">
        <f t="shared" si="45"/>
        <v>400</v>
      </c>
      <c r="U312" s="85" t="str">
        <f t="shared" si="46"/>
        <v>II</v>
      </c>
      <c r="V312" s="88" t="str">
        <f>IF(U312="IV","Aceptable",IF(U312="III","Aceptable con control existente",IF(U312="II","Aceptable con control especifico", IF(U312="I","No Aceptable",FALSE))))</f>
        <v>Aceptable con control especifico</v>
      </c>
      <c r="W312" s="78">
        <v>83</v>
      </c>
      <c r="X312" s="85" t="s">
        <v>440</v>
      </c>
      <c r="Y312" s="85" t="s">
        <v>14</v>
      </c>
      <c r="Z312" s="82" t="s">
        <v>327</v>
      </c>
      <c r="AA312" s="82" t="s">
        <v>327</v>
      </c>
      <c r="AB312" s="82" t="s">
        <v>327</v>
      </c>
      <c r="AC312" s="110" t="s">
        <v>618</v>
      </c>
      <c r="AD312" s="84" t="s">
        <v>327</v>
      </c>
    </row>
  </sheetData>
  <sheetProtection algorithmName="SHA-512" hashValue="IUgVNlBg0Tp6jD1ztXW1VFcZnol2dzRNtGST5E9F4EARI2QheFQcwOHX9KJJmkPhtuhv9623wh3Seq51CTEfpw==" saltValue="9NZ15nDVx3x9zST7HNryiQ==" spinCount="100000" sheet="1" formatCells="0" formatColumns="0" formatRows="0" insertColumns="0" insertRows="0" insertHyperlinks="0" deleteColumns="0" deleteRows="0" sort="0" autoFilter="0" pivotTables="0"/>
  <protectedRanges>
    <protectedRange sqref="K167 X167 K191 X191 K143 X143 K11 X11 K119 X119" name="Rango1"/>
    <protectedRange sqref="M11 M57 M239 M82 M102 M119 M143 M167 M191 M215" name="Rango1_1"/>
    <protectedRange sqref="K168 X168 K192 X192 K144 X144 K12 X12 K120 X120" name="Rango1_2_2"/>
    <protectedRange sqref="K35 K193 K13 K145 K121 K169" name="Rango1_2_1_1"/>
    <protectedRange sqref="K36 K194 K14 K146 K122 K170" name="Rango1_3_1"/>
    <protectedRange sqref="I38:I39 K38:K41 I196:I197 K196:K199 I16:I17 K16:K19 I148:I149 K148:K151 I124:I125 K124:K127 I172:I173 K172:K175" name="Rango1_22"/>
    <protectedRange sqref="K42 K200 N200 N224 K128 K176 K20 N20 K152 N42 N66 N248 N93 N111 N128 N152 N176" name="Rango1_4_2"/>
    <protectedRange sqref="N21 N43 N68 N249 N94 N129 N153 N177 N201 N225" name="Rango1_4_2_1"/>
    <protectedRange sqref="I43 K43 I201 K201 I21 K21 I153 K153 I129 K129 I177 K177" name="Rango1_22_1_1"/>
    <protectedRange sqref="L44 N44 L202 N202 L22 N22 L154 N154 L130 N130 L178 N178" name="Rango1_26_1"/>
    <protectedRange sqref="AC44 AC202 AC22 AC154 AC130 AC178" name="Rango1_22_3"/>
    <protectedRange sqref="K46:L46 K204:L204 K24:L24 K156:L156 K132:L132 K180:L180" name="Rango1_22_5"/>
    <protectedRange sqref="K48:L48 K206:L206 K26:L26 K158:L158 K134:L134 K182:L182" name="Rango1_24_1_1_1"/>
    <protectedRange sqref="M49:N49 M207:N207 M27:N27 M159:N159 M135:N135 M183:N183" name="Rango1_46_2"/>
    <protectedRange sqref="AD49 AD207 AD27 AD159 AD135 AD183" name="Rango1_46_1_1"/>
    <protectedRange sqref="L51:M51 L209:M209 L29:M29 L161:M161 L137:M137 L185:M185" name="Rango1_37_1_1"/>
    <protectedRange sqref="M138 M114 M52 M30 M210 M186 M162 M77" name="Rango1_34_2_2"/>
    <protectedRange sqref="K139:K142 K31:K34 K53:K56 K211:K214 K163:K166 K187:K190" name="Rango1_22_4"/>
    <protectedRange sqref="K57 X57" name="Rango1_3"/>
    <protectedRange sqref="K58 X58" name="Rango1_2_1"/>
    <protectedRange sqref="K59" name="Rango1_2_1_2"/>
    <protectedRange sqref="K60" name="Rango1_3_2"/>
    <protectedRange sqref="K63 X63" name="Rango1_9_4_1"/>
    <protectedRange sqref="AD63" name="Rango1_26"/>
    <protectedRange sqref="I64:I65 K64:K65" name="Rango1_22_1"/>
    <protectedRange sqref="K66 N67 N69" name="Rango1_4_2_2"/>
    <protectedRange sqref="K67" name="Rango1_29_2"/>
    <protectedRange sqref="I68 K68" name="Rango1_22_1_1_1"/>
    <protectedRange sqref="K69" name="Rango1_30"/>
    <protectedRange sqref="K70:L70" name="Rango1_22_1_2"/>
    <protectedRange sqref="M70" name="Rango1_22_2"/>
    <protectedRange sqref="N70" name="Rango1_22_3_1"/>
    <protectedRange sqref="K73:L73" name="Rango1_24_1_1_1_1"/>
    <protectedRange sqref="M74:N74" name="Rango1_46_2_1"/>
    <protectedRange sqref="AD74" name="Rango1_46_1_1_1"/>
    <protectedRange sqref="L76:M76" name="Rango1_37_1_1_1"/>
    <protectedRange sqref="K78:K81" name="Rango1_22_4_1"/>
    <protectedRange sqref="K102 X102" name="Rango1_6"/>
    <protectedRange sqref="K103 X103" name="Rango1_2_4"/>
    <protectedRange sqref="K104" name="Rango1_2_1_4"/>
    <protectedRange sqref="K105" name="Rango1_3_4"/>
    <protectedRange sqref="K107 X107" name="Rango1_9_4_1_2"/>
    <protectedRange sqref="K108 X108" name="Rango1_9_4_1_3"/>
    <protectedRange sqref="AD108" name="Rango1_26_3"/>
    <protectedRange sqref="I109:I110 K109:K110" name="Rango1_22_9"/>
    <protectedRange sqref="K111" name="Rango1_4_2_5"/>
    <protectedRange sqref="M112:N112" name="Rango1_46_2_3"/>
    <protectedRange sqref="AD112" name="Rango1_46_1_1_3"/>
    <protectedRange sqref="L113:M113" name="Rango1_37_1_1_3"/>
    <protectedRange sqref="K115:K118" name="Rango1_22_4_3"/>
    <protectedRange sqref="M98" name="Rango1_34_2_2_2"/>
    <protectedRange sqref="K83 X83" name="Rango1_2_3_1"/>
    <protectedRange sqref="K82 X82" name="Rango1_5_1"/>
    <protectedRange sqref="K84" name="Rango1_2_1_3_1"/>
    <protectedRange sqref="K85" name="Rango1_3_3_1"/>
    <protectedRange sqref="K87 X87" name="Rango1_3_1_1_1_1"/>
    <protectedRange sqref="N87 AC87" name="Rango1_6_7_1_1_1"/>
    <protectedRange sqref="K89:K90 X89:X90" name="Rango1_9_4_1_1_1"/>
    <protectedRange sqref="I91:I92 K91:K92" name="Rango1_22_6_1"/>
    <protectedRange sqref="K93" name="Rango1_4_2_4_1"/>
    <protectedRange sqref="I94 K94" name="Rango1_22_1_1_2_1"/>
    <protectedRange sqref="K95:L95 L96" name="Rango1_22_1_3_1"/>
    <protectedRange sqref="L97:M97" name="Rango1_37_1_1_2_1"/>
    <protectedRange sqref="K99:K101" name="Rango1_22_4_2_1"/>
    <protectedRange sqref="K239 X239" name="Rango1_7"/>
    <protectedRange sqref="K240 X240" name="Rango1_2_2_2"/>
    <protectedRange sqref="K241" name="Rango1_2_1_1_3"/>
    <protectedRange sqref="K242" name="Rango1_3_1_2"/>
    <protectedRange sqref="I244:I245 K244:K247" name="Rango1_22_11"/>
    <protectedRange sqref="K248" name="Rango1_4_2_7"/>
    <protectedRange sqref="I249 K249" name="Rango1_22_1_1_5"/>
    <protectedRange sqref="L250 N250" name="Rango1_26_1_3"/>
    <protectedRange sqref="AC250" name="Rango1_22_3_5"/>
    <protectedRange sqref="K252:L252" name="Rango1_22_5_3"/>
    <protectedRange sqref="K254:L254" name="Rango1_24_1_1_1_4"/>
    <protectedRange sqref="M255:N255" name="Rango1_46_2_6"/>
    <protectedRange sqref="AD255" name="Rango1_46_1_1_5"/>
    <protectedRange sqref="L257:M257" name="Rango1_37_1_1_6"/>
    <protectedRange sqref="M258" name="Rango1_34_2_2_3"/>
    <protectedRange sqref="K259:K262" name="Rango1_22_4_6"/>
    <protectedRange sqref="K215 X215" name="Rango1_8"/>
    <protectedRange sqref="K216 X216" name="Rango1_2_2_3"/>
    <protectedRange sqref="K217" name="Rango1_2_1_1_4"/>
    <protectedRange sqref="K218" name="Rango1_3_1_3"/>
    <protectedRange sqref="I220:I221 K220:K223" name="Rango1_22_12"/>
    <protectedRange sqref="K224" name="Rango1_4_2_9"/>
    <protectedRange sqref="I225 K225" name="Rango1_22_1_1_6"/>
    <protectedRange sqref="L226 N226" name="Rango1_26_1_4"/>
    <protectedRange sqref="AC226" name="Rango1_22_3_6"/>
    <protectedRange sqref="K228:L228" name="Rango1_22_5_4"/>
    <protectedRange sqref="K230:L230" name="Rango1_24_1_1_1_5"/>
    <protectedRange sqref="M231:N231" name="Rango1_46_2_7"/>
    <protectedRange sqref="AD231" name="Rango1_46_1_1_6"/>
    <protectedRange sqref="L233:M233" name="Rango1_37_1_1_7"/>
    <protectedRange sqref="M234" name="Rango1_34_2_2_4"/>
    <protectedRange sqref="K235:K238" name="Rango1_22_4_7"/>
    <protectedRange sqref="K263 X263" name="Rango1_4"/>
    <protectedRange sqref="M263" name="Rango1_1_2"/>
    <protectedRange sqref="K264 X264" name="Rango1_2_2_4"/>
    <protectedRange sqref="K265" name="Rango1_2_1_1_2"/>
    <protectedRange sqref="I267:I268 K267:K270" name="Rango1_22_7"/>
    <protectedRange sqref="K271 N271" name="Rango1_4_2_4"/>
    <protectedRange sqref="N272" name="Rango1_4_2_1_2"/>
    <protectedRange sqref="I272 K272" name="Rango1_22_1_1_3"/>
    <protectedRange sqref="L274 N274" name="Rango1_26_1_2"/>
    <protectedRange sqref="AC274" name="Rango1_22_3_3"/>
    <protectedRange sqref="K276:L276" name="Rango1_22_5_2"/>
    <protectedRange sqref="K278:L278" name="Rango1_24_1_1_1_3"/>
    <protectedRange sqref="M279:N279" name="Rango1_46_2_4"/>
    <protectedRange sqref="AD279" name="Rango1_46_1_1_4"/>
    <protectedRange sqref="L281:M281" name="Rango1_37_1_1_4"/>
    <protectedRange sqref="M282" name="Rango1_34_2_2_5"/>
    <protectedRange sqref="K283:K286" name="Rango1_22_4_4"/>
    <protectedRange sqref="N273" name="Rango1_4_2_2_2"/>
    <protectedRange sqref="K273 X273" name="Rango1_30_2_1"/>
    <protectedRange sqref="K287 X287" name="Rango1_8_1_1"/>
    <protectedRange sqref="M287" name="Rango1_1_1_1"/>
    <protectedRange sqref="K288 X288" name="Rango1_2_2_3_1_1"/>
    <protectedRange sqref="K289" name="Rango1_2_1_1_3_1_1"/>
    <protectedRange sqref="K290" name="Rango1_3_1_3_1_1"/>
    <protectedRange sqref="I292:I293 K292:K295" name="Rango1_22_13_1"/>
    <protectedRange sqref="K296 N296" name="Rango1_4_2_5_1_1"/>
    <protectedRange sqref="N297" name="Rango1_4_2_1_1_1"/>
    <protectedRange sqref="I297 K297" name="Rango1_22_1_1_6_1_1"/>
    <protectedRange sqref="N298" name="Rango1_26_1_1_1"/>
    <protectedRange sqref="AC298" name="Rango1_22_3_4_1"/>
    <protectedRange sqref="K300:L300" name="Rango1_22_5_1_1_1"/>
    <protectedRange sqref="K302" name="Rango1_24_1_1_1_5_1_1"/>
    <protectedRange sqref="M303:N303" name="Rango1_46_2_1_1_1"/>
    <protectedRange sqref="AD303" name="Rango1_46_1_1_3_1_1"/>
    <protectedRange sqref="L305" name="Rango1_37_1_1_1_1_1"/>
    <protectedRange sqref="M306" name="Rango1_34_2_2_1_1"/>
    <protectedRange sqref="K307:K310" name="Rango1_22_4_6_1_1"/>
  </protectedRanges>
  <mergeCells count="20">
    <mergeCell ref="AF4:AG4"/>
    <mergeCell ref="AF5:AG5"/>
    <mergeCell ref="B2:B5"/>
    <mergeCell ref="C4:AE5"/>
    <mergeCell ref="C3:AE3"/>
    <mergeCell ref="C2:AE2"/>
    <mergeCell ref="AF2:AG2"/>
    <mergeCell ref="AF3:AG3"/>
    <mergeCell ref="B9:B10"/>
    <mergeCell ref="C9:C10"/>
    <mergeCell ref="D9:D10"/>
    <mergeCell ref="E9:E10"/>
    <mergeCell ref="F9:F10"/>
    <mergeCell ref="O9:U9"/>
    <mergeCell ref="W9:Y9"/>
    <mergeCell ref="Z9:AD9"/>
    <mergeCell ref="G9:H9"/>
    <mergeCell ref="I9:J9"/>
    <mergeCell ref="K9:K10"/>
    <mergeCell ref="L9:N9"/>
  </mergeCells>
  <conditionalFormatting sqref="V102:V104 V263:V265 V11:V34 V57:V81 V107 V111:V114 V116 V118:V121 V132 V140:V145 V156 V158:V159 V165:V169 V180 V182 V189:V193 V204 V206 V212:V214 V268 V284:V286 V278 V276">
    <cfRule type="expression" dxfId="566" priority="857" stopIfTrue="1">
      <formula>U11="I"</formula>
    </cfRule>
  </conditionalFormatting>
  <conditionalFormatting sqref="V102:V104 V263:V265 V11:V34 V57:V81 V107 V111:V114 V116 V118:V121 V132 V140:V145 V156 V158:V159 V165:V169 V180 V182 V189:V193 V204 V206 V212:V214 V268 V284:V286 V278 V276">
    <cfRule type="expression" dxfId="565" priority="858" stopIfTrue="1">
      <formula>U11="III"</formula>
    </cfRule>
    <cfRule type="expression" dxfId="564" priority="859" stopIfTrue="1">
      <formula>U11="II"</formula>
    </cfRule>
  </conditionalFormatting>
  <conditionalFormatting sqref="V102:V104 V263:V265 V11:V34 V57:V81 V107 V111:V114 V116 V118:V121 V132 V140:V145 V156 V158:V159 V165:V169 V180 V182 V189:V193 V204 V206 V212:V214 V268 V284:V286 V278 V276">
    <cfRule type="expression" priority="860" stopIfTrue="1">
      <formula>U11="IV"</formula>
    </cfRule>
  </conditionalFormatting>
  <conditionalFormatting sqref="V35 V46 V56">
    <cfRule type="expression" dxfId="563" priority="853" stopIfTrue="1">
      <formula>U35="I"</formula>
    </cfRule>
  </conditionalFormatting>
  <conditionalFormatting sqref="V35 V46 V56">
    <cfRule type="expression" dxfId="562" priority="854" stopIfTrue="1">
      <formula>U35="III"</formula>
    </cfRule>
    <cfRule type="expression" dxfId="561" priority="855" stopIfTrue="1">
      <formula>U35="II"</formula>
    </cfRule>
  </conditionalFormatting>
  <conditionalFormatting sqref="V35 V46 V56">
    <cfRule type="expression" priority="856" stopIfTrue="1">
      <formula>U35="IV"</formula>
    </cfRule>
  </conditionalFormatting>
  <conditionalFormatting sqref="V84">
    <cfRule type="expression" dxfId="560" priority="848" stopIfTrue="1">
      <formula>U84="I"</formula>
    </cfRule>
  </conditionalFormatting>
  <conditionalFormatting sqref="V84">
    <cfRule type="expression" dxfId="559" priority="846" stopIfTrue="1">
      <formula>U84="III"</formula>
    </cfRule>
    <cfRule type="expression" dxfId="558" priority="847" stopIfTrue="1">
      <formula>U84="II"</formula>
    </cfRule>
  </conditionalFormatting>
  <conditionalFormatting sqref="V84">
    <cfRule type="expression" priority="845" stopIfTrue="1">
      <formula>U84="IV"</formula>
    </cfRule>
  </conditionalFormatting>
  <conditionalFormatting sqref="V93:V94">
    <cfRule type="expression" dxfId="557" priority="824" stopIfTrue="1">
      <formula>U93="I"</formula>
    </cfRule>
  </conditionalFormatting>
  <conditionalFormatting sqref="V93:V94">
    <cfRule type="expression" dxfId="556" priority="822" stopIfTrue="1">
      <formula>U93="III"</formula>
    </cfRule>
    <cfRule type="expression" dxfId="555" priority="823" stopIfTrue="1">
      <formula>U93="II"</formula>
    </cfRule>
  </conditionalFormatting>
  <conditionalFormatting sqref="V93:V94">
    <cfRule type="expression" priority="821" stopIfTrue="1">
      <formula>U93="IV"</formula>
    </cfRule>
  </conditionalFormatting>
  <conditionalFormatting sqref="V100:V101">
    <cfRule type="expression" dxfId="554" priority="816" stopIfTrue="1">
      <formula>U100="I"</formula>
    </cfRule>
  </conditionalFormatting>
  <conditionalFormatting sqref="V100:V101">
    <cfRule type="expression" dxfId="553" priority="814" stopIfTrue="1">
      <formula>U100="III"</formula>
    </cfRule>
    <cfRule type="expression" dxfId="552" priority="815" stopIfTrue="1">
      <formula>U100="II"</formula>
    </cfRule>
  </conditionalFormatting>
  <conditionalFormatting sqref="V100:V101">
    <cfRule type="expression" priority="813" stopIfTrue="1">
      <formula>U100="IV"</formula>
    </cfRule>
  </conditionalFormatting>
  <conditionalFormatting sqref="V90">
    <cfRule type="expression" dxfId="551" priority="804" stopIfTrue="1">
      <formula>U90="I"</formula>
    </cfRule>
  </conditionalFormatting>
  <conditionalFormatting sqref="V90">
    <cfRule type="expression" dxfId="550" priority="802" stopIfTrue="1">
      <formula>U90="III"</formula>
    </cfRule>
    <cfRule type="expression" dxfId="549" priority="803" stopIfTrue="1">
      <formula>U90="II"</formula>
    </cfRule>
  </conditionalFormatting>
  <conditionalFormatting sqref="V90">
    <cfRule type="expression" priority="801" stopIfTrue="1">
      <formula>U90="IV"</formula>
    </cfRule>
  </conditionalFormatting>
  <conditionalFormatting sqref="V239">
    <cfRule type="expression" dxfId="548" priority="800" stopIfTrue="1">
      <formula>U239="I"</formula>
    </cfRule>
  </conditionalFormatting>
  <conditionalFormatting sqref="V239">
    <cfRule type="expression" dxfId="547" priority="798" stopIfTrue="1">
      <formula>U239="III"</formula>
    </cfRule>
    <cfRule type="expression" dxfId="546" priority="799" stopIfTrue="1">
      <formula>U239="II"</formula>
    </cfRule>
  </conditionalFormatting>
  <conditionalFormatting sqref="V239">
    <cfRule type="expression" priority="797" stopIfTrue="1">
      <formula>U239="IV"</formula>
    </cfRule>
  </conditionalFormatting>
  <conditionalFormatting sqref="V252 V254">
    <cfRule type="expression" dxfId="545" priority="788" stopIfTrue="1">
      <formula>U252="I"</formula>
    </cfRule>
  </conditionalFormatting>
  <conditionalFormatting sqref="V252 V254">
    <cfRule type="expression" dxfId="544" priority="786" stopIfTrue="1">
      <formula>U252="III"</formula>
    </cfRule>
    <cfRule type="expression" dxfId="543" priority="787" stopIfTrue="1">
      <formula>U252="II"</formula>
    </cfRule>
  </conditionalFormatting>
  <conditionalFormatting sqref="V252 V254">
    <cfRule type="expression" priority="785" stopIfTrue="1">
      <formula>U252="IV"</formula>
    </cfRule>
  </conditionalFormatting>
  <conditionalFormatting sqref="V260:V262">
    <cfRule type="expression" dxfId="542" priority="784" stopIfTrue="1">
      <formula>U260="I"</formula>
    </cfRule>
  </conditionalFormatting>
  <conditionalFormatting sqref="V260:V262">
    <cfRule type="expression" dxfId="541" priority="782" stopIfTrue="1">
      <formula>U260="III"</formula>
    </cfRule>
    <cfRule type="expression" dxfId="540" priority="783" stopIfTrue="1">
      <formula>U260="II"</formula>
    </cfRule>
  </conditionalFormatting>
  <conditionalFormatting sqref="V260:V262">
    <cfRule type="expression" priority="781" stopIfTrue="1">
      <formula>U260="IV"</formula>
    </cfRule>
  </conditionalFormatting>
  <conditionalFormatting sqref="V241">
    <cfRule type="expression" dxfId="539" priority="780" stopIfTrue="1">
      <formula>U241="I"</formula>
    </cfRule>
  </conditionalFormatting>
  <conditionalFormatting sqref="V241">
    <cfRule type="expression" dxfId="538" priority="778" stopIfTrue="1">
      <formula>U241="III"</formula>
    </cfRule>
    <cfRule type="expression" dxfId="537" priority="779" stopIfTrue="1">
      <formula>U241="II"</formula>
    </cfRule>
  </conditionalFormatting>
  <conditionalFormatting sqref="V241">
    <cfRule type="expression" priority="777" stopIfTrue="1">
      <formula>U241="IV"</formula>
    </cfRule>
  </conditionalFormatting>
  <conditionalFormatting sqref="V240">
    <cfRule type="expression" dxfId="536" priority="772" stopIfTrue="1">
      <formula>U240="I"</formula>
    </cfRule>
  </conditionalFormatting>
  <conditionalFormatting sqref="V240">
    <cfRule type="expression" dxfId="535" priority="770" stopIfTrue="1">
      <formula>U240="III"</formula>
    </cfRule>
    <cfRule type="expression" dxfId="534" priority="771" stopIfTrue="1">
      <formula>U240="II"</formula>
    </cfRule>
  </conditionalFormatting>
  <conditionalFormatting sqref="V240">
    <cfRule type="expression" priority="769" stopIfTrue="1">
      <formula>U240="IV"</formula>
    </cfRule>
  </conditionalFormatting>
  <conditionalFormatting sqref="V215">
    <cfRule type="expression" dxfId="533" priority="760" stopIfTrue="1">
      <formula>U215="I"</formula>
    </cfRule>
  </conditionalFormatting>
  <conditionalFormatting sqref="V215">
    <cfRule type="expression" dxfId="532" priority="758" stopIfTrue="1">
      <formula>U215="III"</formula>
    </cfRule>
    <cfRule type="expression" dxfId="531" priority="759" stopIfTrue="1">
      <formula>U215="II"</formula>
    </cfRule>
  </conditionalFormatting>
  <conditionalFormatting sqref="V215">
    <cfRule type="expression" priority="757" stopIfTrue="1">
      <formula>U215="IV"</formula>
    </cfRule>
  </conditionalFormatting>
  <conditionalFormatting sqref="V228 V230">
    <cfRule type="expression" dxfId="530" priority="748" stopIfTrue="1">
      <formula>U228="I"</formula>
    </cfRule>
  </conditionalFormatting>
  <conditionalFormatting sqref="V228 V230">
    <cfRule type="expression" dxfId="529" priority="746" stopIfTrue="1">
      <formula>U228="III"</formula>
    </cfRule>
    <cfRule type="expression" dxfId="528" priority="747" stopIfTrue="1">
      <formula>U228="II"</formula>
    </cfRule>
  </conditionalFormatting>
  <conditionalFormatting sqref="V228 V230">
    <cfRule type="expression" priority="745" stopIfTrue="1">
      <formula>U228="IV"</formula>
    </cfRule>
  </conditionalFormatting>
  <conditionalFormatting sqref="V237:V238">
    <cfRule type="expression" dxfId="527" priority="744" stopIfTrue="1">
      <formula>U237="I"</formula>
    </cfRule>
  </conditionalFormatting>
  <conditionalFormatting sqref="V237:V238">
    <cfRule type="expression" dxfId="526" priority="742" stopIfTrue="1">
      <formula>U237="III"</formula>
    </cfRule>
    <cfRule type="expression" dxfId="525" priority="743" stopIfTrue="1">
      <formula>U237="II"</formula>
    </cfRule>
  </conditionalFormatting>
  <conditionalFormatting sqref="V237:V238">
    <cfRule type="expression" priority="741" stopIfTrue="1">
      <formula>U237="IV"</formula>
    </cfRule>
  </conditionalFormatting>
  <conditionalFormatting sqref="V217">
    <cfRule type="expression" dxfId="524" priority="740" stopIfTrue="1">
      <formula>U217="I"</formula>
    </cfRule>
  </conditionalFormatting>
  <conditionalFormatting sqref="V217">
    <cfRule type="expression" dxfId="523" priority="738" stopIfTrue="1">
      <formula>U217="III"</formula>
    </cfRule>
    <cfRule type="expression" dxfId="522" priority="739" stopIfTrue="1">
      <formula>U217="II"</formula>
    </cfRule>
  </conditionalFormatting>
  <conditionalFormatting sqref="V217">
    <cfRule type="expression" priority="737" stopIfTrue="1">
      <formula>U217="IV"</formula>
    </cfRule>
  </conditionalFormatting>
  <conditionalFormatting sqref="V216">
    <cfRule type="expression" dxfId="521" priority="732" stopIfTrue="1">
      <formula>U216="I"</formula>
    </cfRule>
  </conditionalFormatting>
  <conditionalFormatting sqref="V216">
    <cfRule type="expression" dxfId="520" priority="730" stopIfTrue="1">
      <formula>U216="III"</formula>
    </cfRule>
    <cfRule type="expression" dxfId="519" priority="731" stopIfTrue="1">
      <formula>U216="II"</formula>
    </cfRule>
  </conditionalFormatting>
  <conditionalFormatting sqref="V216">
    <cfRule type="expression" priority="729" stopIfTrue="1">
      <formula>U216="IV"</formula>
    </cfRule>
  </conditionalFormatting>
  <conditionalFormatting sqref="V287">
    <cfRule type="expression" dxfId="518" priority="720" stopIfTrue="1">
      <formula>U287="I"</formula>
    </cfRule>
  </conditionalFormatting>
  <conditionalFormatting sqref="V287">
    <cfRule type="expression" dxfId="517" priority="718" stopIfTrue="1">
      <formula>U287="III"</formula>
    </cfRule>
    <cfRule type="expression" dxfId="516" priority="719" stopIfTrue="1">
      <formula>U287="II"</formula>
    </cfRule>
  </conditionalFormatting>
  <conditionalFormatting sqref="V287">
    <cfRule type="expression" priority="717" stopIfTrue="1">
      <formula>U287="IV"</formula>
    </cfRule>
  </conditionalFormatting>
  <conditionalFormatting sqref="V299:V302 V305">
    <cfRule type="expression" dxfId="515" priority="708" stopIfTrue="1">
      <formula>U299="I"</formula>
    </cfRule>
  </conditionalFormatting>
  <conditionalFormatting sqref="V299:V302 V305">
    <cfRule type="expression" dxfId="514" priority="706" stopIfTrue="1">
      <formula>U299="III"</formula>
    </cfRule>
    <cfRule type="expression" dxfId="513" priority="707" stopIfTrue="1">
      <formula>U299="II"</formula>
    </cfRule>
  </conditionalFormatting>
  <conditionalFormatting sqref="V299:V302 V305">
    <cfRule type="expression" priority="705" stopIfTrue="1">
      <formula>U299="IV"</formula>
    </cfRule>
  </conditionalFormatting>
  <conditionalFormatting sqref="V307:V310">
    <cfRule type="expression" dxfId="512" priority="704" stopIfTrue="1">
      <formula>U307="I"</formula>
    </cfRule>
  </conditionalFormatting>
  <conditionalFormatting sqref="V307:V310">
    <cfRule type="expression" dxfId="511" priority="702" stopIfTrue="1">
      <formula>U307="III"</formula>
    </cfRule>
    <cfRule type="expression" dxfId="510" priority="703" stopIfTrue="1">
      <formula>U307="II"</formula>
    </cfRule>
  </conditionalFormatting>
  <conditionalFormatting sqref="V307:V310">
    <cfRule type="expression" priority="701" stopIfTrue="1">
      <formula>U307="IV"</formula>
    </cfRule>
  </conditionalFormatting>
  <conditionalFormatting sqref="V289">
    <cfRule type="expression" dxfId="509" priority="700" stopIfTrue="1">
      <formula>U289="I"</formula>
    </cfRule>
  </conditionalFormatting>
  <conditionalFormatting sqref="V289">
    <cfRule type="expression" dxfId="508" priority="698" stopIfTrue="1">
      <formula>U289="III"</formula>
    </cfRule>
    <cfRule type="expression" dxfId="507" priority="699" stopIfTrue="1">
      <formula>U289="II"</formula>
    </cfRule>
  </conditionalFormatting>
  <conditionalFormatting sqref="V289">
    <cfRule type="expression" priority="697" stopIfTrue="1">
      <formula>U289="IV"</formula>
    </cfRule>
  </conditionalFormatting>
  <conditionalFormatting sqref="V288">
    <cfRule type="expression" dxfId="506" priority="692" stopIfTrue="1">
      <formula>U288="I"</formula>
    </cfRule>
  </conditionalFormatting>
  <conditionalFormatting sqref="V288">
    <cfRule type="expression" dxfId="505" priority="690" stopIfTrue="1">
      <formula>U288="III"</formula>
    </cfRule>
    <cfRule type="expression" dxfId="504" priority="691" stopIfTrue="1">
      <formula>U288="II"</formula>
    </cfRule>
  </conditionalFormatting>
  <conditionalFormatting sqref="V288">
    <cfRule type="expression" priority="689" stopIfTrue="1">
      <formula>U288="IV"</formula>
    </cfRule>
  </conditionalFormatting>
  <conditionalFormatting sqref="V295">
    <cfRule type="expression" dxfId="503" priority="684" stopIfTrue="1">
      <formula>U295="I"</formula>
    </cfRule>
  </conditionalFormatting>
  <conditionalFormatting sqref="V295">
    <cfRule type="expression" dxfId="502" priority="682" stopIfTrue="1">
      <formula>U295="III"</formula>
    </cfRule>
    <cfRule type="expression" dxfId="501" priority="683" stopIfTrue="1">
      <formula>U295="II"</formula>
    </cfRule>
  </conditionalFormatting>
  <conditionalFormatting sqref="V295">
    <cfRule type="expression" priority="681" stopIfTrue="1">
      <formula>U295="IV"</formula>
    </cfRule>
  </conditionalFormatting>
  <conditionalFormatting sqref="V36">
    <cfRule type="expression" dxfId="500" priority="673" stopIfTrue="1">
      <formula>U36="I"</formula>
    </cfRule>
  </conditionalFormatting>
  <conditionalFormatting sqref="V36">
    <cfRule type="expression" dxfId="499" priority="674" stopIfTrue="1">
      <formula>U36="III"</formula>
    </cfRule>
    <cfRule type="expression" dxfId="498" priority="675" stopIfTrue="1">
      <formula>U36="II"</formula>
    </cfRule>
  </conditionalFormatting>
  <conditionalFormatting sqref="V36">
    <cfRule type="expression" priority="676" stopIfTrue="1">
      <formula>U36="IV"</formula>
    </cfRule>
  </conditionalFormatting>
  <conditionalFormatting sqref="V37">
    <cfRule type="expression" dxfId="497" priority="669" stopIfTrue="1">
      <formula>U37="I"</formula>
    </cfRule>
  </conditionalFormatting>
  <conditionalFormatting sqref="V37">
    <cfRule type="expression" dxfId="496" priority="670" stopIfTrue="1">
      <formula>U37="III"</formula>
    </cfRule>
    <cfRule type="expression" dxfId="495" priority="671" stopIfTrue="1">
      <formula>U37="II"</formula>
    </cfRule>
  </conditionalFormatting>
  <conditionalFormatting sqref="V37">
    <cfRule type="expression" priority="672" stopIfTrue="1">
      <formula>U37="IV"</formula>
    </cfRule>
  </conditionalFormatting>
  <conditionalFormatting sqref="V38">
    <cfRule type="expression" dxfId="494" priority="665" stopIfTrue="1">
      <formula>U38="I"</formula>
    </cfRule>
  </conditionalFormatting>
  <conditionalFormatting sqref="V38">
    <cfRule type="expression" dxfId="493" priority="666" stopIfTrue="1">
      <formula>U38="III"</formula>
    </cfRule>
    <cfRule type="expression" dxfId="492" priority="667" stopIfTrue="1">
      <formula>U38="II"</formula>
    </cfRule>
  </conditionalFormatting>
  <conditionalFormatting sqref="V38">
    <cfRule type="expression" priority="668" stopIfTrue="1">
      <formula>U38="IV"</formula>
    </cfRule>
  </conditionalFormatting>
  <conditionalFormatting sqref="V39">
    <cfRule type="expression" dxfId="491" priority="661" stopIfTrue="1">
      <formula>U39="I"</formula>
    </cfRule>
  </conditionalFormatting>
  <conditionalFormatting sqref="V39">
    <cfRule type="expression" dxfId="490" priority="662" stopIfTrue="1">
      <formula>U39="III"</formula>
    </cfRule>
    <cfRule type="expression" dxfId="489" priority="663" stopIfTrue="1">
      <formula>U39="II"</formula>
    </cfRule>
  </conditionalFormatting>
  <conditionalFormatting sqref="V39">
    <cfRule type="expression" priority="664" stopIfTrue="1">
      <formula>U39="IV"</formula>
    </cfRule>
  </conditionalFormatting>
  <conditionalFormatting sqref="V40">
    <cfRule type="expression" dxfId="488" priority="657" stopIfTrue="1">
      <formula>U40="I"</formula>
    </cfRule>
  </conditionalFormatting>
  <conditionalFormatting sqref="V40">
    <cfRule type="expression" dxfId="487" priority="658" stopIfTrue="1">
      <formula>U40="III"</formula>
    </cfRule>
    <cfRule type="expression" dxfId="486" priority="659" stopIfTrue="1">
      <formula>U40="II"</formula>
    </cfRule>
  </conditionalFormatting>
  <conditionalFormatting sqref="V40">
    <cfRule type="expression" priority="660" stopIfTrue="1">
      <formula>U40="IV"</formula>
    </cfRule>
  </conditionalFormatting>
  <conditionalFormatting sqref="V41">
    <cfRule type="expression" dxfId="485" priority="653" stopIfTrue="1">
      <formula>U41="I"</formula>
    </cfRule>
  </conditionalFormatting>
  <conditionalFormatting sqref="V41">
    <cfRule type="expression" dxfId="484" priority="654" stopIfTrue="1">
      <formula>U41="III"</formula>
    </cfRule>
    <cfRule type="expression" dxfId="483" priority="655" stopIfTrue="1">
      <formula>U41="II"</formula>
    </cfRule>
  </conditionalFormatting>
  <conditionalFormatting sqref="V41">
    <cfRule type="expression" priority="656" stopIfTrue="1">
      <formula>U41="IV"</formula>
    </cfRule>
  </conditionalFormatting>
  <conditionalFormatting sqref="V42">
    <cfRule type="expression" dxfId="482" priority="649" stopIfTrue="1">
      <formula>U42="I"</formula>
    </cfRule>
  </conditionalFormatting>
  <conditionalFormatting sqref="V42">
    <cfRule type="expression" dxfId="481" priority="650" stopIfTrue="1">
      <formula>U42="III"</formula>
    </cfRule>
    <cfRule type="expression" dxfId="480" priority="651" stopIfTrue="1">
      <formula>U42="II"</formula>
    </cfRule>
  </conditionalFormatting>
  <conditionalFormatting sqref="V42">
    <cfRule type="expression" priority="652" stopIfTrue="1">
      <formula>U42="IV"</formula>
    </cfRule>
  </conditionalFormatting>
  <conditionalFormatting sqref="V43">
    <cfRule type="expression" dxfId="479" priority="645" stopIfTrue="1">
      <formula>U43="I"</formula>
    </cfRule>
  </conditionalFormatting>
  <conditionalFormatting sqref="V43">
    <cfRule type="expression" dxfId="478" priority="646" stopIfTrue="1">
      <formula>U43="III"</formula>
    </cfRule>
    <cfRule type="expression" dxfId="477" priority="647" stopIfTrue="1">
      <formula>U43="II"</formula>
    </cfRule>
  </conditionalFormatting>
  <conditionalFormatting sqref="V43">
    <cfRule type="expression" priority="648" stopIfTrue="1">
      <formula>U43="IV"</formula>
    </cfRule>
  </conditionalFormatting>
  <conditionalFormatting sqref="V44">
    <cfRule type="expression" dxfId="476" priority="641" stopIfTrue="1">
      <formula>U44="I"</formula>
    </cfRule>
  </conditionalFormatting>
  <conditionalFormatting sqref="V44">
    <cfRule type="expression" dxfId="475" priority="642" stopIfTrue="1">
      <formula>U44="III"</formula>
    </cfRule>
    <cfRule type="expression" dxfId="474" priority="643" stopIfTrue="1">
      <formula>U44="II"</formula>
    </cfRule>
  </conditionalFormatting>
  <conditionalFormatting sqref="V44">
    <cfRule type="expression" priority="644" stopIfTrue="1">
      <formula>U44="IV"</formula>
    </cfRule>
  </conditionalFormatting>
  <conditionalFormatting sqref="V45">
    <cfRule type="expression" dxfId="473" priority="637" stopIfTrue="1">
      <formula>U45="I"</formula>
    </cfRule>
  </conditionalFormatting>
  <conditionalFormatting sqref="V45">
    <cfRule type="expression" dxfId="472" priority="638" stopIfTrue="1">
      <formula>U45="III"</formula>
    </cfRule>
    <cfRule type="expression" dxfId="471" priority="639" stopIfTrue="1">
      <formula>U45="II"</formula>
    </cfRule>
  </conditionalFormatting>
  <conditionalFormatting sqref="V45">
    <cfRule type="expression" priority="640" stopIfTrue="1">
      <formula>U45="IV"</formula>
    </cfRule>
  </conditionalFormatting>
  <conditionalFormatting sqref="V47">
    <cfRule type="expression" dxfId="470" priority="633" stopIfTrue="1">
      <formula>U47="I"</formula>
    </cfRule>
  </conditionalFormatting>
  <conditionalFormatting sqref="V47">
    <cfRule type="expression" dxfId="469" priority="634" stopIfTrue="1">
      <formula>U47="III"</formula>
    </cfRule>
    <cfRule type="expression" dxfId="468" priority="635" stopIfTrue="1">
      <formula>U47="II"</formula>
    </cfRule>
  </conditionalFormatting>
  <conditionalFormatting sqref="V47">
    <cfRule type="expression" priority="636" stopIfTrue="1">
      <formula>U47="IV"</formula>
    </cfRule>
  </conditionalFormatting>
  <conditionalFormatting sqref="V48">
    <cfRule type="expression" dxfId="467" priority="629" stopIfTrue="1">
      <formula>U48="I"</formula>
    </cfRule>
  </conditionalFormatting>
  <conditionalFormatting sqref="V48">
    <cfRule type="expression" dxfId="466" priority="630" stopIfTrue="1">
      <formula>U48="III"</formula>
    </cfRule>
    <cfRule type="expression" dxfId="465" priority="631" stopIfTrue="1">
      <formula>U48="II"</formula>
    </cfRule>
  </conditionalFormatting>
  <conditionalFormatting sqref="V48">
    <cfRule type="expression" priority="632" stopIfTrue="1">
      <formula>U48="IV"</formula>
    </cfRule>
  </conditionalFormatting>
  <conditionalFormatting sqref="V49">
    <cfRule type="expression" dxfId="464" priority="625" stopIfTrue="1">
      <formula>U49="I"</formula>
    </cfRule>
  </conditionalFormatting>
  <conditionalFormatting sqref="V49">
    <cfRule type="expression" dxfId="463" priority="626" stopIfTrue="1">
      <formula>U49="III"</formula>
    </cfRule>
    <cfRule type="expression" dxfId="462" priority="627" stopIfTrue="1">
      <formula>U49="II"</formula>
    </cfRule>
  </conditionalFormatting>
  <conditionalFormatting sqref="V49">
    <cfRule type="expression" priority="628" stopIfTrue="1">
      <formula>U49="IV"</formula>
    </cfRule>
  </conditionalFormatting>
  <conditionalFormatting sqref="V50">
    <cfRule type="expression" dxfId="461" priority="621" stopIfTrue="1">
      <formula>U50="I"</formula>
    </cfRule>
  </conditionalFormatting>
  <conditionalFormatting sqref="V50">
    <cfRule type="expression" dxfId="460" priority="622" stopIfTrue="1">
      <formula>U50="III"</formula>
    </cfRule>
    <cfRule type="expression" dxfId="459" priority="623" stopIfTrue="1">
      <formula>U50="II"</formula>
    </cfRule>
  </conditionalFormatting>
  <conditionalFormatting sqref="V50">
    <cfRule type="expression" priority="624" stopIfTrue="1">
      <formula>U50="IV"</formula>
    </cfRule>
  </conditionalFormatting>
  <conditionalFormatting sqref="V51">
    <cfRule type="expression" dxfId="458" priority="617" stopIfTrue="1">
      <formula>U51="I"</formula>
    </cfRule>
  </conditionalFormatting>
  <conditionalFormatting sqref="V51">
    <cfRule type="expression" dxfId="457" priority="618" stopIfTrue="1">
      <formula>U51="III"</formula>
    </cfRule>
    <cfRule type="expression" dxfId="456" priority="619" stopIfTrue="1">
      <formula>U51="II"</formula>
    </cfRule>
  </conditionalFormatting>
  <conditionalFormatting sqref="V51">
    <cfRule type="expression" priority="620" stopIfTrue="1">
      <formula>U51="IV"</formula>
    </cfRule>
  </conditionalFormatting>
  <conditionalFormatting sqref="V52">
    <cfRule type="expression" dxfId="455" priority="613" stopIfTrue="1">
      <formula>U52="I"</formula>
    </cfRule>
  </conditionalFormatting>
  <conditionalFormatting sqref="V52">
    <cfRule type="expression" dxfId="454" priority="614" stopIfTrue="1">
      <formula>U52="III"</formula>
    </cfRule>
    <cfRule type="expression" dxfId="453" priority="615" stopIfTrue="1">
      <formula>U52="II"</formula>
    </cfRule>
  </conditionalFormatting>
  <conditionalFormatting sqref="V52">
    <cfRule type="expression" priority="616" stopIfTrue="1">
      <formula>U52="IV"</formula>
    </cfRule>
  </conditionalFormatting>
  <conditionalFormatting sqref="V53">
    <cfRule type="expression" dxfId="452" priority="609" stopIfTrue="1">
      <formula>U53="I"</formula>
    </cfRule>
  </conditionalFormatting>
  <conditionalFormatting sqref="V53">
    <cfRule type="expression" dxfId="451" priority="610" stopIfTrue="1">
      <formula>U53="III"</formula>
    </cfRule>
    <cfRule type="expression" dxfId="450" priority="611" stopIfTrue="1">
      <formula>U53="II"</formula>
    </cfRule>
  </conditionalFormatting>
  <conditionalFormatting sqref="V53">
    <cfRule type="expression" priority="612" stopIfTrue="1">
      <formula>U53="IV"</formula>
    </cfRule>
  </conditionalFormatting>
  <conditionalFormatting sqref="V54">
    <cfRule type="expression" dxfId="449" priority="605" stopIfTrue="1">
      <formula>U54="I"</formula>
    </cfRule>
  </conditionalFormatting>
  <conditionalFormatting sqref="V54">
    <cfRule type="expression" dxfId="448" priority="606" stopIfTrue="1">
      <formula>U54="III"</formula>
    </cfRule>
    <cfRule type="expression" dxfId="447" priority="607" stopIfTrue="1">
      <formula>U54="II"</formula>
    </cfRule>
  </conditionalFormatting>
  <conditionalFormatting sqref="V54">
    <cfRule type="expression" priority="608" stopIfTrue="1">
      <formula>U54="IV"</formula>
    </cfRule>
  </conditionalFormatting>
  <conditionalFormatting sqref="V55">
    <cfRule type="expression" dxfId="446" priority="601" stopIfTrue="1">
      <formula>U55="I"</formula>
    </cfRule>
  </conditionalFormatting>
  <conditionalFormatting sqref="V55">
    <cfRule type="expression" dxfId="445" priority="602" stopIfTrue="1">
      <formula>U55="III"</formula>
    </cfRule>
    <cfRule type="expression" dxfId="444" priority="603" stopIfTrue="1">
      <formula>U55="II"</formula>
    </cfRule>
  </conditionalFormatting>
  <conditionalFormatting sqref="V55">
    <cfRule type="expression" priority="604" stopIfTrue="1">
      <formula>U55="IV"</formula>
    </cfRule>
  </conditionalFormatting>
  <conditionalFormatting sqref="V82">
    <cfRule type="expression" dxfId="443" priority="597" stopIfTrue="1">
      <formula>U82="I"</formula>
    </cfRule>
  </conditionalFormatting>
  <conditionalFormatting sqref="V82">
    <cfRule type="expression" dxfId="442" priority="598" stopIfTrue="1">
      <formula>U82="III"</formula>
    </cfRule>
    <cfRule type="expression" dxfId="441" priority="599" stopIfTrue="1">
      <formula>U82="II"</formula>
    </cfRule>
  </conditionalFormatting>
  <conditionalFormatting sqref="V82">
    <cfRule type="expression" priority="600" stopIfTrue="1">
      <formula>U82="IV"</formula>
    </cfRule>
  </conditionalFormatting>
  <conditionalFormatting sqref="V83">
    <cfRule type="expression" dxfId="440" priority="593" stopIfTrue="1">
      <formula>U83="I"</formula>
    </cfRule>
  </conditionalFormatting>
  <conditionalFormatting sqref="V83">
    <cfRule type="expression" dxfId="439" priority="594" stopIfTrue="1">
      <formula>U83="III"</formula>
    </cfRule>
    <cfRule type="expression" dxfId="438" priority="595" stopIfTrue="1">
      <formula>U83="II"</formula>
    </cfRule>
  </conditionalFormatting>
  <conditionalFormatting sqref="V83">
    <cfRule type="expression" priority="596" stopIfTrue="1">
      <formula>U83="IV"</formula>
    </cfRule>
  </conditionalFormatting>
  <conditionalFormatting sqref="V85">
    <cfRule type="expression" dxfId="437" priority="589" stopIfTrue="1">
      <formula>U85="I"</formula>
    </cfRule>
  </conditionalFormatting>
  <conditionalFormatting sqref="V85">
    <cfRule type="expression" dxfId="436" priority="590" stopIfTrue="1">
      <formula>U85="III"</formula>
    </cfRule>
    <cfRule type="expression" dxfId="435" priority="591" stopIfTrue="1">
      <formula>U85="II"</formula>
    </cfRule>
  </conditionalFormatting>
  <conditionalFormatting sqref="V85">
    <cfRule type="expression" priority="592" stopIfTrue="1">
      <formula>U85="IV"</formula>
    </cfRule>
  </conditionalFormatting>
  <conditionalFormatting sqref="V86">
    <cfRule type="expression" dxfId="434" priority="585" stopIfTrue="1">
      <formula>U86="I"</formula>
    </cfRule>
  </conditionalFormatting>
  <conditionalFormatting sqref="V86">
    <cfRule type="expression" dxfId="433" priority="586" stopIfTrue="1">
      <formula>U86="III"</formula>
    </cfRule>
    <cfRule type="expression" dxfId="432" priority="587" stopIfTrue="1">
      <formula>U86="II"</formula>
    </cfRule>
  </conditionalFormatting>
  <conditionalFormatting sqref="V86">
    <cfRule type="expression" priority="588" stopIfTrue="1">
      <formula>U86="IV"</formula>
    </cfRule>
  </conditionalFormatting>
  <conditionalFormatting sqref="V88">
    <cfRule type="expression" dxfId="431" priority="581" stopIfTrue="1">
      <formula>U88="I"</formula>
    </cfRule>
  </conditionalFormatting>
  <conditionalFormatting sqref="V88">
    <cfRule type="expression" dxfId="430" priority="582" stopIfTrue="1">
      <formula>U88="III"</formula>
    </cfRule>
    <cfRule type="expression" dxfId="429" priority="583" stopIfTrue="1">
      <formula>U88="II"</formula>
    </cfRule>
  </conditionalFormatting>
  <conditionalFormatting sqref="V88">
    <cfRule type="expression" priority="584" stopIfTrue="1">
      <formula>U88="IV"</formula>
    </cfRule>
  </conditionalFormatting>
  <conditionalFormatting sqref="V89">
    <cfRule type="expression" dxfId="428" priority="577" stopIfTrue="1">
      <formula>U89="I"</formula>
    </cfRule>
  </conditionalFormatting>
  <conditionalFormatting sqref="V89">
    <cfRule type="expression" dxfId="427" priority="578" stopIfTrue="1">
      <formula>U89="III"</formula>
    </cfRule>
    <cfRule type="expression" dxfId="426" priority="579" stopIfTrue="1">
      <formula>U89="II"</formula>
    </cfRule>
  </conditionalFormatting>
  <conditionalFormatting sqref="V89">
    <cfRule type="expression" priority="580" stopIfTrue="1">
      <formula>U89="IV"</formula>
    </cfRule>
  </conditionalFormatting>
  <conditionalFormatting sqref="V91">
    <cfRule type="expression" dxfId="425" priority="573" stopIfTrue="1">
      <formula>U91="I"</formula>
    </cfRule>
  </conditionalFormatting>
  <conditionalFormatting sqref="V91">
    <cfRule type="expression" dxfId="424" priority="574" stopIfTrue="1">
      <formula>U91="III"</formula>
    </cfRule>
    <cfRule type="expression" dxfId="423" priority="575" stopIfTrue="1">
      <formula>U91="II"</formula>
    </cfRule>
  </conditionalFormatting>
  <conditionalFormatting sqref="V91">
    <cfRule type="expression" priority="576" stopIfTrue="1">
      <formula>U91="IV"</formula>
    </cfRule>
  </conditionalFormatting>
  <conditionalFormatting sqref="V92">
    <cfRule type="expression" dxfId="422" priority="569" stopIfTrue="1">
      <formula>U92="I"</formula>
    </cfRule>
  </conditionalFormatting>
  <conditionalFormatting sqref="V92">
    <cfRule type="expression" dxfId="421" priority="570" stopIfTrue="1">
      <formula>U92="III"</formula>
    </cfRule>
    <cfRule type="expression" dxfId="420" priority="571" stopIfTrue="1">
      <formula>U92="II"</formula>
    </cfRule>
  </conditionalFormatting>
  <conditionalFormatting sqref="V92">
    <cfRule type="expression" priority="572" stopIfTrue="1">
      <formula>U92="IV"</formula>
    </cfRule>
  </conditionalFormatting>
  <conditionalFormatting sqref="V95">
    <cfRule type="expression" dxfId="419" priority="565" stopIfTrue="1">
      <formula>U95="I"</formula>
    </cfRule>
  </conditionalFormatting>
  <conditionalFormatting sqref="V95">
    <cfRule type="expression" dxfId="418" priority="566" stopIfTrue="1">
      <formula>U95="III"</formula>
    </cfRule>
    <cfRule type="expression" dxfId="417" priority="567" stopIfTrue="1">
      <formula>U95="II"</formula>
    </cfRule>
  </conditionalFormatting>
  <conditionalFormatting sqref="V95">
    <cfRule type="expression" priority="568" stopIfTrue="1">
      <formula>U95="IV"</formula>
    </cfRule>
  </conditionalFormatting>
  <conditionalFormatting sqref="V96">
    <cfRule type="expression" dxfId="416" priority="561" stopIfTrue="1">
      <formula>U96="I"</formula>
    </cfRule>
  </conditionalFormatting>
  <conditionalFormatting sqref="V96">
    <cfRule type="expression" dxfId="415" priority="562" stopIfTrue="1">
      <formula>U96="III"</formula>
    </cfRule>
    <cfRule type="expression" dxfId="414" priority="563" stopIfTrue="1">
      <formula>U96="II"</formula>
    </cfRule>
  </conditionalFormatting>
  <conditionalFormatting sqref="V96">
    <cfRule type="expression" priority="564" stopIfTrue="1">
      <formula>U96="IV"</formula>
    </cfRule>
  </conditionalFormatting>
  <conditionalFormatting sqref="V97">
    <cfRule type="expression" dxfId="413" priority="557" stopIfTrue="1">
      <formula>U97="I"</formula>
    </cfRule>
  </conditionalFormatting>
  <conditionalFormatting sqref="V97">
    <cfRule type="expression" dxfId="412" priority="558" stopIfTrue="1">
      <formula>U97="III"</formula>
    </cfRule>
    <cfRule type="expression" dxfId="411" priority="559" stopIfTrue="1">
      <formula>U97="II"</formula>
    </cfRule>
  </conditionalFormatting>
  <conditionalFormatting sqref="V97">
    <cfRule type="expression" priority="560" stopIfTrue="1">
      <formula>U97="IV"</formula>
    </cfRule>
  </conditionalFormatting>
  <conditionalFormatting sqref="V98">
    <cfRule type="expression" dxfId="410" priority="553" stopIfTrue="1">
      <formula>U98="I"</formula>
    </cfRule>
  </conditionalFormatting>
  <conditionalFormatting sqref="V98">
    <cfRule type="expression" dxfId="409" priority="554" stopIfTrue="1">
      <formula>U98="III"</formula>
    </cfRule>
    <cfRule type="expression" dxfId="408" priority="555" stopIfTrue="1">
      <formula>U98="II"</formula>
    </cfRule>
  </conditionalFormatting>
  <conditionalFormatting sqref="V98">
    <cfRule type="expression" priority="556" stopIfTrue="1">
      <formula>U98="IV"</formula>
    </cfRule>
  </conditionalFormatting>
  <conditionalFormatting sqref="V304">
    <cfRule type="expression" dxfId="407" priority="545" stopIfTrue="1">
      <formula>U304="I"</formula>
    </cfRule>
  </conditionalFormatting>
  <conditionalFormatting sqref="V304">
    <cfRule type="expression" dxfId="406" priority="546" stopIfTrue="1">
      <formula>U304="III"</formula>
    </cfRule>
    <cfRule type="expression" dxfId="405" priority="547" stopIfTrue="1">
      <formula>U304="II"</formula>
    </cfRule>
  </conditionalFormatting>
  <conditionalFormatting sqref="V304">
    <cfRule type="expression" priority="548" stopIfTrue="1">
      <formula>U304="IV"</formula>
    </cfRule>
  </conditionalFormatting>
  <conditionalFormatting sqref="V303">
    <cfRule type="expression" dxfId="404" priority="541" stopIfTrue="1">
      <formula>U303="I"</formula>
    </cfRule>
  </conditionalFormatting>
  <conditionalFormatting sqref="V303">
    <cfRule type="expression" dxfId="403" priority="542" stopIfTrue="1">
      <formula>U303="III"</formula>
    </cfRule>
    <cfRule type="expression" dxfId="402" priority="543" stopIfTrue="1">
      <formula>U303="II"</formula>
    </cfRule>
  </conditionalFormatting>
  <conditionalFormatting sqref="V303">
    <cfRule type="expression" priority="544" stopIfTrue="1">
      <formula>U303="IV"</formula>
    </cfRule>
  </conditionalFormatting>
  <conditionalFormatting sqref="V298">
    <cfRule type="expression" dxfId="401" priority="537" stopIfTrue="1">
      <formula>U298="I"</formula>
    </cfRule>
  </conditionalFormatting>
  <conditionalFormatting sqref="V298">
    <cfRule type="expression" dxfId="400" priority="538" stopIfTrue="1">
      <formula>U298="III"</formula>
    </cfRule>
    <cfRule type="expression" dxfId="399" priority="539" stopIfTrue="1">
      <formula>U298="II"</formula>
    </cfRule>
  </conditionalFormatting>
  <conditionalFormatting sqref="V298">
    <cfRule type="expression" priority="540" stopIfTrue="1">
      <formula>U298="IV"</formula>
    </cfRule>
  </conditionalFormatting>
  <conditionalFormatting sqref="V297">
    <cfRule type="expression" dxfId="398" priority="533" stopIfTrue="1">
      <formula>U297="I"</formula>
    </cfRule>
  </conditionalFormatting>
  <conditionalFormatting sqref="V297">
    <cfRule type="expression" dxfId="397" priority="534" stopIfTrue="1">
      <formula>U297="III"</formula>
    </cfRule>
    <cfRule type="expression" dxfId="396" priority="535" stopIfTrue="1">
      <formula>U297="II"</formula>
    </cfRule>
  </conditionalFormatting>
  <conditionalFormatting sqref="V297">
    <cfRule type="expression" priority="536" stopIfTrue="1">
      <formula>U297="IV"</formula>
    </cfRule>
  </conditionalFormatting>
  <conditionalFormatting sqref="V296">
    <cfRule type="expression" dxfId="395" priority="529" stopIfTrue="1">
      <formula>U296="I"</formula>
    </cfRule>
  </conditionalFormatting>
  <conditionalFormatting sqref="V296">
    <cfRule type="expression" dxfId="394" priority="530" stopIfTrue="1">
      <formula>U296="III"</formula>
    </cfRule>
    <cfRule type="expression" dxfId="393" priority="531" stopIfTrue="1">
      <formula>U296="II"</formula>
    </cfRule>
  </conditionalFormatting>
  <conditionalFormatting sqref="V296">
    <cfRule type="expression" priority="532" stopIfTrue="1">
      <formula>U296="IV"</formula>
    </cfRule>
  </conditionalFormatting>
  <conditionalFormatting sqref="V87">
    <cfRule type="expression" dxfId="392" priority="525" stopIfTrue="1">
      <formula>U87="I"</formula>
    </cfRule>
  </conditionalFormatting>
  <conditionalFormatting sqref="V87">
    <cfRule type="expression" dxfId="391" priority="526" stopIfTrue="1">
      <formula>U87="III"</formula>
    </cfRule>
    <cfRule type="expression" dxfId="390" priority="527" stopIfTrue="1">
      <formula>U87="II"</formula>
    </cfRule>
  </conditionalFormatting>
  <conditionalFormatting sqref="V87">
    <cfRule type="expression" priority="528" stopIfTrue="1">
      <formula>U87="IV"</formula>
    </cfRule>
  </conditionalFormatting>
  <conditionalFormatting sqref="V99">
    <cfRule type="expression" dxfId="389" priority="521" stopIfTrue="1">
      <formula>U99="I"</formula>
    </cfRule>
  </conditionalFormatting>
  <conditionalFormatting sqref="V99">
    <cfRule type="expression" dxfId="388" priority="522" stopIfTrue="1">
      <formula>U99="III"</formula>
    </cfRule>
    <cfRule type="expression" dxfId="387" priority="523" stopIfTrue="1">
      <formula>U99="II"</formula>
    </cfRule>
  </conditionalFormatting>
  <conditionalFormatting sqref="V99">
    <cfRule type="expression" priority="524" stopIfTrue="1">
      <formula>U99="IV"</formula>
    </cfRule>
  </conditionalFormatting>
  <conditionalFormatting sqref="V105">
    <cfRule type="expression" dxfId="386" priority="517" stopIfTrue="1">
      <formula>U105="I"</formula>
    </cfRule>
  </conditionalFormatting>
  <conditionalFormatting sqref="V105">
    <cfRule type="expression" dxfId="385" priority="518" stopIfTrue="1">
      <formula>U105="III"</formula>
    </cfRule>
    <cfRule type="expression" dxfId="384" priority="519" stopIfTrue="1">
      <formula>U105="II"</formula>
    </cfRule>
  </conditionalFormatting>
  <conditionalFormatting sqref="V105">
    <cfRule type="expression" priority="520" stopIfTrue="1">
      <formula>U105="IV"</formula>
    </cfRule>
  </conditionalFormatting>
  <conditionalFormatting sqref="V106">
    <cfRule type="expression" dxfId="383" priority="513" stopIfTrue="1">
      <formula>U106="I"</formula>
    </cfRule>
  </conditionalFormatting>
  <conditionalFormatting sqref="V106">
    <cfRule type="expression" dxfId="382" priority="514" stopIfTrue="1">
      <formula>U106="III"</formula>
    </cfRule>
    <cfRule type="expression" dxfId="381" priority="515" stopIfTrue="1">
      <formula>U106="II"</formula>
    </cfRule>
  </conditionalFormatting>
  <conditionalFormatting sqref="V106">
    <cfRule type="expression" priority="516" stopIfTrue="1">
      <formula>U106="IV"</formula>
    </cfRule>
  </conditionalFormatting>
  <conditionalFormatting sqref="V108">
    <cfRule type="expression" dxfId="380" priority="509" stopIfTrue="1">
      <formula>U108="I"</formula>
    </cfRule>
  </conditionalFormatting>
  <conditionalFormatting sqref="V108">
    <cfRule type="expression" dxfId="379" priority="510" stopIfTrue="1">
      <formula>U108="III"</formula>
    </cfRule>
    <cfRule type="expression" dxfId="378" priority="511" stopIfTrue="1">
      <formula>U108="II"</formula>
    </cfRule>
  </conditionalFormatting>
  <conditionalFormatting sqref="V108">
    <cfRule type="expression" priority="512" stopIfTrue="1">
      <formula>U108="IV"</formula>
    </cfRule>
  </conditionalFormatting>
  <conditionalFormatting sqref="V109">
    <cfRule type="expression" dxfId="377" priority="505" stopIfTrue="1">
      <formula>U109="I"</formula>
    </cfRule>
  </conditionalFormatting>
  <conditionalFormatting sqref="V109">
    <cfRule type="expression" dxfId="376" priority="506" stopIfTrue="1">
      <formula>U109="III"</formula>
    </cfRule>
    <cfRule type="expression" dxfId="375" priority="507" stopIfTrue="1">
      <formula>U109="II"</formula>
    </cfRule>
  </conditionalFormatting>
  <conditionalFormatting sqref="V109">
    <cfRule type="expression" priority="508" stopIfTrue="1">
      <formula>U109="IV"</formula>
    </cfRule>
  </conditionalFormatting>
  <conditionalFormatting sqref="V110">
    <cfRule type="expression" dxfId="374" priority="501" stopIfTrue="1">
      <formula>U110="I"</formula>
    </cfRule>
  </conditionalFormatting>
  <conditionalFormatting sqref="V110">
    <cfRule type="expression" dxfId="373" priority="502" stopIfTrue="1">
      <formula>U110="III"</formula>
    </cfRule>
    <cfRule type="expression" dxfId="372" priority="503" stopIfTrue="1">
      <formula>U110="II"</formula>
    </cfRule>
  </conditionalFormatting>
  <conditionalFormatting sqref="V110">
    <cfRule type="expression" priority="504" stopIfTrue="1">
      <formula>U110="IV"</formula>
    </cfRule>
  </conditionalFormatting>
  <conditionalFormatting sqref="V115">
    <cfRule type="expression" dxfId="371" priority="497" stopIfTrue="1">
      <formula>U115="I"</formula>
    </cfRule>
  </conditionalFormatting>
  <conditionalFormatting sqref="V115">
    <cfRule type="expression" dxfId="370" priority="498" stopIfTrue="1">
      <formula>U115="III"</formula>
    </cfRule>
    <cfRule type="expression" dxfId="369" priority="499" stopIfTrue="1">
      <formula>U115="II"</formula>
    </cfRule>
  </conditionalFormatting>
  <conditionalFormatting sqref="V115">
    <cfRule type="expression" priority="500" stopIfTrue="1">
      <formula>U115="IV"</formula>
    </cfRule>
  </conditionalFormatting>
  <conditionalFormatting sqref="V117">
    <cfRule type="expression" dxfId="368" priority="493" stopIfTrue="1">
      <formula>U117="I"</formula>
    </cfRule>
  </conditionalFormatting>
  <conditionalFormatting sqref="V117">
    <cfRule type="expression" dxfId="367" priority="494" stopIfTrue="1">
      <formula>U117="III"</formula>
    </cfRule>
    <cfRule type="expression" dxfId="366" priority="495" stopIfTrue="1">
      <formula>U117="II"</formula>
    </cfRule>
  </conditionalFormatting>
  <conditionalFormatting sqref="V117">
    <cfRule type="expression" priority="496" stopIfTrue="1">
      <formula>U117="IV"</formula>
    </cfRule>
  </conditionalFormatting>
  <conditionalFormatting sqref="V122">
    <cfRule type="expression" dxfId="365" priority="489" stopIfTrue="1">
      <formula>U122="I"</formula>
    </cfRule>
  </conditionalFormatting>
  <conditionalFormatting sqref="V122">
    <cfRule type="expression" dxfId="364" priority="490" stopIfTrue="1">
      <formula>U122="III"</formula>
    </cfRule>
    <cfRule type="expression" dxfId="363" priority="491" stopIfTrue="1">
      <formula>U122="II"</formula>
    </cfRule>
  </conditionalFormatting>
  <conditionalFormatting sqref="V122">
    <cfRule type="expression" priority="492" stopIfTrue="1">
      <formula>U122="IV"</formula>
    </cfRule>
  </conditionalFormatting>
  <conditionalFormatting sqref="V123">
    <cfRule type="expression" dxfId="362" priority="485" stopIfTrue="1">
      <formula>U123="I"</formula>
    </cfRule>
  </conditionalFormatting>
  <conditionalFormatting sqref="V123">
    <cfRule type="expression" dxfId="361" priority="486" stopIfTrue="1">
      <formula>U123="III"</formula>
    </cfRule>
    <cfRule type="expression" dxfId="360" priority="487" stopIfTrue="1">
      <formula>U123="II"</formula>
    </cfRule>
  </conditionalFormatting>
  <conditionalFormatting sqref="V123">
    <cfRule type="expression" priority="488" stopIfTrue="1">
      <formula>U123="IV"</formula>
    </cfRule>
  </conditionalFormatting>
  <conditionalFormatting sqref="V124">
    <cfRule type="expression" dxfId="359" priority="481" stopIfTrue="1">
      <formula>U124="I"</formula>
    </cfRule>
  </conditionalFormatting>
  <conditionalFormatting sqref="V124">
    <cfRule type="expression" dxfId="358" priority="482" stopIfTrue="1">
      <formula>U124="III"</formula>
    </cfRule>
    <cfRule type="expression" dxfId="357" priority="483" stopIfTrue="1">
      <formula>U124="II"</formula>
    </cfRule>
  </conditionalFormatting>
  <conditionalFormatting sqref="V124">
    <cfRule type="expression" priority="484" stopIfTrue="1">
      <formula>U124="IV"</formula>
    </cfRule>
  </conditionalFormatting>
  <conditionalFormatting sqref="V125">
    <cfRule type="expression" dxfId="356" priority="477" stopIfTrue="1">
      <formula>U125="I"</formula>
    </cfRule>
  </conditionalFormatting>
  <conditionalFormatting sqref="V125">
    <cfRule type="expression" dxfId="355" priority="478" stopIfTrue="1">
      <formula>U125="III"</formula>
    </cfRule>
    <cfRule type="expression" dxfId="354" priority="479" stopIfTrue="1">
      <formula>U125="II"</formula>
    </cfRule>
  </conditionalFormatting>
  <conditionalFormatting sqref="V125">
    <cfRule type="expression" priority="480" stopIfTrue="1">
      <formula>U125="IV"</formula>
    </cfRule>
  </conditionalFormatting>
  <conditionalFormatting sqref="V126">
    <cfRule type="expression" dxfId="353" priority="473" stopIfTrue="1">
      <formula>U126="I"</formula>
    </cfRule>
  </conditionalFormatting>
  <conditionalFormatting sqref="V126">
    <cfRule type="expression" dxfId="352" priority="474" stopIfTrue="1">
      <formula>U126="III"</formula>
    </cfRule>
    <cfRule type="expression" dxfId="351" priority="475" stopIfTrue="1">
      <formula>U126="II"</formula>
    </cfRule>
  </conditionalFormatting>
  <conditionalFormatting sqref="V126">
    <cfRule type="expression" priority="476" stopIfTrue="1">
      <formula>U126="IV"</formula>
    </cfRule>
  </conditionalFormatting>
  <conditionalFormatting sqref="V127">
    <cfRule type="expression" dxfId="350" priority="469" stopIfTrue="1">
      <formula>U127="I"</formula>
    </cfRule>
  </conditionalFormatting>
  <conditionalFormatting sqref="V127">
    <cfRule type="expression" dxfId="349" priority="470" stopIfTrue="1">
      <formula>U127="III"</formula>
    </cfRule>
    <cfRule type="expression" dxfId="348" priority="471" stopIfTrue="1">
      <formula>U127="II"</formula>
    </cfRule>
  </conditionalFormatting>
  <conditionalFormatting sqref="V127">
    <cfRule type="expression" priority="472" stopIfTrue="1">
      <formula>U127="IV"</formula>
    </cfRule>
  </conditionalFormatting>
  <conditionalFormatting sqref="V128">
    <cfRule type="expression" dxfId="347" priority="465" stopIfTrue="1">
      <formula>U128="I"</formula>
    </cfRule>
  </conditionalFormatting>
  <conditionalFormatting sqref="V128">
    <cfRule type="expression" dxfId="346" priority="466" stopIfTrue="1">
      <formula>U128="III"</formula>
    </cfRule>
    <cfRule type="expression" dxfId="345" priority="467" stopIfTrue="1">
      <formula>U128="II"</formula>
    </cfRule>
  </conditionalFormatting>
  <conditionalFormatting sqref="V128">
    <cfRule type="expression" priority="468" stopIfTrue="1">
      <formula>U128="IV"</formula>
    </cfRule>
  </conditionalFormatting>
  <conditionalFormatting sqref="V129">
    <cfRule type="expression" dxfId="344" priority="461" stopIfTrue="1">
      <formula>U129="I"</formula>
    </cfRule>
  </conditionalFormatting>
  <conditionalFormatting sqref="V129">
    <cfRule type="expression" dxfId="343" priority="462" stopIfTrue="1">
      <formula>U129="III"</formula>
    </cfRule>
    <cfRule type="expression" dxfId="342" priority="463" stopIfTrue="1">
      <formula>U129="II"</formula>
    </cfRule>
  </conditionalFormatting>
  <conditionalFormatting sqref="V129">
    <cfRule type="expression" priority="464" stopIfTrue="1">
      <formula>U129="IV"</formula>
    </cfRule>
  </conditionalFormatting>
  <conditionalFormatting sqref="V130">
    <cfRule type="expression" dxfId="341" priority="457" stopIfTrue="1">
      <formula>U130="I"</formula>
    </cfRule>
  </conditionalFormatting>
  <conditionalFormatting sqref="V130">
    <cfRule type="expression" dxfId="340" priority="458" stopIfTrue="1">
      <formula>U130="III"</formula>
    </cfRule>
    <cfRule type="expression" dxfId="339" priority="459" stopIfTrue="1">
      <formula>U130="II"</formula>
    </cfRule>
  </conditionalFormatting>
  <conditionalFormatting sqref="V130">
    <cfRule type="expression" priority="460" stopIfTrue="1">
      <formula>U130="IV"</formula>
    </cfRule>
  </conditionalFormatting>
  <conditionalFormatting sqref="V131">
    <cfRule type="expression" dxfId="338" priority="453" stopIfTrue="1">
      <formula>U131="I"</formula>
    </cfRule>
  </conditionalFormatting>
  <conditionalFormatting sqref="V131">
    <cfRule type="expression" dxfId="337" priority="454" stopIfTrue="1">
      <formula>U131="III"</formula>
    </cfRule>
    <cfRule type="expression" dxfId="336" priority="455" stopIfTrue="1">
      <formula>U131="II"</formula>
    </cfRule>
  </conditionalFormatting>
  <conditionalFormatting sqref="V131">
    <cfRule type="expression" priority="456" stopIfTrue="1">
      <formula>U131="IV"</formula>
    </cfRule>
  </conditionalFormatting>
  <conditionalFormatting sqref="V133">
    <cfRule type="expression" dxfId="335" priority="449" stopIfTrue="1">
      <formula>U133="I"</formula>
    </cfRule>
  </conditionalFormatting>
  <conditionalFormatting sqref="V133">
    <cfRule type="expression" dxfId="334" priority="450" stopIfTrue="1">
      <formula>U133="III"</formula>
    </cfRule>
    <cfRule type="expression" dxfId="333" priority="451" stopIfTrue="1">
      <formula>U133="II"</formula>
    </cfRule>
  </conditionalFormatting>
  <conditionalFormatting sqref="V133">
    <cfRule type="expression" priority="452" stopIfTrue="1">
      <formula>U133="IV"</formula>
    </cfRule>
  </conditionalFormatting>
  <conditionalFormatting sqref="V134">
    <cfRule type="expression" dxfId="332" priority="445" stopIfTrue="1">
      <formula>U134="I"</formula>
    </cfRule>
  </conditionalFormatting>
  <conditionalFormatting sqref="V134">
    <cfRule type="expression" dxfId="331" priority="446" stopIfTrue="1">
      <formula>U134="III"</formula>
    </cfRule>
    <cfRule type="expression" dxfId="330" priority="447" stopIfTrue="1">
      <formula>U134="II"</formula>
    </cfRule>
  </conditionalFormatting>
  <conditionalFormatting sqref="V134">
    <cfRule type="expression" priority="448" stopIfTrue="1">
      <formula>U134="IV"</formula>
    </cfRule>
  </conditionalFormatting>
  <conditionalFormatting sqref="V135">
    <cfRule type="expression" dxfId="329" priority="441" stopIfTrue="1">
      <formula>U135="I"</formula>
    </cfRule>
  </conditionalFormatting>
  <conditionalFormatting sqref="V135">
    <cfRule type="expression" dxfId="328" priority="442" stopIfTrue="1">
      <formula>U135="III"</formula>
    </cfRule>
    <cfRule type="expression" dxfId="327" priority="443" stopIfTrue="1">
      <formula>U135="II"</formula>
    </cfRule>
  </conditionalFormatting>
  <conditionalFormatting sqref="V135">
    <cfRule type="expression" priority="444" stopIfTrue="1">
      <formula>U135="IV"</formula>
    </cfRule>
  </conditionalFormatting>
  <conditionalFormatting sqref="V136">
    <cfRule type="expression" dxfId="326" priority="437" stopIfTrue="1">
      <formula>U136="I"</formula>
    </cfRule>
  </conditionalFormatting>
  <conditionalFormatting sqref="V136">
    <cfRule type="expression" dxfId="325" priority="438" stopIfTrue="1">
      <formula>U136="III"</formula>
    </cfRule>
    <cfRule type="expression" dxfId="324" priority="439" stopIfTrue="1">
      <formula>U136="II"</formula>
    </cfRule>
  </conditionalFormatting>
  <conditionalFormatting sqref="V136">
    <cfRule type="expression" priority="440" stopIfTrue="1">
      <formula>U136="IV"</formula>
    </cfRule>
  </conditionalFormatting>
  <conditionalFormatting sqref="V137">
    <cfRule type="expression" dxfId="323" priority="433" stopIfTrue="1">
      <formula>U137="I"</formula>
    </cfRule>
  </conditionalFormatting>
  <conditionalFormatting sqref="V137">
    <cfRule type="expression" dxfId="322" priority="434" stopIfTrue="1">
      <formula>U137="III"</formula>
    </cfRule>
    <cfRule type="expression" dxfId="321" priority="435" stopIfTrue="1">
      <formula>U137="II"</formula>
    </cfRule>
  </conditionalFormatting>
  <conditionalFormatting sqref="V137">
    <cfRule type="expression" priority="436" stopIfTrue="1">
      <formula>U137="IV"</formula>
    </cfRule>
  </conditionalFormatting>
  <conditionalFormatting sqref="V138">
    <cfRule type="expression" dxfId="320" priority="429" stopIfTrue="1">
      <formula>U138="I"</formula>
    </cfRule>
  </conditionalFormatting>
  <conditionalFormatting sqref="V138">
    <cfRule type="expression" dxfId="319" priority="430" stopIfTrue="1">
      <formula>U138="III"</formula>
    </cfRule>
    <cfRule type="expression" dxfId="318" priority="431" stopIfTrue="1">
      <formula>U138="II"</formula>
    </cfRule>
  </conditionalFormatting>
  <conditionalFormatting sqref="V138">
    <cfRule type="expression" priority="432" stopIfTrue="1">
      <formula>U138="IV"</formula>
    </cfRule>
  </conditionalFormatting>
  <conditionalFormatting sqref="V139">
    <cfRule type="expression" dxfId="317" priority="425" stopIfTrue="1">
      <formula>U139="I"</formula>
    </cfRule>
  </conditionalFormatting>
  <conditionalFormatting sqref="V139">
    <cfRule type="expression" dxfId="316" priority="426" stopIfTrue="1">
      <formula>U139="III"</formula>
    </cfRule>
    <cfRule type="expression" dxfId="315" priority="427" stopIfTrue="1">
      <formula>U139="II"</formula>
    </cfRule>
  </conditionalFormatting>
  <conditionalFormatting sqref="V139">
    <cfRule type="expression" priority="428" stopIfTrue="1">
      <formula>U139="IV"</formula>
    </cfRule>
  </conditionalFormatting>
  <conditionalFormatting sqref="V146">
    <cfRule type="expression" dxfId="314" priority="421" stopIfTrue="1">
      <formula>U146="I"</formula>
    </cfRule>
  </conditionalFormatting>
  <conditionalFormatting sqref="V146">
    <cfRule type="expression" dxfId="313" priority="422" stopIfTrue="1">
      <formula>U146="III"</formula>
    </cfRule>
    <cfRule type="expression" dxfId="312" priority="423" stopIfTrue="1">
      <formula>U146="II"</formula>
    </cfRule>
  </conditionalFormatting>
  <conditionalFormatting sqref="V146">
    <cfRule type="expression" priority="424" stopIfTrue="1">
      <formula>U146="IV"</formula>
    </cfRule>
  </conditionalFormatting>
  <conditionalFormatting sqref="V147">
    <cfRule type="expression" dxfId="311" priority="417" stopIfTrue="1">
      <formula>U147="I"</formula>
    </cfRule>
  </conditionalFormatting>
  <conditionalFormatting sqref="V147">
    <cfRule type="expression" dxfId="310" priority="418" stopIfTrue="1">
      <formula>U147="III"</formula>
    </cfRule>
    <cfRule type="expression" dxfId="309" priority="419" stopIfTrue="1">
      <formula>U147="II"</formula>
    </cfRule>
  </conditionalFormatting>
  <conditionalFormatting sqref="V147">
    <cfRule type="expression" priority="420" stopIfTrue="1">
      <formula>U147="IV"</formula>
    </cfRule>
  </conditionalFormatting>
  <conditionalFormatting sqref="V148">
    <cfRule type="expression" dxfId="308" priority="413" stopIfTrue="1">
      <formula>U148="I"</formula>
    </cfRule>
  </conditionalFormatting>
  <conditionalFormatting sqref="V148">
    <cfRule type="expression" dxfId="307" priority="414" stopIfTrue="1">
      <formula>U148="III"</formula>
    </cfRule>
    <cfRule type="expression" dxfId="306" priority="415" stopIfTrue="1">
      <formula>U148="II"</formula>
    </cfRule>
  </conditionalFormatting>
  <conditionalFormatting sqref="V148">
    <cfRule type="expression" priority="416" stopIfTrue="1">
      <formula>U148="IV"</formula>
    </cfRule>
  </conditionalFormatting>
  <conditionalFormatting sqref="V149">
    <cfRule type="expression" dxfId="305" priority="409" stopIfTrue="1">
      <formula>U149="I"</formula>
    </cfRule>
  </conditionalFormatting>
  <conditionalFormatting sqref="V149">
    <cfRule type="expression" dxfId="304" priority="410" stopIfTrue="1">
      <formula>U149="III"</formula>
    </cfRule>
    <cfRule type="expression" dxfId="303" priority="411" stopIfTrue="1">
      <formula>U149="II"</formula>
    </cfRule>
  </conditionalFormatting>
  <conditionalFormatting sqref="V149">
    <cfRule type="expression" priority="412" stopIfTrue="1">
      <formula>U149="IV"</formula>
    </cfRule>
  </conditionalFormatting>
  <conditionalFormatting sqref="V150">
    <cfRule type="expression" dxfId="302" priority="405" stopIfTrue="1">
      <formula>U150="I"</formula>
    </cfRule>
  </conditionalFormatting>
  <conditionalFormatting sqref="V150">
    <cfRule type="expression" dxfId="301" priority="406" stopIfTrue="1">
      <formula>U150="III"</formula>
    </cfRule>
    <cfRule type="expression" dxfId="300" priority="407" stopIfTrue="1">
      <formula>U150="II"</formula>
    </cfRule>
  </conditionalFormatting>
  <conditionalFormatting sqref="V150">
    <cfRule type="expression" priority="408" stopIfTrue="1">
      <formula>U150="IV"</formula>
    </cfRule>
  </conditionalFormatting>
  <conditionalFormatting sqref="V151">
    <cfRule type="expression" dxfId="299" priority="401" stopIfTrue="1">
      <formula>U151="I"</formula>
    </cfRule>
  </conditionalFormatting>
  <conditionalFormatting sqref="V151">
    <cfRule type="expression" dxfId="298" priority="402" stopIfTrue="1">
      <formula>U151="III"</formula>
    </cfRule>
    <cfRule type="expression" dxfId="297" priority="403" stopIfTrue="1">
      <formula>U151="II"</formula>
    </cfRule>
  </conditionalFormatting>
  <conditionalFormatting sqref="V151">
    <cfRule type="expression" priority="404" stopIfTrue="1">
      <formula>U151="IV"</formula>
    </cfRule>
  </conditionalFormatting>
  <conditionalFormatting sqref="V152">
    <cfRule type="expression" dxfId="296" priority="397" stopIfTrue="1">
      <formula>U152="I"</formula>
    </cfRule>
  </conditionalFormatting>
  <conditionalFormatting sqref="V152">
    <cfRule type="expression" dxfId="295" priority="398" stopIfTrue="1">
      <formula>U152="III"</formula>
    </cfRule>
    <cfRule type="expression" dxfId="294" priority="399" stopIfTrue="1">
      <formula>U152="II"</formula>
    </cfRule>
  </conditionalFormatting>
  <conditionalFormatting sqref="V152">
    <cfRule type="expression" priority="400" stopIfTrue="1">
      <formula>U152="IV"</formula>
    </cfRule>
  </conditionalFormatting>
  <conditionalFormatting sqref="V153">
    <cfRule type="expression" dxfId="293" priority="393" stopIfTrue="1">
      <formula>U153="I"</formula>
    </cfRule>
  </conditionalFormatting>
  <conditionalFormatting sqref="V153">
    <cfRule type="expression" dxfId="292" priority="394" stopIfTrue="1">
      <formula>U153="III"</formula>
    </cfRule>
    <cfRule type="expression" dxfId="291" priority="395" stopIfTrue="1">
      <formula>U153="II"</formula>
    </cfRule>
  </conditionalFormatting>
  <conditionalFormatting sqref="V153">
    <cfRule type="expression" priority="396" stopIfTrue="1">
      <formula>U153="IV"</formula>
    </cfRule>
  </conditionalFormatting>
  <conditionalFormatting sqref="V154">
    <cfRule type="expression" dxfId="290" priority="389" stopIfTrue="1">
      <formula>U154="I"</formula>
    </cfRule>
  </conditionalFormatting>
  <conditionalFormatting sqref="V154">
    <cfRule type="expression" dxfId="289" priority="390" stopIfTrue="1">
      <formula>U154="III"</formula>
    </cfRule>
    <cfRule type="expression" dxfId="288" priority="391" stopIfTrue="1">
      <formula>U154="II"</formula>
    </cfRule>
  </conditionalFormatting>
  <conditionalFormatting sqref="V154">
    <cfRule type="expression" priority="392" stopIfTrue="1">
      <formula>U154="IV"</formula>
    </cfRule>
  </conditionalFormatting>
  <conditionalFormatting sqref="V155">
    <cfRule type="expression" dxfId="287" priority="385" stopIfTrue="1">
      <formula>U155="I"</formula>
    </cfRule>
  </conditionalFormatting>
  <conditionalFormatting sqref="V155">
    <cfRule type="expression" dxfId="286" priority="386" stopIfTrue="1">
      <formula>U155="III"</formula>
    </cfRule>
    <cfRule type="expression" dxfId="285" priority="387" stopIfTrue="1">
      <formula>U155="II"</formula>
    </cfRule>
  </conditionalFormatting>
  <conditionalFormatting sqref="V155">
    <cfRule type="expression" priority="388" stopIfTrue="1">
      <formula>U155="IV"</formula>
    </cfRule>
  </conditionalFormatting>
  <conditionalFormatting sqref="V157">
    <cfRule type="expression" dxfId="284" priority="381" stopIfTrue="1">
      <formula>U157="I"</formula>
    </cfRule>
  </conditionalFormatting>
  <conditionalFormatting sqref="V157">
    <cfRule type="expression" dxfId="283" priority="382" stopIfTrue="1">
      <formula>U157="III"</formula>
    </cfRule>
    <cfRule type="expression" dxfId="282" priority="383" stopIfTrue="1">
      <formula>U157="II"</formula>
    </cfRule>
  </conditionalFormatting>
  <conditionalFormatting sqref="V157">
    <cfRule type="expression" priority="384" stopIfTrue="1">
      <formula>U157="IV"</formula>
    </cfRule>
  </conditionalFormatting>
  <conditionalFormatting sqref="V160">
    <cfRule type="expression" dxfId="281" priority="377" stopIfTrue="1">
      <formula>U160="I"</formula>
    </cfRule>
  </conditionalFormatting>
  <conditionalFormatting sqref="V160">
    <cfRule type="expression" dxfId="280" priority="378" stopIfTrue="1">
      <formula>U160="III"</formula>
    </cfRule>
    <cfRule type="expression" dxfId="279" priority="379" stopIfTrue="1">
      <formula>U160="II"</formula>
    </cfRule>
  </conditionalFormatting>
  <conditionalFormatting sqref="V160">
    <cfRule type="expression" priority="380" stopIfTrue="1">
      <formula>U160="IV"</formula>
    </cfRule>
  </conditionalFormatting>
  <conditionalFormatting sqref="V161">
    <cfRule type="expression" dxfId="278" priority="373" stopIfTrue="1">
      <formula>U161="I"</formula>
    </cfRule>
  </conditionalFormatting>
  <conditionalFormatting sqref="V161">
    <cfRule type="expression" dxfId="277" priority="374" stopIfTrue="1">
      <formula>U161="III"</formula>
    </cfRule>
    <cfRule type="expression" dxfId="276" priority="375" stopIfTrue="1">
      <formula>U161="II"</formula>
    </cfRule>
  </conditionalFormatting>
  <conditionalFormatting sqref="V161">
    <cfRule type="expression" priority="376" stopIfTrue="1">
      <formula>U161="IV"</formula>
    </cfRule>
  </conditionalFormatting>
  <conditionalFormatting sqref="V162">
    <cfRule type="expression" dxfId="275" priority="369" stopIfTrue="1">
      <formula>U162="I"</formula>
    </cfRule>
  </conditionalFormatting>
  <conditionalFormatting sqref="V162">
    <cfRule type="expression" dxfId="274" priority="370" stopIfTrue="1">
      <formula>U162="III"</formula>
    </cfRule>
    <cfRule type="expression" dxfId="273" priority="371" stopIfTrue="1">
      <formula>U162="II"</formula>
    </cfRule>
  </conditionalFormatting>
  <conditionalFormatting sqref="V162">
    <cfRule type="expression" priority="372" stopIfTrue="1">
      <formula>U162="IV"</formula>
    </cfRule>
  </conditionalFormatting>
  <conditionalFormatting sqref="V163">
    <cfRule type="expression" dxfId="272" priority="365" stopIfTrue="1">
      <formula>U163="I"</formula>
    </cfRule>
  </conditionalFormatting>
  <conditionalFormatting sqref="V163">
    <cfRule type="expression" dxfId="271" priority="366" stopIfTrue="1">
      <formula>U163="III"</formula>
    </cfRule>
    <cfRule type="expression" dxfId="270" priority="367" stopIfTrue="1">
      <formula>U163="II"</formula>
    </cfRule>
  </conditionalFormatting>
  <conditionalFormatting sqref="V163">
    <cfRule type="expression" priority="368" stopIfTrue="1">
      <formula>U163="IV"</formula>
    </cfRule>
  </conditionalFormatting>
  <conditionalFormatting sqref="V164">
    <cfRule type="expression" dxfId="269" priority="361" stopIfTrue="1">
      <formula>U164="I"</formula>
    </cfRule>
  </conditionalFormatting>
  <conditionalFormatting sqref="V164">
    <cfRule type="expression" dxfId="268" priority="362" stopIfTrue="1">
      <formula>U164="III"</formula>
    </cfRule>
    <cfRule type="expression" dxfId="267" priority="363" stopIfTrue="1">
      <formula>U164="II"</formula>
    </cfRule>
  </conditionalFormatting>
  <conditionalFormatting sqref="V164">
    <cfRule type="expression" priority="364" stopIfTrue="1">
      <formula>U164="IV"</formula>
    </cfRule>
  </conditionalFormatting>
  <conditionalFormatting sqref="V170">
    <cfRule type="expression" dxfId="266" priority="357" stopIfTrue="1">
      <formula>U170="I"</formula>
    </cfRule>
  </conditionalFormatting>
  <conditionalFormatting sqref="V170">
    <cfRule type="expression" dxfId="265" priority="358" stopIfTrue="1">
      <formula>U170="III"</formula>
    </cfRule>
    <cfRule type="expression" dxfId="264" priority="359" stopIfTrue="1">
      <formula>U170="II"</formula>
    </cfRule>
  </conditionalFormatting>
  <conditionalFormatting sqref="V170">
    <cfRule type="expression" priority="360" stopIfTrue="1">
      <formula>U170="IV"</formula>
    </cfRule>
  </conditionalFormatting>
  <conditionalFormatting sqref="V171">
    <cfRule type="expression" dxfId="263" priority="353" stopIfTrue="1">
      <formula>U171="I"</formula>
    </cfRule>
  </conditionalFormatting>
  <conditionalFormatting sqref="V171">
    <cfRule type="expression" dxfId="262" priority="354" stopIfTrue="1">
      <formula>U171="III"</formula>
    </cfRule>
    <cfRule type="expression" dxfId="261" priority="355" stopIfTrue="1">
      <formula>U171="II"</formula>
    </cfRule>
  </conditionalFormatting>
  <conditionalFormatting sqref="V171">
    <cfRule type="expression" priority="356" stopIfTrue="1">
      <formula>U171="IV"</formula>
    </cfRule>
  </conditionalFormatting>
  <conditionalFormatting sqref="V172">
    <cfRule type="expression" dxfId="260" priority="349" stopIfTrue="1">
      <formula>U172="I"</formula>
    </cfRule>
  </conditionalFormatting>
  <conditionalFormatting sqref="V172">
    <cfRule type="expression" dxfId="259" priority="350" stopIfTrue="1">
      <formula>U172="III"</formula>
    </cfRule>
    <cfRule type="expression" dxfId="258" priority="351" stopIfTrue="1">
      <formula>U172="II"</formula>
    </cfRule>
  </conditionalFormatting>
  <conditionalFormatting sqref="V172">
    <cfRule type="expression" priority="352" stopIfTrue="1">
      <formula>U172="IV"</formula>
    </cfRule>
  </conditionalFormatting>
  <conditionalFormatting sqref="V173">
    <cfRule type="expression" dxfId="257" priority="345" stopIfTrue="1">
      <formula>U173="I"</formula>
    </cfRule>
  </conditionalFormatting>
  <conditionalFormatting sqref="V173">
    <cfRule type="expression" dxfId="256" priority="346" stopIfTrue="1">
      <formula>U173="III"</formula>
    </cfRule>
    <cfRule type="expression" dxfId="255" priority="347" stopIfTrue="1">
      <formula>U173="II"</formula>
    </cfRule>
  </conditionalFormatting>
  <conditionalFormatting sqref="V173">
    <cfRule type="expression" priority="348" stopIfTrue="1">
      <formula>U173="IV"</formula>
    </cfRule>
  </conditionalFormatting>
  <conditionalFormatting sqref="V174">
    <cfRule type="expression" dxfId="254" priority="341" stopIfTrue="1">
      <formula>U174="I"</formula>
    </cfRule>
  </conditionalFormatting>
  <conditionalFormatting sqref="V174">
    <cfRule type="expression" dxfId="253" priority="342" stopIfTrue="1">
      <formula>U174="III"</formula>
    </cfRule>
    <cfRule type="expression" dxfId="252" priority="343" stopIfTrue="1">
      <formula>U174="II"</formula>
    </cfRule>
  </conditionalFormatting>
  <conditionalFormatting sqref="V174">
    <cfRule type="expression" priority="344" stopIfTrue="1">
      <formula>U174="IV"</formula>
    </cfRule>
  </conditionalFormatting>
  <conditionalFormatting sqref="V175">
    <cfRule type="expression" dxfId="251" priority="337" stopIfTrue="1">
      <formula>U175="I"</formula>
    </cfRule>
  </conditionalFormatting>
  <conditionalFormatting sqref="V175">
    <cfRule type="expression" dxfId="250" priority="338" stopIfTrue="1">
      <formula>U175="III"</formula>
    </cfRule>
    <cfRule type="expression" dxfId="249" priority="339" stopIfTrue="1">
      <formula>U175="II"</formula>
    </cfRule>
  </conditionalFormatting>
  <conditionalFormatting sqref="V175">
    <cfRule type="expression" priority="340" stopIfTrue="1">
      <formula>U175="IV"</formula>
    </cfRule>
  </conditionalFormatting>
  <conditionalFormatting sqref="V176">
    <cfRule type="expression" dxfId="248" priority="333" stopIfTrue="1">
      <formula>U176="I"</formula>
    </cfRule>
  </conditionalFormatting>
  <conditionalFormatting sqref="V176">
    <cfRule type="expression" dxfId="247" priority="334" stopIfTrue="1">
      <formula>U176="III"</formula>
    </cfRule>
    <cfRule type="expression" dxfId="246" priority="335" stopIfTrue="1">
      <formula>U176="II"</formula>
    </cfRule>
  </conditionalFormatting>
  <conditionalFormatting sqref="V176">
    <cfRule type="expression" priority="336" stopIfTrue="1">
      <formula>U176="IV"</formula>
    </cfRule>
  </conditionalFormatting>
  <conditionalFormatting sqref="V177">
    <cfRule type="expression" dxfId="245" priority="329" stopIfTrue="1">
      <formula>U177="I"</formula>
    </cfRule>
  </conditionalFormatting>
  <conditionalFormatting sqref="V177">
    <cfRule type="expression" dxfId="244" priority="330" stopIfTrue="1">
      <formula>U177="III"</formula>
    </cfRule>
    <cfRule type="expression" dxfId="243" priority="331" stopIfTrue="1">
      <formula>U177="II"</formula>
    </cfRule>
  </conditionalFormatting>
  <conditionalFormatting sqref="V177">
    <cfRule type="expression" priority="332" stopIfTrue="1">
      <formula>U177="IV"</formula>
    </cfRule>
  </conditionalFormatting>
  <conditionalFormatting sqref="V178">
    <cfRule type="expression" dxfId="242" priority="325" stopIfTrue="1">
      <formula>U178="I"</formula>
    </cfRule>
  </conditionalFormatting>
  <conditionalFormatting sqref="V178">
    <cfRule type="expression" dxfId="241" priority="326" stopIfTrue="1">
      <formula>U178="III"</formula>
    </cfRule>
    <cfRule type="expression" dxfId="240" priority="327" stopIfTrue="1">
      <formula>U178="II"</formula>
    </cfRule>
  </conditionalFormatting>
  <conditionalFormatting sqref="V178">
    <cfRule type="expression" priority="328" stopIfTrue="1">
      <formula>U178="IV"</formula>
    </cfRule>
  </conditionalFormatting>
  <conditionalFormatting sqref="V179">
    <cfRule type="expression" dxfId="239" priority="321" stopIfTrue="1">
      <formula>U179="I"</formula>
    </cfRule>
  </conditionalFormatting>
  <conditionalFormatting sqref="V179">
    <cfRule type="expression" dxfId="238" priority="322" stopIfTrue="1">
      <formula>U179="III"</formula>
    </cfRule>
    <cfRule type="expression" dxfId="237" priority="323" stopIfTrue="1">
      <formula>U179="II"</formula>
    </cfRule>
  </conditionalFormatting>
  <conditionalFormatting sqref="V179">
    <cfRule type="expression" priority="324" stopIfTrue="1">
      <formula>U179="IV"</formula>
    </cfRule>
  </conditionalFormatting>
  <conditionalFormatting sqref="V181">
    <cfRule type="expression" dxfId="236" priority="317" stopIfTrue="1">
      <formula>U181="I"</formula>
    </cfRule>
  </conditionalFormatting>
  <conditionalFormatting sqref="V181">
    <cfRule type="expression" dxfId="235" priority="318" stopIfTrue="1">
      <formula>U181="III"</formula>
    </cfRule>
    <cfRule type="expression" dxfId="234" priority="319" stopIfTrue="1">
      <formula>U181="II"</formula>
    </cfRule>
  </conditionalFormatting>
  <conditionalFormatting sqref="V181">
    <cfRule type="expression" priority="320" stopIfTrue="1">
      <formula>U181="IV"</formula>
    </cfRule>
  </conditionalFormatting>
  <conditionalFormatting sqref="V183">
    <cfRule type="expression" dxfId="233" priority="313" stopIfTrue="1">
      <formula>U183="I"</formula>
    </cfRule>
  </conditionalFormatting>
  <conditionalFormatting sqref="V183">
    <cfRule type="expression" dxfId="232" priority="314" stopIfTrue="1">
      <formula>U183="III"</formula>
    </cfRule>
    <cfRule type="expression" dxfId="231" priority="315" stopIfTrue="1">
      <formula>U183="II"</formula>
    </cfRule>
  </conditionalFormatting>
  <conditionalFormatting sqref="V183">
    <cfRule type="expression" priority="316" stopIfTrue="1">
      <formula>U183="IV"</formula>
    </cfRule>
  </conditionalFormatting>
  <conditionalFormatting sqref="V184">
    <cfRule type="expression" dxfId="230" priority="309" stopIfTrue="1">
      <formula>U184="I"</formula>
    </cfRule>
  </conditionalFormatting>
  <conditionalFormatting sqref="V184">
    <cfRule type="expression" dxfId="229" priority="310" stopIfTrue="1">
      <formula>U184="III"</formula>
    </cfRule>
    <cfRule type="expression" dxfId="228" priority="311" stopIfTrue="1">
      <formula>U184="II"</formula>
    </cfRule>
  </conditionalFormatting>
  <conditionalFormatting sqref="V184">
    <cfRule type="expression" priority="312" stopIfTrue="1">
      <formula>U184="IV"</formula>
    </cfRule>
  </conditionalFormatting>
  <conditionalFormatting sqref="V185">
    <cfRule type="expression" dxfId="227" priority="305" stopIfTrue="1">
      <formula>U185="I"</formula>
    </cfRule>
  </conditionalFormatting>
  <conditionalFormatting sqref="V185">
    <cfRule type="expression" dxfId="226" priority="306" stopIfTrue="1">
      <formula>U185="III"</formula>
    </cfRule>
    <cfRule type="expression" dxfId="225" priority="307" stopIfTrue="1">
      <formula>U185="II"</formula>
    </cfRule>
  </conditionalFormatting>
  <conditionalFormatting sqref="V185">
    <cfRule type="expression" priority="308" stopIfTrue="1">
      <formula>U185="IV"</formula>
    </cfRule>
  </conditionalFormatting>
  <conditionalFormatting sqref="V186">
    <cfRule type="expression" dxfId="224" priority="301" stopIfTrue="1">
      <formula>U186="I"</formula>
    </cfRule>
  </conditionalFormatting>
  <conditionalFormatting sqref="V186">
    <cfRule type="expression" dxfId="223" priority="302" stopIfTrue="1">
      <formula>U186="III"</formula>
    </cfRule>
    <cfRule type="expression" dxfId="222" priority="303" stopIfTrue="1">
      <formula>U186="II"</formula>
    </cfRule>
  </conditionalFormatting>
  <conditionalFormatting sqref="V186">
    <cfRule type="expression" priority="304" stopIfTrue="1">
      <formula>U186="IV"</formula>
    </cfRule>
  </conditionalFormatting>
  <conditionalFormatting sqref="V187">
    <cfRule type="expression" dxfId="221" priority="297" stopIfTrue="1">
      <formula>U187="I"</formula>
    </cfRule>
  </conditionalFormatting>
  <conditionalFormatting sqref="V187">
    <cfRule type="expression" dxfId="220" priority="298" stopIfTrue="1">
      <formula>U187="III"</formula>
    </cfRule>
    <cfRule type="expression" dxfId="219" priority="299" stopIfTrue="1">
      <formula>U187="II"</formula>
    </cfRule>
  </conditionalFormatting>
  <conditionalFormatting sqref="V187">
    <cfRule type="expression" priority="300" stopIfTrue="1">
      <formula>U187="IV"</formula>
    </cfRule>
  </conditionalFormatting>
  <conditionalFormatting sqref="V188">
    <cfRule type="expression" dxfId="218" priority="293" stopIfTrue="1">
      <formula>U188="I"</formula>
    </cfRule>
  </conditionalFormatting>
  <conditionalFormatting sqref="V188">
    <cfRule type="expression" dxfId="217" priority="294" stopIfTrue="1">
      <formula>U188="III"</formula>
    </cfRule>
    <cfRule type="expression" dxfId="216" priority="295" stopIfTrue="1">
      <formula>U188="II"</formula>
    </cfRule>
  </conditionalFormatting>
  <conditionalFormatting sqref="V188">
    <cfRule type="expression" priority="296" stopIfTrue="1">
      <formula>U188="IV"</formula>
    </cfRule>
  </conditionalFormatting>
  <conditionalFormatting sqref="V194">
    <cfRule type="expression" dxfId="215" priority="289" stopIfTrue="1">
      <formula>U194="I"</formula>
    </cfRule>
  </conditionalFormatting>
  <conditionalFormatting sqref="V194">
    <cfRule type="expression" dxfId="214" priority="290" stopIfTrue="1">
      <formula>U194="III"</formula>
    </cfRule>
    <cfRule type="expression" dxfId="213" priority="291" stopIfTrue="1">
      <formula>U194="II"</formula>
    </cfRule>
  </conditionalFormatting>
  <conditionalFormatting sqref="V194">
    <cfRule type="expression" priority="292" stopIfTrue="1">
      <formula>U194="IV"</formula>
    </cfRule>
  </conditionalFormatting>
  <conditionalFormatting sqref="V195">
    <cfRule type="expression" dxfId="212" priority="285" stopIfTrue="1">
      <formula>U195="I"</formula>
    </cfRule>
  </conditionalFormatting>
  <conditionalFormatting sqref="V195">
    <cfRule type="expression" dxfId="211" priority="286" stopIfTrue="1">
      <formula>U195="III"</formula>
    </cfRule>
    <cfRule type="expression" dxfId="210" priority="287" stopIfTrue="1">
      <formula>U195="II"</formula>
    </cfRule>
  </conditionalFormatting>
  <conditionalFormatting sqref="V195">
    <cfRule type="expression" priority="288" stopIfTrue="1">
      <formula>U195="IV"</formula>
    </cfRule>
  </conditionalFormatting>
  <conditionalFormatting sqref="V196">
    <cfRule type="expression" dxfId="209" priority="281" stopIfTrue="1">
      <formula>U196="I"</formula>
    </cfRule>
  </conditionalFormatting>
  <conditionalFormatting sqref="V196">
    <cfRule type="expression" dxfId="208" priority="282" stopIfTrue="1">
      <formula>U196="III"</formula>
    </cfRule>
    <cfRule type="expression" dxfId="207" priority="283" stopIfTrue="1">
      <formula>U196="II"</formula>
    </cfRule>
  </conditionalFormatting>
  <conditionalFormatting sqref="V196">
    <cfRule type="expression" priority="284" stopIfTrue="1">
      <formula>U196="IV"</formula>
    </cfRule>
  </conditionalFormatting>
  <conditionalFormatting sqref="V197">
    <cfRule type="expression" dxfId="206" priority="277" stopIfTrue="1">
      <formula>U197="I"</formula>
    </cfRule>
  </conditionalFormatting>
  <conditionalFormatting sqref="V197">
    <cfRule type="expression" dxfId="205" priority="278" stopIfTrue="1">
      <formula>U197="III"</formula>
    </cfRule>
    <cfRule type="expression" dxfId="204" priority="279" stopIfTrue="1">
      <formula>U197="II"</formula>
    </cfRule>
  </conditionalFormatting>
  <conditionalFormatting sqref="V197">
    <cfRule type="expression" priority="280" stopIfTrue="1">
      <formula>U197="IV"</formula>
    </cfRule>
  </conditionalFormatting>
  <conditionalFormatting sqref="V198">
    <cfRule type="expression" dxfId="203" priority="273" stopIfTrue="1">
      <formula>U198="I"</formula>
    </cfRule>
  </conditionalFormatting>
  <conditionalFormatting sqref="V198">
    <cfRule type="expression" dxfId="202" priority="274" stopIfTrue="1">
      <formula>U198="III"</formula>
    </cfRule>
    <cfRule type="expression" dxfId="201" priority="275" stopIfTrue="1">
      <formula>U198="II"</formula>
    </cfRule>
  </conditionalFormatting>
  <conditionalFormatting sqref="V198">
    <cfRule type="expression" priority="276" stopIfTrue="1">
      <formula>U198="IV"</formula>
    </cfRule>
  </conditionalFormatting>
  <conditionalFormatting sqref="V199">
    <cfRule type="expression" dxfId="200" priority="269" stopIfTrue="1">
      <formula>U199="I"</formula>
    </cfRule>
  </conditionalFormatting>
  <conditionalFormatting sqref="V199">
    <cfRule type="expression" dxfId="199" priority="270" stopIfTrue="1">
      <formula>U199="III"</formula>
    </cfRule>
    <cfRule type="expression" dxfId="198" priority="271" stopIfTrue="1">
      <formula>U199="II"</formula>
    </cfRule>
  </conditionalFormatting>
  <conditionalFormatting sqref="V199">
    <cfRule type="expression" priority="272" stopIfTrue="1">
      <formula>U199="IV"</formula>
    </cfRule>
  </conditionalFormatting>
  <conditionalFormatting sqref="V200">
    <cfRule type="expression" dxfId="197" priority="265" stopIfTrue="1">
      <formula>U200="I"</formula>
    </cfRule>
  </conditionalFormatting>
  <conditionalFormatting sqref="V200">
    <cfRule type="expression" dxfId="196" priority="266" stopIfTrue="1">
      <formula>U200="III"</formula>
    </cfRule>
    <cfRule type="expression" dxfId="195" priority="267" stopIfTrue="1">
      <formula>U200="II"</formula>
    </cfRule>
  </conditionalFormatting>
  <conditionalFormatting sqref="V200">
    <cfRule type="expression" priority="268" stopIfTrue="1">
      <formula>U200="IV"</formula>
    </cfRule>
  </conditionalFormatting>
  <conditionalFormatting sqref="V201">
    <cfRule type="expression" dxfId="194" priority="261" stopIfTrue="1">
      <formula>U201="I"</formula>
    </cfRule>
  </conditionalFormatting>
  <conditionalFormatting sqref="V201">
    <cfRule type="expression" dxfId="193" priority="262" stopIfTrue="1">
      <formula>U201="III"</formula>
    </cfRule>
    <cfRule type="expression" dxfId="192" priority="263" stopIfTrue="1">
      <formula>U201="II"</formula>
    </cfRule>
  </conditionalFormatting>
  <conditionalFormatting sqref="V201">
    <cfRule type="expression" priority="264" stopIfTrue="1">
      <formula>U201="IV"</formula>
    </cfRule>
  </conditionalFormatting>
  <conditionalFormatting sqref="V205">
    <cfRule type="expression" dxfId="191" priority="253" stopIfTrue="1">
      <formula>U205="I"</formula>
    </cfRule>
  </conditionalFormatting>
  <conditionalFormatting sqref="V205">
    <cfRule type="expression" dxfId="190" priority="254" stopIfTrue="1">
      <formula>U205="III"</formula>
    </cfRule>
    <cfRule type="expression" dxfId="189" priority="255" stopIfTrue="1">
      <formula>U205="II"</formula>
    </cfRule>
  </conditionalFormatting>
  <conditionalFormatting sqref="V205">
    <cfRule type="expression" priority="256" stopIfTrue="1">
      <formula>U205="IV"</formula>
    </cfRule>
  </conditionalFormatting>
  <conditionalFormatting sqref="V202">
    <cfRule type="expression" dxfId="188" priority="249" stopIfTrue="1">
      <formula>U202="I"</formula>
    </cfRule>
  </conditionalFormatting>
  <conditionalFormatting sqref="V202">
    <cfRule type="expression" dxfId="187" priority="250" stopIfTrue="1">
      <formula>U202="III"</formula>
    </cfRule>
    <cfRule type="expression" dxfId="186" priority="251" stopIfTrue="1">
      <formula>U202="II"</formula>
    </cfRule>
  </conditionalFormatting>
  <conditionalFormatting sqref="V202">
    <cfRule type="expression" priority="252" stopIfTrue="1">
      <formula>U202="IV"</formula>
    </cfRule>
  </conditionalFormatting>
  <conditionalFormatting sqref="V203">
    <cfRule type="expression" dxfId="185" priority="245" stopIfTrue="1">
      <formula>U203="I"</formula>
    </cfRule>
  </conditionalFormatting>
  <conditionalFormatting sqref="V203">
    <cfRule type="expression" dxfId="184" priority="246" stopIfTrue="1">
      <formula>U203="III"</formula>
    </cfRule>
    <cfRule type="expression" dxfId="183" priority="247" stopIfTrue="1">
      <formula>U203="II"</formula>
    </cfRule>
  </conditionalFormatting>
  <conditionalFormatting sqref="V203">
    <cfRule type="expression" priority="248" stopIfTrue="1">
      <formula>U203="IV"</formula>
    </cfRule>
  </conditionalFormatting>
  <conditionalFormatting sqref="V207">
    <cfRule type="expression" dxfId="182" priority="241" stopIfTrue="1">
      <formula>U207="I"</formula>
    </cfRule>
  </conditionalFormatting>
  <conditionalFormatting sqref="V207">
    <cfRule type="expression" dxfId="181" priority="242" stopIfTrue="1">
      <formula>U207="III"</formula>
    </cfRule>
    <cfRule type="expression" dxfId="180" priority="243" stopIfTrue="1">
      <formula>U207="II"</formula>
    </cfRule>
  </conditionalFormatting>
  <conditionalFormatting sqref="V207">
    <cfRule type="expression" priority="244" stopIfTrue="1">
      <formula>U207="IV"</formula>
    </cfRule>
  </conditionalFormatting>
  <conditionalFormatting sqref="V208">
    <cfRule type="expression" dxfId="179" priority="237" stopIfTrue="1">
      <formula>U208="I"</formula>
    </cfRule>
  </conditionalFormatting>
  <conditionalFormatting sqref="V208">
    <cfRule type="expression" dxfId="178" priority="238" stopIfTrue="1">
      <formula>U208="III"</formula>
    </cfRule>
    <cfRule type="expression" dxfId="177" priority="239" stopIfTrue="1">
      <formula>U208="II"</formula>
    </cfRule>
  </conditionalFormatting>
  <conditionalFormatting sqref="V208">
    <cfRule type="expression" priority="240" stopIfTrue="1">
      <formula>U208="IV"</formula>
    </cfRule>
  </conditionalFormatting>
  <conditionalFormatting sqref="V209">
    <cfRule type="expression" dxfId="176" priority="233" stopIfTrue="1">
      <formula>U209="I"</formula>
    </cfRule>
  </conditionalFormatting>
  <conditionalFormatting sqref="V209">
    <cfRule type="expression" dxfId="175" priority="234" stopIfTrue="1">
      <formula>U209="III"</formula>
    </cfRule>
    <cfRule type="expression" dxfId="174" priority="235" stopIfTrue="1">
      <formula>U209="II"</formula>
    </cfRule>
  </conditionalFormatting>
  <conditionalFormatting sqref="V209">
    <cfRule type="expression" priority="236" stopIfTrue="1">
      <formula>U209="IV"</formula>
    </cfRule>
  </conditionalFormatting>
  <conditionalFormatting sqref="V210">
    <cfRule type="expression" dxfId="173" priority="229" stopIfTrue="1">
      <formula>U210="I"</formula>
    </cfRule>
  </conditionalFormatting>
  <conditionalFormatting sqref="V210">
    <cfRule type="expression" dxfId="172" priority="230" stopIfTrue="1">
      <formula>U210="III"</formula>
    </cfRule>
    <cfRule type="expression" dxfId="171" priority="231" stopIfTrue="1">
      <formula>U210="II"</formula>
    </cfRule>
  </conditionalFormatting>
  <conditionalFormatting sqref="V210">
    <cfRule type="expression" priority="232" stopIfTrue="1">
      <formula>U210="IV"</formula>
    </cfRule>
  </conditionalFormatting>
  <conditionalFormatting sqref="V211">
    <cfRule type="expression" dxfId="170" priority="225" stopIfTrue="1">
      <formula>U211="I"</formula>
    </cfRule>
  </conditionalFormatting>
  <conditionalFormatting sqref="V211">
    <cfRule type="expression" dxfId="169" priority="226" stopIfTrue="1">
      <formula>U211="III"</formula>
    </cfRule>
    <cfRule type="expression" dxfId="168" priority="227" stopIfTrue="1">
      <formula>U211="II"</formula>
    </cfRule>
  </conditionalFormatting>
  <conditionalFormatting sqref="V211">
    <cfRule type="expression" priority="228" stopIfTrue="1">
      <formula>U211="IV"</formula>
    </cfRule>
  </conditionalFormatting>
  <conditionalFormatting sqref="V218">
    <cfRule type="expression" dxfId="167" priority="221" stopIfTrue="1">
      <formula>U218="I"</formula>
    </cfRule>
  </conditionalFormatting>
  <conditionalFormatting sqref="V218">
    <cfRule type="expression" dxfId="166" priority="222" stopIfTrue="1">
      <formula>U218="III"</formula>
    </cfRule>
    <cfRule type="expression" dxfId="165" priority="223" stopIfTrue="1">
      <formula>U218="II"</formula>
    </cfRule>
  </conditionalFormatting>
  <conditionalFormatting sqref="V218">
    <cfRule type="expression" priority="224" stopIfTrue="1">
      <formula>U218="IV"</formula>
    </cfRule>
  </conditionalFormatting>
  <conditionalFormatting sqref="V219">
    <cfRule type="expression" dxfId="164" priority="217" stopIfTrue="1">
      <formula>U219="I"</formula>
    </cfRule>
  </conditionalFormatting>
  <conditionalFormatting sqref="V219">
    <cfRule type="expression" dxfId="163" priority="218" stopIfTrue="1">
      <formula>U219="III"</formula>
    </cfRule>
    <cfRule type="expression" dxfId="162" priority="219" stopIfTrue="1">
      <formula>U219="II"</formula>
    </cfRule>
  </conditionalFormatting>
  <conditionalFormatting sqref="V219">
    <cfRule type="expression" priority="220" stopIfTrue="1">
      <formula>U219="IV"</formula>
    </cfRule>
  </conditionalFormatting>
  <conditionalFormatting sqref="V220">
    <cfRule type="expression" dxfId="161" priority="213" stopIfTrue="1">
      <formula>U220="I"</formula>
    </cfRule>
  </conditionalFormatting>
  <conditionalFormatting sqref="V220">
    <cfRule type="expression" dxfId="160" priority="214" stopIfTrue="1">
      <formula>U220="III"</formula>
    </cfRule>
    <cfRule type="expression" dxfId="159" priority="215" stopIfTrue="1">
      <formula>U220="II"</formula>
    </cfRule>
  </conditionalFormatting>
  <conditionalFormatting sqref="V220">
    <cfRule type="expression" priority="216" stopIfTrue="1">
      <formula>U220="IV"</formula>
    </cfRule>
  </conditionalFormatting>
  <conditionalFormatting sqref="V221">
    <cfRule type="expression" dxfId="158" priority="209" stopIfTrue="1">
      <formula>U221="I"</formula>
    </cfRule>
  </conditionalFormatting>
  <conditionalFormatting sqref="V221">
    <cfRule type="expression" dxfId="157" priority="210" stopIfTrue="1">
      <formula>U221="III"</formula>
    </cfRule>
    <cfRule type="expression" dxfId="156" priority="211" stopIfTrue="1">
      <formula>U221="II"</formula>
    </cfRule>
  </conditionalFormatting>
  <conditionalFormatting sqref="V221">
    <cfRule type="expression" priority="212" stopIfTrue="1">
      <formula>U221="IV"</formula>
    </cfRule>
  </conditionalFormatting>
  <conditionalFormatting sqref="V222">
    <cfRule type="expression" dxfId="155" priority="205" stopIfTrue="1">
      <formula>U222="I"</formula>
    </cfRule>
  </conditionalFormatting>
  <conditionalFormatting sqref="V222">
    <cfRule type="expression" dxfId="154" priority="206" stopIfTrue="1">
      <formula>U222="III"</formula>
    </cfRule>
    <cfRule type="expression" dxfId="153" priority="207" stopIfTrue="1">
      <formula>U222="II"</formula>
    </cfRule>
  </conditionalFormatting>
  <conditionalFormatting sqref="V222">
    <cfRule type="expression" priority="208" stopIfTrue="1">
      <formula>U222="IV"</formula>
    </cfRule>
  </conditionalFormatting>
  <conditionalFormatting sqref="V223">
    <cfRule type="expression" dxfId="152" priority="201" stopIfTrue="1">
      <formula>U223="I"</formula>
    </cfRule>
  </conditionalFormatting>
  <conditionalFormatting sqref="V223">
    <cfRule type="expression" dxfId="151" priority="202" stopIfTrue="1">
      <formula>U223="III"</formula>
    </cfRule>
    <cfRule type="expression" dxfId="150" priority="203" stopIfTrue="1">
      <formula>U223="II"</formula>
    </cfRule>
  </conditionalFormatting>
  <conditionalFormatting sqref="V223">
    <cfRule type="expression" priority="204" stopIfTrue="1">
      <formula>U223="IV"</formula>
    </cfRule>
  </conditionalFormatting>
  <conditionalFormatting sqref="V224">
    <cfRule type="expression" dxfId="149" priority="197" stopIfTrue="1">
      <formula>U224="I"</formula>
    </cfRule>
  </conditionalFormatting>
  <conditionalFormatting sqref="V224">
    <cfRule type="expression" dxfId="148" priority="198" stopIfTrue="1">
      <formula>U224="III"</formula>
    </cfRule>
    <cfRule type="expression" dxfId="147" priority="199" stopIfTrue="1">
      <formula>U224="II"</formula>
    </cfRule>
  </conditionalFormatting>
  <conditionalFormatting sqref="V224">
    <cfRule type="expression" priority="200" stopIfTrue="1">
      <formula>U224="IV"</formula>
    </cfRule>
  </conditionalFormatting>
  <conditionalFormatting sqref="V225">
    <cfRule type="expression" dxfId="146" priority="193" stopIfTrue="1">
      <formula>U225="I"</formula>
    </cfRule>
  </conditionalFormatting>
  <conditionalFormatting sqref="V225">
    <cfRule type="expression" dxfId="145" priority="194" stopIfTrue="1">
      <formula>U225="III"</formula>
    </cfRule>
    <cfRule type="expression" dxfId="144" priority="195" stopIfTrue="1">
      <formula>U225="II"</formula>
    </cfRule>
  </conditionalFormatting>
  <conditionalFormatting sqref="V225">
    <cfRule type="expression" priority="196" stopIfTrue="1">
      <formula>U225="IV"</formula>
    </cfRule>
  </conditionalFormatting>
  <conditionalFormatting sqref="V226">
    <cfRule type="expression" dxfId="143" priority="189" stopIfTrue="1">
      <formula>U226="I"</formula>
    </cfRule>
  </conditionalFormatting>
  <conditionalFormatting sqref="V226">
    <cfRule type="expression" dxfId="142" priority="190" stopIfTrue="1">
      <formula>U226="III"</formula>
    </cfRule>
    <cfRule type="expression" dxfId="141" priority="191" stopIfTrue="1">
      <formula>U226="II"</formula>
    </cfRule>
  </conditionalFormatting>
  <conditionalFormatting sqref="V226">
    <cfRule type="expression" priority="192" stopIfTrue="1">
      <formula>U226="IV"</formula>
    </cfRule>
  </conditionalFormatting>
  <conditionalFormatting sqref="V227">
    <cfRule type="expression" dxfId="140" priority="185" stopIfTrue="1">
      <formula>U227="I"</formula>
    </cfRule>
  </conditionalFormatting>
  <conditionalFormatting sqref="V227">
    <cfRule type="expression" dxfId="139" priority="186" stopIfTrue="1">
      <formula>U227="III"</formula>
    </cfRule>
    <cfRule type="expression" dxfId="138" priority="187" stopIfTrue="1">
      <formula>U227="II"</formula>
    </cfRule>
  </conditionalFormatting>
  <conditionalFormatting sqref="V227">
    <cfRule type="expression" priority="188" stopIfTrue="1">
      <formula>U227="IV"</formula>
    </cfRule>
  </conditionalFormatting>
  <conditionalFormatting sqref="V229">
    <cfRule type="expression" dxfId="137" priority="181" stopIfTrue="1">
      <formula>U229="I"</formula>
    </cfRule>
  </conditionalFormatting>
  <conditionalFormatting sqref="V229">
    <cfRule type="expression" dxfId="136" priority="182" stopIfTrue="1">
      <formula>U229="III"</formula>
    </cfRule>
    <cfRule type="expression" dxfId="135" priority="183" stopIfTrue="1">
      <formula>U229="II"</formula>
    </cfRule>
  </conditionalFormatting>
  <conditionalFormatting sqref="V229">
    <cfRule type="expression" priority="184" stopIfTrue="1">
      <formula>U229="IV"</formula>
    </cfRule>
  </conditionalFormatting>
  <conditionalFormatting sqref="V231">
    <cfRule type="expression" dxfId="134" priority="177" stopIfTrue="1">
      <formula>U231="I"</formula>
    </cfRule>
  </conditionalFormatting>
  <conditionalFormatting sqref="V231">
    <cfRule type="expression" dxfId="133" priority="178" stopIfTrue="1">
      <formula>U231="III"</formula>
    </cfRule>
    <cfRule type="expression" dxfId="132" priority="179" stopIfTrue="1">
      <formula>U231="II"</formula>
    </cfRule>
  </conditionalFormatting>
  <conditionalFormatting sqref="V231">
    <cfRule type="expression" priority="180" stopIfTrue="1">
      <formula>U231="IV"</formula>
    </cfRule>
  </conditionalFormatting>
  <conditionalFormatting sqref="V232">
    <cfRule type="expression" dxfId="131" priority="173" stopIfTrue="1">
      <formula>U232="I"</formula>
    </cfRule>
  </conditionalFormatting>
  <conditionalFormatting sqref="V232">
    <cfRule type="expression" dxfId="130" priority="174" stopIfTrue="1">
      <formula>U232="III"</formula>
    </cfRule>
    <cfRule type="expression" dxfId="129" priority="175" stopIfTrue="1">
      <formula>U232="II"</formula>
    </cfRule>
  </conditionalFormatting>
  <conditionalFormatting sqref="V232">
    <cfRule type="expression" priority="176" stopIfTrue="1">
      <formula>U232="IV"</formula>
    </cfRule>
  </conditionalFormatting>
  <conditionalFormatting sqref="V233">
    <cfRule type="expression" dxfId="128" priority="169" stopIfTrue="1">
      <formula>U233="I"</formula>
    </cfRule>
  </conditionalFormatting>
  <conditionalFormatting sqref="V233">
    <cfRule type="expression" dxfId="127" priority="170" stopIfTrue="1">
      <formula>U233="III"</formula>
    </cfRule>
    <cfRule type="expression" dxfId="126" priority="171" stopIfTrue="1">
      <formula>U233="II"</formula>
    </cfRule>
  </conditionalFormatting>
  <conditionalFormatting sqref="V233">
    <cfRule type="expression" priority="172" stopIfTrue="1">
      <formula>U233="IV"</formula>
    </cfRule>
  </conditionalFormatting>
  <conditionalFormatting sqref="V234">
    <cfRule type="expression" dxfId="125" priority="165" stopIfTrue="1">
      <formula>U234="I"</formula>
    </cfRule>
  </conditionalFormatting>
  <conditionalFormatting sqref="V234">
    <cfRule type="expression" dxfId="124" priority="166" stopIfTrue="1">
      <formula>U234="III"</formula>
    </cfRule>
    <cfRule type="expression" dxfId="123" priority="167" stopIfTrue="1">
      <formula>U234="II"</formula>
    </cfRule>
  </conditionalFormatting>
  <conditionalFormatting sqref="V234">
    <cfRule type="expression" priority="168" stopIfTrue="1">
      <formula>U234="IV"</formula>
    </cfRule>
  </conditionalFormatting>
  <conditionalFormatting sqref="V235">
    <cfRule type="expression" dxfId="122" priority="161" stopIfTrue="1">
      <formula>U235="I"</formula>
    </cfRule>
  </conditionalFormatting>
  <conditionalFormatting sqref="V235">
    <cfRule type="expression" dxfId="121" priority="162" stopIfTrue="1">
      <formula>U235="III"</formula>
    </cfRule>
    <cfRule type="expression" dxfId="120" priority="163" stopIfTrue="1">
      <formula>U235="II"</formula>
    </cfRule>
  </conditionalFormatting>
  <conditionalFormatting sqref="V235">
    <cfRule type="expression" priority="164" stopIfTrue="1">
      <formula>U235="IV"</formula>
    </cfRule>
  </conditionalFormatting>
  <conditionalFormatting sqref="V236">
    <cfRule type="expression" dxfId="119" priority="157" stopIfTrue="1">
      <formula>U236="I"</formula>
    </cfRule>
  </conditionalFormatting>
  <conditionalFormatting sqref="V236">
    <cfRule type="expression" dxfId="118" priority="158" stopIfTrue="1">
      <formula>U236="III"</formula>
    </cfRule>
    <cfRule type="expression" dxfId="117" priority="159" stopIfTrue="1">
      <formula>U236="II"</formula>
    </cfRule>
  </conditionalFormatting>
  <conditionalFormatting sqref="V236">
    <cfRule type="expression" priority="160" stopIfTrue="1">
      <formula>U236="IV"</formula>
    </cfRule>
  </conditionalFormatting>
  <conditionalFormatting sqref="V242">
    <cfRule type="expression" dxfId="116" priority="153" stopIfTrue="1">
      <formula>U242="I"</formula>
    </cfRule>
  </conditionalFormatting>
  <conditionalFormatting sqref="V242">
    <cfRule type="expression" dxfId="115" priority="154" stopIfTrue="1">
      <formula>U242="III"</formula>
    </cfRule>
    <cfRule type="expression" dxfId="114" priority="155" stopIfTrue="1">
      <formula>U242="II"</formula>
    </cfRule>
  </conditionalFormatting>
  <conditionalFormatting sqref="V242">
    <cfRule type="expression" priority="156" stopIfTrue="1">
      <formula>U242="IV"</formula>
    </cfRule>
  </conditionalFormatting>
  <conditionalFormatting sqref="V243">
    <cfRule type="expression" dxfId="113" priority="149" stopIfTrue="1">
      <formula>U243="I"</formula>
    </cfRule>
  </conditionalFormatting>
  <conditionalFormatting sqref="V243">
    <cfRule type="expression" dxfId="112" priority="150" stopIfTrue="1">
      <formula>U243="III"</formula>
    </cfRule>
    <cfRule type="expression" dxfId="111" priority="151" stopIfTrue="1">
      <formula>U243="II"</formula>
    </cfRule>
  </conditionalFormatting>
  <conditionalFormatting sqref="V243">
    <cfRule type="expression" priority="152" stopIfTrue="1">
      <formula>U243="IV"</formula>
    </cfRule>
  </conditionalFormatting>
  <conditionalFormatting sqref="V244">
    <cfRule type="expression" dxfId="110" priority="145" stopIfTrue="1">
      <formula>U244="I"</formula>
    </cfRule>
  </conditionalFormatting>
  <conditionalFormatting sqref="V244">
    <cfRule type="expression" dxfId="109" priority="146" stopIfTrue="1">
      <formula>U244="III"</formula>
    </cfRule>
    <cfRule type="expression" dxfId="108" priority="147" stopIfTrue="1">
      <formula>U244="II"</formula>
    </cfRule>
  </conditionalFormatting>
  <conditionalFormatting sqref="V244">
    <cfRule type="expression" priority="148" stopIfTrue="1">
      <formula>U244="IV"</formula>
    </cfRule>
  </conditionalFormatting>
  <conditionalFormatting sqref="V245">
    <cfRule type="expression" dxfId="107" priority="141" stopIfTrue="1">
      <formula>U245="I"</formula>
    </cfRule>
  </conditionalFormatting>
  <conditionalFormatting sqref="V245">
    <cfRule type="expression" dxfId="106" priority="142" stopIfTrue="1">
      <formula>U245="III"</formula>
    </cfRule>
    <cfRule type="expression" dxfId="105" priority="143" stopIfTrue="1">
      <formula>U245="II"</formula>
    </cfRule>
  </conditionalFormatting>
  <conditionalFormatting sqref="V245">
    <cfRule type="expression" priority="144" stopIfTrue="1">
      <formula>U245="IV"</formula>
    </cfRule>
  </conditionalFormatting>
  <conditionalFormatting sqref="V246">
    <cfRule type="expression" dxfId="104" priority="137" stopIfTrue="1">
      <formula>U246="I"</formula>
    </cfRule>
  </conditionalFormatting>
  <conditionalFormatting sqref="V246">
    <cfRule type="expression" dxfId="103" priority="138" stopIfTrue="1">
      <formula>U246="III"</formula>
    </cfRule>
    <cfRule type="expression" dxfId="102" priority="139" stopIfTrue="1">
      <formula>U246="II"</formula>
    </cfRule>
  </conditionalFormatting>
  <conditionalFormatting sqref="V246">
    <cfRule type="expression" priority="140" stopIfTrue="1">
      <formula>U246="IV"</formula>
    </cfRule>
  </conditionalFormatting>
  <conditionalFormatting sqref="V247">
    <cfRule type="expression" dxfId="101" priority="133" stopIfTrue="1">
      <formula>U247="I"</formula>
    </cfRule>
  </conditionalFormatting>
  <conditionalFormatting sqref="V247">
    <cfRule type="expression" dxfId="100" priority="134" stopIfTrue="1">
      <formula>U247="III"</formula>
    </cfRule>
    <cfRule type="expression" dxfId="99" priority="135" stopIfTrue="1">
      <formula>U247="II"</formula>
    </cfRule>
  </conditionalFormatting>
  <conditionalFormatting sqref="V247">
    <cfRule type="expression" priority="136" stopIfTrue="1">
      <formula>U247="IV"</formula>
    </cfRule>
  </conditionalFormatting>
  <conditionalFormatting sqref="V248">
    <cfRule type="expression" dxfId="98" priority="129" stopIfTrue="1">
      <formula>U248="I"</formula>
    </cfRule>
  </conditionalFormatting>
  <conditionalFormatting sqref="V248">
    <cfRule type="expression" dxfId="97" priority="130" stopIfTrue="1">
      <formula>U248="III"</formula>
    </cfRule>
    <cfRule type="expression" dxfId="96" priority="131" stopIfTrue="1">
      <formula>U248="II"</formula>
    </cfRule>
  </conditionalFormatting>
  <conditionalFormatting sqref="V248">
    <cfRule type="expression" priority="132" stopIfTrue="1">
      <formula>U248="IV"</formula>
    </cfRule>
  </conditionalFormatting>
  <conditionalFormatting sqref="V249">
    <cfRule type="expression" dxfId="95" priority="125" stopIfTrue="1">
      <formula>U249="I"</formula>
    </cfRule>
  </conditionalFormatting>
  <conditionalFormatting sqref="V249">
    <cfRule type="expression" dxfId="94" priority="126" stopIfTrue="1">
      <formula>U249="III"</formula>
    </cfRule>
    <cfRule type="expression" dxfId="93" priority="127" stopIfTrue="1">
      <formula>U249="II"</formula>
    </cfRule>
  </conditionalFormatting>
  <conditionalFormatting sqref="V249">
    <cfRule type="expression" priority="128" stopIfTrue="1">
      <formula>U249="IV"</formula>
    </cfRule>
  </conditionalFormatting>
  <conditionalFormatting sqref="V250">
    <cfRule type="expression" dxfId="92" priority="121" stopIfTrue="1">
      <formula>U250="I"</formula>
    </cfRule>
  </conditionalFormatting>
  <conditionalFormatting sqref="V250">
    <cfRule type="expression" dxfId="91" priority="122" stopIfTrue="1">
      <formula>U250="III"</formula>
    </cfRule>
    <cfRule type="expression" dxfId="90" priority="123" stopIfTrue="1">
      <formula>U250="II"</formula>
    </cfRule>
  </conditionalFormatting>
  <conditionalFormatting sqref="V250">
    <cfRule type="expression" priority="124" stopIfTrue="1">
      <formula>U250="IV"</formula>
    </cfRule>
  </conditionalFormatting>
  <conditionalFormatting sqref="V251">
    <cfRule type="expression" dxfId="89" priority="117" stopIfTrue="1">
      <formula>U251="I"</formula>
    </cfRule>
  </conditionalFormatting>
  <conditionalFormatting sqref="V251">
    <cfRule type="expression" dxfId="88" priority="118" stopIfTrue="1">
      <formula>U251="III"</formula>
    </cfRule>
    <cfRule type="expression" dxfId="87" priority="119" stopIfTrue="1">
      <formula>U251="II"</formula>
    </cfRule>
  </conditionalFormatting>
  <conditionalFormatting sqref="V251">
    <cfRule type="expression" priority="120" stopIfTrue="1">
      <formula>U251="IV"</formula>
    </cfRule>
  </conditionalFormatting>
  <conditionalFormatting sqref="V253">
    <cfRule type="expression" dxfId="86" priority="113" stopIfTrue="1">
      <formula>U253="I"</formula>
    </cfRule>
  </conditionalFormatting>
  <conditionalFormatting sqref="V253">
    <cfRule type="expression" dxfId="85" priority="114" stopIfTrue="1">
      <formula>U253="III"</formula>
    </cfRule>
    <cfRule type="expression" dxfId="84" priority="115" stopIfTrue="1">
      <formula>U253="II"</formula>
    </cfRule>
  </conditionalFormatting>
  <conditionalFormatting sqref="V253">
    <cfRule type="expression" priority="116" stopIfTrue="1">
      <formula>U253="IV"</formula>
    </cfRule>
  </conditionalFormatting>
  <conditionalFormatting sqref="V255">
    <cfRule type="expression" dxfId="83" priority="109" stopIfTrue="1">
      <formula>U255="I"</formula>
    </cfRule>
  </conditionalFormatting>
  <conditionalFormatting sqref="V255">
    <cfRule type="expression" dxfId="82" priority="110" stopIfTrue="1">
      <formula>U255="III"</formula>
    </cfRule>
    <cfRule type="expression" dxfId="81" priority="111" stopIfTrue="1">
      <formula>U255="II"</formula>
    </cfRule>
  </conditionalFormatting>
  <conditionalFormatting sqref="V255">
    <cfRule type="expression" priority="112" stopIfTrue="1">
      <formula>U255="IV"</formula>
    </cfRule>
  </conditionalFormatting>
  <conditionalFormatting sqref="V256">
    <cfRule type="expression" dxfId="80" priority="105" stopIfTrue="1">
      <formula>U256="I"</formula>
    </cfRule>
  </conditionalFormatting>
  <conditionalFormatting sqref="V256">
    <cfRule type="expression" dxfId="79" priority="106" stopIfTrue="1">
      <formula>U256="III"</formula>
    </cfRule>
    <cfRule type="expression" dxfId="78" priority="107" stopIfTrue="1">
      <formula>U256="II"</formula>
    </cfRule>
  </conditionalFormatting>
  <conditionalFormatting sqref="V256">
    <cfRule type="expression" priority="108" stopIfTrue="1">
      <formula>U256="IV"</formula>
    </cfRule>
  </conditionalFormatting>
  <conditionalFormatting sqref="V257">
    <cfRule type="expression" dxfId="77" priority="101" stopIfTrue="1">
      <formula>U257="I"</formula>
    </cfRule>
  </conditionalFormatting>
  <conditionalFormatting sqref="V257">
    <cfRule type="expression" dxfId="76" priority="102" stopIfTrue="1">
      <formula>U257="III"</formula>
    </cfRule>
    <cfRule type="expression" dxfId="75" priority="103" stopIfTrue="1">
      <formula>U257="II"</formula>
    </cfRule>
  </conditionalFormatting>
  <conditionalFormatting sqref="V257">
    <cfRule type="expression" priority="104" stopIfTrue="1">
      <formula>U257="IV"</formula>
    </cfRule>
  </conditionalFormatting>
  <conditionalFormatting sqref="V258">
    <cfRule type="expression" dxfId="74" priority="97" stopIfTrue="1">
      <formula>U258="I"</formula>
    </cfRule>
  </conditionalFormatting>
  <conditionalFormatting sqref="V258">
    <cfRule type="expression" dxfId="73" priority="98" stopIfTrue="1">
      <formula>U258="III"</formula>
    </cfRule>
    <cfRule type="expression" dxfId="72" priority="99" stopIfTrue="1">
      <formula>U258="II"</formula>
    </cfRule>
  </conditionalFormatting>
  <conditionalFormatting sqref="V258">
    <cfRule type="expression" priority="100" stopIfTrue="1">
      <formula>U258="IV"</formula>
    </cfRule>
  </conditionalFormatting>
  <conditionalFormatting sqref="V259">
    <cfRule type="expression" dxfId="71" priority="93" stopIfTrue="1">
      <formula>U259="I"</formula>
    </cfRule>
  </conditionalFormatting>
  <conditionalFormatting sqref="V259">
    <cfRule type="expression" dxfId="70" priority="94" stopIfTrue="1">
      <formula>U259="III"</formula>
    </cfRule>
    <cfRule type="expression" dxfId="69" priority="95" stopIfTrue="1">
      <formula>U259="II"</formula>
    </cfRule>
  </conditionalFormatting>
  <conditionalFormatting sqref="V259">
    <cfRule type="expression" priority="96" stopIfTrue="1">
      <formula>U259="IV"</formula>
    </cfRule>
  </conditionalFormatting>
  <conditionalFormatting sqref="V266">
    <cfRule type="expression" dxfId="68" priority="89" stopIfTrue="1">
      <formula>U266="I"</formula>
    </cfRule>
  </conditionalFormatting>
  <conditionalFormatting sqref="V266">
    <cfRule type="expression" dxfId="67" priority="90" stopIfTrue="1">
      <formula>U266="III"</formula>
    </cfRule>
    <cfRule type="expression" dxfId="66" priority="91" stopIfTrue="1">
      <formula>U266="II"</formula>
    </cfRule>
  </conditionalFormatting>
  <conditionalFormatting sqref="V266">
    <cfRule type="expression" priority="92" stopIfTrue="1">
      <formula>U266="IV"</formula>
    </cfRule>
  </conditionalFormatting>
  <conditionalFormatting sqref="V267">
    <cfRule type="expression" dxfId="65" priority="85" stopIfTrue="1">
      <formula>U267="I"</formula>
    </cfRule>
  </conditionalFormatting>
  <conditionalFormatting sqref="V267">
    <cfRule type="expression" dxfId="64" priority="86" stopIfTrue="1">
      <formula>U267="III"</formula>
    </cfRule>
    <cfRule type="expression" dxfId="63" priority="87" stopIfTrue="1">
      <formula>U267="II"</formula>
    </cfRule>
  </conditionalFormatting>
  <conditionalFormatting sqref="V267">
    <cfRule type="expression" priority="88" stopIfTrue="1">
      <formula>U267="IV"</formula>
    </cfRule>
  </conditionalFormatting>
  <conditionalFormatting sqref="V269">
    <cfRule type="expression" dxfId="62" priority="81" stopIfTrue="1">
      <formula>U269="I"</formula>
    </cfRule>
  </conditionalFormatting>
  <conditionalFormatting sqref="V269">
    <cfRule type="expression" dxfId="61" priority="82" stopIfTrue="1">
      <formula>U269="III"</formula>
    </cfRule>
    <cfRule type="expression" dxfId="60" priority="83" stopIfTrue="1">
      <formula>U269="II"</formula>
    </cfRule>
  </conditionalFormatting>
  <conditionalFormatting sqref="V269">
    <cfRule type="expression" priority="84" stopIfTrue="1">
      <formula>U269="IV"</formula>
    </cfRule>
  </conditionalFormatting>
  <conditionalFormatting sqref="V270">
    <cfRule type="expression" dxfId="59" priority="77" stopIfTrue="1">
      <formula>U270="I"</formula>
    </cfRule>
  </conditionalFormatting>
  <conditionalFormatting sqref="V270">
    <cfRule type="expression" dxfId="58" priority="78" stopIfTrue="1">
      <formula>U270="III"</formula>
    </cfRule>
    <cfRule type="expression" dxfId="57" priority="79" stopIfTrue="1">
      <formula>U270="II"</formula>
    </cfRule>
  </conditionalFormatting>
  <conditionalFormatting sqref="V270">
    <cfRule type="expression" priority="80" stopIfTrue="1">
      <formula>U270="IV"</formula>
    </cfRule>
  </conditionalFormatting>
  <conditionalFormatting sqref="V271">
    <cfRule type="expression" dxfId="56" priority="73" stopIfTrue="1">
      <formula>U271="I"</formula>
    </cfRule>
  </conditionalFormatting>
  <conditionalFormatting sqref="V271">
    <cfRule type="expression" dxfId="55" priority="74" stopIfTrue="1">
      <formula>U271="III"</formula>
    </cfRule>
    <cfRule type="expression" dxfId="54" priority="75" stopIfTrue="1">
      <formula>U271="II"</formula>
    </cfRule>
  </conditionalFormatting>
  <conditionalFormatting sqref="V271">
    <cfRule type="expression" priority="76" stopIfTrue="1">
      <formula>U271="IV"</formula>
    </cfRule>
  </conditionalFormatting>
  <conditionalFormatting sqref="V306">
    <cfRule type="expression" dxfId="53" priority="69" stopIfTrue="1">
      <formula>U306="I"</formula>
    </cfRule>
  </conditionalFormatting>
  <conditionalFormatting sqref="V306">
    <cfRule type="expression" dxfId="52" priority="70" stopIfTrue="1">
      <formula>U306="III"</formula>
    </cfRule>
    <cfRule type="expression" dxfId="51" priority="71" stopIfTrue="1">
      <formula>U306="II"</formula>
    </cfRule>
  </conditionalFormatting>
  <conditionalFormatting sqref="V306">
    <cfRule type="expression" priority="72" stopIfTrue="1">
      <formula>U306="IV"</formula>
    </cfRule>
  </conditionalFormatting>
  <conditionalFormatting sqref="V294">
    <cfRule type="expression" dxfId="50" priority="65" stopIfTrue="1">
      <formula>U294="I"</formula>
    </cfRule>
  </conditionalFormatting>
  <conditionalFormatting sqref="V294">
    <cfRule type="expression" dxfId="49" priority="66" stopIfTrue="1">
      <formula>U294="III"</formula>
    </cfRule>
    <cfRule type="expression" dxfId="48" priority="67" stopIfTrue="1">
      <formula>U294="II"</formula>
    </cfRule>
  </conditionalFormatting>
  <conditionalFormatting sqref="V294">
    <cfRule type="expression" priority="68" stopIfTrue="1">
      <formula>U294="IV"</formula>
    </cfRule>
  </conditionalFormatting>
  <conditionalFormatting sqref="V293">
    <cfRule type="expression" dxfId="47" priority="61" stopIfTrue="1">
      <formula>U293="I"</formula>
    </cfRule>
  </conditionalFormatting>
  <conditionalFormatting sqref="V293">
    <cfRule type="expression" dxfId="46" priority="62" stopIfTrue="1">
      <formula>U293="III"</formula>
    </cfRule>
    <cfRule type="expression" dxfId="45" priority="63" stopIfTrue="1">
      <formula>U293="II"</formula>
    </cfRule>
  </conditionalFormatting>
  <conditionalFormatting sqref="V293">
    <cfRule type="expression" priority="64" stopIfTrue="1">
      <formula>U293="IV"</formula>
    </cfRule>
  </conditionalFormatting>
  <conditionalFormatting sqref="V292">
    <cfRule type="expression" dxfId="44" priority="57" stopIfTrue="1">
      <formula>U292="I"</formula>
    </cfRule>
  </conditionalFormatting>
  <conditionalFormatting sqref="V292">
    <cfRule type="expression" dxfId="43" priority="58" stopIfTrue="1">
      <formula>U292="III"</formula>
    </cfRule>
    <cfRule type="expression" dxfId="42" priority="59" stopIfTrue="1">
      <formula>U292="II"</formula>
    </cfRule>
  </conditionalFormatting>
  <conditionalFormatting sqref="V292">
    <cfRule type="expression" priority="60" stopIfTrue="1">
      <formula>U292="IV"</formula>
    </cfRule>
  </conditionalFormatting>
  <conditionalFormatting sqref="V291">
    <cfRule type="expression" dxfId="41" priority="53" stopIfTrue="1">
      <formula>U291="I"</formula>
    </cfRule>
  </conditionalFormatting>
  <conditionalFormatting sqref="V291">
    <cfRule type="expression" dxfId="40" priority="54" stopIfTrue="1">
      <formula>U291="III"</formula>
    </cfRule>
    <cfRule type="expression" dxfId="39" priority="55" stopIfTrue="1">
      <formula>U291="II"</formula>
    </cfRule>
  </conditionalFormatting>
  <conditionalFormatting sqref="V291">
    <cfRule type="expression" priority="56" stopIfTrue="1">
      <formula>U291="IV"</formula>
    </cfRule>
  </conditionalFormatting>
  <conditionalFormatting sqref="V290">
    <cfRule type="expression" dxfId="38" priority="49" stopIfTrue="1">
      <formula>U290="I"</formula>
    </cfRule>
  </conditionalFormatting>
  <conditionalFormatting sqref="V290">
    <cfRule type="expression" dxfId="37" priority="50" stopIfTrue="1">
      <formula>U290="III"</formula>
    </cfRule>
    <cfRule type="expression" dxfId="36" priority="51" stopIfTrue="1">
      <formula>U290="II"</formula>
    </cfRule>
  </conditionalFormatting>
  <conditionalFormatting sqref="V290">
    <cfRule type="expression" priority="52" stopIfTrue="1">
      <formula>U290="IV"</formula>
    </cfRule>
  </conditionalFormatting>
  <conditionalFormatting sqref="V283">
    <cfRule type="expression" dxfId="35" priority="45" stopIfTrue="1">
      <formula>U283="I"</formula>
    </cfRule>
  </conditionalFormatting>
  <conditionalFormatting sqref="V283">
    <cfRule type="expression" dxfId="34" priority="46" stopIfTrue="1">
      <formula>U283="III"</formula>
    </cfRule>
    <cfRule type="expression" dxfId="33" priority="47" stopIfTrue="1">
      <formula>U283="II"</formula>
    </cfRule>
  </conditionalFormatting>
  <conditionalFormatting sqref="V283">
    <cfRule type="expression" priority="48" stopIfTrue="1">
      <formula>U283="IV"</formula>
    </cfRule>
  </conditionalFormatting>
  <conditionalFormatting sqref="V282">
    <cfRule type="expression" dxfId="32" priority="41" stopIfTrue="1">
      <formula>U282="I"</formula>
    </cfRule>
  </conditionalFormatting>
  <conditionalFormatting sqref="V282">
    <cfRule type="expression" dxfId="31" priority="42" stopIfTrue="1">
      <formula>U282="III"</formula>
    </cfRule>
    <cfRule type="expression" dxfId="30" priority="43" stopIfTrue="1">
      <formula>U282="II"</formula>
    </cfRule>
  </conditionalFormatting>
  <conditionalFormatting sqref="V282">
    <cfRule type="expression" priority="44" stopIfTrue="1">
      <formula>U282="IV"</formula>
    </cfRule>
  </conditionalFormatting>
  <conditionalFormatting sqref="V281">
    <cfRule type="expression" dxfId="29" priority="37" stopIfTrue="1">
      <formula>U281="I"</formula>
    </cfRule>
  </conditionalFormatting>
  <conditionalFormatting sqref="V281">
    <cfRule type="expression" dxfId="28" priority="38" stopIfTrue="1">
      <formula>U281="III"</formula>
    </cfRule>
    <cfRule type="expression" dxfId="27" priority="39" stopIfTrue="1">
      <formula>U281="II"</formula>
    </cfRule>
  </conditionalFormatting>
  <conditionalFormatting sqref="V281">
    <cfRule type="expression" priority="40" stopIfTrue="1">
      <formula>U281="IV"</formula>
    </cfRule>
  </conditionalFormatting>
  <conditionalFormatting sqref="V280">
    <cfRule type="expression" dxfId="26" priority="33" stopIfTrue="1">
      <formula>U280="I"</formula>
    </cfRule>
  </conditionalFormatting>
  <conditionalFormatting sqref="V280">
    <cfRule type="expression" dxfId="25" priority="34" stopIfTrue="1">
      <formula>U280="III"</formula>
    </cfRule>
    <cfRule type="expression" dxfId="24" priority="35" stopIfTrue="1">
      <formula>U280="II"</formula>
    </cfRule>
  </conditionalFormatting>
  <conditionalFormatting sqref="V280">
    <cfRule type="expression" priority="36" stopIfTrue="1">
      <formula>U280="IV"</formula>
    </cfRule>
  </conditionalFormatting>
  <conditionalFormatting sqref="V279">
    <cfRule type="expression" dxfId="23" priority="29" stopIfTrue="1">
      <formula>U279="I"</formula>
    </cfRule>
  </conditionalFormatting>
  <conditionalFormatting sqref="V279">
    <cfRule type="expression" dxfId="22" priority="30" stopIfTrue="1">
      <formula>U279="III"</formula>
    </cfRule>
    <cfRule type="expression" dxfId="21" priority="31" stopIfTrue="1">
      <formula>U279="II"</formula>
    </cfRule>
  </conditionalFormatting>
  <conditionalFormatting sqref="V279">
    <cfRule type="expression" priority="32" stopIfTrue="1">
      <formula>U279="IV"</formula>
    </cfRule>
  </conditionalFormatting>
  <conditionalFormatting sqref="V277">
    <cfRule type="expression" dxfId="20" priority="25" stopIfTrue="1">
      <formula>U277="I"</formula>
    </cfRule>
  </conditionalFormatting>
  <conditionalFormatting sqref="V277">
    <cfRule type="expression" dxfId="19" priority="26" stopIfTrue="1">
      <formula>U277="III"</formula>
    </cfRule>
    <cfRule type="expression" dxfId="18" priority="27" stopIfTrue="1">
      <formula>U277="II"</formula>
    </cfRule>
  </conditionalFormatting>
  <conditionalFormatting sqref="V277">
    <cfRule type="expression" priority="28" stopIfTrue="1">
      <formula>U277="IV"</formula>
    </cfRule>
  </conditionalFormatting>
  <conditionalFormatting sqref="V275">
    <cfRule type="expression" dxfId="17" priority="21" stopIfTrue="1">
      <formula>U275="I"</formula>
    </cfRule>
  </conditionalFormatting>
  <conditionalFormatting sqref="V275">
    <cfRule type="expression" dxfId="16" priority="22" stopIfTrue="1">
      <formula>U275="III"</formula>
    </cfRule>
    <cfRule type="expression" dxfId="15" priority="23" stopIfTrue="1">
      <formula>U275="II"</formula>
    </cfRule>
  </conditionalFormatting>
  <conditionalFormatting sqref="V275">
    <cfRule type="expression" priority="24" stopIfTrue="1">
      <formula>U275="IV"</formula>
    </cfRule>
  </conditionalFormatting>
  <conditionalFormatting sqref="V274">
    <cfRule type="expression" dxfId="14" priority="17" stopIfTrue="1">
      <formula>U274="I"</formula>
    </cfRule>
  </conditionalFormatting>
  <conditionalFormatting sqref="V274">
    <cfRule type="expression" dxfId="13" priority="18" stopIfTrue="1">
      <formula>U274="III"</formula>
    </cfRule>
    <cfRule type="expression" dxfId="12" priority="19" stopIfTrue="1">
      <formula>U274="II"</formula>
    </cfRule>
  </conditionalFormatting>
  <conditionalFormatting sqref="V274">
    <cfRule type="expression" priority="20" stopIfTrue="1">
      <formula>U274="IV"</formula>
    </cfRule>
  </conditionalFormatting>
  <conditionalFormatting sqref="V273">
    <cfRule type="expression" dxfId="11" priority="13" stopIfTrue="1">
      <formula>U273="I"</formula>
    </cfRule>
  </conditionalFormatting>
  <conditionalFormatting sqref="V273">
    <cfRule type="expression" dxfId="10" priority="14" stopIfTrue="1">
      <formula>U273="III"</formula>
    </cfRule>
    <cfRule type="expression" dxfId="9" priority="15" stopIfTrue="1">
      <formula>U273="II"</formula>
    </cfRule>
  </conditionalFormatting>
  <conditionalFormatting sqref="V273">
    <cfRule type="expression" priority="16" stopIfTrue="1">
      <formula>U273="IV"</formula>
    </cfRule>
  </conditionalFormatting>
  <conditionalFormatting sqref="V272">
    <cfRule type="expression" dxfId="8" priority="9" stopIfTrue="1">
      <formula>U272="I"</formula>
    </cfRule>
  </conditionalFormatting>
  <conditionalFormatting sqref="V272">
    <cfRule type="expression" dxfId="7" priority="10" stopIfTrue="1">
      <formula>U272="III"</formula>
    </cfRule>
    <cfRule type="expression" dxfId="6" priority="11" stopIfTrue="1">
      <formula>U272="II"</formula>
    </cfRule>
  </conditionalFormatting>
  <conditionalFormatting sqref="V272">
    <cfRule type="expression" priority="12" stopIfTrue="1">
      <formula>U272="IV"</formula>
    </cfRule>
  </conditionalFormatting>
  <conditionalFormatting sqref="V312">
    <cfRule type="expression" dxfId="5" priority="8" stopIfTrue="1">
      <formula>U312="I"</formula>
    </cfRule>
  </conditionalFormatting>
  <conditionalFormatting sqref="V312">
    <cfRule type="expression" dxfId="4" priority="6" stopIfTrue="1">
      <formula>U312="III"</formula>
    </cfRule>
    <cfRule type="expression" dxfId="3" priority="7" stopIfTrue="1">
      <formula>U312="II"</formula>
    </cfRule>
  </conditionalFormatting>
  <conditionalFormatting sqref="V312">
    <cfRule type="expression" priority="5" stopIfTrue="1">
      <formula>U312="IV"</formula>
    </cfRule>
  </conditionalFormatting>
  <conditionalFormatting sqref="V311">
    <cfRule type="expression" dxfId="2" priority="4" stopIfTrue="1">
      <formula>U311="I"</formula>
    </cfRule>
  </conditionalFormatting>
  <conditionalFormatting sqref="V311">
    <cfRule type="expression" dxfId="1" priority="2" stopIfTrue="1">
      <formula>U311="III"</formula>
    </cfRule>
    <cfRule type="expression" dxfId="0" priority="3" stopIfTrue="1">
      <formula>U311="II"</formula>
    </cfRule>
  </conditionalFormatting>
  <conditionalFormatting sqref="V311">
    <cfRule type="expression" priority="1" stopIfTrue="1">
      <formula>U311="IV"</formula>
    </cfRule>
  </conditionalFormatting>
  <hyperlinks>
    <hyperlink ref="U161" location="Aceptabilidad!A1" display="Aceptabilidad!A1"/>
    <hyperlink ref="R161" location="NP!A1" display="NP!A1"/>
    <hyperlink ref="U160" location="Aceptabilidad!A1" display="Aceptabilidad!A1"/>
    <hyperlink ref="R160" location="NP!A1" display="NP!A1"/>
    <hyperlink ref="R155" location="NP!A1" display="NP!A1"/>
    <hyperlink ref="U155" location="Aceptabilidad!A1" display="Aceptabilidad!A1"/>
  </hyperlinks>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topLeftCell="A28" zoomScale="73" zoomScaleNormal="73" workbookViewId="0">
      <selection activeCell="H39" sqref="H39:H40"/>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17"/>
      <c r="C2" s="116" t="s">
        <v>316</v>
      </c>
      <c r="D2" s="116"/>
      <c r="E2" s="116"/>
      <c r="F2" s="116"/>
      <c r="G2" s="116"/>
      <c r="H2" s="116"/>
      <c r="I2" s="116"/>
      <c r="J2" s="116" t="s">
        <v>315</v>
      </c>
      <c r="K2" s="116"/>
      <c r="L2" s="2"/>
      <c r="M2" s="2"/>
    </row>
    <row r="3" spans="2:13" s="1" customFormat="1" x14ac:dyDescent="0.25">
      <c r="B3" s="117"/>
      <c r="C3" s="116" t="s">
        <v>317</v>
      </c>
      <c r="D3" s="116"/>
      <c r="E3" s="116"/>
      <c r="F3" s="116"/>
      <c r="G3" s="116"/>
      <c r="H3" s="116"/>
      <c r="I3" s="116"/>
      <c r="J3" s="116" t="s">
        <v>313</v>
      </c>
      <c r="K3" s="116"/>
      <c r="L3" s="2"/>
      <c r="M3" s="2"/>
    </row>
    <row r="4" spans="2:13" s="1" customFormat="1" x14ac:dyDescent="0.25">
      <c r="B4" s="117"/>
      <c r="C4" s="116" t="s">
        <v>143</v>
      </c>
      <c r="D4" s="116"/>
      <c r="E4" s="116"/>
      <c r="F4" s="116"/>
      <c r="G4" s="116"/>
      <c r="H4" s="116"/>
      <c r="I4" s="116"/>
      <c r="J4" s="116" t="s">
        <v>314</v>
      </c>
      <c r="K4" s="116"/>
      <c r="L4" s="2"/>
      <c r="M4" s="2"/>
    </row>
    <row r="5" spans="2:13" s="1" customFormat="1" x14ac:dyDescent="0.25">
      <c r="B5" s="117"/>
      <c r="C5" s="116"/>
      <c r="D5" s="116"/>
      <c r="E5" s="116"/>
      <c r="F5" s="116"/>
      <c r="G5" s="116"/>
      <c r="H5" s="116"/>
      <c r="I5" s="116"/>
      <c r="J5" s="116" t="s">
        <v>0</v>
      </c>
      <c r="K5" s="116"/>
      <c r="L5" s="2"/>
      <c r="M5" s="2"/>
    </row>
    <row r="7" spans="2:13" ht="15.75" thickBot="1" x14ac:dyDescent="0.3"/>
    <row r="8" spans="2:13" ht="19.5" thickBot="1" x14ac:dyDescent="0.35">
      <c r="B8" s="118" t="s">
        <v>37</v>
      </c>
      <c r="C8" s="119"/>
      <c r="D8" s="120"/>
    </row>
    <row r="9" spans="2:13" ht="19.5" thickBot="1" x14ac:dyDescent="0.35">
      <c r="B9" s="146" t="s">
        <v>38</v>
      </c>
      <c r="C9" s="4" t="s">
        <v>39</v>
      </c>
      <c r="D9" s="148" t="s">
        <v>40</v>
      </c>
      <c r="F9" s="118" t="s">
        <v>41</v>
      </c>
      <c r="G9" s="119"/>
      <c r="H9" s="119"/>
      <c r="I9" s="119"/>
      <c r="J9" s="119"/>
      <c r="K9" s="120"/>
    </row>
    <row r="10" spans="2:13" ht="15.75" thickBot="1" x14ac:dyDescent="0.3">
      <c r="B10" s="147"/>
      <c r="C10" s="5" t="s">
        <v>42</v>
      </c>
      <c r="D10" s="149"/>
      <c r="F10" s="150" t="s">
        <v>43</v>
      </c>
      <c r="G10" s="151"/>
      <c r="H10" s="143" t="s">
        <v>44</v>
      </c>
      <c r="I10" s="144"/>
      <c r="J10" s="144"/>
      <c r="K10" s="145"/>
    </row>
    <row r="11" spans="2:13" ht="72" thickBot="1" x14ac:dyDescent="0.3">
      <c r="B11" s="6" t="s">
        <v>45</v>
      </c>
      <c r="C11" s="7">
        <v>10</v>
      </c>
      <c r="D11" s="8" t="s">
        <v>46</v>
      </c>
      <c r="F11" s="152"/>
      <c r="G11" s="153"/>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25" t="s">
        <v>60</v>
      </c>
      <c r="C14" s="17" t="s">
        <v>61</v>
      </c>
      <c r="D14" s="139" t="s">
        <v>62</v>
      </c>
      <c r="F14" s="18"/>
      <c r="G14" s="12">
        <v>2</v>
      </c>
      <c r="H14" s="16" t="s">
        <v>63</v>
      </c>
      <c r="I14" s="16" t="s">
        <v>59</v>
      </c>
      <c r="J14" s="12" t="s">
        <v>64</v>
      </c>
      <c r="K14" s="12" t="s">
        <v>65</v>
      </c>
    </row>
    <row r="15" spans="2:13" ht="29.25" thickBot="1" x14ac:dyDescent="0.3">
      <c r="B15" s="138"/>
      <c r="C15" s="19" t="s">
        <v>66</v>
      </c>
      <c r="D15" s="140"/>
    </row>
    <row r="16" spans="2:13" ht="15.75" thickBot="1" x14ac:dyDescent="0.3"/>
    <row r="17" spans="2:11" ht="19.5" thickBot="1" x14ac:dyDescent="0.35">
      <c r="B17" s="118" t="s">
        <v>67</v>
      </c>
      <c r="C17" s="119"/>
      <c r="D17" s="120"/>
      <c r="F17" s="118" t="s">
        <v>68</v>
      </c>
      <c r="G17" s="119"/>
      <c r="H17" s="119"/>
      <c r="I17" s="119"/>
      <c r="J17" s="119"/>
      <c r="K17" s="120"/>
    </row>
    <row r="18" spans="2:11" ht="45.75" thickBot="1" x14ac:dyDescent="0.3">
      <c r="B18" s="20" t="s">
        <v>69</v>
      </c>
      <c r="C18" s="21" t="s">
        <v>70</v>
      </c>
      <c r="D18" s="22" t="s">
        <v>40</v>
      </c>
      <c r="F18" s="141" t="s">
        <v>71</v>
      </c>
      <c r="G18" s="142"/>
      <c r="H18" s="143" t="s">
        <v>72</v>
      </c>
      <c r="I18" s="144"/>
      <c r="J18" s="144"/>
      <c r="K18" s="145"/>
    </row>
    <row r="19" spans="2:11" ht="43.5" thickBot="1" x14ac:dyDescent="0.3">
      <c r="B19" s="6" t="s">
        <v>73</v>
      </c>
      <c r="C19" s="7">
        <v>4</v>
      </c>
      <c r="D19" s="8" t="s">
        <v>74</v>
      </c>
      <c r="F19" s="131" t="s">
        <v>75</v>
      </c>
      <c r="G19" s="132"/>
      <c r="H19" s="7" t="s">
        <v>76</v>
      </c>
      <c r="I19" s="23">
        <v>42297</v>
      </c>
      <c r="J19" s="23">
        <v>42163</v>
      </c>
      <c r="K19" s="24">
        <v>42039</v>
      </c>
    </row>
    <row r="20" spans="2:11" ht="29.25" thickBot="1" x14ac:dyDescent="0.3">
      <c r="B20" s="6" t="s">
        <v>77</v>
      </c>
      <c r="C20" s="7">
        <v>3</v>
      </c>
      <c r="D20" s="8" t="s">
        <v>78</v>
      </c>
      <c r="F20" s="133" t="s">
        <v>79</v>
      </c>
      <c r="G20" s="127">
        <v>100</v>
      </c>
      <c r="H20" s="25" t="s">
        <v>80</v>
      </c>
      <c r="I20" s="25" t="s">
        <v>80</v>
      </c>
      <c r="J20" s="25" t="s">
        <v>80</v>
      </c>
      <c r="K20" s="26" t="s">
        <v>81</v>
      </c>
    </row>
    <row r="21" spans="2:11" ht="43.5" thickBot="1" x14ac:dyDescent="0.3">
      <c r="B21" s="6" t="s">
        <v>82</v>
      </c>
      <c r="C21" s="7">
        <v>2</v>
      </c>
      <c r="D21" s="8" t="s">
        <v>83</v>
      </c>
      <c r="F21" s="134"/>
      <c r="G21" s="128"/>
      <c r="H21" s="27" t="s">
        <v>84</v>
      </c>
      <c r="I21" s="27" t="s">
        <v>85</v>
      </c>
      <c r="J21" s="27" t="s">
        <v>86</v>
      </c>
      <c r="K21" s="28" t="s">
        <v>87</v>
      </c>
    </row>
    <row r="22" spans="2:11" ht="29.25" thickBot="1" x14ac:dyDescent="0.3">
      <c r="B22" s="29" t="s">
        <v>88</v>
      </c>
      <c r="C22" s="19">
        <v>1</v>
      </c>
      <c r="D22" s="8" t="s">
        <v>89</v>
      </c>
      <c r="F22" s="134"/>
      <c r="G22" s="127">
        <v>60</v>
      </c>
      <c r="H22" s="25" t="s">
        <v>80</v>
      </c>
      <c r="I22" s="25" t="s">
        <v>80</v>
      </c>
      <c r="J22" s="26" t="s">
        <v>81</v>
      </c>
      <c r="K22" s="26" t="s">
        <v>90</v>
      </c>
    </row>
    <row r="23" spans="2:11" ht="15.75" thickBot="1" x14ac:dyDescent="0.3">
      <c r="F23" s="134"/>
      <c r="G23" s="136"/>
      <c r="H23" s="25"/>
      <c r="I23" s="25"/>
      <c r="J23" s="26"/>
      <c r="K23" s="30"/>
    </row>
    <row r="24" spans="2:11" ht="19.5" thickBot="1" x14ac:dyDescent="0.35">
      <c r="B24" s="118" t="s">
        <v>91</v>
      </c>
      <c r="C24" s="119"/>
      <c r="D24" s="120"/>
      <c r="F24" s="134"/>
      <c r="G24" s="128"/>
      <c r="H24" s="27" t="s">
        <v>92</v>
      </c>
      <c r="I24" s="27" t="s">
        <v>93</v>
      </c>
      <c r="J24" s="28" t="s">
        <v>94</v>
      </c>
      <c r="K24" s="31" t="s">
        <v>95</v>
      </c>
    </row>
    <row r="25" spans="2:11" ht="45.75" thickBot="1" x14ac:dyDescent="0.3">
      <c r="B25" s="32" t="s">
        <v>91</v>
      </c>
      <c r="C25" s="33" t="s">
        <v>96</v>
      </c>
      <c r="D25" s="34" t="s">
        <v>40</v>
      </c>
      <c r="F25" s="134"/>
      <c r="G25" s="127">
        <v>25</v>
      </c>
      <c r="H25" s="25" t="s">
        <v>80</v>
      </c>
      <c r="I25" s="26" t="s">
        <v>81</v>
      </c>
      <c r="J25" s="26" t="s">
        <v>81</v>
      </c>
      <c r="K25" s="35" t="s">
        <v>97</v>
      </c>
    </row>
    <row r="26" spans="2:11" ht="43.5" thickBot="1" x14ac:dyDescent="0.3">
      <c r="B26" s="6" t="s">
        <v>45</v>
      </c>
      <c r="C26" s="7" t="s">
        <v>98</v>
      </c>
      <c r="D26" s="8" t="s">
        <v>99</v>
      </c>
      <c r="F26" s="134"/>
      <c r="G26" s="128"/>
      <c r="H26" s="27" t="s">
        <v>100</v>
      </c>
      <c r="I26" s="28" t="s">
        <v>101</v>
      </c>
      <c r="J26" s="28" t="s">
        <v>102</v>
      </c>
      <c r="K26" s="36" t="s">
        <v>103</v>
      </c>
    </row>
    <row r="27" spans="2:11" ht="57.75" thickBot="1" x14ac:dyDescent="0.3">
      <c r="B27" s="6" t="s">
        <v>47</v>
      </c>
      <c r="C27" s="7" t="s">
        <v>104</v>
      </c>
      <c r="D27" s="8" t="s">
        <v>105</v>
      </c>
      <c r="F27" s="134"/>
      <c r="G27" s="127">
        <v>10</v>
      </c>
      <c r="H27" s="26" t="s">
        <v>81</v>
      </c>
      <c r="I27" s="26" t="s">
        <v>90</v>
      </c>
      <c r="J27" s="36" t="s">
        <v>97</v>
      </c>
      <c r="K27" s="35" t="s">
        <v>106</v>
      </c>
    </row>
    <row r="28" spans="2:11" ht="43.5" thickBot="1" x14ac:dyDescent="0.3">
      <c r="B28" s="6" t="s">
        <v>53</v>
      </c>
      <c r="C28" s="7" t="s">
        <v>107</v>
      </c>
      <c r="D28" s="8" t="s">
        <v>108</v>
      </c>
      <c r="F28" s="134"/>
      <c r="G28" s="136"/>
      <c r="H28" s="26"/>
      <c r="I28" s="30"/>
      <c r="J28" s="37"/>
      <c r="K28" s="38"/>
    </row>
    <row r="29" spans="2:11" ht="57.75" thickBot="1" x14ac:dyDescent="0.3">
      <c r="B29" s="29" t="s">
        <v>60</v>
      </c>
      <c r="C29" s="19" t="s">
        <v>109</v>
      </c>
      <c r="D29" s="8" t="s">
        <v>110</v>
      </c>
      <c r="F29" s="135"/>
      <c r="G29" s="137"/>
      <c r="H29" s="28" t="s">
        <v>87</v>
      </c>
      <c r="I29" s="31" t="s">
        <v>111</v>
      </c>
      <c r="J29" s="36" t="s">
        <v>112</v>
      </c>
      <c r="K29" s="39" t="s">
        <v>113</v>
      </c>
    </row>
    <row r="30" spans="2:11" ht="15.75" thickBot="1" x14ac:dyDescent="0.3"/>
    <row r="31" spans="2:11" ht="19.5" thickBot="1" x14ac:dyDescent="0.35">
      <c r="B31" s="118" t="s">
        <v>114</v>
      </c>
      <c r="C31" s="119"/>
      <c r="D31" s="120"/>
      <c r="F31" s="121" t="s">
        <v>115</v>
      </c>
      <c r="G31" s="122"/>
    </row>
    <row r="32" spans="2:11" ht="30.75" thickBot="1" x14ac:dyDescent="0.3">
      <c r="B32" s="40" t="s">
        <v>116</v>
      </c>
      <c r="C32" s="123" t="s">
        <v>117</v>
      </c>
      <c r="D32" s="22" t="s">
        <v>40</v>
      </c>
      <c r="F32" s="20" t="s">
        <v>71</v>
      </c>
      <c r="G32" s="41" t="s">
        <v>40</v>
      </c>
    </row>
    <row r="33" spans="2:7" ht="30.75" thickBot="1" x14ac:dyDescent="0.3">
      <c r="B33" s="42" t="s">
        <v>118</v>
      </c>
      <c r="C33" s="124"/>
      <c r="D33" s="43" t="s">
        <v>119</v>
      </c>
      <c r="F33" s="44" t="s">
        <v>80</v>
      </c>
      <c r="G33" s="45" t="s">
        <v>120</v>
      </c>
    </row>
    <row r="34" spans="2:7" ht="43.5" thickBot="1" x14ac:dyDescent="0.3">
      <c r="B34" s="6" t="s">
        <v>121</v>
      </c>
      <c r="C34" s="7">
        <v>100</v>
      </c>
      <c r="D34" s="8" t="s">
        <v>122</v>
      </c>
      <c r="F34" s="44" t="s">
        <v>81</v>
      </c>
      <c r="G34" s="46" t="s">
        <v>123</v>
      </c>
    </row>
    <row r="35" spans="2:7" ht="29.25" thickBot="1" x14ac:dyDescent="0.3">
      <c r="B35" s="6" t="s">
        <v>124</v>
      </c>
      <c r="C35" s="7">
        <v>60</v>
      </c>
      <c r="D35" s="8" t="s">
        <v>125</v>
      </c>
      <c r="F35" s="44" t="s">
        <v>97</v>
      </c>
      <c r="G35" s="47" t="s">
        <v>483</v>
      </c>
    </row>
    <row r="36" spans="2:7" ht="29.25" thickBot="1" x14ac:dyDescent="0.3">
      <c r="B36" s="6" t="s">
        <v>126</v>
      </c>
      <c r="C36" s="7">
        <v>25</v>
      </c>
      <c r="D36" s="8" t="s">
        <v>127</v>
      </c>
      <c r="F36" s="48" t="s">
        <v>128</v>
      </c>
      <c r="G36" s="49" t="s">
        <v>129</v>
      </c>
    </row>
    <row r="37" spans="2:7" ht="15.75" thickBot="1" x14ac:dyDescent="0.3">
      <c r="B37" s="29" t="s">
        <v>130</v>
      </c>
      <c r="C37" s="19">
        <v>10</v>
      </c>
      <c r="D37" s="8" t="s">
        <v>131</v>
      </c>
    </row>
    <row r="38" spans="2:7" ht="15.75" thickBot="1" x14ac:dyDescent="0.3"/>
    <row r="39" spans="2:7" ht="19.5" thickBot="1" x14ac:dyDescent="0.35">
      <c r="B39" s="118" t="s">
        <v>132</v>
      </c>
      <c r="C39" s="119"/>
      <c r="D39" s="120"/>
    </row>
    <row r="40" spans="2:7" ht="30.75" thickBot="1" x14ac:dyDescent="0.3">
      <c r="B40" s="20" t="s">
        <v>133</v>
      </c>
      <c r="C40" s="21" t="s">
        <v>134</v>
      </c>
      <c r="D40" s="22" t="s">
        <v>40</v>
      </c>
    </row>
    <row r="41" spans="2:7" x14ac:dyDescent="0.25">
      <c r="B41" s="125" t="s">
        <v>80</v>
      </c>
      <c r="C41" s="127" t="s">
        <v>135</v>
      </c>
      <c r="D41" s="129" t="s">
        <v>136</v>
      </c>
    </row>
    <row r="42" spans="2:7" ht="15.75" thickBot="1" x14ac:dyDescent="0.3">
      <c r="B42" s="126"/>
      <c r="C42" s="128"/>
      <c r="D42" s="130"/>
    </row>
    <row r="43" spans="2:7" ht="43.5" thickBot="1" x14ac:dyDescent="0.3">
      <c r="B43" s="6" t="s">
        <v>81</v>
      </c>
      <c r="C43" s="7" t="s">
        <v>137</v>
      </c>
      <c r="D43" s="50" t="s">
        <v>138</v>
      </c>
    </row>
    <row r="44" spans="2:7" ht="29.25" thickBot="1" x14ac:dyDescent="0.3">
      <c r="B44" s="6" t="s">
        <v>97</v>
      </c>
      <c r="C44" s="7" t="s">
        <v>139</v>
      </c>
      <c r="D44" s="51" t="s">
        <v>140</v>
      </c>
    </row>
    <row r="45" spans="2:7" ht="57.75" thickBot="1" x14ac:dyDescent="0.3">
      <c r="B45" s="29" t="s">
        <v>128</v>
      </c>
      <c r="C45" s="19">
        <v>20</v>
      </c>
      <c r="D45" s="8" t="s">
        <v>141</v>
      </c>
    </row>
  </sheetData>
  <mergeCells count="34">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17"/>
      <c r="C2" s="178" t="s">
        <v>316</v>
      </c>
      <c r="D2" s="178"/>
      <c r="E2" s="178"/>
      <c r="F2" s="178"/>
      <c r="G2" s="178"/>
      <c r="H2" s="178" t="s">
        <v>315</v>
      </c>
      <c r="I2" s="178"/>
      <c r="J2" s="2"/>
      <c r="K2" s="2"/>
    </row>
    <row r="3" spans="2:11" s="1" customFormat="1" x14ac:dyDescent="0.25">
      <c r="B3" s="117"/>
      <c r="C3" s="178" t="s">
        <v>317</v>
      </c>
      <c r="D3" s="178"/>
      <c r="E3" s="178"/>
      <c r="F3" s="178"/>
      <c r="G3" s="178"/>
      <c r="H3" s="178" t="s">
        <v>313</v>
      </c>
      <c r="I3" s="178"/>
      <c r="J3" s="2"/>
      <c r="K3" s="2"/>
    </row>
    <row r="4" spans="2:11" s="1" customFormat="1" x14ac:dyDescent="0.25">
      <c r="B4" s="117"/>
      <c r="C4" s="178" t="s">
        <v>230</v>
      </c>
      <c r="D4" s="178"/>
      <c r="E4" s="178"/>
      <c r="F4" s="178"/>
      <c r="G4" s="178"/>
      <c r="H4" s="178" t="s">
        <v>314</v>
      </c>
      <c r="I4" s="178"/>
      <c r="J4" s="2"/>
      <c r="K4" s="2"/>
    </row>
    <row r="5" spans="2:11" s="1" customFormat="1" x14ac:dyDescent="0.25">
      <c r="B5" s="117"/>
      <c r="C5" s="178"/>
      <c r="D5" s="178"/>
      <c r="E5" s="178"/>
      <c r="F5" s="178"/>
      <c r="G5" s="178"/>
      <c r="H5" s="178" t="s">
        <v>0</v>
      </c>
      <c r="I5" s="178"/>
      <c r="J5" s="2"/>
      <c r="K5" s="2"/>
    </row>
    <row r="7" spans="2:11" ht="15.75" thickBot="1" x14ac:dyDescent="0.3"/>
    <row r="8" spans="2:11" ht="18.75" thickBot="1" x14ac:dyDescent="0.3">
      <c r="B8" s="166" t="s">
        <v>144</v>
      </c>
      <c r="C8" s="169" t="s">
        <v>145</v>
      </c>
      <c r="D8" s="170"/>
      <c r="E8" s="170"/>
      <c r="F8" s="170"/>
      <c r="G8" s="170"/>
      <c r="H8" s="170"/>
      <c r="I8" s="171"/>
    </row>
    <row r="9" spans="2:11" ht="15.75" x14ac:dyDescent="0.25">
      <c r="B9" s="167"/>
      <c r="C9" s="172" t="s">
        <v>146</v>
      </c>
      <c r="D9" s="172" t="s">
        <v>147</v>
      </c>
      <c r="E9" s="172" t="s">
        <v>148</v>
      </c>
      <c r="F9" s="172" t="s">
        <v>149</v>
      </c>
      <c r="G9" s="172" t="s">
        <v>150</v>
      </c>
      <c r="H9" s="174" t="s">
        <v>151</v>
      </c>
      <c r="I9" s="52" t="s">
        <v>152</v>
      </c>
    </row>
    <row r="10" spans="2:11" ht="16.5" thickBot="1" x14ac:dyDescent="0.3">
      <c r="B10" s="167"/>
      <c r="C10" s="173"/>
      <c r="D10" s="173"/>
      <c r="E10" s="173"/>
      <c r="F10" s="173"/>
      <c r="G10" s="173"/>
      <c r="H10" s="175"/>
      <c r="I10" s="53" t="s">
        <v>153</v>
      </c>
    </row>
    <row r="11" spans="2:11" ht="90" x14ac:dyDescent="0.25">
      <c r="B11" s="167"/>
      <c r="C11" s="54"/>
      <c r="D11" s="55" t="s">
        <v>154</v>
      </c>
      <c r="E11" s="56" t="s">
        <v>155</v>
      </c>
      <c r="F11" s="56" t="s">
        <v>156</v>
      </c>
      <c r="G11" s="56" t="s">
        <v>157</v>
      </c>
      <c r="H11" s="56" t="s">
        <v>158</v>
      </c>
      <c r="I11" s="164" t="s">
        <v>159</v>
      </c>
    </row>
    <row r="12" spans="2:11" ht="120" x14ac:dyDescent="0.25">
      <c r="B12" s="167"/>
      <c r="C12" s="57" t="s">
        <v>160</v>
      </c>
      <c r="D12" s="55" t="s">
        <v>161</v>
      </c>
      <c r="E12" s="56" t="s">
        <v>162</v>
      </c>
      <c r="F12" s="56" t="s">
        <v>163</v>
      </c>
      <c r="G12" s="56" t="s">
        <v>164</v>
      </c>
      <c r="H12" s="56" t="s">
        <v>165</v>
      </c>
      <c r="I12" s="176"/>
    </row>
    <row r="13" spans="2:11" ht="19.5" thickBot="1" x14ac:dyDescent="0.3">
      <c r="B13" s="167"/>
      <c r="C13" s="58"/>
      <c r="D13" s="59" t="s">
        <v>166</v>
      </c>
      <c r="E13" s="60"/>
      <c r="F13" s="60"/>
      <c r="G13" s="60"/>
      <c r="H13" s="60"/>
      <c r="I13" s="165"/>
    </row>
    <row r="14" spans="2:11" ht="30" x14ac:dyDescent="0.25">
      <c r="B14" s="167"/>
      <c r="C14" s="54"/>
      <c r="D14" s="55" t="s">
        <v>167</v>
      </c>
      <c r="E14" s="164" t="s">
        <v>168</v>
      </c>
      <c r="F14" s="164" t="s">
        <v>169</v>
      </c>
      <c r="G14" s="164" t="s">
        <v>170</v>
      </c>
      <c r="H14" s="56" t="s">
        <v>171</v>
      </c>
      <c r="I14" s="164" t="s">
        <v>172</v>
      </c>
    </row>
    <row r="15" spans="2:11" ht="31.5" thickBot="1" x14ac:dyDescent="0.3">
      <c r="B15" s="167"/>
      <c r="C15" s="61" t="s">
        <v>173</v>
      </c>
      <c r="D15" s="59" t="s">
        <v>174</v>
      </c>
      <c r="E15" s="165"/>
      <c r="F15" s="165"/>
      <c r="G15" s="165"/>
      <c r="H15" s="62" t="s">
        <v>175</v>
      </c>
      <c r="I15" s="165"/>
    </row>
    <row r="16" spans="2:11" ht="45" x14ac:dyDescent="0.25">
      <c r="B16" s="167"/>
      <c r="C16" s="54"/>
      <c r="D16" s="55" t="s">
        <v>176</v>
      </c>
      <c r="E16" s="164" t="s">
        <v>177</v>
      </c>
      <c r="F16" s="56" t="s">
        <v>178</v>
      </c>
      <c r="G16" s="56" t="s">
        <v>179</v>
      </c>
      <c r="H16" s="56" t="s">
        <v>180</v>
      </c>
      <c r="I16" s="164" t="s">
        <v>181</v>
      </c>
    </row>
    <row r="17" spans="2:9" ht="60" x14ac:dyDescent="0.25">
      <c r="B17" s="167"/>
      <c r="C17" s="54"/>
      <c r="D17" s="55" t="s">
        <v>182</v>
      </c>
      <c r="E17" s="176"/>
      <c r="F17" s="56" t="s">
        <v>183</v>
      </c>
      <c r="G17" s="56" t="s">
        <v>184</v>
      </c>
      <c r="H17" s="56" t="s">
        <v>185</v>
      </c>
      <c r="I17" s="176"/>
    </row>
    <row r="18" spans="2:9" ht="60.75" thickBot="1" x14ac:dyDescent="0.3">
      <c r="B18" s="167"/>
      <c r="C18" s="61" t="s">
        <v>186</v>
      </c>
      <c r="D18" s="63"/>
      <c r="E18" s="165"/>
      <c r="F18" s="60"/>
      <c r="G18" s="60"/>
      <c r="H18" s="62" t="s">
        <v>187</v>
      </c>
      <c r="I18" s="165"/>
    </row>
    <row r="19" spans="2:9" ht="45" x14ac:dyDescent="0.25">
      <c r="B19" s="167"/>
      <c r="C19" s="54"/>
      <c r="D19" s="55" t="s">
        <v>188</v>
      </c>
      <c r="E19" s="164" t="s">
        <v>189</v>
      </c>
      <c r="F19" s="56" t="s">
        <v>190</v>
      </c>
      <c r="G19" s="56" t="s">
        <v>191</v>
      </c>
      <c r="H19" s="56" t="s">
        <v>192</v>
      </c>
      <c r="I19" s="164" t="s">
        <v>193</v>
      </c>
    </row>
    <row r="20" spans="2:9" ht="60" x14ac:dyDescent="0.25">
      <c r="B20" s="167"/>
      <c r="C20" s="64" t="s">
        <v>194</v>
      </c>
      <c r="D20" s="55" t="s">
        <v>195</v>
      </c>
      <c r="E20" s="176"/>
      <c r="F20" s="56" t="s">
        <v>196</v>
      </c>
      <c r="G20" s="56" t="s">
        <v>197</v>
      </c>
      <c r="H20" s="56" t="s">
        <v>198</v>
      </c>
      <c r="I20" s="176"/>
    </row>
    <row r="21" spans="2:9" ht="30.75" thickBot="1" x14ac:dyDescent="0.3">
      <c r="B21" s="167"/>
      <c r="C21" s="58"/>
      <c r="D21" s="63"/>
      <c r="E21" s="165"/>
      <c r="F21" s="62" t="s">
        <v>199</v>
      </c>
      <c r="G21" s="60"/>
      <c r="H21" s="60"/>
      <c r="I21" s="165"/>
    </row>
    <row r="22" spans="2:9" ht="45" x14ac:dyDescent="0.25">
      <c r="B22" s="167"/>
      <c r="C22" s="54"/>
      <c r="D22" s="55" t="s">
        <v>200</v>
      </c>
      <c r="E22" s="56" t="s">
        <v>201</v>
      </c>
      <c r="F22" s="56" t="s">
        <v>202</v>
      </c>
      <c r="G22" s="162"/>
      <c r="H22" s="164" t="s">
        <v>203</v>
      </c>
      <c r="I22" s="164" t="s">
        <v>204</v>
      </c>
    </row>
    <row r="23" spans="2:9" ht="90" x14ac:dyDescent="0.25">
      <c r="B23" s="167"/>
      <c r="C23" s="54"/>
      <c r="D23" s="55" t="s">
        <v>205</v>
      </c>
      <c r="E23" s="56" t="s">
        <v>206</v>
      </c>
      <c r="F23" s="56" t="s">
        <v>207</v>
      </c>
      <c r="G23" s="177"/>
      <c r="H23" s="176"/>
      <c r="I23" s="176"/>
    </row>
    <row r="24" spans="2:9" ht="45.75" thickBot="1" x14ac:dyDescent="0.3">
      <c r="B24" s="167"/>
      <c r="C24" s="61" t="s">
        <v>208</v>
      </c>
      <c r="D24" s="59" t="s">
        <v>209</v>
      </c>
      <c r="E24" s="60"/>
      <c r="F24" s="62" t="s">
        <v>210</v>
      </c>
      <c r="G24" s="163"/>
      <c r="H24" s="165"/>
      <c r="I24" s="165"/>
    </row>
    <row r="25" spans="2:9" ht="45" x14ac:dyDescent="0.25">
      <c r="B25" s="167"/>
      <c r="C25" s="54"/>
      <c r="D25" s="55" t="s">
        <v>211</v>
      </c>
      <c r="E25" s="164" t="s">
        <v>212</v>
      </c>
      <c r="F25" s="56" t="s">
        <v>213</v>
      </c>
      <c r="G25" s="162"/>
      <c r="H25" s="56" t="s">
        <v>214</v>
      </c>
      <c r="I25" s="56" t="s">
        <v>215</v>
      </c>
    </row>
    <row r="26" spans="2:9" ht="31.5" thickBot="1" x14ac:dyDescent="0.3">
      <c r="B26" s="167"/>
      <c r="C26" s="61" t="s">
        <v>216</v>
      </c>
      <c r="D26" s="59" t="s">
        <v>217</v>
      </c>
      <c r="E26" s="165"/>
      <c r="F26" s="62" t="s">
        <v>218</v>
      </c>
      <c r="G26" s="163"/>
      <c r="H26" s="62" t="s">
        <v>219</v>
      </c>
      <c r="I26" s="62" t="s">
        <v>220</v>
      </c>
    </row>
    <row r="27" spans="2:9" ht="18.75" x14ac:dyDescent="0.25">
      <c r="B27" s="167"/>
      <c r="C27" s="54"/>
      <c r="D27" s="55" t="s">
        <v>221</v>
      </c>
      <c r="E27" s="162"/>
      <c r="F27" s="162"/>
      <c r="G27" s="162"/>
      <c r="H27" s="164" t="s">
        <v>222</v>
      </c>
      <c r="I27" s="162"/>
    </row>
    <row r="28" spans="2:9" ht="75.75" x14ac:dyDescent="0.25">
      <c r="B28" s="167"/>
      <c r="C28" s="54"/>
      <c r="D28" s="55" t="s">
        <v>223</v>
      </c>
      <c r="E28" s="177"/>
      <c r="F28" s="177"/>
      <c r="G28" s="177"/>
      <c r="H28" s="176"/>
      <c r="I28" s="177"/>
    </row>
    <row r="29" spans="2:9" ht="18.75" thickBot="1" x14ac:dyDescent="0.3">
      <c r="B29" s="167"/>
      <c r="C29" s="61" t="s">
        <v>224</v>
      </c>
      <c r="D29" s="63"/>
      <c r="E29" s="163"/>
      <c r="F29" s="163"/>
      <c r="G29" s="163"/>
      <c r="H29" s="165"/>
      <c r="I29" s="163"/>
    </row>
    <row r="30" spans="2:9" ht="18" x14ac:dyDescent="0.25">
      <c r="B30" s="167"/>
      <c r="C30" s="57" t="s">
        <v>225</v>
      </c>
      <c r="D30" s="160"/>
      <c r="E30" s="162"/>
      <c r="F30" s="162"/>
      <c r="G30" s="162"/>
      <c r="H30" s="164" t="s">
        <v>226</v>
      </c>
      <c r="I30" s="162"/>
    </row>
    <row r="31" spans="2:9" ht="18.75" thickBot="1" x14ac:dyDescent="0.3">
      <c r="B31" s="168"/>
      <c r="C31" s="61" t="s">
        <v>227</v>
      </c>
      <c r="D31" s="161"/>
      <c r="E31" s="163"/>
      <c r="F31" s="163"/>
      <c r="G31" s="163"/>
      <c r="H31" s="165"/>
      <c r="I31" s="163"/>
    </row>
    <row r="32" spans="2:9" x14ac:dyDescent="0.25">
      <c r="B32" s="154" t="s">
        <v>228</v>
      </c>
      <c r="C32" s="155"/>
      <c r="D32" s="155"/>
      <c r="E32" s="155"/>
      <c r="F32" s="155"/>
      <c r="G32" s="155"/>
      <c r="H32" s="155"/>
      <c r="I32" s="156"/>
    </row>
    <row r="33" spans="2:9" ht="15.75" thickBot="1" x14ac:dyDescent="0.3">
      <c r="B33" s="157" t="s">
        <v>229</v>
      </c>
      <c r="C33" s="158"/>
      <c r="D33" s="158"/>
      <c r="E33" s="158"/>
      <c r="F33" s="158"/>
      <c r="G33" s="158"/>
      <c r="H33" s="158"/>
      <c r="I33" s="159"/>
    </row>
  </sheetData>
  <mergeCells count="43">
    <mergeCell ref="B2:B5"/>
    <mergeCell ref="C2:G2"/>
    <mergeCell ref="H2:I2"/>
    <mergeCell ref="C3:G3"/>
    <mergeCell ref="H3:I3"/>
    <mergeCell ref="C4:G5"/>
    <mergeCell ref="H4:I4"/>
    <mergeCell ref="H5:I5"/>
    <mergeCell ref="I11:I13"/>
    <mergeCell ref="E14:E15"/>
    <mergeCell ref="F14:F15"/>
    <mergeCell ref="G14:G15"/>
    <mergeCell ref="I14:I15"/>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17"/>
      <c r="C2" s="77" t="s">
        <v>316</v>
      </c>
      <c r="D2" s="77" t="s">
        <v>315</v>
      </c>
      <c r="E2" s="2"/>
      <c r="F2" s="2"/>
    </row>
    <row r="3" spans="2:6" s="1" customFormat="1" x14ac:dyDescent="0.25">
      <c r="B3" s="117"/>
      <c r="C3" s="77" t="s">
        <v>317</v>
      </c>
      <c r="D3" s="77" t="s">
        <v>313</v>
      </c>
      <c r="E3" s="2"/>
      <c r="F3" s="2"/>
    </row>
    <row r="4" spans="2:6" s="1" customFormat="1" x14ac:dyDescent="0.25">
      <c r="B4" s="117"/>
      <c r="C4" s="115" t="s">
        <v>312</v>
      </c>
      <c r="D4" s="77" t="s">
        <v>314</v>
      </c>
      <c r="E4" s="2"/>
      <c r="F4" s="2"/>
    </row>
    <row r="5" spans="2:6" s="1" customFormat="1" x14ac:dyDescent="0.25">
      <c r="B5" s="117"/>
      <c r="C5" s="115"/>
      <c r="D5" s="77" t="s">
        <v>0</v>
      </c>
      <c r="E5" s="2"/>
      <c r="F5" s="2"/>
    </row>
    <row r="7" spans="2:6" ht="15.75" x14ac:dyDescent="0.25">
      <c r="B7" s="180" t="s">
        <v>231</v>
      </c>
      <c r="C7" s="180"/>
      <c r="D7" s="180"/>
    </row>
    <row r="8" spans="2:6" x14ac:dyDescent="0.25">
      <c r="B8" s="181" t="s">
        <v>21</v>
      </c>
      <c r="C8" s="181"/>
      <c r="D8" s="65" t="s">
        <v>42</v>
      </c>
    </row>
    <row r="9" spans="2:6" x14ac:dyDescent="0.25">
      <c r="B9" s="182" t="s">
        <v>45</v>
      </c>
      <c r="C9" s="182"/>
      <c r="D9" s="66">
        <v>10</v>
      </c>
    </row>
    <row r="10" spans="2:6" x14ac:dyDescent="0.25">
      <c r="B10" s="182" t="s">
        <v>47</v>
      </c>
      <c r="C10" s="182"/>
      <c r="D10" s="67">
        <v>6</v>
      </c>
    </row>
    <row r="11" spans="2:6" x14ac:dyDescent="0.25">
      <c r="B11" s="182" t="s">
        <v>53</v>
      </c>
      <c r="C11" s="182"/>
      <c r="D11" s="68">
        <v>2</v>
      </c>
    </row>
    <row r="12" spans="2:6" x14ac:dyDescent="0.25">
      <c r="B12" s="182" t="s">
        <v>60</v>
      </c>
      <c r="C12" s="182"/>
      <c r="D12" s="69" t="s">
        <v>232</v>
      </c>
    </row>
    <row r="13" spans="2:6" x14ac:dyDescent="0.25">
      <c r="B13" s="76" t="s">
        <v>17</v>
      </c>
      <c r="C13" s="76" t="s">
        <v>21</v>
      </c>
      <c r="D13" s="76" t="s">
        <v>16</v>
      </c>
    </row>
    <row r="14" spans="2:6" x14ac:dyDescent="0.25">
      <c r="B14" s="179" t="s">
        <v>233</v>
      </c>
      <c r="C14" s="70" t="s">
        <v>234</v>
      </c>
      <c r="D14" s="71" t="s">
        <v>235</v>
      </c>
    </row>
    <row r="15" spans="2:6" ht="28.5" x14ac:dyDescent="0.25">
      <c r="B15" s="179"/>
      <c r="C15" s="70" t="s">
        <v>236</v>
      </c>
      <c r="D15" s="71" t="s">
        <v>237</v>
      </c>
    </row>
    <row r="16" spans="2:6" ht="28.5" x14ac:dyDescent="0.25">
      <c r="B16" s="179"/>
      <c r="C16" s="70" t="s">
        <v>238</v>
      </c>
      <c r="D16" s="71" t="s">
        <v>239</v>
      </c>
    </row>
    <row r="17" spans="2:4" x14ac:dyDescent="0.25">
      <c r="B17" s="179"/>
      <c r="C17" s="70" t="s">
        <v>240</v>
      </c>
      <c r="D17" s="71" t="s">
        <v>241</v>
      </c>
    </row>
    <row r="18" spans="2:4" ht="28.5" x14ac:dyDescent="0.25">
      <c r="B18" s="179" t="s">
        <v>242</v>
      </c>
      <c r="C18" s="70" t="s">
        <v>234</v>
      </c>
      <c r="D18" s="71" t="s">
        <v>243</v>
      </c>
    </row>
    <row r="19" spans="2:4" ht="28.5" x14ac:dyDescent="0.25">
      <c r="B19" s="179"/>
      <c r="C19" s="70" t="s">
        <v>236</v>
      </c>
      <c r="D19" s="71" t="s">
        <v>244</v>
      </c>
    </row>
    <row r="20" spans="2:4" ht="28.5" x14ac:dyDescent="0.25">
      <c r="B20" s="179"/>
      <c r="C20" s="70" t="s">
        <v>238</v>
      </c>
      <c r="D20" s="71" t="s">
        <v>245</v>
      </c>
    </row>
    <row r="21" spans="2:4" ht="28.5" x14ac:dyDescent="0.25">
      <c r="B21" s="179"/>
      <c r="C21" s="70" t="s">
        <v>240</v>
      </c>
      <c r="D21" s="71" t="s">
        <v>246</v>
      </c>
    </row>
    <row r="22" spans="2:4" ht="28.5" x14ac:dyDescent="0.25">
      <c r="B22" s="179" t="s">
        <v>247</v>
      </c>
      <c r="C22" s="70" t="s">
        <v>234</v>
      </c>
      <c r="D22" s="71" t="s">
        <v>248</v>
      </c>
    </row>
    <row r="23" spans="2:4" x14ac:dyDescent="0.25">
      <c r="B23" s="179"/>
      <c r="C23" s="70" t="s">
        <v>236</v>
      </c>
      <c r="D23" s="71" t="s">
        <v>249</v>
      </c>
    </row>
    <row r="24" spans="2:4" x14ac:dyDescent="0.25">
      <c r="B24" s="179"/>
      <c r="C24" s="70" t="s">
        <v>238</v>
      </c>
      <c r="D24" s="71" t="s">
        <v>250</v>
      </c>
    </row>
    <row r="25" spans="2:4" x14ac:dyDescent="0.25">
      <c r="B25" s="179"/>
      <c r="C25" s="70" t="s">
        <v>240</v>
      </c>
      <c r="D25" s="71" t="s">
        <v>251</v>
      </c>
    </row>
    <row r="26" spans="2:4" ht="28.5" x14ac:dyDescent="0.25">
      <c r="B26" s="179" t="s">
        <v>252</v>
      </c>
      <c r="C26" s="70" t="s">
        <v>234</v>
      </c>
      <c r="D26" s="71" t="s">
        <v>253</v>
      </c>
    </row>
    <row r="27" spans="2:4" x14ac:dyDescent="0.25">
      <c r="B27" s="179"/>
      <c r="C27" s="70" t="s">
        <v>236</v>
      </c>
      <c r="D27" s="71" t="s">
        <v>254</v>
      </c>
    </row>
    <row r="28" spans="2:4" x14ac:dyDescent="0.25">
      <c r="B28" s="179"/>
      <c r="C28" s="70" t="s">
        <v>238</v>
      </c>
      <c r="D28" s="71" t="s">
        <v>255</v>
      </c>
    </row>
    <row r="29" spans="2:4" x14ac:dyDescent="0.25">
      <c r="B29" s="179"/>
      <c r="C29" s="70" t="s">
        <v>240</v>
      </c>
      <c r="D29" s="71" t="s">
        <v>256</v>
      </c>
    </row>
    <row r="30" spans="2:4" ht="28.5" x14ac:dyDescent="0.25">
      <c r="B30" s="179" t="s">
        <v>257</v>
      </c>
      <c r="C30" s="70" t="s">
        <v>234</v>
      </c>
      <c r="D30" s="71" t="s">
        <v>258</v>
      </c>
    </row>
    <row r="31" spans="2:4" ht="28.5" x14ac:dyDescent="0.25">
      <c r="B31" s="179"/>
      <c r="C31" s="70" t="s">
        <v>236</v>
      </c>
      <c r="D31" s="71" t="s">
        <v>259</v>
      </c>
    </row>
    <row r="32" spans="2:4" ht="28.5" x14ac:dyDescent="0.25">
      <c r="B32" s="179"/>
      <c r="C32" s="70" t="s">
        <v>238</v>
      </c>
      <c r="D32" s="71" t="s">
        <v>260</v>
      </c>
    </row>
    <row r="33" spans="2:4" x14ac:dyDescent="0.25">
      <c r="B33" s="179"/>
      <c r="C33" s="70" t="s">
        <v>240</v>
      </c>
      <c r="D33" s="71" t="s">
        <v>261</v>
      </c>
    </row>
    <row r="34" spans="2:4" ht="28.5" x14ac:dyDescent="0.25">
      <c r="B34" s="179" t="s">
        <v>262</v>
      </c>
      <c r="C34" s="70" t="s">
        <v>234</v>
      </c>
      <c r="D34" s="71" t="s">
        <v>263</v>
      </c>
    </row>
    <row r="35" spans="2:4" ht="28.5" x14ac:dyDescent="0.25">
      <c r="B35" s="179"/>
      <c r="C35" s="70" t="s">
        <v>236</v>
      </c>
      <c r="D35" s="71" t="s">
        <v>264</v>
      </c>
    </row>
    <row r="36" spans="2:4" ht="28.5" x14ac:dyDescent="0.25">
      <c r="B36" s="179"/>
      <c r="C36" s="70" t="s">
        <v>238</v>
      </c>
      <c r="D36" s="71" t="s">
        <v>265</v>
      </c>
    </row>
    <row r="37" spans="2:4" x14ac:dyDescent="0.25">
      <c r="B37" s="179"/>
      <c r="C37" s="70" t="s">
        <v>240</v>
      </c>
      <c r="D37" s="71" t="s">
        <v>266</v>
      </c>
    </row>
    <row r="38" spans="2:4" ht="57" x14ac:dyDescent="0.25">
      <c r="B38" s="179" t="s">
        <v>267</v>
      </c>
      <c r="C38" s="70" t="s">
        <v>234</v>
      </c>
      <c r="D38" s="71" t="s">
        <v>268</v>
      </c>
    </row>
    <row r="39" spans="2:4" ht="57" x14ac:dyDescent="0.25">
      <c r="B39" s="179"/>
      <c r="C39" s="70" t="s">
        <v>236</v>
      </c>
      <c r="D39" s="71" t="s">
        <v>269</v>
      </c>
    </row>
    <row r="40" spans="2:4" ht="57" x14ac:dyDescent="0.25">
      <c r="B40" s="179"/>
      <c r="C40" s="70" t="s">
        <v>238</v>
      </c>
      <c r="D40" s="71" t="s">
        <v>270</v>
      </c>
    </row>
    <row r="41" spans="2:4" ht="28.5" x14ac:dyDescent="0.25">
      <c r="B41" s="179"/>
      <c r="C41" s="70" t="s">
        <v>240</v>
      </c>
      <c r="D41" s="71" t="s">
        <v>271</v>
      </c>
    </row>
    <row r="42" spans="2:4" ht="42.75" x14ac:dyDescent="0.25">
      <c r="B42" s="179" t="s">
        <v>272</v>
      </c>
      <c r="C42" s="70" t="s">
        <v>234</v>
      </c>
      <c r="D42" s="71" t="s">
        <v>273</v>
      </c>
    </row>
    <row r="43" spans="2:4" ht="42.75" x14ac:dyDescent="0.25">
      <c r="B43" s="179"/>
      <c r="C43" s="70" t="s">
        <v>236</v>
      </c>
      <c r="D43" s="71" t="s">
        <v>274</v>
      </c>
    </row>
    <row r="44" spans="2:4" ht="46.5" customHeight="1" x14ac:dyDescent="0.25">
      <c r="B44" s="179"/>
      <c r="C44" s="70" t="s">
        <v>238</v>
      </c>
      <c r="D44" s="71" t="s">
        <v>275</v>
      </c>
    </row>
    <row r="45" spans="2:4" ht="57.75" customHeight="1" x14ac:dyDescent="0.25">
      <c r="B45" s="179"/>
      <c r="C45" s="70" t="s">
        <v>240</v>
      </c>
      <c r="D45" s="71" t="s">
        <v>276</v>
      </c>
    </row>
    <row r="46" spans="2:4" ht="97.5" customHeight="1" x14ac:dyDescent="0.25">
      <c r="B46" s="179" t="s">
        <v>277</v>
      </c>
      <c r="C46" s="70" t="s">
        <v>234</v>
      </c>
      <c r="D46" s="71" t="s">
        <v>278</v>
      </c>
    </row>
    <row r="47" spans="2:4" ht="86.25" x14ac:dyDescent="0.25">
      <c r="B47" s="179"/>
      <c r="C47" s="70" t="s">
        <v>236</v>
      </c>
      <c r="D47" s="71" t="s">
        <v>279</v>
      </c>
    </row>
    <row r="48" spans="2:4" ht="42.75" x14ac:dyDescent="0.25">
      <c r="B48" s="179"/>
      <c r="C48" s="70" t="s">
        <v>238</v>
      </c>
      <c r="D48" s="71" t="s">
        <v>280</v>
      </c>
    </row>
    <row r="49" spans="2:4" ht="42.75" x14ac:dyDescent="0.25">
      <c r="B49" s="179"/>
      <c r="C49" s="70" t="s">
        <v>240</v>
      </c>
      <c r="D49" s="71" t="s">
        <v>281</v>
      </c>
    </row>
    <row r="50" spans="2:4" ht="42.75" x14ac:dyDescent="0.25">
      <c r="B50" s="179" t="s">
        <v>282</v>
      </c>
      <c r="C50" s="70" t="s">
        <v>234</v>
      </c>
      <c r="D50" s="71" t="s">
        <v>283</v>
      </c>
    </row>
    <row r="51" spans="2:4" x14ac:dyDescent="0.25">
      <c r="B51" s="179"/>
      <c r="C51" s="70" t="s">
        <v>236</v>
      </c>
      <c r="D51" s="71" t="s">
        <v>284</v>
      </c>
    </row>
    <row r="52" spans="2:4" x14ac:dyDescent="0.25">
      <c r="B52" s="179"/>
      <c r="C52" s="70" t="s">
        <v>238</v>
      </c>
      <c r="D52" s="71" t="s">
        <v>285</v>
      </c>
    </row>
    <row r="53" spans="2:4" ht="28.5" x14ac:dyDescent="0.25">
      <c r="B53" s="179"/>
      <c r="C53" s="70" t="s">
        <v>240</v>
      </c>
      <c r="D53" s="71" t="s">
        <v>286</v>
      </c>
    </row>
    <row r="54" spans="2:4" ht="42.75" x14ac:dyDescent="0.25">
      <c r="B54" s="179" t="s">
        <v>287</v>
      </c>
      <c r="C54" s="70" t="s">
        <v>234</v>
      </c>
      <c r="D54" s="71" t="s">
        <v>288</v>
      </c>
    </row>
    <row r="55" spans="2:4" ht="42.75" x14ac:dyDescent="0.25">
      <c r="B55" s="179"/>
      <c r="C55" s="70" t="s">
        <v>236</v>
      </c>
      <c r="D55" s="71" t="s">
        <v>289</v>
      </c>
    </row>
    <row r="56" spans="2:4" ht="57" x14ac:dyDescent="0.25">
      <c r="B56" s="179"/>
      <c r="C56" s="70" t="s">
        <v>238</v>
      </c>
      <c r="D56" s="71" t="s">
        <v>290</v>
      </c>
    </row>
    <row r="57" spans="2:4" ht="42.75" x14ac:dyDescent="0.25">
      <c r="B57" s="179"/>
      <c r="C57" s="70" t="s">
        <v>240</v>
      </c>
      <c r="D57" s="71" t="s">
        <v>291</v>
      </c>
    </row>
    <row r="58" spans="2:4" ht="110.25" customHeight="1" x14ac:dyDescent="0.25">
      <c r="B58" s="179" t="s">
        <v>292</v>
      </c>
      <c r="C58" s="70" t="s">
        <v>234</v>
      </c>
      <c r="D58" s="71" t="s">
        <v>293</v>
      </c>
    </row>
    <row r="59" spans="2:4" ht="71.25" x14ac:dyDescent="0.25">
      <c r="B59" s="179"/>
      <c r="C59" s="70" t="s">
        <v>236</v>
      </c>
      <c r="D59" s="71" t="s">
        <v>294</v>
      </c>
    </row>
    <row r="60" spans="2:4" ht="71.25" x14ac:dyDescent="0.25">
      <c r="B60" s="179"/>
      <c r="C60" s="70" t="s">
        <v>238</v>
      </c>
      <c r="D60" s="71" t="s">
        <v>295</v>
      </c>
    </row>
    <row r="61" spans="2:4" ht="124.5" customHeight="1" x14ac:dyDescent="0.25">
      <c r="B61" s="179"/>
      <c r="C61" s="70" t="s">
        <v>240</v>
      </c>
      <c r="D61" s="71" t="s">
        <v>296</v>
      </c>
    </row>
    <row r="62" spans="2:4" ht="28.5" x14ac:dyDescent="0.25">
      <c r="B62" s="179" t="s">
        <v>297</v>
      </c>
      <c r="C62" s="70" t="s">
        <v>234</v>
      </c>
      <c r="D62" s="71" t="s">
        <v>298</v>
      </c>
    </row>
    <row r="63" spans="2:4" ht="42.75" x14ac:dyDescent="0.25">
      <c r="B63" s="179"/>
      <c r="C63" s="70" t="s">
        <v>236</v>
      </c>
      <c r="D63" s="71" t="s">
        <v>299</v>
      </c>
    </row>
    <row r="64" spans="2:4" ht="42.75" x14ac:dyDescent="0.25">
      <c r="B64" s="179"/>
      <c r="C64" s="70" t="s">
        <v>238</v>
      </c>
      <c r="D64" s="71" t="s">
        <v>300</v>
      </c>
    </row>
    <row r="65" spans="2:4" ht="28.5" x14ac:dyDescent="0.25">
      <c r="B65" s="179"/>
      <c r="C65" s="70" t="s">
        <v>240</v>
      </c>
      <c r="D65" s="71" t="s">
        <v>301</v>
      </c>
    </row>
    <row r="66" spans="2:4" ht="42.75" x14ac:dyDescent="0.25">
      <c r="B66" s="179" t="s">
        <v>302</v>
      </c>
      <c r="C66" s="70" t="s">
        <v>234</v>
      </c>
      <c r="D66" s="71" t="s">
        <v>303</v>
      </c>
    </row>
    <row r="67" spans="2:4" ht="42.75" x14ac:dyDescent="0.25">
      <c r="B67" s="179"/>
      <c r="C67" s="70" t="s">
        <v>236</v>
      </c>
      <c r="D67" s="71" t="s">
        <v>304</v>
      </c>
    </row>
    <row r="68" spans="2:4" ht="42.75" x14ac:dyDescent="0.25">
      <c r="B68" s="179"/>
      <c r="C68" s="70" t="s">
        <v>238</v>
      </c>
      <c r="D68" s="71" t="s">
        <v>305</v>
      </c>
    </row>
    <row r="69" spans="2:4" ht="28.5" x14ac:dyDescent="0.25">
      <c r="B69" s="179"/>
      <c r="C69" s="70" t="s">
        <v>240</v>
      </c>
      <c r="D69" s="71" t="s">
        <v>306</v>
      </c>
    </row>
    <row r="70" spans="2:4" ht="42.75" x14ac:dyDescent="0.25">
      <c r="B70" s="179" t="s">
        <v>307</v>
      </c>
      <c r="C70" s="70" t="s">
        <v>234</v>
      </c>
      <c r="D70" s="71" t="s">
        <v>308</v>
      </c>
    </row>
    <row r="71" spans="2:4" ht="42.75" x14ac:dyDescent="0.25">
      <c r="B71" s="179"/>
      <c r="C71" s="70" t="s">
        <v>236</v>
      </c>
      <c r="D71" s="71" t="s">
        <v>309</v>
      </c>
    </row>
    <row r="72" spans="2:4" ht="42.75" x14ac:dyDescent="0.25">
      <c r="B72" s="179"/>
      <c r="C72" s="70" t="s">
        <v>238</v>
      </c>
      <c r="D72" s="71" t="s">
        <v>310</v>
      </c>
    </row>
    <row r="73" spans="2:4" ht="42.75" x14ac:dyDescent="0.25">
      <c r="B73" s="179"/>
      <c r="C73" s="70" t="s">
        <v>240</v>
      </c>
      <c r="D73" s="71" t="s">
        <v>311</v>
      </c>
    </row>
  </sheetData>
  <mergeCells count="23">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2021-08-14T00:43:57Z</dcterms:modified>
</cp:coreProperties>
</file>