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MATRIZ!$B$9:$AD$133</definedName>
    <definedName name="_xlnm.Print_Area" localSheetId="0">MATRIZ!$A$1:$AH$20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3" i="1" l="1"/>
  <c r="U133" i="1" s="1"/>
  <c r="V133" i="1" s="1"/>
  <c r="Q133" i="1"/>
  <c r="R133" i="1" s="1"/>
  <c r="Q132" i="1"/>
  <c r="T132" i="1" s="1"/>
  <c r="U132" i="1" s="1"/>
  <c r="V132" i="1" s="1"/>
  <c r="R132" i="1" l="1"/>
  <c r="V28" i="1"/>
  <c r="V29" i="1"/>
  <c r="T12" i="1" l="1"/>
  <c r="U12" i="1" s="1"/>
  <c r="V12" i="1" s="1"/>
  <c r="R12" i="1"/>
  <c r="Q131" i="1" l="1"/>
  <c r="T131" i="1" s="1"/>
  <c r="U131" i="1" s="1"/>
  <c r="V131" i="1" s="1"/>
  <c r="Q130" i="1"/>
  <c r="Q129" i="1"/>
  <c r="T129" i="1" s="1"/>
  <c r="U129" i="1" s="1"/>
  <c r="V129" i="1" s="1"/>
  <c r="Q128" i="1"/>
  <c r="T128" i="1" s="1"/>
  <c r="U128" i="1" s="1"/>
  <c r="V128" i="1" s="1"/>
  <c r="Q127" i="1"/>
  <c r="T127" i="1" s="1"/>
  <c r="U127" i="1" s="1"/>
  <c r="V127" i="1" s="1"/>
  <c r="Q126" i="1"/>
  <c r="Q125" i="1"/>
  <c r="T125" i="1" s="1"/>
  <c r="U125" i="1" s="1"/>
  <c r="V125" i="1" s="1"/>
  <c r="V124" i="1"/>
  <c r="Q123" i="1"/>
  <c r="T123" i="1" s="1"/>
  <c r="U123" i="1" s="1"/>
  <c r="V123" i="1" s="1"/>
  <c r="Q122" i="1"/>
  <c r="Q121" i="1"/>
  <c r="T121" i="1" s="1"/>
  <c r="U121" i="1" s="1"/>
  <c r="V121" i="1" s="1"/>
  <c r="Q120" i="1"/>
  <c r="R120" i="1" s="1"/>
  <c r="Q119" i="1"/>
  <c r="T119" i="1" s="1"/>
  <c r="U119" i="1" s="1"/>
  <c r="V119" i="1" s="1"/>
  <c r="Q118" i="1"/>
  <c r="Q117" i="1"/>
  <c r="T117" i="1" s="1"/>
  <c r="U117" i="1" s="1"/>
  <c r="V117" i="1" s="1"/>
  <c r="Q116" i="1"/>
  <c r="R116" i="1" s="1"/>
  <c r="T115" i="1"/>
  <c r="U115" i="1" s="1"/>
  <c r="V115" i="1" s="1"/>
  <c r="R115" i="1"/>
  <c r="Q115" i="1"/>
  <c r="Q114" i="1"/>
  <c r="Q113" i="1"/>
  <c r="T113" i="1" s="1"/>
  <c r="U113" i="1" s="1"/>
  <c r="V113" i="1" s="1"/>
  <c r="Q112" i="1"/>
  <c r="R112" i="1" s="1"/>
  <c r="Q111" i="1"/>
  <c r="R111" i="1" s="1"/>
  <c r="Q110" i="1"/>
  <c r="Q109" i="1"/>
  <c r="T109" i="1" s="1"/>
  <c r="U109" i="1" s="1"/>
  <c r="V109" i="1" s="1"/>
  <c r="Q108" i="1"/>
  <c r="R108" i="1" s="1"/>
  <c r="Q107" i="1"/>
  <c r="T107" i="1" s="1"/>
  <c r="U107" i="1" s="1"/>
  <c r="V107" i="1" s="1"/>
  <c r="V106" i="1"/>
  <c r="Q105" i="1"/>
  <c r="T105" i="1" s="1"/>
  <c r="U105" i="1" s="1"/>
  <c r="V105" i="1" s="1"/>
  <c r="Q104" i="1"/>
  <c r="R104" i="1" s="1"/>
  <c r="Q103" i="1"/>
  <c r="T103" i="1" s="1"/>
  <c r="U103" i="1" s="1"/>
  <c r="V103" i="1" s="1"/>
  <c r="Q102" i="1"/>
  <c r="Q101" i="1"/>
  <c r="Q100" i="1"/>
  <c r="T100" i="1" s="1"/>
  <c r="U100" i="1" s="1"/>
  <c r="V100" i="1" s="1"/>
  <c r="Q99" i="1"/>
  <c r="R99" i="1" s="1"/>
  <c r="Q98" i="1"/>
  <c r="R98" i="1" s="1"/>
  <c r="Q97" i="1"/>
  <c r="Q96" i="1"/>
  <c r="T96" i="1" s="1"/>
  <c r="U96" i="1" s="1"/>
  <c r="V96" i="1" s="1"/>
  <c r="Q95" i="1"/>
  <c r="R95" i="1" s="1"/>
  <c r="Q94" i="1"/>
  <c r="T94" i="1" s="1"/>
  <c r="U94" i="1" s="1"/>
  <c r="V94" i="1" s="1"/>
  <c r="Q93" i="1"/>
  <c r="Q92" i="1"/>
  <c r="T92" i="1" s="1"/>
  <c r="U92" i="1" s="1"/>
  <c r="V92" i="1" s="1"/>
  <c r="Q91" i="1"/>
  <c r="R91" i="1" s="1"/>
  <c r="V90" i="1"/>
  <c r="V89" i="1"/>
  <c r="Q88" i="1"/>
  <c r="T88" i="1" s="1"/>
  <c r="U88" i="1" s="1"/>
  <c r="V88" i="1" s="1"/>
  <c r="Q87" i="1"/>
  <c r="R87" i="1" s="1"/>
  <c r="Q86" i="1"/>
  <c r="R86" i="1" s="1"/>
  <c r="Q85" i="1"/>
  <c r="Q84" i="1"/>
  <c r="T84" i="1" s="1"/>
  <c r="U84" i="1" s="1"/>
  <c r="V84" i="1" s="1"/>
  <c r="Q83" i="1"/>
  <c r="R83" i="1" s="1"/>
  <c r="Q82" i="1"/>
  <c r="T82" i="1" s="1"/>
  <c r="U82" i="1" s="1"/>
  <c r="V82" i="1" s="1"/>
  <c r="Q81" i="1"/>
  <c r="Q80" i="1"/>
  <c r="T80" i="1" s="1"/>
  <c r="U80" i="1" s="1"/>
  <c r="V80" i="1" s="1"/>
  <c r="Q79" i="1"/>
  <c r="R79" i="1" s="1"/>
  <c r="Q78" i="1"/>
  <c r="R78" i="1" s="1"/>
  <c r="Q77" i="1"/>
  <c r="V76" i="1"/>
  <c r="Q75" i="1"/>
  <c r="R75" i="1" s="1"/>
  <c r="Q74" i="1"/>
  <c r="R74" i="1" s="1"/>
  <c r="Q73" i="1"/>
  <c r="R73" i="1" s="1"/>
  <c r="U72" i="1"/>
  <c r="V72" i="1" s="1"/>
  <c r="Q72" i="1"/>
  <c r="T72" i="1" s="1"/>
  <c r="Q71" i="1"/>
  <c r="R71" i="1" s="1"/>
  <c r="Q70" i="1"/>
  <c r="T70" i="1" s="1"/>
  <c r="U70" i="1" s="1"/>
  <c r="V70" i="1" s="1"/>
  <c r="Q69" i="1"/>
  <c r="R69" i="1" s="1"/>
  <c r="Q68" i="1"/>
  <c r="R68" i="1" s="1"/>
  <c r="Q67" i="1"/>
  <c r="T67" i="1" s="1"/>
  <c r="U67" i="1" s="1"/>
  <c r="V67" i="1" s="1"/>
  <c r="Q66" i="1"/>
  <c r="R66" i="1" s="1"/>
  <c r="Q65" i="1"/>
  <c r="T65" i="1" s="1"/>
  <c r="U65" i="1" s="1"/>
  <c r="V65" i="1" s="1"/>
  <c r="Q64" i="1"/>
  <c r="R64" i="1" s="1"/>
  <c r="Q63" i="1"/>
  <c r="T63" i="1" s="1"/>
  <c r="U63" i="1" s="1"/>
  <c r="V63" i="1" s="1"/>
  <c r="Q62" i="1"/>
  <c r="R62" i="1" s="1"/>
  <c r="Q61" i="1"/>
  <c r="R61" i="1" s="1"/>
  <c r="V60" i="1"/>
  <c r="Q59" i="1"/>
  <c r="T59" i="1" s="1"/>
  <c r="U59" i="1" s="1"/>
  <c r="V59" i="1" s="1"/>
  <c r="Q58" i="1"/>
  <c r="R58" i="1" s="1"/>
  <c r="Q57" i="1"/>
  <c r="R57" i="1" s="1"/>
  <c r="Q56" i="1"/>
  <c r="R56" i="1" s="1"/>
  <c r="Q55" i="1"/>
  <c r="T55" i="1" s="1"/>
  <c r="U55" i="1" s="1"/>
  <c r="V55" i="1" s="1"/>
  <c r="Q54" i="1"/>
  <c r="R54" i="1" s="1"/>
  <c r="Q53" i="1"/>
  <c r="R53" i="1" s="1"/>
  <c r="Q52" i="1"/>
  <c r="R52" i="1" s="1"/>
  <c r="Q51" i="1"/>
  <c r="T51" i="1" s="1"/>
  <c r="U51" i="1" s="1"/>
  <c r="V51" i="1" s="1"/>
  <c r="Q50" i="1"/>
  <c r="R50" i="1" s="1"/>
  <c r="Q49" i="1"/>
  <c r="R49" i="1" s="1"/>
  <c r="Q48" i="1"/>
  <c r="R48" i="1" s="1"/>
  <c r="Q47" i="1"/>
  <c r="T47" i="1" s="1"/>
  <c r="U47" i="1" s="1"/>
  <c r="V47" i="1" s="1"/>
  <c r="Q46" i="1"/>
  <c r="R46" i="1" s="1"/>
  <c r="Q45" i="1"/>
  <c r="R45" i="1" s="1"/>
  <c r="Q44" i="1"/>
  <c r="R44" i="1" s="1"/>
  <c r="Q43" i="1"/>
  <c r="T43" i="1" s="1"/>
  <c r="U43" i="1" s="1"/>
  <c r="V43" i="1" s="1"/>
  <c r="Q42" i="1"/>
  <c r="T42" i="1" s="1"/>
  <c r="U42" i="1" s="1"/>
  <c r="V42" i="1" s="1"/>
  <c r="Q41" i="1"/>
  <c r="T41" i="1" s="1"/>
  <c r="U41" i="1" s="1"/>
  <c r="V41" i="1" s="1"/>
  <c r="Q40" i="1"/>
  <c r="T40" i="1" s="1"/>
  <c r="U40" i="1" s="1"/>
  <c r="V40" i="1" s="1"/>
  <c r="Q39" i="1"/>
  <c r="R39" i="1" s="1"/>
  <c r="Q38" i="1"/>
  <c r="T38" i="1" s="1"/>
  <c r="U38" i="1" s="1"/>
  <c r="V38" i="1" s="1"/>
  <c r="Q37" i="1"/>
  <c r="T37" i="1" s="1"/>
  <c r="U37" i="1" s="1"/>
  <c r="V37" i="1" s="1"/>
  <c r="Q36" i="1"/>
  <c r="T36" i="1" s="1"/>
  <c r="U36" i="1" s="1"/>
  <c r="V36" i="1" s="1"/>
  <c r="Q35" i="1"/>
  <c r="R35" i="1" s="1"/>
  <c r="Q34" i="1"/>
  <c r="T34" i="1" s="1"/>
  <c r="U34" i="1" s="1"/>
  <c r="V34" i="1" s="1"/>
  <c r="Q33" i="1"/>
  <c r="T33" i="1" s="1"/>
  <c r="U33" i="1" s="1"/>
  <c r="V33" i="1" s="1"/>
  <c r="Q32" i="1"/>
  <c r="R32" i="1" s="1"/>
  <c r="Q31" i="1"/>
  <c r="R31" i="1" s="1"/>
  <c r="Q30" i="1"/>
  <c r="T30" i="1" s="1"/>
  <c r="U30" i="1" s="1"/>
  <c r="V30" i="1" s="1"/>
  <c r="Q27" i="1"/>
  <c r="T27" i="1" s="1"/>
  <c r="U27" i="1" s="1"/>
  <c r="V27" i="1" s="1"/>
  <c r="Q26" i="1"/>
  <c r="T26" i="1" s="1"/>
  <c r="U26" i="1" s="1"/>
  <c r="V26" i="1" s="1"/>
  <c r="Q25" i="1"/>
  <c r="R25" i="1" s="1"/>
  <c r="Q24" i="1"/>
  <c r="T24" i="1" s="1"/>
  <c r="U24" i="1" s="1"/>
  <c r="V24" i="1" s="1"/>
  <c r="Q23" i="1"/>
  <c r="T23" i="1" s="1"/>
  <c r="U23" i="1" s="1"/>
  <c r="V23" i="1" s="1"/>
  <c r="Q22" i="1"/>
  <c r="R22" i="1" s="1"/>
  <c r="Q21" i="1"/>
  <c r="R21" i="1" s="1"/>
  <c r="Q20" i="1"/>
  <c r="T20" i="1" s="1"/>
  <c r="U20" i="1" s="1"/>
  <c r="V20" i="1" s="1"/>
  <c r="Q19" i="1"/>
  <c r="T19" i="1" s="1"/>
  <c r="U19" i="1" s="1"/>
  <c r="V19" i="1" s="1"/>
  <c r="Q18" i="1"/>
  <c r="R18" i="1" s="1"/>
  <c r="Q17" i="1"/>
  <c r="R17" i="1" s="1"/>
  <c r="Q16" i="1"/>
  <c r="T16" i="1" s="1"/>
  <c r="U16" i="1" s="1"/>
  <c r="V16" i="1" s="1"/>
  <c r="Q15" i="1"/>
  <c r="T15" i="1" s="1"/>
  <c r="Q14" i="1"/>
  <c r="R14" i="1" s="1"/>
  <c r="Q13" i="1"/>
  <c r="R13" i="1" s="1"/>
  <c r="Q11" i="1"/>
  <c r="T11" i="1" s="1"/>
  <c r="U11" i="1" s="1"/>
  <c r="V11" i="1" s="1"/>
  <c r="T57" i="1" l="1"/>
  <c r="U57" i="1" s="1"/>
  <c r="V57" i="1" s="1"/>
  <c r="R72" i="1"/>
  <c r="R65" i="1"/>
  <c r="R34" i="1"/>
  <c r="R109" i="1"/>
  <c r="T32" i="1"/>
  <c r="U32" i="1" s="1"/>
  <c r="V32" i="1" s="1"/>
  <c r="T49" i="1"/>
  <c r="U49" i="1" s="1"/>
  <c r="V49" i="1" s="1"/>
  <c r="R96" i="1"/>
  <c r="T98" i="1"/>
  <c r="U98" i="1" s="1"/>
  <c r="V98" i="1" s="1"/>
  <c r="T86" i="1"/>
  <c r="U86" i="1" s="1"/>
  <c r="V86" i="1" s="1"/>
  <c r="R16" i="1"/>
  <c r="T18" i="1"/>
  <c r="U18" i="1" s="1"/>
  <c r="V18" i="1" s="1"/>
  <c r="T25" i="1"/>
  <c r="U25" i="1" s="1"/>
  <c r="V25" i="1" s="1"/>
  <c r="R36" i="1"/>
  <c r="T45" i="1"/>
  <c r="U45" i="1" s="1"/>
  <c r="V45" i="1" s="1"/>
  <c r="T53" i="1"/>
  <c r="U53" i="1" s="1"/>
  <c r="V53" i="1" s="1"/>
  <c r="R84" i="1"/>
  <c r="T111" i="1"/>
  <c r="U111" i="1" s="1"/>
  <c r="V111" i="1" s="1"/>
  <c r="T116" i="1"/>
  <c r="U116" i="1" s="1"/>
  <c r="V116" i="1" s="1"/>
  <c r="R131" i="1"/>
  <c r="R11" i="1"/>
  <c r="T14" i="1"/>
  <c r="U14" i="1" s="1"/>
  <c r="V14" i="1" s="1"/>
  <c r="T31" i="1"/>
  <c r="U31" i="1" s="1"/>
  <c r="V31" i="1" s="1"/>
  <c r="R38" i="1"/>
  <c r="R40" i="1"/>
  <c r="T62" i="1"/>
  <c r="U62" i="1" s="1"/>
  <c r="V62" i="1" s="1"/>
  <c r="T75" i="1"/>
  <c r="U75" i="1" s="1"/>
  <c r="V75" i="1" s="1"/>
  <c r="R88" i="1"/>
  <c r="T91" i="1"/>
  <c r="U91" i="1" s="1"/>
  <c r="V91" i="1" s="1"/>
  <c r="R100" i="1"/>
  <c r="R103" i="1"/>
  <c r="T104" i="1"/>
  <c r="U104" i="1" s="1"/>
  <c r="V104" i="1" s="1"/>
  <c r="R113" i="1"/>
  <c r="R119" i="1"/>
  <c r="T120" i="1"/>
  <c r="U120" i="1" s="1"/>
  <c r="V120" i="1" s="1"/>
  <c r="U15" i="1"/>
  <c r="V15" i="1" s="1"/>
  <c r="T17" i="1"/>
  <c r="U17" i="1" s="1"/>
  <c r="V17" i="1" s="1"/>
  <c r="T22" i="1"/>
  <c r="U22" i="1" s="1"/>
  <c r="V22" i="1" s="1"/>
  <c r="R24" i="1"/>
  <c r="R26" i="1"/>
  <c r="T35" i="1"/>
  <c r="U35" i="1" s="1"/>
  <c r="V35" i="1" s="1"/>
  <c r="R42" i="1"/>
  <c r="T46" i="1"/>
  <c r="U46" i="1" s="1"/>
  <c r="V46" i="1" s="1"/>
  <c r="T50" i="1"/>
  <c r="U50" i="1" s="1"/>
  <c r="V50" i="1" s="1"/>
  <c r="T54" i="1"/>
  <c r="U54" i="1" s="1"/>
  <c r="V54" i="1" s="1"/>
  <c r="T56" i="1"/>
  <c r="U56" i="1" s="1"/>
  <c r="V56" i="1" s="1"/>
  <c r="T61" i="1"/>
  <c r="U61" i="1" s="1"/>
  <c r="V61" i="1" s="1"/>
  <c r="T64" i="1"/>
  <c r="U64" i="1" s="1"/>
  <c r="V64" i="1" s="1"/>
  <c r="R70" i="1"/>
  <c r="T71" i="1"/>
  <c r="U71" i="1" s="1"/>
  <c r="V71" i="1" s="1"/>
  <c r="T74" i="1"/>
  <c r="U74" i="1" s="1"/>
  <c r="V74" i="1" s="1"/>
  <c r="T78" i="1"/>
  <c r="U78" i="1" s="1"/>
  <c r="V78" i="1" s="1"/>
  <c r="R82" i="1"/>
  <c r="T83" i="1"/>
  <c r="U83" i="1" s="1"/>
  <c r="V83" i="1" s="1"/>
  <c r="R94" i="1"/>
  <c r="T95" i="1"/>
  <c r="U95" i="1" s="1"/>
  <c r="V95" i="1" s="1"/>
  <c r="R107" i="1"/>
  <c r="T108" i="1"/>
  <c r="U108" i="1" s="1"/>
  <c r="V108" i="1" s="1"/>
  <c r="R117" i="1"/>
  <c r="R123" i="1"/>
  <c r="R127" i="1"/>
  <c r="R128" i="1"/>
  <c r="R20" i="1"/>
  <c r="R59" i="1"/>
  <c r="R67" i="1"/>
  <c r="T79" i="1"/>
  <c r="U79" i="1" s="1"/>
  <c r="V79" i="1" s="1"/>
  <c r="R129" i="1"/>
  <c r="T13" i="1"/>
  <c r="U13" i="1" s="1"/>
  <c r="V13" i="1" s="1"/>
  <c r="T21" i="1"/>
  <c r="U21" i="1" s="1"/>
  <c r="V21" i="1" s="1"/>
  <c r="R30" i="1"/>
  <c r="T39" i="1"/>
  <c r="U39" i="1" s="1"/>
  <c r="V39" i="1" s="1"/>
  <c r="R63" i="1"/>
  <c r="T73" i="1"/>
  <c r="U73" i="1" s="1"/>
  <c r="V73" i="1" s="1"/>
  <c r="R80" i="1"/>
  <c r="T87" i="1"/>
  <c r="U87" i="1" s="1"/>
  <c r="V87" i="1" s="1"/>
  <c r="R92" i="1"/>
  <c r="T99" i="1"/>
  <c r="U99" i="1" s="1"/>
  <c r="V99" i="1" s="1"/>
  <c r="R105" i="1"/>
  <c r="T112" i="1"/>
  <c r="U112" i="1" s="1"/>
  <c r="V112" i="1" s="1"/>
  <c r="R121" i="1"/>
  <c r="R125" i="1"/>
  <c r="R15" i="1"/>
  <c r="R19" i="1"/>
  <c r="R23" i="1"/>
  <c r="R27" i="1"/>
  <c r="R33" i="1"/>
  <c r="R37" i="1"/>
  <c r="R41" i="1"/>
  <c r="T58" i="1"/>
  <c r="U58" i="1" s="1"/>
  <c r="V58" i="1" s="1"/>
  <c r="T66" i="1"/>
  <c r="U66" i="1" s="1"/>
  <c r="V66" i="1" s="1"/>
  <c r="T69" i="1"/>
  <c r="U69" i="1" s="1"/>
  <c r="V69" i="1" s="1"/>
  <c r="T81" i="1"/>
  <c r="U81" i="1" s="1"/>
  <c r="V81" i="1" s="1"/>
  <c r="R81" i="1"/>
  <c r="T97" i="1"/>
  <c r="U97" i="1" s="1"/>
  <c r="V97" i="1" s="1"/>
  <c r="R97" i="1"/>
  <c r="T114" i="1"/>
  <c r="U114" i="1" s="1"/>
  <c r="V114" i="1" s="1"/>
  <c r="R114" i="1"/>
  <c r="T122" i="1"/>
  <c r="U122" i="1" s="1"/>
  <c r="V122" i="1" s="1"/>
  <c r="R122" i="1"/>
  <c r="T130" i="1"/>
  <c r="U130" i="1" s="1"/>
  <c r="V130" i="1" s="1"/>
  <c r="R130" i="1"/>
  <c r="T102" i="1"/>
  <c r="U102" i="1" s="1"/>
  <c r="V102" i="1" s="1"/>
  <c r="R102" i="1"/>
  <c r="T126" i="1"/>
  <c r="U126" i="1" s="1"/>
  <c r="V126" i="1" s="1"/>
  <c r="R126" i="1"/>
  <c r="R43" i="1"/>
  <c r="T44" i="1"/>
  <c r="U44" i="1" s="1"/>
  <c r="V44" i="1" s="1"/>
  <c r="R47" i="1"/>
  <c r="T48" i="1"/>
  <c r="U48" i="1" s="1"/>
  <c r="V48" i="1" s="1"/>
  <c r="R51" i="1"/>
  <c r="T52" i="1"/>
  <c r="U52" i="1" s="1"/>
  <c r="V52" i="1" s="1"/>
  <c r="R55" i="1"/>
  <c r="T68" i="1"/>
  <c r="U68" i="1" s="1"/>
  <c r="V68" i="1" s="1"/>
  <c r="T77" i="1"/>
  <c r="U77" i="1" s="1"/>
  <c r="V77" i="1" s="1"/>
  <c r="R77" i="1"/>
  <c r="T85" i="1"/>
  <c r="U85" i="1" s="1"/>
  <c r="V85" i="1" s="1"/>
  <c r="R85" i="1"/>
  <c r="T93" i="1"/>
  <c r="U93" i="1" s="1"/>
  <c r="V93" i="1" s="1"/>
  <c r="R93" i="1"/>
  <c r="T101" i="1"/>
  <c r="U101" i="1" s="1"/>
  <c r="V101" i="1" s="1"/>
  <c r="R101" i="1"/>
  <c r="T110" i="1"/>
  <c r="U110" i="1" s="1"/>
  <c r="V110" i="1" s="1"/>
  <c r="R110" i="1"/>
  <c r="T118" i="1"/>
  <c r="U118" i="1" s="1"/>
  <c r="V118" i="1" s="1"/>
  <c r="R118"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<sst xmlns="http://schemas.openxmlformats.org/spreadsheetml/2006/main" count="2787" uniqueCount="562">
  <si>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</si>
  <si>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</si>
  <si>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</si>
  <si>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</si>
  <si>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</si>
  <si>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</si>
  <si>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</si>
  <si>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</si>
  <si>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</si>
  <si>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</si>
  <si>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</si>
  <si>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</si>
  <si>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</si>
  <si>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</si>
  <si>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</si>
  <si>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</si>
  <si>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</si>
  <si>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</si>
  <si>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</si>
  <si>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</si>
  <si>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</si>
  <si>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</si>
  <si>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</si>
  <si>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</si>
  <si>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</si>
  <si>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</si>
  <si>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</si>
  <si>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</si>
  <si>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</si>
  <si>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</si>
  <si>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</si>
  <si>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</si>
  <si>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</si>
  <si>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</si>
  <si>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</si>
  <si>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</si>
  <si>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</si>
  <si>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</si>
  <si>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</si>
  <si>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</si>
  <si>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</si>
  <si>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</si>
  <si>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</si>
  <si>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</si>
  <si>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</si>
  <si>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</si>
  <si>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</si>
  <si>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</si>
  <si>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</si>
  <si>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</si>
  <si>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</si>
  <si>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</si>
  <si>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</si>
  <si>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</si>
  <si>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</si>
  <si>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</si>
  <si>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</si>
  <si>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</si>
  <si>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</si>
  <si>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</si>
  <si>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</si>
  <si>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</si>
  <si>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</si>
  <si>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</si>
  <si>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</si>
  <si>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</si>
  <si>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</si>
  <si>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</si>
  <si>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</si>
  <si>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</si>
  <si>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</si>
  <si>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</si>
  <si>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</si>
  <si>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</si>
  <si>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</si>
  <si>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</si>
  <si>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</si>
  <si>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</si>
  <si>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</si>
  <si>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</si>
  <si>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</si>
  <si>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</si>
  <si>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</si>
  <si>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</si>
  <si>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</si>
  <si>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</si>
  <si>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</si>
  <si>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</si>
  <si>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</si>
  <si>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</si>
  <si>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</si>
  <si>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</si>
  <si>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</si>
  <si>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</si>
  <si>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</si>
  <si>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</si>
  <si>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</si>
  <si>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</si>
  <si>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</si>
  <si>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</si>
  <si>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</si>
  <si>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</si>
  <si>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</si>
  <si>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</si>
  <si>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</si>
  <si>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</si>
  <si>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</si>
  <si>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</si>
  <si>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</si>
  <si>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</si>
  <si>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</si>
  <si>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</si>
  <si>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</si>
  <si>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</si>
  <si>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</si>
  <si>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</si>
  <si>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</si>
  <si>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</si>
  <si>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</si>
  <si>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</si>
  <si>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</si>
  <si>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</si>
  <si>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</si>
  <si>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</si>
  <si>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</si>
  <si>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</si>
  <si>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</si>
  <si>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</si>
  <si>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</si>
  <si>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</si>
  <si>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</si>
  <si>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</si>
  <si>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</si>
  <si>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</si>
  <si>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</si>
  <si>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</si>
  <si>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</si>
  <si>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</si>
  <si>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</si>
  <si>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</si>
  <si>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</si>
  <si>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</si>
  <si>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</si>
  <si>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</si>
  <si>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</si>
  <si>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</si>
  <si>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</si>
  <si>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</si>
  <si>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</si>
  <si>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</si>
  <si>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</si>
  <si>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</si>
  <si>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</si>
  <si>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</si>
  <si>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</si>
  <si>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</si>
  <si>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</si>
  <si>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</si>
  <si>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</si>
  <si>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</si>
  <si>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</si>
  <si>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</si>
  <si>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</si>
  <si>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</si>
  <si>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</si>
  <si>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</si>
  <si>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</si>
  <si>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</si>
  <si>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</si>
  <si>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</si>
  <si>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</si>
  <si>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</si>
  <si>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</si>
  <si>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</si>
  <si>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</si>
  <si>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</si>
  <si>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</si>
  <si>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</si>
  <si>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</si>
  <si>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</si>
  <si>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</si>
  <si>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</si>
  <si>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</si>
  <si>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</si>
  <si>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</si>
  <si>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</si>
  <si>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</si>
  <si>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</si>
  <si>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</si>
  <si>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</si>
  <si>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</si>
  <si>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</si>
  <si>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</si>
  <si>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</si>
  <si>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</si>
  <si>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</si>
  <si>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</si>
  <si>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</si>
  <si>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</si>
  <si>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</si>
  <si>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</si>
  <si>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</si>
  <si>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</si>
  <si>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</si>
  <si>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</si>
  <si>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</si>
  <si>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</si>
  <si>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</si>
  <si>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</si>
  <si>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</si>
  <si>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</si>
  <si>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</si>
  <si>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</si>
  <si>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</si>
  <si>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</si>
  <si>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</si>
  <si>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</si>
  <si>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</si>
  <si>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</si>
  <si>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</si>
  <si>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</si>
  <si>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</si>
  <si>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</si>
  <si>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</si>
  <si>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</si>
  <si>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</si>
  <si>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</si>
  <si>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</si>
  <si>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</si>
  <si>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</si>
  <si>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</si>
  <si>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</si>
  <si>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</si>
  <si>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</si>
  <si>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</si>
  <si>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</si>
  <si>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</si>
  <si>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</si>
  <si>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</si>
  <si>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</si>
  <si>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</si>
  <si>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</si>
  <si>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</si>
  <si>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</si>
  <si>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</si>
  <si>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</si>
  <si>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</si>
  <si>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</si>
  <si>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</si>
  <si>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</si>
  <si>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</si>
  <si>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</si>
  <si>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</si>
  <si>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</si>
  <si>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</si>
  <si>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</si>
  <si>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</si>
  <si>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</si>
  <si>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</si>
  <si>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</si>
  <si>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</si>
  <si>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</si>
  <si>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</si>
  <si>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</si>
  <si>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</si>
  <si>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</si>
  <si>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</si>
  <si>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</si>
  <si>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</si>
  <si>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</si>
  <si>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</si>
  <si>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</si>
  <si>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</si>
  <si>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</si>
  <si>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</si>
  <si>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</si>
  <si>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</si>
  <si>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</si>
  <si>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</si>
  <si>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</si>
  <si>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</si>
  <si>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</si>
  <si>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</si>
  <si>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</si>
  <si>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</si>
  <si>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</si>
  <si>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</si>
  <si>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</si>
  <si>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</si>
  <si>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</si>
  <si>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</si>
  <si>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</si>
  <si>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</si>
  <si>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</si>
  <si>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</si>
  <si>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</si>
  <si>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</si>
  <si>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</si>
  <si>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</si>
  <si>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</si>
  <si>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</si>
  <si>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</si>
  <si>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</si>
  <si>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</si>
  <si>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</si>
  <si>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</si>
  <si>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</si>
  <si>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</si>
  <si>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</si>
  <si>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</si>
  <si>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</si>
  <si>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</si>
  <si>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</si>
  <si>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</si>
  <si>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</si>
  <si>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</si>
  <si>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</si>
  <si>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</si>
  <si>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</si>
  <si>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APOYO ACADEMICO</t>
  </si>
  <si>
    <t>MANTENIMIENTO</t>
  </si>
  <si>
    <t>ACTIVIDADES OPERATIVAS Y DE MANTENIMIENTO EN TODA LA UNIDAD AGROAMBIENTAL</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</si>
  <si>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y manejo de apicultura fertilizacion,beneficio de cafe, sacrificio por requerimiento</t>
  </si>
  <si>
    <t>X</t>
  </si>
  <si>
    <t>EXPOSICION A  HONGOS, BACTERIAS   FLUIDOS Y ESCREMENTOS</t>
  </si>
  <si>
    <t>BIOOLOGICO</t>
  </si>
  <si>
    <t xml:space="preserve"> GASTROENTERITIS, DOLOR ESTOMACAL</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</si>
  <si>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</si>
  <si>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</si>
  <si>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</si>
  <si>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</si>
  <si>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</si>
  <si>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</si>
  <si>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 xml:space="preserve">BRINDAR CAPACITACION EN RIESGO BIOLOGICO,  EN  ESTILOS DE VIDA SALUDABLE    EN FOCADO EN LAVADO DE MANOS E HIGIENE PERSONAL  Y PREVENCION DE ENFERMEDADES VIRALES Y CONTAGIOSAS. </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</si>
  <si>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</si>
  <si>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</si>
  <si>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</si>
  <si>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</si>
  <si>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</si>
  <si>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</si>
  <si>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</si>
  <si>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</si>
  <si>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</si>
  <si>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</si>
  <si>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</si>
  <si>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</si>
  <si>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</si>
  <si>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</si>
  <si>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 xml:space="preserve">SUSTITUIR LAS HERRAMIENTAS QUE GENEREN MAYOR VRBRACION </t>
  </si>
  <si>
    <t>BRIN DAR CAPACITACION A LOS FUNCIONARIOS   FRENTE AL RIESGO FISICO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</si>
  <si>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</si>
  <si>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</si>
  <si>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</si>
  <si>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</si>
  <si>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</si>
  <si>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</si>
  <si>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</si>
  <si>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</si>
  <si>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</si>
  <si>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</si>
  <si>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</si>
  <si>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</si>
  <si>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EXPOSICION A LÍQUIDOS (NIEBLAS Y ROCÍOS), GASES Y VAPORES</t>
  </si>
  <si>
    <t xml:space="preserve">IRRITACION , LESIONES EN LA PIEL, DERMATITIS </t>
  </si>
  <si>
    <t xml:space="preserve">QUEMADURAS </t>
  </si>
  <si>
    <t>CAPACITACIÓN:  FRENTE AL USO  E IMPORTANCIA DE USO DE EPP, CONSECUENCIAS POSIBLES, RECONOCIMIENTO DE FICHAS TÉCNICAS DE LOS QUÍMICOS Y MEZCLAS DE LOS MISMOS, ALMACENAMIENTO, AUTOCUIDADO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</si>
  <si>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</si>
  <si>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</si>
  <si>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</si>
  <si>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</si>
  <si>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</si>
  <si>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</si>
  <si>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</si>
  <si>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</si>
  <si>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</si>
  <si>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</si>
  <si>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</si>
  <si>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</si>
  <si>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</si>
  <si>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</si>
  <si>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</si>
  <si>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</si>
  <si>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</si>
  <si>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</si>
  <si>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</si>
  <si>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</si>
  <si>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</si>
  <si>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</si>
  <si>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</si>
  <si>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</si>
  <si>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</si>
  <si>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</si>
  <si>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</si>
  <si>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</si>
  <si>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</si>
  <si>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</si>
  <si>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</si>
  <si>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</si>
  <si>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</si>
  <si>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</si>
  <si>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</si>
  <si>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</si>
  <si>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</si>
  <si>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</si>
  <si>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</si>
  <si>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</si>
  <si>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 xml:space="preserve">INUNDACION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</si>
  <si>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</si>
  <si>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SERVICIOS GENERALES</t>
  </si>
  <si>
    <t>AUXILIAR DE SERVICIOS GENERALES</t>
  </si>
  <si>
    <t>limpieza y desinfección de las áreas administrativas, aseo en el área cunicula, apoyo en el proceso de miel, secado de café,  servicio de cafetería, manejo de productos químicos de aseo</t>
  </si>
  <si>
    <t>EXPOSICION A  HONGOS, BACTERIAS   PICADURAS MORDEDURAS</t>
  </si>
  <si>
    <t>LÍQUIDOS (NIEBLAS Y ROCÍOS), GASES Y VAPORES</t>
  </si>
  <si>
    <t>IRRITACION Y LESIONES EN LA PIEL</t>
  </si>
  <si>
    <t xml:space="preserve">ROTULACION DE LAS SUSTANCIAS </t>
  </si>
  <si>
    <t>BODEGA DE ALMACENAMIENTO, MATRIZ DE ALMACENAMIENTO DE SUSTANCIAS</t>
  </si>
  <si>
    <t xml:space="preserve"> ELEMENTOS DE PROTECCIÓN PERSONAL, GUANTES, MONOGAFAS, BOTAS DELANTAL UNIFORME, TAPABOCAS, CAPACITACIÓN FRENTE AL RIESGO</t>
  </si>
  <si>
    <t>LESION CUTANEA Y DERMATITIS.</t>
  </si>
  <si>
    <t>NIGUNO</t>
  </si>
  <si>
    <t>CAPACITACIÓN: DE USO DE EPP, CONSECUENCIAS POSIBLES, RECONOCIMIENTO DE FICHAS TÉCNICAS DE LOS QUÍMICOS Y MEZCLAS DE LOS MISMOS</t>
  </si>
  <si>
    <t>Polvos orgánicos inorganicos y material particulado.</t>
  </si>
  <si>
    <t>Mejorable</t>
  </si>
  <si>
    <t>Enfermedad alegercica respiratoria</t>
  </si>
  <si>
    <t>CAPACITACION FRENTE A RIESGO QUIMICO IMPORTANCIA DE USO DE ELEMENTOS DE PROTECCION PERSONAL</t>
  </si>
  <si>
    <t>No Aplica</t>
  </si>
  <si>
    <t>x</t>
  </si>
  <si>
    <t>MANEJO  DE  ESTUFA</t>
  </si>
  <si>
    <t>TECNOLOGICO</t>
  </si>
  <si>
    <t xml:space="preserve">LESIONES EN LA PIEL </t>
  </si>
  <si>
    <t>CAPACITACION FRENETA RIESGO ELECTRICO</t>
  </si>
  <si>
    <t>AUXILIAR DE OFICINA</t>
  </si>
  <si>
    <t>LABORES ADMINISTRATIVAS Y APOYO</t>
  </si>
  <si>
    <t>manejo del archivo, manejo de inventarios, prestamo de elementos educativos y la asignacion de insumos agricoas y pecuarios,manejo de residuos peligrosos envaces , entrega de combustibles, organización de bodegas</t>
  </si>
  <si>
    <t>EXPOSIICON A  HONGOS, BACTERIAS , VIRUS, PICADURAS MORDEDURAS</t>
  </si>
  <si>
    <t>BIOLOGICO</t>
  </si>
  <si>
    <t>POLVOS ORGÁNICOS INORGÁNICOS</t>
  </si>
  <si>
    <t>RINITIS ALERGICA</t>
  </si>
  <si>
    <t xml:space="preserve">CAPACITACIÓN:  SOBRE RIESGO QUIMICO, EFECTOS, IMPORTANCIA Y USO DE ELEMENTOS DE PROTECCION PERSONAL , AUTOCUIDADO ELEMENTOS DE PROTECCIÓN PERSONAL.
</t>
  </si>
  <si>
    <t>BODEGA DE ALMACENAMIENTO</t>
  </si>
  <si>
    <t>POSTURA (PROLONGADA MANTENIDA, FORZADA, ANTIGRAVITACIONAL)</t>
  </si>
  <si>
    <t>DOLOR</t>
  </si>
  <si>
    <t> ESPACIO DE TRABAJO ADECUADO</t>
  </si>
  <si>
    <t xml:space="preserve"> PAUSAS ACTIVAS, SILLA ERGONÓMICA
</t>
  </si>
  <si>
    <t>LUMBALGIA</t>
  </si>
  <si>
    <t>SUSTITUIR ESCRITORIOS</t>
  </si>
  <si>
    <t>BRINDAR CAPACITACION AL TRABAJADOR  SOBRE HIGIENE POSTURAL, SOBRE RIESO BIOMECANICO Y EFECTOS DEL MISMO, REALIZAR INSPECCIONES  AL PUESTO DE TRABAJO</t>
  </si>
  <si>
    <t>LOCATIVO (SISTEMAS Y MEDIOS DE ALMACENAMIENTO), SUPERFICIES DE TRABAJO (IRREGULARES, DESLIZANTES, CON DIFERENCIA DEL NIVEL), CONDICIONES DE ORDEN Y ASEO, (CAÍDAS DE OBJETO</t>
  </si>
  <si>
    <t xml:space="preserve">HERIDA </t>
  </si>
  <si>
    <t>UTILIZACIÓN DE CALZADO ANTIDESLIZANTE</t>
  </si>
  <si>
    <t>FRACTURA</t>
  </si>
  <si>
    <t>CAPACITACION:  SOBRE LOS RIESGOS QUE EXTA PUESTO.</t>
  </si>
  <si>
    <t>FALTA DE ESCALERAS, FALTA ÁREAS DE ACCESO, PASAMANOS.</t>
  </si>
  <si>
    <t>MISIONAL</t>
  </si>
  <si>
    <t>TECNOLÓGICO (EXPLOSIÓN, FUGA, DERRAME, INCENDIO)</t>
  </si>
  <si>
    <t xml:space="preserve">LESIONES DE LA PEIL </t>
  </si>
  <si>
    <t>UTILIZACIÓN ESTABILIZADORES</t>
  </si>
  <si>
    <t>REDES ELÉCTRICAS ADECUADAS</t>
  </si>
  <si>
    <t>LA DELEGACIÓN DE LOS FUNCIONARIOS SEAN ACORDE A LA CONTRATACIÓN Y CAPACITACION DE LOS RIESGOS QUE ESTAN EXPUESTO DEL COMPUTADOR</t>
  </si>
  <si>
    <t>ZOOTECNISTA</t>
  </si>
  <si>
    <t>OPRATIVAS Y ADMINSTRATIVAS</t>
  </si>
  <si>
    <t>supervisar y asistir tecnicamente  todas las produciones pecuarias ,realizar procesos de formulacion mezclado para el ganado, verificacion de la alimentacion del ganado, diligenciamiento de los registros de produccion pecuaria y software ganadero, manejo de produccion apicola,supervisar las rutinas de ordeño</t>
  </si>
  <si>
    <t>Picaduras, Mordeduras ( ABEJAS)</t>
  </si>
  <si>
    <t>DOLOR,  ERITEMA</t>
  </si>
  <si>
    <t xml:space="preserve"> señalizado, encerrado alambre de púa, lona verde, uso ahumadores, verificación de equipos </t>
  </si>
  <si>
    <t>   Equipo protector para apicultura, capacitación  a los funcionarios  y  visitantes para el ingreso</t>
  </si>
  <si>
    <t>Anafilaxia</t>
  </si>
  <si>
    <t>PRUEVA DE APITOSINA ,  CAPACITACION FRENET AL RIESGO</t>
  </si>
  <si>
    <t xml:space="preserve"> MATERIAL PARTICULADO.</t>
  </si>
  <si>
    <t>ALERGIA</t>
  </si>
  <si>
    <t>CAPACITACIÓN:  FRENTE AL  RIESGO , UDO DE ELEMENTOS DE PROTECCION PERSONAL AUTOCUIDADO</t>
  </si>
  <si>
    <t>GESTION ORGANIZACIONAL (EL SALARIO NO ES ACORDE PARA LA LABOR)</t>
  </si>
  <si>
    <t>PSICOSOCIAL</t>
  </si>
  <si>
    <t>DESMOTIVACION, INCONFORMIDAD LABORAL ,BAJO RENDIMIENTO</t>
  </si>
  <si>
    <t>NO OBSEVADOS</t>
  </si>
  <si>
    <t>NO OBSERVADO</t>
  </si>
  <si>
    <t>PAGO PUNTUAL DEL SALARIO,PAGO DE PRESTACIONES SOCIALES</t>
  </si>
  <si>
    <t>RENUNCIA</t>
  </si>
  <si>
    <t>CAPACITAR FRENTE  AL RIESGO, SOLICITAR AJUSTE SALARIAL DEACUERDO AL DESARROLLO DE LAS FUNCIONES, REALIZAR APLICACIÓN DE BATERIA DE RIESGO PSICOSOCIAL</t>
  </si>
  <si>
    <t xml:space="preserve">INGENIERA AGRONOMA </t>
  </si>
  <si>
    <t xml:space="preserve"> LABORES ADMINISTRATIVAS  Y SUPERVISION </t>
  </si>
  <si>
    <t>Supervisión de ordenes contractuales, verificación de recibo de pedidos de la unidad, informes, trámites administrativos para pagos</t>
  </si>
  <si>
    <t>}</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</si>
  <si>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</si>
  <si>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</si>
  <si>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</si>
  <si>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</si>
  <si>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</si>
  <si>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</si>
  <si>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</si>
  <si>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</si>
  <si>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</si>
  <si>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MATERIAL PARTICULADO, POLVOS ORGANICOS E INORGANICOS</t>
  </si>
  <si>
    <t>GESTION ORGANIZACIONAL (CARGA MENTAL, ESTRES)</t>
  </si>
  <si>
    <t>DOLOR DE CABEZA, CANSACIO ,AGOTAMIENTO</t>
  </si>
  <si>
    <t>CAPACITAR FRENTE   A MANEJO DE ESTRÉS, MANEJO DEL TIEMPO</t>
  </si>
  <si>
    <t>MANEJO  DE  COMPUTADORES</t>
  </si>
  <si>
    <t>USO DE ESTABILIZADORES, TOMAS EN BUEN ESTADO</t>
  </si>
  <si>
    <t>CAPACITACION FRENET AL RIESGO TECNOLOGICO</t>
  </si>
  <si>
    <t>ACCIDENTES DE TRÁNSITO</t>
  </si>
  <si>
    <t>LESIONES EN PIEL</t>
  </si>
  <si>
    <t>Moto con todos los papeles en regla</t>
  </si>
  <si>
    <t xml:space="preserve">Cuneta con licencia, casco </t>
  </si>
  <si>
    <t>VERIFICAR EL FUNCIONAMIENTO Y BUEN ESTADO DE LA MOTO</t>
  </si>
  <si>
    <t>BRINDAR CAPACITACION FRENE AL RIESGO</t>
  </si>
  <si>
    <t>INGENIERO AGRONOMO</t>
  </si>
  <si>
    <t>LABORES ADMINISTRATIVAS Y EN CAMPO</t>
  </si>
  <si>
    <t xml:space="preserve">Asistencia técnica en campo a la parte operativa, inspección a labor de los funcionarios operativos, seguimiento a los procesos, dosificación de productos agroquimicos, entrega y clasificación de residuos de productos agroquímicos, diligenciamiento de formatos de los procesos, entrega de producto final, acompañamiento técnico de los estudiantes. </t>
  </si>
  <si>
    <t>GESTION ORGANIZACIONAL ( FALTA DE CAPACITACIONES )</t>
  </si>
  <si>
    <t xml:space="preserve">DESCONOCIMIENTO DE LOS PROCESOS RIESGO Y EFECTOS </t>
  </si>
  <si>
    <t xml:space="preserve"> CAPACITACIONES  EN SEGURIDAD Y SALUD EN EL TRABAJO</t>
  </si>
  <si>
    <t>ACCIDENTES DE TRABAJO</t>
  </si>
  <si>
    <t xml:space="preserve">CAPACITAR FRENTE  AL RIESGOS A LOS QUE SE ENCENUTRA EXPUESTO Y SUS EFECTOS </t>
  </si>
  <si>
    <t>VETERINARIO</t>
  </si>
  <si>
    <t xml:space="preserve">brindar soporte en temas de sanidad , reproduccion animal ,instauracio de tratamientos para los animales , administracion de medicamiento,chequeo reproductivo, inseminacion artifical en  bovinos, control de ectoparasistos, diligenciamiento de  formatos, actualizacion software  </t>
  </si>
  <si>
    <t>ILUMINACION 
( DEFICIT DE ILUMINACION)</t>
  </si>
  <si>
    <t>AJUSTE DEL AREA DE TRABAJO PARA MEJORAR  EL INGRESO DE LUZ</t>
  </si>
  <si>
    <t>ELECTRICO (Uso de descornador electrico)</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</si>
  <si>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</si>
  <si>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</si>
  <si>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</si>
  <si>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</si>
  <si>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</si>
  <si>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</si>
  <si>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ECTOPARATISIDAS</t>
  </si>
  <si>
    <t>ROTULADO</t>
  </si>
  <si>
    <t>KIT ANTIDERRAME, ALMACENAMIENTO ADECUADO DEL PRODUCTO</t>
  </si>
  <si>
    <t>CAPACITACION FRENET AL RIESGO TECNOLOGICO Y QUIMICO</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</si>
  <si>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</si>
  <si>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</si>
  <si>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</si>
  <si>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</si>
  <si>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</si>
  <si>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</si>
  <si>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ELECTRICO (USO DE HERRAMIENTAS ELECTRICAS)</t>
  </si>
  <si>
    <t>MANEJO DE  BIODIGESTOR</t>
  </si>
  <si>
    <t xml:space="preserve">CAPACITACION FRENET AL RIESGO TECNOLOGICO </t>
  </si>
  <si>
    <t>APOYO, MISIONAL</t>
  </si>
  <si>
    <t>AP OYO ACADEMICO, FORMACION Y APRENDIZAJE</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</si>
  <si>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</si>
  <si>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</si>
  <si>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</si>
  <si>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</si>
  <si>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</si>
  <si>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 xml:space="preserve">MUERTE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</si>
  <si>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</si>
  <si>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</si>
  <si>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</si>
  <si>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</si>
  <si>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 xml:space="preserve">EXPOSICION A  HONGOS, BACTERIAS   FLUIDOS Y ESCREMENTOS </t>
  </si>
  <si>
    <t>EXPOSICION A PICADURAS , MORDEDURAS</t>
  </si>
  <si>
    <t xml:space="preserve">FUMIGACION </t>
  </si>
  <si>
    <t>USO DEUNIFORME BOTAS</t>
  </si>
  <si>
    <t>REACCIONES ALERGICAS</t>
  </si>
  <si>
    <t>BRINDAR CAPACITACION FRENTE A RIESGO BIOLOGICO PICADURAS MORDEDURAS Y AUTOCUIDADO</t>
  </si>
  <si>
    <t>PRURITO,DOLOR, EDEMA</t>
  </si>
  <si>
    <t>MUERTE</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</si>
  <si>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</si>
  <si>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</si>
  <si>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</si>
  <si>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</si>
  <si>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</si>
  <si>
    <t xml:space="preserve">SISMOS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</si>
</sst>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sz val="10"/>
      <name val="Arial"/>
      <family val="2"/>
    </font>
    <font>
      <b/>
      <sz val="10"/>
      <color theme="1"/>
      <name val="Arial"/>
      <family val="2"/>
    </font>
    <font>
      <b/>
      <sz val="10"/>
      <name val="Arial"/>
      <family val="2"/>
    </font>
    <font>
      <sz val="10"/>
      <color rgb="FF000000"/>
      <name val="Arial"/>
      <family val="2"/>
    </font>
    <font>
      <sz val="10"/>
      <color rgb="FF000000"/>
      <name val="Tahoma"/>
      <family val="2"/>
    </font>
    <font>
      <b/>
      <sz val="11"/>
      <name val="Calibri"/>
      <family val="2"/>
      <scheme val="minor"/>
    </font>
    <font>
      <sz val="11"/>
      <name val="Calibri"/>
      <family val="2"/>
      <scheme val="minor"/>
    </font>
    <font>
      <sz val="11"/>
      <name val="Calibri"/>
      <family val="2"/>
    </font>
  </fonts>
  <fills count="19">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B050"/>
        <bgColor indexed="64"/>
      </patternFill>
    </fill>
    <fill>
      <patternFill patternType="solid">
        <fgColor rgb="FF00FF00"/>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5" fillId="0" borderId="0"/>
  </cellStyleXfs>
  <cellXfs count="206">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4" borderId="31"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4"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5" borderId="2" xfId="1" applyFont="1" applyFill="1" applyBorder="1" applyAlignment="1">
      <alignment horizontal="center" vertical="center" wrapText="1"/>
    </xf>
    <xf numFmtId="0" fontId="24" fillId="12"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6" borderId="2"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14" fillId="16" borderId="2" xfId="0" applyFont="1" applyFill="1" applyBorder="1" applyAlignment="1">
      <alignment horizontal="center" vertical="center" textRotation="90" wrapText="1"/>
    </xf>
    <xf numFmtId="0" fontId="14" fillId="16" borderId="2" xfId="0" applyFont="1" applyFill="1" applyBorder="1" applyAlignment="1">
      <alignment horizontal="left" vertical="center" wrapText="1"/>
    </xf>
    <xf numFmtId="0" fontId="14" fillId="16"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2" fillId="0" borderId="16" xfId="0" applyFont="1" applyBorder="1" applyAlignment="1">
      <alignment vertical="center" wrapText="1"/>
    </xf>
    <xf numFmtId="0" fontId="2" fillId="0" borderId="51" xfId="0" applyFont="1" applyBorder="1" applyAlignment="1">
      <alignment horizontal="center" vertical="center"/>
    </xf>
    <xf numFmtId="0" fontId="2" fillId="0" borderId="1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36" fillId="0" borderId="2"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8" fillId="0" borderId="16" xfId="0" applyFont="1" applyBorder="1" applyAlignment="1">
      <alignment vertical="center" wrapText="1"/>
    </xf>
    <xf numFmtId="0" fontId="19" fillId="0" borderId="0" xfId="0" applyFont="1" applyAlignment="1">
      <alignment horizontal="justify" vertical="center"/>
    </xf>
    <xf numFmtId="0" fontId="38" fillId="0" borderId="31" xfId="0" applyFont="1" applyBorder="1" applyAlignment="1">
      <alignment vertical="center" wrapText="1"/>
    </xf>
    <xf numFmtId="0" fontId="37" fillId="0" borderId="16" xfId="0" applyFont="1" applyBorder="1" applyAlignment="1">
      <alignment vertical="center" wrapText="1"/>
    </xf>
    <xf numFmtId="0" fontId="34" fillId="2" borderId="2" xfId="0"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0" fillId="0" borderId="2" xfId="0" applyBorder="1" applyAlignment="1">
      <alignment horizontal="center" vertical="center"/>
    </xf>
    <xf numFmtId="0" fontId="19" fillId="0" borderId="2" xfId="0" applyFont="1" applyBorder="1" applyAlignment="1">
      <alignment horizontal="justify" vertical="center" wrapText="1"/>
    </xf>
    <xf numFmtId="0" fontId="37" fillId="0" borderId="31" xfId="0" applyFont="1" applyBorder="1" applyAlignment="1">
      <alignment vertical="center" wrapText="1"/>
    </xf>
    <xf numFmtId="0" fontId="37" fillId="0" borderId="2" xfId="0" applyFont="1" applyBorder="1" applyAlignment="1">
      <alignment horizontal="center" wrapText="1"/>
    </xf>
    <xf numFmtId="2" fontId="3" fillId="0" borderId="2"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0" fillId="0" borderId="2" xfId="0" applyBorder="1"/>
    <xf numFmtId="0" fontId="37" fillId="0" borderId="0" xfId="0" applyFont="1" applyAlignment="1">
      <alignment wrapText="1"/>
    </xf>
    <xf numFmtId="0" fontId="37" fillId="0" borderId="2" xfId="0" applyFont="1" applyBorder="1" applyAlignment="1">
      <alignment wrapText="1"/>
    </xf>
    <xf numFmtId="0" fontId="2" fillId="0" borderId="52" xfId="0" applyFont="1" applyBorder="1" applyAlignment="1">
      <alignment horizontal="center" vertical="center" wrapText="1"/>
    </xf>
    <xf numFmtId="0" fontId="33"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19" fillId="0" borderId="0" xfId="0" applyFont="1" applyAlignment="1">
      <alignment vertical="center"/>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xf>
    <xf numFmtId="0" fontId="40"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4" fillId="12" borderId="2" xfId="0" applyFont="1" applyFill="1" applyBorder="1" applyAlignment="1">
      <alignment horizontal="center" vertical="center" wrapText="1"/>
    </xf>
    <xf numFmtId="0" fontId="36" fillId="0" borderId="2" xfId="1" applyFont="1" applyFill="1" applyBorder="1" applyAlignment="1">
      <alignment horizontal="center" vertical="center" wrapText="1"/>
    </xf>
    <xf numFmtId="0" fontId="39" fillId="0" borderId="2" xfId="0" applyFont="1" applyFill="1" applyBorder="1" applyAlignment="1">
      <alignment horizontal="center" wrapText="1"/>
    </xf>
    <xf numFmtId="0" fontId="39" fillId="0"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1" fillId="17" borderId="40" xfId="0" applyFont="1" applyFill="1" applyBorder="1" applyAlignment="1">
      <alignment horizontal="center" vertical="center" wrapText="1"/>
    </xf>
    <xf numFmtId="0" fontId="24" fillId="18" borderId="2" xfId="0" applyFont="1" applyFill="1" applyBorder="1" applyAlignment="1">
      <alignment horizontal="center" vertical="center" wrapText="1"/>
    </xf>
    <xf numFmtId="0" fontId="41" fillId="0" borderId="2" xfId="0" applyFont="1" applyBorder="1" applyAlignment="1">
      <alignment horizont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6" borderId="2" xfId="0" applyFont="1" applyFill="1" applyBorder="1" applyAlignment="1">
      <alignment horizontal="center" vertical="center" wrapText="1"/>
    </xf>
    <xf numFmtId="0" fontId="14" fillId="16" borderId="2" xfId="0" applyFont="1" applyFill="1" applyBorder="1" applyAlignment="1">
      <alignment horizontal="left" vertical="center" wrapText="1"/>
    </xf>
    <xf numFmtId="0" fontId="28" fillId="16" borderId="2" xfId="0" applyFont="1" applyFill="1" applyBorder="1" applyAlignment="1">
      <alignment horizontal="center" vertical="center"/>
    </xf>
    <xf numFmtId="0" fontId="29" fillId="16" borderId="2" xfId="0" applyFont="1" applyFill="1" applyBorder="1" applyAlignment="1">
      <alignment horizontal="center" vertical="center" wrapText="1"/>
    </xf>
    <xf numFmtId="0" fontId="30" fillId="16" borderId="3" xfId="0" applyFont="1" applyFill="1" applyBorder="1" applyAlignment="1">
      <alignment horizontal="center"/>
    </xf>
    <xf numFmtId="0" fontId="30" fillId="16" borderId="4" xfId="0" applyFont="1" applyFill="1" applyBorder="1" applyAlignment="1">
      <alignment horizontal="center"/>
    </xf>
    <xf numFmtId="0" fontId="30" fillId="16"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6" borderId="3" xfId="0" applyFont="1" applyFill="1" applyBorder="1" applyAlignment="1">
      <alignment horizontal="center"/>
    </xf>
    <xf numFmtId="0" fontId="26" fillId="16"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3" borderId="44" xfId="0" applyFont="1" applyFill="1" applyBorder="1" applyAlignment="1">
      <alignment horizontal="center" vertical="center" textRotation="90" wrapText="1"/>
    </xf>
    <xf numFmtId="0" fontId="15" fillId="13" borderId="45" xfId="0" applyFont="1" applyFill="1" applyBorder="1" applyAlignment="1">
      <alignment horizontal="center" vertical="center" textRotation="90" wrapText="1"/>
    </xf>
    <xf numFmtId="0" fontId="15" fillId="13" borderId="46" xfId="0" applyFont="1" applyFill="1" applyBorder="1" applyAlignment="1">
      <alignment horizontal="center" vertical="center" textRotation="90" wrapText="1"/>
    </xf>
    <xf numFmtId="0" fontId="16" fillId="16" borderId="3"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4" borderId="46"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6" borderId="2" xfId="1" applyFont="1" applyFill="1" applyBorder="1" applyAlignment="1">
      <alignment horizontal="center" wrapText="1"/>
    </xf>
    <xf numFmtId="0" fontId="14" fillId="14" borderId="2" xfId="1" applyFont="1" applyFill="1" applyBorder="1" applyAlignment="1">
      <alignment horizontal="center" vertical="center" wrapText="1"/>
    </xf>
    <xf numFmtId="0" fontId="23" fillId="13" borderId="2" xfId="1" applyFont="1" applyFill="1" applyBorder="1" applyAlignment="1">
      <alignment horizontal="center" vertical="center" wrapText="1"/>
    </xf>
  </cellXfs>
  <cellStyles count="2">
    <cellStyle name="Normal" xfId="0" builtinId="0"/>
    <cellStyle name="Normal 2" xfId="1"/>
  </cellStyles>
  <dxfs count="279">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33"/>
  <sheetViews>
    <sheetView tabSelected="1" zoomScale="55" zoomScaleNormal="55" workbookViewId="0">
      <selection activeCell="G132" sqref="G132:AD133"/>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36"/>
      <c r="C2" s="135" t="s">
        <v>316</v>
      </c>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t="s">
        <v>315</v>
      </c>
      <c r="AG2" s="135"/>
    </row>
    <row r="3" spans="2:35" ht="15.75" customHeight="1" x14ac:dyDescent="0.25">
      <c r="B3" s="136"/>
      <c r="C3" s="135" t="s">
        <v>317</v>
      </c>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t="s">
        <v>313</v>
      </c>
      <c r="AG3" s="135"/>
    </row>
    <row r="4" spans="2:35" ht="16.5" customHeight="1" x14ac:dyDescent="0.25">
      <c r="B4" s="136"/>
      <c r="C4" s="135" t="s">
        <v>142</v>
      </c>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4" t="s">
        <v>314</v>
      </c>
      <c r="AG4" s="134"/>
    </row>
    <row r="5" spans="2:35" x14ac:dyDescent="0.25">
      <c r="B5" s="136"/>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t="s">
        <v>0</v>
      </c>
      <c r="AG5" s="135"/>
    </row>
    <row r="7" spans="2:35" x14ac:dyDescent="0.25">
      <c r="B7" s="3">
        <v>33</v>
      </c>
    </row>
    <row r="9" spans="2:35" ht="45" customHeight="1" x14ac:dyDescent="0.25">
      <c r="B9" s="137" t="s">
        <v>1</v>
      </c>
      <c r="C9" s="137" t="s">
        <v>2</v>
      </c>
      <c r="D9" s="137" t="s">
        <v>3</v>
      </c>
      <c r="E9" s="137" t="s">
        <v>4</v>
      </c>
      <c r="F9" s="137" t="s">
        <v>5</v>
      </c>
      <c r="G9" s="137" t="s">
        <v>6</v>
      </c>
      <c r="H9" s="139"/>
      <c r="I9" s="137" t="s">
        <v>7</v>
      </c>
      <c r="J9" s="137"/>
      <c r="K9" s="140" t="s">
        <v>8</v>
      </c>
      <c r="L9" s="140" t="s">
        <v>9</v>
      </c>
      <c r="M9" s="140"/>
      <c r="N9" s="140"/>
      <c r="O9" s="137" t="s">
        <v>10</v>
      </c>
      <c r="P9" s="137"/>
      <c r="Q9" s="137"/>
      <c r="R9" s="137"/>
      <c r="S9" s="137"/>
      <c r="T9" s="137"/>
      <c r="U9" s="137"/>
      <c r="V9" s="71" t="s">
        <v>11</v>
      </c>
      <c r="W9" s="137" t="s">
        <v>12</v>
      </c>
      <c r="X9" s="137"/>
      <c r="Y9" s="137"/>
      <c r="Z9" s="137" t="s">
        <v>13</v>
      </c>
      <c r="AA9" s="137"/>
      <c r="AB9" s="137"/>
      <c r="AC9" s="138"/>
      <c r="AD9" s="137"/>
      <c r="AG9" s="1"/>
      <c r="AH9" s="1"/>
      <c r="AI9" s="1"/>
    </row>
    <row r="10" spans="2:35" ht="132.75" x14ac:dyDescent="0.25">
      <c r="B10" s="137"/>
      <c r="C10" s="137"/>
      <c r="D10" s="137"/>
      <c r="E10" s="137"/>
      <c r="F10" s="137"/>
      <c r="G10" s="71" t="s">
        <v>14</v>
      </c>
      <c r="H10" s="71" t="s">
        <v>15</v>
      </c>
      <c r="I10" s="71" t="s">
        <v>16</v>
      </c>
      <c r="J10" s="71" t="s">
        <v>17</v>
      </c>
      <c r="K10" s="140"/>
      <c r="L10" s="72" t="s">
        <v>18</v>
      </c>
      <c r="M10" s="72" t="s">
        <v>19</v>
      </c>
      <c r="N10" s="72" t="s">
        <v>20</v>
      </c>
      <c r="O10" s="73" t="s">
        <v>21</v>
      </c>
      <c r="P10" s="73" t="s">
        <v>22</v>
      </c>
      <c r="Q10" s="73" t="s">
        <v>23</v>
      </c>
      <c r="R10" s="73" t="s">
        <v>24</v>
      </c>
      <c r="S10" s="73" t="s">
        <v>25</v>
      </c>
      <c r="T10" s="73" t="s">
        <v>26</v>
      </c>
      <c r="U10" s="73" t="s">
        <v>27</v>
      </c>
      <c r="V10" s="73" t="s">
        <v>28</v>
      </c>
      <c r="W10" s="71" t="s">
        <v>29</v>
      </c>
      <c r="X10" s="71" t="s">
        <v>30</v>
      </c>
      <c r="Y10" s="71" t="s">
        <v>31</v>
      </c>
      <c r="Z10" s="71" t="s">
        <v>32</v>
      </c>
      <c r="AA10" s="71" t="s">
        <v>33</v>
      </c>
      <c r="AB10" s="71" t="s">
        <v>34</v>
      </c>
      <c r="AC10" s="74" t="s">
        <v>35</v>
      </c>
      <c r="AD10" s="71" t="s">
        <v>36</v>
      </c>
      <c r="AG10" s="1"/>
      <c r="AH10" s="1"/>
      <c r="AI10" s="1"/>
    </row>
    <row r="11" spans="2:35" ht="409.5" x14ac:dyDescent="0.25">
      <c r="B11" s="80" t="s">
        <v>318</v>
      </c>
      <c r="C11" s="117" t="s">
        <v>319</v>
      </c>
      <c r="D11" s="117" t="s">
        <v>320</v>
      </c>
      <c r="E11" s="77" t="s">
        <v>321</v>
      </c>
      <c r="F11" s="78" t="s">
        <v>322</v>
      </c>
      <c r="G11" s="78" t="s">
        <v>323</v>
      </c>
      <c r="H11" s="78"/>
      <c r="I11" s="79" t="s">
        <v>548</v>
      </c>
      <c r="J11" s="80" t="s">
        <v>325</v>
      </c>
      <c r="K11" s="81" t="s">
        <v>326</v>
      </c>
      <c r="L11" s="79" t="s">
        <v>327</v>
      </c>
      <c r="M11" s="81" t="s">
        <v>328</v>
      </c>
      <c r="N11" s="81" t="s">
        <v>329</v>
      </c>
      <c r="O11" s="79">
        <v>2</v>
      </c>
      <c r="P11" s="79">
        <v>3</v>
      </c>
      <c r="Q11" s="79">
        <f t="shared" ref="Q11:Q27" si="0">O11*P11</f>
        <v>6</v>
      </c>
      <c r="R11" s="79" t="str">
        <f t="shared" ref="R11:R27" si="1">IF(Q11&lt;=4,"BAJO",IF(Q11&lt;=8,"MEDIO",IF(Q11&lt;=20,"ALTO","MUY ALTO")))</f>
        <v>MEDIO</v>
      </c>
      <c r="S11" s="79">
        <v>10</v>
      </c>
      <c r="T11" s="79">
        <f t="shared" ref="T11:T27" si="2">Q11*S11</f>
        <v>60</v>
      </c>
      <c r="U11" s="79" t="str">
        <f t="shared" ref="U11:U27" si="3">IF(T11&lt;=20,"IV",IF(T11&lt;=120,"III",IF(T11&lt;=500,"II",IF(T11&lt;=4000,"I",FALSE))))</f>
        <v>III</v>
      </c>
      <c r="V11" s="130" t="str">
        <f>IF(U11="IV","Aceptable",IF(U11="III","Mejorable",IF(U11="II","aceptable con control especifico",IF(U11="I","No aceptable",FALSE))))</f>
        <v>Mejorable</v>
      </c>
      <c r="W11" s="79">
        <v>3</v>
      </c>
      <c r="X11" s="81" t="s">
        <v>330</v>
      </c>
      <c r="Y11" s="82" t="s">
        <v>331</v>
      </c>
      <c r="Z11" s="79" t="s">
        <v>332</v>
      </c>
      <c r="AA11" s="79" t="s">
        <v>332</v>
      </c>
      <c r="AB11" s="79" t="s">
        <v>332</v>
      </c>
      <c r="AC11" s="79" t="s">
        <v>333</v>
      </c>
      <c r="AD11" s="79" t="s">
        <v>332</v>
      </c>
      <c r="AG11" s="1"/>
      <c r="AH11" s="1"/>
      <c r="AI11" s="1"/>
    </row>
    <row r="12" spans="2:35" ht="409.5" x14ac:dyDescent="0.25">
      <c r="B12" s="80" t="s">
        <v>318</v>
      </c>
      <c r="C12" s="117" t="s">
        <v>319</v>
      </c>
      <c r="D12" s="117" t="s">
        <v>320</v>
      </c>
      <c r="E12" s="77" t="s">
        <v>321</v>
      </c>
      <c r="F12" s="78" t="s">
        <v>322</v>
      </c>
      <c r="G12" s="78"/>
      <c r="H12" s="78" t="s">
        <v>323</v>
      </c>
      <c r="I12" s="79" t="s">
        <v>549</v>
      </c>
      <c r="J12" s="80" t="s">
        <v>325</v>
      </c>
      <c r="K12" s="81" t="s">
        <v>554</v>
      </c>
      <c r="L12" s="79" t="s">
        <v>327</v>
      </c>
      <c r="M12" s="81" t="s">
        <v>550</v>
      </c>
      <c r="N12" s="81" t="s">
        <v>551</v>
      </c>
      <c r="O12" s="79">
        <v>2</v>
      </c>
      <c r="P12" s="79">
        <v>2</v>
      </c>
      <c r="Q12" s="79">
        <v>4</v>
      </c>
      <c r="R12" s="79" t="str">
        <f t="shared" si="1"/>
        <v>BAJO</v>
      </c>
      <c r="S12" s="79">
        <v>10</v>
      </c>
      <c r="T12" s="79">
        <f t="shared" si="2"/>
        <v>40</v>
      </c>
      <c r="U12" s="79" t="str">
        <f t="shared" si="3"/>
        <v>III</v>
      </c>
      <c r="V12" s="130" t="str">
        <f>IF(U12="IV","Aceptable",IF(U12="III","Mejorable",IF(U12="II","aceptable con control especifico",IF(U12="I","No aceptable",FALSE))))</f>
        <v>Mejorable</v>
      </c>
      <c r="W12" s="79">
        <v>3</v>
      </c>
      <c r="X12" s="81" t="s">
        <v>552</v>
      </c>
      <c r="Y12" s="82" t="s">
        <v>14</v>
      </c>
      <c r="Z12" s="79" t="s">
        <v>332</v>
      </c>
      <c r="AA12" s="79" t="s">
        <v>332</v>
      </c>
      <c r="AB12" s="79" t="s">
        <v>332</v>
      </c>
      <c r="AC12" s="79" t="s">
        <v>553</v>
      </c>
      <c r="AD12" s="79" t="s">
        <v>332</v>
      </c>
      <c r="AG12" s="1"/>
      <c r="AH12" s="1"/>
      <c r="AI12" s="1"/>
    </row>
    <row r="13" spans="2:35" ht="409.5" x14ac:dyDescent="0.25">
      <c r="B13" s="80" t="s">
        <v>318</v>
      </c>
      <c r="C13" s="117" t="s">
        <v>319</v>
      </c>
      <c r="D13" s="117" t="s">
        <v>320</v>
      </c>
      <c r="E13" s="77" t="s">
        <v>321</v>
      </c>
      <c r="F13" s="78" t="s">
        <v>322</v>
      </c>
      <c r="G13" s="78" t="s">
        <v>323</v>
      </c>
      <c r="H13" s="78"/>
      <c r="I13" s="79" t="s">
        <v>334</v>
      </c>
      <c r="J13" s="80" t="s">
        <v>335</v>
      </c>
      <c r="K13" s="81" t="s">
        <v>336</v>
      </c>
      <c r="L13" s="79" t="s">
        <v>337</v>
      </c>
      <c r="M13" s="81" t="s">
        <v>338</v>
      </c>
      <c r="N13" s="81" t="s">
        <v>339</v>
      </c>
      <c r="O13" s="79">
        <v>2</v>
      </c>
      <c r="P13" s="79">
        <v>2</v>
      </c>
      <c r="Q13" s="79">
        <f t="shared" si="0"/>
        <v>4</v>
      </c>
      <c r="R13" s="79" t="str">
        <f t="shared" si="1"/>
        <v>BAJO</v>
      </c>
      <c r="S13" s="79">
        <v>25</v>
      </c>
      <c r="T13" s="79">
        <f t="shared" si="2"/>
        <v>100</v>
      </c>
      <c r="U13" s="79" t="str">
        <f t="shared" si="3"/>
        <v>III</v>
      </c>
      <c r="V13" s="130" t="str">
        <f>IF(U13="IV","Aceptable",IF(U13="III","Mejorable",IF(U13="II","aceptable con control especifico",IF(U13="I","No aceptable",FALSE))))</f>
        <v>Mejorable</v>
      </c>
      <c r="W13" s="79">
        <v>3</v>
      </c>
      <c r="X13" s="81" t="s">
        <v>340</v>
      </c>
      <c r="Y13" s="82" t="s">
        <v>14</v>
      </c>
      <c r="Z13" s="79" t="s">
        <v>332</v>
      </c>
      <c r="AA13" s="79" t="s">
        <v>332</v>
      </c>
      <c r="AB13" s="79" t="s">
        <v>341</v>
      </c>
      <c r="AC13" s="79" t="s">
        <v>342</v>
      </c>
      <c r="AD13" s="79" t="s">
        <v>332</v>
      </c>
      <c r="AG13" s="1"/>
      <c r="AH13" s="1"/>
      <c r="AI13" s="1"/>
    </row>
    <row r="14" spans="2:35" ht="409.5" x14ac:dyDescent="0.25">
      <c r="B14" s="80" t="s">
        <v>318</v>
      </c>
      <c r="C14" s="117" t="s">
        <v>319</v>
      </c>
      <c r="D14" s="117" t="s">
        <v>320</v>
      </c>
      <c r="E14" s="77" t="s">
        <v>321</v>
      </c>
      <c r="F14" s="78" t="s">
        <v>322</v>
      </c>
      <c r="G14" s="78" t="s">
        <v>323</v>
      </c>
      <c r="H14" s="78"/>
      <c r="I14" s="79" t="s">
        <v>343</v>
      </c>
      <c r="J14" s="80" t="s">
        <v>335</v>
      </c>
      <c r="K14" s="81" t="s">
        <v>344</v>
      </c>
      <c r="L14" s="79" t="s">
        <v>345</v>
      </c>
      <c r="M14" s="79" t="s">
        <v>327</v>
      </c>
      <c r="N14" s="81" t="s">
        <v>346</v>
      </c>
      <c r="O14" s="79">
        <v>2</v>
      </c>
      <c r="P14" s="79">
        <v>2</v>
      </c>
      <c r="Q14" s="79">
        <f t="shared" si="0"/>
        <v>4</v>
      </c>
      <c r="R14" s="79" t="str">
        <f t="shared" si="1"/>
        <v>BAJO</v>
      </c>
      <c r="S14" s="79">
        <v>60</v>
      </c>
      <c r="T14" s="79">
        <f t="shared" si="2"/>
        <v>240</v>
      </c>
      <c r="U14" s="79" t="str">
        <f t="shared" si="3"/>
        <v>II</v>
      </c>
      <c r="V14" s="128" t="str">
        <f t="shared" ref="V14" si="4">IF(U14="IV","Aceptable",IF(U14="III","Mejorable",IF(U14="II","aceptable con control especifico",IF(U14="I","No aceptable",FALSE))))</f>
        <v>aceptable con control especifico</v>
      </c>
      <c r="W14" s="79">
        <v>3</v>
      </c>
      <c r="X14" s="81" t="s">
        <v>347</v>
      </c>
      <c r="Y14" s="82" t="s">
        <v>14</v>
      </c>
      <c r="Z14" s="79" t="s">
        <v>332</v>
      </c>
      <c r="AA14" s="79" t="s">
        <v>348</v>
      </c>
      <c r="AB14" s="79" t="s">
        <v>332</v>
      </c>
      <c r="AC14" s="79" t="s">
        <v>349</v>
      </c>
      <c r="AD14" s="79" t="s">
        <v>332</v>
      </c>
      <c r="AG14" s="1"/>
      <c r="AH14" s="1"/>
      <c r="AI14" s="1"/>
    </row>
    <row r="15" spans="2:35" ht="409.5" x14ac:dyDescent="0.25">
      <c r="B15" s="80" t="s">
        <v>318</v>
      </c>
      <c r="C15" s="117" t="s">
        <v>319</v>
      </c>
      <c r="D15" s="117" t="s">
        <v>320</v>
      </c>
      <c r="E15" s="77" t="s">
        <v>321</v>
      </c>
      <c r="F15" s="78" t="s">
        <v>322</v>
      </c>
      <c r="G15" s="78" t="s">
        <v>323</v>
      </c>
      <c r="H15" s="78"/>
      <c r="I15" s="79" t="s">
        <v>350</v>
      </c>
      <c r="J15" s="80" t="s">
        <v>335</v>
      </c>
      <c r="K15" s="81" t="s">
        <v>351</v>
      </c>
      <c r="L15" s="79" t="s">
        <v>327</v>
      </c>
      <c r="M15" s="81" t="s">
        <v>352</v>
      </c>
      <c r="N15" s="81" t="s">
        <v>353</v>
      </c>
      <c r="O15" s="79">
        <v>2</v>
      </c>
      <c r="P15" s="79">
        <v>2</v>
      </c>
      <c r="Q15" s="79">
        <f t="shared" si="0"/>
        <v>4</v>
      </c>
      <c r="R15" s="79" t="str">
        <f t="shared" si="1"/>
        <v>BAJO</v>
      </c>
      <c r="S15" s="79">
        <v>25</v>
      </c>
      <c r="T15" s="79">
        <f t="shared" si="2"/>
        <v>100</v>
      </c>
      <c r="U15" s="79" t="str">
        <f t="shared" si="3"/>
        <v>III</v>
      </c>
      <c r="V15" s="130" t="str">
        <f>IF(U15="IV","Aceptable",IF(U15="III","Mejorable",IF(U15="II","aceptable con control especifico",IF(U15="I","No aceptable",FALSE))))</f>
        <v>Mejorable</v>
      </c>
      <c r="W15" s="79">
        <v>3</v>
      </c>
      <c r="X15" s="81" t="s">
        <v>354</v>
      </c>
      <c r="Y15" s="82" t="s">
        <v>14</v>
      </c>
      <c r="Z15" s="79" t="s">
        <v>332</v>
      </c>
      <c r="AA15" s="79" t="s">
        <v>332</v>
      </c>
      <c r="AB15" s="79" t="s">
        <v>332</v>
      </c>
      <c r="AC15" s="79" t="s">
        <v>355</v>
      </c>
      <c r="AD15" s="79" t="s">
        <v>332</v>
      </c>
      <c r="AG15" s="1"/>
      <c r="AH15" s="1"/>
      <c r="AI15" s="1"/>
    </row>
    <row r="16" spans="2:35" ht="409.5" x14ac:dyDescent="0.25">
      <c r="B16" s="80" t="s">
        <v>318</v>
      </c>
      <c r="C16" s="117" t="s">
        <v>319</v>
      </c>
      <c r="D16" s="117" t="s">
        <v>320</v>
      </c>
      <c r="E16" s="77" t="s">
        <v>321</v>
      </c>
      <c r="F16" s="78" t="s">
        <v>322</v>
      </c>
      <c r="G16" s="78" t="s">
        <v>323</v>
      </c>
      <c r="H16" s="78"/>
      <c r="I16" s="78" t="s">
        <v>356</v>
      </c>
      <c r="J16" s="80" t="s">
        <v>357</v>
      </c>
      <c r="K16" s="81" t="s">
        <v>358</v>
      </c>
      <c r="L16" s="79" t="s">
        <v>327</v>
      </c>
      <c r="M16" s="81" t="s">
        <v>327</v>
      </c>
      <c r="N16" s="83" t="s">
        <v>359</v>
      </c>
      <c r="O16" s="79">
        <v>2</v>
      </c>
      <c r="P16" s="79">
        <v>3</v>
      </c>
      <c r="Q16" s="79">
        <f t="shared" si="0"/>
        <v>6</v>
      </c>
      <c r="R16" s="79" t="str">
        <f t="shared" si="1"/>
        <v>MEDIO</v>
      </c>
      <c r="S16" s="79">
        <v>10</v>
      </c>
      <c r="T16" s="79">
        <f t="shared" si="2"/>
        <v>60</v>
      </c>
      <c r="U16" s="79" t="str">
        <f t="shared" si="3"/>
        <v>III</v>
      </c>
      <c r="V16" s="130" t="str">
        <f>IF(U16="IV","Aceptable",IF(U16="III","Mejorable",IF(U16="II","aceptable con control especifico",IF(U16="I","No aceptable",FALSE))))</f>
        <v>Mejorable</v>
      </c>
      <c r="W16" s="79">
        <v>3</v>
      </c>
      <c r="X16" s="81" t="s">
        <v>360</v>
      </c>
      <c r="Y16" s="82" t="s">
        <v>14</v>
      </c>
      <c r="Z16" s="79" t="s">
        <v>332</v>
      </c>
      <c r="AA16" s="79" t="s">
        <v>332</v>
      </c>
      <c r="AB16" s="84" t="s">
        <v>332</v>
      </c>
      <c r="AC16" s="85" t="s">
        <v>361</v>
      </c>
      <c r="AD16" s="79" t="s">
        <v>332</v>
      </c>
      <c r="AG16" s="1"/>
      <c r="AH16" s="1"/>
      <c r="AI16" s="1"/>
    </row>
    <row r="17" spans="1:36" ht="409.5" x14ac:dyDescent="0.25">
      <c r="B17" s="80" t="s">
        <v>318</v>
      </c>
      <c r="C17" s="117" t="s">
        <v>319</v>
      </c>
      <c r="D17" s="117" t="s">
        <v>320</v>
      </c>
      <c r="E17" s="77" t="s">
        <v>321</v>
      </c>
      <c r="F17" s="78" t="s">
        <v>322</v>
      </c>
      <c r="G17" s="78" t="s">
        <v>323</v>
      </c>
      <c r="H17" s="78"/>
      <c r="I17" s="85" t="s">
        <v>362</v>
      </c>
      <c r="J17" s="80" t="s">
        <v>357</v>
      </c>
      <c r="K17" s="81" t="s">
        <v>363</v>
      </c>
      <c r="L17" s="79" t="s">
        <v>327</v>
      </c>
      <c r="M17" s="81" t="s">
        <v>327</v>
      </c>
      <c r="N17" s="83" t="s">
        <v>359</v>
      </c>
      <c r="O17" s="79">
        <v>6</v>
      </c>
      <c r="P17" s="79">
        <v>2</v>
      </c>
      <c r="Q17" s="79">
        <f t="shared" si="0"/>
        <v>12</v>
      </c>
      <c r="R17" s="79" t="str">
        <f t="shared" si="1"/>
        <v>ALTO</v>
      </c>
      <c r="S17" s="79">
        <v>25</v>
      </c>
      <c r="T17" s="79">
        <f t="shared" si="2"/>
        <v>300</v>
      </c>
      <c r="U17" s="79" t="str">
        <f t="shared" si="3"/>
        <v>II</v>
      </c>
      <c r="V17" s="128" t="str">
        <f t="shared" ref="V17:V22" si="5">IF(U17="IV","Aceptable",IF(U17="III","Mejorable",IF(U17="II","aceptable con control especifico",IF(U17="I","No aceptable",FALSE))))</f>
        <v>aceptable con control especifico</v>
      </c>
      <c r="W17" s="79">
        <v>3</v>
      </c>
      <c r="X17" s="81" t="s">
        <v>364</v>
      </c>
      <c r="Y17" s="82" t="s">
        <v>14</v>
      </c>
      <c r="Z17" s="79" t="s">
        <v>332</v>
      </c>
      <c r="AA17" s="79" t="s">
        <v>332</v>
      </c>
      <c r="AB17" s="84" t="s">
        <v>332</v>
      </c>
      <c r="AC17" s="86" t="s">
        <v>365</v>
      </c>
      <c r="AD17" s="79" t="s">
        <v>332</v>
      </c>
      <c r="AG17" s="1"/>
      <c r="AH17" s="1"/>
      <c r="AI17" s="1"/>
    </row>
    <row r="18" spans="1:36" ht="409.6" thickBot="1" x14ac:dyDescent="0.3">
      <c r="B18" s="80" t="s">
        <v>318</v>
      </c>
      <c r="C18" s="117" t="s">
        <v>319</v>
      </c>
      <c r="D18" s="117" t="s">
        <v>320</v>
      </c>
      <c r="E18" s="77" t="s">
        <v>321</v>
      </c>
      <c r="F18" s="78" t="s">
        <v>322</v>
      </c>
      <c r="G18" s="78" t="s">
        <v>323</v>
      </c>
      <c r="H18" s="78"/>
      <c r="I18" s="87" t="s">
        <v>366</v>
      </c>
      <c r="J18" s="80" t="s">
        <v>367</v>
      </c>
      <c r="K18" s="81" t="s">
        <v>368</v>
      </c>
      <c r="L18" s="79" t="s">
        <v>327</v>
      </c>
      <c r="M18" s="81" t="s">
        <v>327</v>
      </c>
      <c r="N18" s="132" t="s">
        <v>369</v>
      </c>
      <c r="O18" s="79">
        <v>2</v>
      </c>
      <c r="P18" s="79">
        <v>3</v>
      </c>
      <c r="Q18" s="79">
        <f t="shared" si="0"/>
        <v>6</v>
      </c>
      <c r="R18" s="79" t="str">
        <f t="shared" si="1"/>
        <v>MEDIO</v>
      </c>
      <c r="S18" s="79">
        <v>25</v>
      </c>
      <c r="T18" s="79">
        <f t="shared" si="2"/>
        <v>150</v>
      </c>
      <c r="U18" s="79" t="str">
        <f t="shared" si="3"/>
        <v>II</v>
      </c>
      <c r="V18" s="128" t="str">
        <f t="shared" si="5"/>
        <v>aceptable con control especifico</v>
      </c>
      <c r="W18" s="79">
        <v>3</v>
      </c>
      <c r="X18" s="81" t="s">
        <v>370</v>
      </c>
      <c r="Y18" s="82" t="s">
        <v>14</v>
      </c>
      <c r="Z18" s="79" t="s">
        <v>332</v>
      </c>
      <c r="AA18" s="79" t="s">
        <v>332</v>
      </c>
      <c r="AB18" s="79" t="s">
        <v>332</v>
      </c>
      <c r="AC18" s="77" t="s">
        <v>371</v>
      </c>
      <c r="AD18" s="79" t="s">
        <v>332</v>
      </c>
      <c r="AG18" s="1"/>
      <c r="AH18" s="1"/>
      <c r="AI18" s="1"/>
    </row>
    <row r="19" spans="1:36" ht="409.6" thickBot="1" x14ac:dyDescent="0.3">
      <c r="B19" s="80" t="s">
        <v>318</v>
      </c>
      <c r="C19" s="117" t="s">
        <v>319</v>
      </c>
      <c r="D19" s="117" t="s">
        <v>320</v>
      </c>
      <c r="E19" s="77" t="s">
        <v>321</v>
      </c>
      <c r="F19" s="78" t="s">
        <v>322</v>
      </c>
      <c r="G19" s="78" t="s">
        <v>323</v>
      </c>
      <c r="H19" s="78"/>
      <c r="I19" s="87" t="s">
        <v>372</v>
      </c>
      <c r="J19" s="80" t="s">
        <v>367</v>
      </c>
      <c r="K19" s="81" t="s">
        <v>373</v>
      </c>
      <c r="L19" s="79" t="s">
        <v>327</v>
      </c>
      <c r="M19" s="81" t="s">
        <v>327</v>
      </c>
      <c r="N19" s="84" t="s">
        <v>374</v>
      </c>
      <c r="O19" s="79">
        <v>2</v>
      </c>
      <c r="P19" s="79">
        <v>3</v>
      </c>
      <c r="Q19" s="79">
        <f t="shared" si="0"/>
        <v>6</v>
      </c>
      <c r="R19" s="79" t="str">
        <f t="shared" si="1"/>
        <v>MEDIO</v>
      </c>
      <c r="S19" s="79">
        <v>60</v>
      </c>
      <c r="T19" s="79">
        <f t="shared" si="2"/>
        <v>360</v>
      </c>
      <c r="U19" s="79" t="str">
        <f t="shared" si="3"/>
        <v>II</v>
      </c>
      <c r="V19" s="128" t="str">
        <f t="shared" si="5"/>
        <v>aceptable con control especifico</v>
      </c>
      <c r="W19" s="79">
        <v>3</v>
      </c>
      <c r="X19" s="81" t="s">
        <v>370</v>
      </c>
      <c r="Y19" s="82" t="s">
        <v>14</v>
      </c>
      <c r="Z19" s="79" t="s">
        <v>332</v>
      </c>
      <c r="AA19" s="79" t="s">
        <v>332</v>
      </c>
      <c r="AB19" s="79" t="s">
        <v>332</v>
      </c>
      <c r="AC19" s="77" t="s">
        <v>375</v>
      </c>
      <c r="AD19" s="79" t="s">
        <v>332</v>
      </c>
    </row>
    <row r="20" spans="1:36" ht="409.5" x14ac:dyDescent="0.25">
      <c r="A20" s="2"/>
      <c r="B20" s="80" t="s">
        <v>318</v>
      </c>
      <c r="C20" s="117" t="s">
        <v>319</v>
      </c>
      <c r="D20" s="117" t="s">
        <v>320</v>
      </c>
      <c r="E20" s="77" t="s">
        <v>321</v>
      </c>
      <c r="F20" s="78" t="s">
        <v>322</v>
      </c>
      <c r="G20" s="78" t="s">
        <v>323</v>
      </c>
      <c r="H20" s="78"/>
      <c r="I20" s="84" t="s">
        <v>376</v>
      </c>
      <c r="J20" s="80" t="s">
        <v>367</v>
      </c>
      <c r="K20" s="81" t="s">
        <v>377</v>
      </c>
      <c r="L20" s="79" t="s">
        <v>327</v>
      </c>
      <c r="M20" s="81" t="s">
        <v>327</v>
      </c>
      <c r="N20" s="88" t="s">
        <v>378</v>
      </c>
      <c r="O20" s="77">
        <v>2</v>
      </c>
      <c r="P20" s="77">
        <v>3</v>
      </c>
      <c r="Q20" s="79">
        <f t="shared" si="0"/>
        <v>6</v>
      </c>
      <c r="R20" s="79" t="str">
        <f t="shared" si="1"/>
        <v>MEDIO</v>
      </c>
      <c r="S20" s="77">
        <v>25</v>
      </c>
      <c r="T20" s="79">
        <f t="shared" si="2"/>
        <v>150</v>
      </c>
      <c r="U20" s="79" t="str">
        <f t="shared" si="3"/>
        <v>II</v>
      </c>
      <c r="V20" s="128" t="str">
        <f t="shared" si="5"/>
        <v>aceptable con control especifico</v>
      </c>
      <c r="W20" s="79">
        <v>3</v>
      </c>
      <c r="X20" s="81" t="s">
        <v>379</v>
      </c>
      <c r="Y20" s="77" t="s">
        <v>14</v>
      </c>
      <c r="Z20" s="79" t="s">
        <v>332</v>
      </c>
      <c r="AA20" s="79" t="s">
        <v>332</v>
      </c>
      <c r="AB20" s="79" t="s">
        <v>332</v>
      </c>
      <c r="AC20" s="77" t="s">
        <v>380</v>
      </c>
      <c r="AD20" s="77" t="s">
        <v>332</v>
      </c>
      <c r="AJ20" s="2"/>
    </row>
    <row r="21" spans="1:36" ht="409.6" thickBot="1" x14ac:dyDescent="0.3">
      <c r="A21" s="2"/>
      <c r="B21" s="80" t="s">
        <v>318</v>
      </c>
      <c r="C21" s="117" t="s">
        <v>319</v>
      </c>
      <c r="D21" s="117" t="s">
        <v>320</v>
      </c>
      <c r="E21" s="77" t="s">
        <v>321</v>
      </c>
      <c r="F21" s="78" t="s">
        <v>322</v>
      </c>
      <c r="G21" s="78" t="s">
        <v>323</v>
      </c>
      <c r="H21" s="78"/>
      <c r="I21" s="89" t="s">
        <v>381</v>
      </c>
      <c r="J21" s="80" t="s">
        <v>382</v>
      </c>
      <c r="K21" s="81" t="s">
        <v>383</v>
      </c>
      <c r="L21" s="133" t="s">
        <v>384</v>
      </c>
      <c r="M21" s="81" t="s">
        <v>327</v>
      </c>
      <c r="N21" s="133" t="s">
        <v>385</v>
      </c>
      <c r="O21" s="77">
        <v>2</v>
      </c>
      <c r="P21" s="77">
        <v>3</v>
      </c>
      <c r="Q21" s="79">
        <f t="shared" si="0"/>
        <v>6</v>
      </c>
      <c r="R21" s="79" t="str">
        <f t="shared" si="1"/>
        <v>MEDIO</v>
      </c>
      <c r="S21" s="77">
        <v>60</v>
      </c>
      <c r="T21" s="79">
        <f t="shared" si="2"/>
        <v>360</v>
      </c>
      <c r="U21" s="79" t="str">
        <f t="shared" si="3"/>
        <v>II</v>
      </c>
      <c r="V21" s="128" t="str">
        <f t="shared" si="5"/>
        <v>aceptable con control especifico</v>
      </c>
      <c r="W21" s="79">
        <v>3</v>
      </c>
      <c r="X21" s="81" t="s">
        <v>386</v>
      </c>
      <c r="Y21" s="77" t="s">
        <v>14</v>
      </c>
      <c r="Z21" s="79" t="s">
        <v>332</v>
      </c>
      <c r="AA21" s="79" t="s">
        <v>332</v>
      </c>
      <c r="AB21" s="79" t="s">
        <v>332</v>
      </c>
      <c r="AC21" s="77" t="s">
        <v>387</v>
      </c>
      <c r="AD21" s="77" t="s">
        <v>332</v>
      </c>
      <c r="AJ21" s="2"/>
    </row>
    <row r="22" spans="1:36" ht="409.5" x14ac:dyDescent="0.25">
      <c r="A22" s="2"/>
      <c r="B22" s="80" t="s">
        <v>318</v>
      </c>
      <c r="C22" s="117" t="s">
        <v>319</v>
      </c>
      <c r="D22" s="117" t="s">
        <v>320</v>
      </c>
      <c r="E22" s="77" t="s">
        <v>321</v>
      </c>
      <c r="F22" s="78" t="s">
        <v>322</v>
      </c>
      <c r="G22" s="78" t="s">
        <v>323</v>
      </c>
      <c r="H22" s="78"/>
      <c r="I22" s="84" t="s">
        <v>388</v>
      </c>
      <c r="J22" s="80" t="s">
        <v>382</v>
      </c>
      <c r="K22" s="81" t="s">
        <v>389</v>
      </c>
      <c r="L22" s="84" t="s">
        <v>327</v>
      </c>
      <c r="M22" s="81" t="s">
        <v>327</v>
      </c>
      <c r="N22" s="84" t="s">
        <v>390</v>
      </c>
      <c r="O22" s="77">
        <v>2</v>
      </c>
      <c r="P22" s="77">
        <v>4</v>
      </c>
      <c r="Q22" s="79">
        <f t="shared" si="0"/>
        <v>8</v>
      </c>
      <c r="R22" s="79" t="str">
        <f t="shared" si="1"/>
        <v>MEDIO</v>
      </c>
      <c r="S22" s="77">
        <v>25</v>
      </c>
      <c r="T22" s="79">
        <f t="shared" si="2"/>
        <v>200</v>
      </c>
      <c r="U22" s="79" t="str">
        <f t="shared" si="3"/>
        <v>II</v>
      </c>
      <c r="V22" s="128" t="str">
        <f t="shared" si="5"/>
        <v>aceptable con control especifico</v>
      </c>
      <c r="W22" s="79">
        <v>3</v>
      </c>
      <c r="X22" s="81" t="s">
        <v>391</v>
      </c>
      <c r="Y22" s="77" t="s">
        <v>14</v>
      </c>
      <c r="Z22" s="79" t="s">
        <v>332</v>
      </c>
      <c r="AA22" s="79" t="s">
        <v>332</v>
      </c>
      <c r="AB22" s="79" t="s">
        <v>392</v>
      </c>
      <c r="AC22" s="77" t="s">
        <v>393</v>
      </c>
      <c r="AD22" s="77" t="s">
        <v>332</v>
      </c>
      <c r="AJ22" s="2"/>
    </row>
    <row r="23" spans="1:36" ht="409.5" x14ac:dyDescent="0.25">
      <c r="A23" s="2"/>
      <c r="B23" s="116" t="s">
        <v>318</v>
      </c>
      <c r="C23" s="117" t="s">
        <v>319</v>
      </c>
      <c r="D23" s="117" t="s">
        <v>320</v>
      </c>
      <c r="E23" s="90" t="s">
        <v>321</v>
      </c>
      <c r="F23" s="91" t="s">
        <v>322</v>
      </c>
      <c r="G23" s="91"/>
      <c r="H23" s="91" t="s">
        <v>323</v>
      </c>
      <c r="I23" s="92" t="s">
        <v>394</v>
      </c>
      <c r="J23" s="93" t="s">
        <v>395</v>
      </c>
      <c r="K23" s="94" t="s">
        <v>396</v>
      </c>
      <c r="L23" s="79" t="s">
        <v>327</v>
      </c>
      <c r="M23" s="94" t="s">
        <v>397</v>
      </c>
      <c r="N23" s="94" t="s">
        <v>398</v>
      </c>
      <c r="O23" s="79">
        <v>2</v>
      </c>
      <c r="P23" s="79">
        <v>2</v>
      </c>
      <c r="Q23" s="92">
        <f t="shared" si="0"/>
        <v>4</v>
      </c>
      <c r="R23" s="92" t="str">
        <f t="shared" si="1"/>
        <v>BAJO</v>
      </c>
      <c r="S23" s="79">
        <v>25</v>
      </c>
      <c r="T23" s="92">
        <f t="shared" si="2"/>
        <v>100</v>
      </c>
      <c r="U23" s="92" t="str">
        <f t="shared" si="3"/>
        <v>III</v>
      </c>
      <c r="V23" s="130" t="str">
        <f>IF(U23="IV","Aceptable",IF(U23="III","Mejorable",IF(U23="II","aceptable con control especifico",IF(U23="I","No aceptable",FALSE))))</f>
        <v>Mejorable</v>
      </c>
      <c r="W23" s="92">
        <v>3</v>
      </c>
      <c r="X23" s="79" t="s">
        <v>399</v>
      </c>
      <c r="Y23" s="79" t="s">
        <v>14</v>
      </c>
      <c r="Z23" s="92" t="s">
        <v>332</v>
      </c>
      <c r="AA23" s="92" t="s">
        <v>332</v>
      </c>
      <c r="AB23" s="92" t="s">
        <v>332</v>
      </c>
      <c r="AC23" s="94" t="s">
        <v>400</v>
      </c>
      <c r="AD23" s="94" t="s">
        <v>332</v>
      </c>
      <c r="AJ23" s="2"/>
    </row>
    <row r="24" spans="1:36" ht="409.5" x14ac:dyDescent="0.25">
      <c r="A24" s="2"/>
      <c r="B24" s="116" t="s">
        <v>318</v>
      </c>
      <c r="C24" s="117" t="s">
        <v>319</v>
      </c>
      <c r="D24" s="117" t="s">
        <v>320</v>
      </c>
      <c r="E24" s="90" t="s">
        <v>321</v>
      </c>
      <c r="F24" s="91" t="s">
        <v>322</v>
      </c>
      <c r="G24" s="91"/>
      <c r="H24" s="91" t="s">
        <v>323</v>
      </c>
      <c r="I24" s="92" t="s">
        <v>401</v>
      </c>
      <c r="J24" s="95" t="s">
        <v>395</v>
      </c>
      <c r="K24" s="94" t="s">
        <v>396</v>
      </c>
      <c r="L24" s="79" t="s">
        <v>327</v>
      </c>
      <c r="M24" s="94" t="s">
        <v>397</v>
      </c>
      <c r="N24" s="94" t="s">
        <v>398</v>
      </c>
      <c r="O24" s="79">
        <v>2</v>
      </c>
      <c r="P24" s="79">
        <v>1</v>
      </c>
      <c r="Q24" s="92">
        <f t="shared" si="0"/>
        <v>2</v>
      </c>
      <c r="R24" s="92" t="str">
        <f t="shared" si="1"/>
        <v>BAJO</v>
      </c>
      <c r="S24" s="79">
        <v>100</v>
      </c>
      <c r="T24" s="92">
        <f t="shared" si="2"/>
        <v>200</v>
      </c>
      <c r="U24" s="92" t="str">
        <f t="shared" si="3"/>
        <v>II</v>
      </c>
      <c r="V24" s="96" t="str">
        <f t="shared" ref="V24:V26" si="6">IF(U24="IV","Aceptable",IF(U24="III","Mejorable",IF(U24="II","aceptable con control especifico",IF(U24="I","No aceptable",FALSE))))</f>
        <v>aceptable con control especifico</v>
      </c>
      <c r="W24" s="92">
        <v>3</v>
      </c>
      <c r="X24" s="79" t="s">
        <v>402</v>
      </c>
      <c r="Y24" s="79" t="s">
        <v>14</v>
      </c>
      <c r="Z24" s="92" t="s">
        <v>332</v>
      </c>
      <c r="AA24" s="92" t="s">
        <v>332</v>
      </c>
      <c r="AB24" s="92" t="s">
        <v>332</v>
      </c>
      <c r="AC24" s="94" t="s">
        <v>403</v>
      </c>
      <c r="AD24" s="94" t="s">
        <v>332</v>
      </c>
      <c r="AJ24" s="2"/>
    </row>
    <row r="25" spans="1:36" ht="409.5" x14ac:dyDescent="0.25">
      <c r="A25" s="2"/>
      <c r="B25" s="116" t="s">
        <v>318</v>
      </c>
      <c r="C25" s="117" t="s">
        <v>319</v>
      </c>
      <c r="D25" s="117" t="s">
        <v>320</v>
      </c>
      <c r="E25" s="90" t="s">
        <v>321</v>
      </c>
      <c r="F25" s="91" t="s">
        <v>322</v>
      </c>
      <c r="G25" s="91"/>
      <c r="H25" s="91" t="s">
        <v>323</v>
      </c>
      <c r="I25" s="92" t="s">
        <v>561</v>
      </c>
      <c r="J25" s="95" t="s">
        <v>395</v>
      </c>
      <c r="K25" s="94" t="s">
        <v>405</v>
      </c>
      <c r="L25" s="79" t="s">
        <v>327</v>
      </c>
      <c r="M25" s="94" t="s">
        <v>397</v>
      </c>
      <c r="N25" s="94" t="s">
        <v>398</v>
      </c>
      <c r="O25" s="79">
        <v>2</v>
      </c>
      <c r="P25" s="79">
        <v>1</v>
      </c>
      <c r="Q25" s="92">
        <f t="shared" si="0"/>
        <v>2</v>
      </c>
      <c r="R25" s="92" t="str">
        <f t="shared" si="1"/>
        <v>BAJO</v>
      </c>
      <c r="S25" s="79">
        <v>100</v>
      </c>
      <c r="T25" s="92">
        <f t="shared" si="2"/>
        <v>200</v>
      </c>
      <c r="U25" s="92" t="str">
        <f t="shared" si="3"/>
        <v>II</v>
      </c>
      <c r="V25" s="96" t="str">
        <f t="shared" si="6"/>
        <v>aceptable con control especifico</v>
      </c>
      <c r="W25" s="92">
        <v>3</v>
      </c>
      <c r="X25" s="79" t="s">
        <v>399</v>
      </c>
      <c r="Y25" s="79" t="s">
        <v>14</v>
      </c>
      <c r="Z25" s="92" t="s">
        <v>332</v>
      </c>
      <c r="AA25" s="92" t="s">
        <v>332</v>
      </c>
      <c r="AB25" s="92" t="s">
        <v>332</v>
      </c>
      <c r="AC25" s="94" t="s">
        <v>400</v>
      </c>
      <c r="AD25" s="94" t="s">
        <v>332</v>
      </c>
      <c r="AJ25" s="2"/>
    </row>
    <row r="26" spans="1:36" ht="409.5" x14ac:dyDescent="0.25">
      <c r="B26" s="116" t="s">
        <v>318</v>
      </c>
      <c r="C26" s="117" t="s">
        <v>319</v>
      </c>
      <c r="D26" s="117" t="s">
        <v>320</v>
      </c>
      <c r="E26" s="90" t="s">
        <v>321</v>
      </c>
      <c r="F26" s="91" t="s">
        <v>322</v>
      </c>
      <c r="G26" s="91"/>
      <c r="H26" s="91" t="s">
        <v>323</v>
      </c>
      <c r="I26" s="92" t="s">
        <v>406</v>
      </c>
      <c r="J26" s="95" t="s">
        <v>395</v>
      </c>
      <c r="K26" s="94" t="s">
        <v>396</v>
      </c>
      <c r="L26" s="79" t="s">
        <v>327</v>
      </c>
      <c r="M26" s="94" t="s">
        <v>397</v>
      </c>
      <c r="N26" s="94" t="s">
        <v>407</v>
      </c>
      <c r="O26" s="79">
        <v>1</v>
      </c>
      <c r="P26" s="79">
        <v>1</v>
      </c>
      <c r="Q26" s="92">
        <f t="shared" si="0"/>
        <v>1</v>
      </c>
      <c r="R26" s="92" t="str">
        <f t="shared" si="1"/>
        <v>BAJO</v>
      </c>
      <c r="S26" s="79">
        <v>10</v>
      </c>
      <c r="T26" s="92">
        <f t="shared" si="2"/>
        <v>10</v>
      </c>
      <c r="U26" s="92" t="str">
        <f t="shared" si="3"/>
        <v>IV</v>
      </c>
      <c r="V26" s="97" t="str">
        <f t="shared" si="6"/>
        <v>Aceptable</v>
      </c>
      <c r="W26" s="92">
        <v>3</v>
      </c>
      <c r="X26" s="79" t="s">
        <v>399</v>
      </c>
      <c r="Y26" s="79" t="s">
        <v>14</v>
      </c>
      <c r="Z26" s="92" t="s">
        <v>332</v>
      </c>
      <c r="AA26" s="92" t="s">
        <v>332</v>
      </c>
      <c r="AB26" s="92" t="s">
        <v>332</v>
      </c>
      <c r="AC26" s="94" t="s">
        <v>400</v>
      </c>
      <c r="AD26" s="94" t="s">
        <v>332</v>
      </c>
    </row>
    <row r="27" spans="1:36" ht="409.5" x14ac:dyDescent="0.25">
      <c r="B27" s="116" t="s">
        <v>318</v>
      </c>
      <c r="C27" s="117" t="s">
        <v>319</v>
      </c>
      <c r="D27" s="117" t="s">
        <v>408</v>
      </c>
      <c r="E27" s="90" t="s">
        <v>409</v>
      </c>
      <c r="F27" s="91" t="s">
        <v>410</v>
      </c>
      <c r="G27" s="91" t="s">
        <v>323</v>
      </c>
      <c r="H27" s="91"/>
      <c r="I27" s="79" t="s">
        <v>411</v>
      </c>
      <c r="J27" s="80" t="s">
        <v>325</v>
      </c>
      <c r="K27" s="81" t="s">
        <v>326</v>
      </c>
      <c r="L27" s="79" t="s">
        <v>327</v>
      </c>
      <c r="M27" s="81" t="s">
        <v>328</v>
      </c>
      <c r="N27" s="81" t="s">
        <v>329</v>
      </c>
      <c r="O27" s="79">
        <v>2</v>
      </c>
      <c r="P27" s="79">
        <v>3</v>
      </c>
      <c r="Q27" s="79">
        <f t="shared" si="0"/>
        <v>6</v>
      </c>
      <c r="R27" s="79" t="str">
        <f t="shared" si="1"/>
        <v>MEDIO</v>
      </c>
      <c r="S27" s="79">
        <v>10</v>
      </c>
      <c r="T27" s="79">
        <f t="shared" si="2"/>
        <v>60</v>
      </c>
      <c r="U27" s="79" t="str">
        <f t="shared" si="3"/>
        <v>III</v>
      </c>
      <c r="V27" s="130" t="str">
        <f>IF(U27="IV","Aceptable",IF(U27="III","Mejorable",IF(U27="II","aceptable con control especifico",IF(U27="I","No aceptable",FALSE))))</f>
        <v>Mejorable</v>
      </c>
      <c r="W27" s="79">
        <v>3</v>
      </c>
      <c r="X27" s="81" t="s">
        <v>330</v>
      </c>
      <c r="Y27" s="82" t="s">
        <v>331</v>
      </c>
      <c r="Z27" s="79" t="s">
        <v>332</v>
      </c>
      <c r="AA27" s="79" t="s">
        <v>332</v>
      </c>
      <c r="AB27" s="79" t="s">
        <v>332</v>
      </c>
      <c r="AC27" s="79" t="s">
        <v>333</v>
      </c>
      <c r="AD27" s="79" t="s">
        <v>332</v>
      </c>
    </row>
    <row r="28" spans="1:36" ht="315.75" thickBot="1" x14ac:dyDescent="0.3">
      <c r="B28" s="116" t="s">
        <v>318</v>
      </c>
      <c r="C28" s="117" t="s">
        <v>319</v>
      </c>
      <c r="D28" s="117" t="s">
        <v>408</v>
      </c>
      <c r="E28" s="90" t="s">
        <v>409</v>
      </c>
      <c r="F28" s="91" t="s">
        <v>410</v>
      </c>
      <c r="G28" s="91" t="s">
        <v>323</v>
      </c>
      <c r="H28" s="91"/>
      <c r="I28" s="98" t="s">
        <v>412</v>
      </c>
      <c r="J28" s="95" t="s">
        <v>357</v>
      </c>
      <c r="K28" s="94" t="s">
        <v>413</v>
      </c>
      <c r="L28" s="94" t="s">
        <v>414</v>
      </c>
      <c r="M28" s="94" t="s">
        <v>415</v>
      </c>
      <c r="N28" s="99" t="s">
        <v>416</v>
      </c>
      <c r="O28" s="90">
        <v>2</v>
      </c>
      <c r="P28" s="90">
        <v>3</v>
      </c>
      <c r="Q28" s="90">
        <v>6</v>
      </c>
      <c r="R28" s="90" t="s">
        <v>19</v>
      </c>
      <c r="S28" s="90">
        <v>25</v>
      </c>
      <c r="T28" s="90">
        <v>150</v>
      </c>
      <c r="U28" s="90" t="s">
        <v>81</v>
      </c>
      <c r="V28" s="128" t="str">
        <f t="shared" ref="V28" si="7">IF(U28="IV","Aceptable",IF(U28="III","Mejorable",IF(U28="II","aceptable con control especifico",IF(U28="I","No aceptable",FALSE))))</f>
        <v>aceptable con control especifico</v>
      </c>
      <c r="W28" s="92">
        <v>1</v>
      </c>
      <c r="X28" s="94" t="s">
        <v>417</v>
      </c>
      <c r="Y28" s="90" t="s">
        <v>14</v>
      </c>
      <c r="Z28" s="90" t="s">
        <v>418</v>
      </c>
      <c r="AA28" s="90" t="s">
        <v>332</v>
      </c>
      <c r="AB28" s="90" t="s">
        <v>332</v>
      </c>
      <c r="AC28" s="100" t="s">
        <v>419</v>
      </c>
      <c r="AD28" s="90" t="s">
        <v>332</v>
      </c>
    </row>
    <row r="29" spans="1:36" ht="229.5" x14ac:dyDescent="0.25">
      <c r="B29" s="116" t="s">
        <v>318</v>
      </c>
      <c r="C29" s="117" t="s">
        <v>319</v>
      </c>
      <c r="D29" s="117" t="s">
        <v>408</v>
      </c>
      <c r="E29" s="90" t="s">
        <v>409</v>
      </c>
      <c r="F29" s="91" t="s">
        <v>410</v>
      </c>
      <c r="G29" s="91" t="s">
        <v>323</v>
      </c>
      <c r="H29" s="91"/>
      <c r="I29" s="79" t="s">
        <v>420</v>
      </c>
      <c r="J29" s="95" t="s">
        <v>357</v>
      </c>
      <c r="K29" s="94" t="s">
        <v>358</v>
      </c>
      <c r="L29" s="79" t="s">
        <v>327</v>
      </c>
      <c r="M29" s="79" t="s">
        <v>327</v>
      </c>
      <c r="N29" s="101" t="s">
        <v>416</v>
      </c>
      <c r="O29" s="90">
        <v>2</v>
      </c>
      <c r="P29" s="90">
        <v>3</v>
      </c>
      <c r="Q29" s="92">
        <v>6</v>
      </c>
      <c r="R29" s="92" t="s">
        <v>19</v>
      </c>
      <c r="S29" s="90">
        <v>10</v>
      </c>
      <c r="T29" s="92">
        <v>60</v>
      </c>
      <c r="U29" s="92" t="s">
        <v>97</v>
      </c>
      <c r="V29" s="130" t="str">
        <f>IF(U29="IV","Aceptable",IF(U29="III","Mejorable",IF(U29="II","aceptable con control especifico",IF(U29="I","No aceptable",FALSE))))</f>
        <v>Mejorable</v>
      </c>
      <c r="W29" s="92">
        <v>1</v>
      </c>
      <c r="X29" s="94" t="s">
        <v>422</v>
      </c>
      <c r="Y29" s="90" t="s">
        <v>14</v>
      </c>
      <c r="Z29" s="92" t="s">
        <v>332</v>
      </c>
      <c r="AA29" s="92" t="s">
        <v>332</v>
      </c>
      <c r="AB29" s="92" t="s">
        <v>332</v>
      </c>
      <c r="AC29" s="90" t="s">
        <v>423</v>
      </c>
      <c r="AD29" s="90" t="s">
        <v>424</v>
      </c>
    </row>
    <row r="30" spans="1:36" ht="230.25" thickBot="1" x14ac:dyDescent="0.3">
      <c r="B30" s="116" t="s">
        <v>318</v>
      </c>
      <c r="C30" s="117" t="s">
        <v>319</v>
      </c>
      <c r="D30" s="117" t="s">
        <v>408</v>
      </c>
      <c r="E30" s="90" t="s">
        <v>409</v>
      </c>
      <c r="F30" s="91" t="s">
        <v>410</v>
      </c>
      <c r="G30" s="91" t="s">
        <v>323</v>
      </c>
      <c r="H30" s="91"/>
      <c r="I30" s="102" t="s">
        <v>366</v>
      </c>
      <c r="J30" s="95" t="s">
        <v>367</v>
      </c>
      <c r="K30" s="94" t="s">
        <v>368</v>
      </c>
      <c r="L30" s="92" t="s">
        <v>327</v>
      </c>
      <c r="M30" s="94" t="s">
        <v>327</v>
      </c>
      <c r="N30" s="98" t="s">
        <v>369</v>
      </c>
      <c r="O30" s="92">
        <v>2</v>
      </c>
      <c r="P30" s="92">
        <v>3</v>
      </c>
      <c r="Q30" s="92">
        <f t="shared" ref="Q30:Q59" si="8">O30*P30</f>
        <v>6</v>
      </c>
      <c r="R30" s="92" t="str">
        <f t="shared" ref="R30:R59" si="9">IF(Q30&lt;=4,"BAJO",IF(Q30&lt;=8,"MEDIO",IF(Q30&lt;=20,"ALTO","MUY ALTO")))</f>
        <v>MEDIO</v>
      </c>
      <c r="S30" s="92">
        <v>25</v>
      </c>
      <c r="T30" s="92">
        <f t="shared" ref="T30:T59" si="10">Q30*S30</f>
        <v>150</v>
      </c>
      <c r="U30" s="92" t="str">
        <f t="shared" ref="U30:U59" si="11">IF(T30&lt;=20,"IV",IF(T30&lt;=120,"III",IF(T30&lt;=500,"II",IF(T30&lt;=4000,"I",FALSE))))</f>
        <v>II</v>
      </c>
      <c r="V30" s="96" t="str">
        <f t="shared" ref="V30:V59" si="12">IF(U30="IV","Aceptable",IF(U30="III","Mejorable",IF(U30="II","aceptable con control especifico",IF(U30="I","No aceptable",FALSE))))</f>
        <v>aceptable con control especifico</v>
      </c>
      <c r="W30" s="92">
        <v>1</v>
      </c>
      <c r="X30" s="94" t="s">
        <v>370</v>
      </c>
      <c r="Y30" s="103" t="s">
        <v>14</v>
      </c>
      <c r="Z30" s="92" t="s">
        <v>332</v>
      </c>
      <c r="AA30" s="92" t="s">
        <v>332</v>
      </c>
      <c r="AB30" s="92" t="s">
        <v>332</v>
      </c>
      <c r="AC30" s="90" t="s">
        <v>371</v>
      </c>
      <c r="AD30" s="92" t="s">
        <v>332</v>
      </c>
    </row>
    <row r="31" spans="1:36" ht="230.25" thickBot="1" x14ac:dyDescent="0.3">
      <c r="B31" s="116" t="s">
        <v>318</v>
      </c>
      <c r="C31" s="117" t="s">
        <v>319</v>
      </c>
      <c r="D31" s="117" t="s">
        <v>408</v>
      </c>
      <c r="E31" s="90" t="s">
        <v>409</v>
      </c>
      <c r="F31" s="91" t="s">
        <v>410</v>
      </c>
      <c r="G31" s="91" t="s">
        <v>323</v>
      </c>
      <c r="H31" s="91"/>
      <c r="I31" s="102" t="s">
        <v>372</v>
      </c>
      <c r="J31" s="95" t="s">
        <v>367</v>
      </c>
      <c r="K31" s="94" t="s">
        <v>373</v>
      </c>
      <c r="L31" s="92" t="s">
        <v>327</v>
      </c>
      <c r="M31" s="94" t="s">
        <v>327</v>
      </c>
      <c r="N31" s="98" t="s">
        <v>374</v>
      </c>
      <c r="O31" s="92">
        <v>2</v>
      </c>
      <c r="P31" s="92">
        <v>3</v>
      </c>
      <c r="Q31" s="92">
        <f t="shared" si="8"/>
        <v>6</v>
      </c>
      <c r="R31" s="92" t="str">
        <f t="shared" si="9"/>
        <v>MEDIO</v>
      </c>
      <c r="S31" s="92">
        <v>60</v>
      </c>
      <c r="T31" s="92">
        <f t="shared" si="10"/>
        <v>360</v>
      </c>
      <c r="U31" s="92" t="str">
        <f t="shared" si="11"/>
        <v>II</v>
      </c>
      <c r="V31" s="128" t="str">
        <f t="shared" si="12"/>
        <v>aceptable con control especifico</v>
      </c>
      <c r="W31" s="92">
        <v>1</v>
      </c>
      <c r="X31" s="94" t="s">
        <v>370</v>
      </c>
      <c r="Y31" s="103" t="s">
        <v>14</v>
      </c>
      <c r="Z31" s="92" t="s">
        <v>332</v>
      </c>
      <c r="AA31" s="92" t="s">
        <v>332</v>
      </c>
      <c r="AB31" s="92" t="s">
        <v>332</v>
      </c>
      <c r="AC31" s="90" t="s">
        <v>375</v>
      </c>
      <c r="AD31" s="92" t="s">
        <v>332</v>
      </c>
    </row>
    <row r="32" spans="1:36" ht="229.5" x14ac:dyDescent="0.25">
      <c r="B32" s="116" t="s">
        <v>318</v>
      </c>
      <c r="C32" s="117" t="s">
        <v>319</v>
      </c>
      <c r="D32" s="117" t="s">
        <v>408</v>
      </c>
      <c r="E32" s="90" t="s">
        <v>409</v>
      </c>
      <c r="F32" s="91" t="s">
        <v>410</v>
      </c>
      <c r="G32" s="91" t="s">
        <v>323</v>
      </c>
      <c r="H32" s="91"/>
      <c r="I32" s="104" t="s">
        <v>376</v>
      </c>
      <c r="J32" s="95" t="s">
        <v>367</v>
      </c>
      <c r="K32" s="94" t="s">
        <v>377</v>
      </c>
      <c r="L32" s="92" t="s">
        <v>327</v>
      </c>
      <c r="M32" s="94" t="s">
        <v>327</v>
      </c>
      <c r="N32" s="104" t="s">
        <v>378</v>
      </c>
      <c r="O32" s="90">
        <v>2</v>
      </c>
      <c r="P32" s="90">
        <v>3</v>
      </c>
      <c r="Q32" s="92">
        <f t="shared" si="8"/>
        <v>6</v>
      </c>
      <c r="R32" s="92" t="str">
        <f t="shared" si="9"/>
        <v>MEDIO</v>
      </c>
      <c r="S32" s="90">
        <v>25</v>
      </c>
      <c r="T32" s="92">
        <f t="shared" si="10"/>
        <v>150</v>
      </c>
      <c r="U32" s="92" t="str">
        <f t="shared" si="11"/>
        <v>II</v>
      </c>
      <c r="V32" s="128" t="str">
        <f t="shared" si="12"/>
        <v>aceptable con control especifico</v>
      </c>
      <c r="W32" s="92">
        <v>1</v>
      </c>
      <c r="X32" s="94" t="s">
        <v>379</v>
      </c>
      <c r="Y32" s="90" t="s">
        <v>14</v>
      </c>
      <c r="Z32" s="92" t="s">
        <v>332</v>
      </c>
      <c r="AA32" s="92" t="s">
        <v>332</v>
      </c>
      <c r="AB32" s="92" t="s">
        <v>332</v>
      </c>
      <c r="AC32" s="90" t="s">
        <v>380</v>
      </c>
      <c r="AD32" s="90" t="s">
        <v>332</v>
      </c>
    </row>
    <row r="33" spans="2:30" ht="293.25" x14ac:dyDescent="0.25">
      <c r="B33" s="116" t="s">
        <v>318</v>
      </c>
      <c r="C33" s="117" t="s">
        <v>319</v>
      </c>
      <c r="D33" s="117" t="s">
        <v>408</v>
      </c>
      <c r="E33" s="90" t="s">
        <v>409</v>
      </c>
      <c r="F33" s="91" t="s">
        <v>410</v>
      </c>
      <c r="G33" s="91" t="s">
        <v>323</v>
      </c>
      <c r="H33" s="91"/>
      <c r="I33" s="104" t="s">
        <v>388</v>
      </c>
      <c r="J33" s="95" t="s">
        <v>382</v>
      </c>
      <c r="K33" s="94" t="s">
        <v>389</v>
      </c>
      <c r="L33" s="105" t="s">
        <v>327</v>
      </c>
      <c r="M33" s="94" t="s">
        <v>327</v>
      </c>
      <c r="N33" s="104" t="s">
        <v>390</v>
      </c>
      <c r="O33" s="90">
        <v>2</v>
      </c>
      <c r="P33" s="90">
        <v>4</v>
      </c>
      <c r="Q33" s="92">
        <f t="shared" si="8"/>
        <v>8</v>
      </c>
      <c r="R33" s="92" t="str">
        <f t="shared" si="9"/>
        <v>MEDIO</v>
      </c>
      <c r="S33" s="90">
        <v>25</v>
      </c>
      <c r="T33" s="92">
        <f t="shared" si="10"/>
        <v>200</v>
      </c>
      <c r="U33" s="92" t="str">
        <f t="shared" si="11"/>
        <v>II</v>
      </c>
      <c r="V33" s="128" t="str">
        <f t="shared" si="12"/>
        <v>aceptable con control especifico</v>
      </c>
      <c r="W33" s="92">
        <v>1</v>
      </c>
      <c r="X33" s="94" t="s">
        <v>391</v>
      </c>
      <c r="Y33" s="90" t="s">
        <v>14</v>
      </c>
      <c r="Z33" s="92" t="s">
        <v>332</v>
      </c>
      <c r="AA33" s="92" t="s">
        <v>332</v>
      </c>
      <c r="AB33" s="92" t="s">
        <v>392</v>
      </c>
      <c r="AC33" s="90" t="s">
        <v>393</v>
      </c>
      <c r="AD33" s="90" t="s">
        <v>332</v>
      </c>
    </row>
    <row r="34" spans="2:30" ht="229.5" x14ac:dyDescent="0.25">
      <c r="B34" s="116" t="s">
        <v>318</v>
      </c>
      <c r="C34" s="117" t="s">
        <v>319</v>
      </c>
      <c r="D34" s="117" t="s">
        <v>408</v>
      </c>
      <c r="E34" s="90" t="s">
        <v>409</v>
      </c>
      <c r="F34" s="91" t="s">
        <v>410</v>
      </c>
      <c r="G34" s="91"/>
      <c r="H34" s="91" t="s">
        <v>425</v>
      </c>
      <c r="I34" s="79" t="s">
        <v>426</v>
      </c>
      <c r="J34" s="95" t="s">
        <v>427</v>
      </c>
      <c r="K34" s="94" t="s">
        <v>428</v>
      </c>
      <c r="L34" s="94" t="s">
        <v>327</v>
      </c>
      <c r="M34" s="94" t="s">
        <v>327</v>
      </c>
      <c r="N34" s="94" t="s">
        <v>327</v>
      </c>
      <c r="O34" s="90">
        <v>3</v>
      </c>
      <c r="P34" s="90">
        <v>1</v>
      </c>
      <c r="Q34" s="92">
        <f t="shared" si="8"/>
        <v>3</v>
      </c>
      <c r="R34" s="92" t="str">
        <f t="shared" si="9"/>
        <v>BAJO</v>
      </c>
      <c r="S34" s="90">
        <v>10</v>
      </c>
      <c r="T34" s="92">
        <f t="shared" si="10"/>
        <v>30</v>
      </c>
      <c r="U34" s="92" t="str">
        <f t="shared" si="11"/>
        <v>III</v>
      </c>
      <c r="V34" s="130" t="str">
        <f>IF(U34="IV","Aceptable",IF(U34="III","Mejorable",IF(U34="II","aceptable con control especifico",IF(U34="I","No aceptable",FALSE))))</f>
        <v>Mejorable</v>
      </c>
      <c r="W34" s="92">
        <v>1</v>
      </c>
      <c r="X34" s="94" t="s">
        <v>354</v>
      </c>
      <c r="Y34" s="90" t="s">
        <v>14</v>
      </c>
      <c r="Z34" s="92" t="s">
        <v>332</v>
      </c>
      <c r="AA34" s="92" t="s">
        <v>332</v>
      </c>
      <c r="AB34" s="92" t="s">
        <v>332</v>
      </c>
      <c r="AC34" s="90" t="s">
        <v>429</v>
      </c>
      <c r="AD34" s="90" t="s">
        <v>332</v>
      </c>
    </row>
    <row r="35" spans="2:30" ht="409.5" x14ac:dyDescent="0.25">
      <c r="B35" s="116" t="s">
        <v>318</v>
      </c>
      <c r="C35" s="117" t="s">
        <v>319</v>
      </c>
      <c r="D35" s="117" t="s">
        <v>408</v>
      </c>
      <c r="E35" s="90" t="s">
        <v>409</v>
      </c>
      <c r="F35" s="91" t="s">
        <v>410</v>
      </c>
      <c r="G35" s="91"/>
      <c r="H35" s="91" t="s">
        <v>323</v>
      </c>
      <c r="I35" s="92" t="s">
        <v>394</v>
      </c>
      <c r="J35" s="93" t="s">
        <v>395</v>
      </c>
      <c r="K35" s="94" t="s">
        <v>396</v>
      </c>
      <c r="L35" s="79" t="s">
        <v>327</v>
      </c>
      <c r="M35" s="94" t="s">
        <v>397</v>
      </c>
      <c r="N35" s="94" t="s">
        <v>398</v>
      </c>
      <c r="O35" s="79">
        <v>2</v>
      </c>
      <c r="P35" s="79">
        <v>2</v>
      </c>
      <c r="Q35" s="92">
        <f t="shared" si="8"/>
        <v>4</v>
      </c>
      <c r="R35" s="92" t="str">
        <f t="shared" si="9"/>
        <v>BAJO</v>
      </c>
      <c r="S35" s="79">
        <v>25</v>
      </c>
      <c r="T35" s="92">
        <f t="shared" si="10"/>
        <v>100</v>
      </c>
      <c r="U35" s="92" t="str">
        <f t="shared" si="11"/>
        <v>III</v>
      </c>
      <c r="V35" s="130" t="str">
        <f>IF(U35="IV","Aceptable",IF(U35="III","Mejorable",IF(U35="II","aceptable con control especifico",IF(U35="I","No aceptable",FALSE))))</f>
        <v>Mejorable</v>
      </c>
      <c r="W35" s="92">
        <v>1</v>
      </c>
      <c r="X35" s="79" t="s">
        <v>399</v>
      </c>
      <c r="Y35" s="79" t="s">
        <v>14</v>
      </c>
      <c r="Z35" s="92" t="s">
        <v>332</v>
      </c>
      <c r="AA35" s="92" t="s">
        <v>332</v>
      </c>
      <c r="AB35" s="92" t="s">
        <v>332</v>
      </c>
      <c r="AC35" s="94" t="s">
        <v>400</v>
      </c>
      <c r="AD35" s="94" t="s">
        <v>332</v>
      </c>
    </row>
    <row r="36" spans="2:30" ht="409.5" x14ac:dyDescent="0.25">
      <c r="B36" s="116" t="s">
        <v>318</v>
      </c>
      <c r="C36" s="117" t="s">
        <v>319</v>
      </c>
      <c r="D36" s="117" t="s">
        <v>408</v>
      </c>
      <c r="E36" s="90" t="s">
        <v>409</v>
      </c>
      <c r="F36" s="91" t="s">
        <v>410</v>
      </c>
      <c r="G36" s="106"/>
      <c r="H36" s="91" t="s">
        <v>323</v>
      </c>
      <c r="I36" s="92" t="s">
        <v>401</v>
      </c>
      <c r="J36" s="95" t="s">
        <v>395</v>
      </c>
      <c r="K36" s="94" t="s">
        <v>396</v>
      </c>
      <c r="L36" s="79" t="s">
        <v>327</v>
      </c>
      <c r="M36" s="94" t="s">
        <v>397</v>
      </c>
      <c r="N36" s="94" t="s">
        <v>398</v>
      </c>
      <c r="O36" s="79">
        <v>2</v>
      </c>
      <c r="P36" s="79">
        <v>1</v>
      </c>
      <c r="Q36" s="92">
        <f t="shared" si="8"/>
        <v>2</v>
      </c>
      <c r="R36" s="92" t="str">
        <f t="shared" si="9"/>
        <v>BAJO</v>
      </c>
      <c r="S36" s="79">
        <v>100</v>
      </c>
      <c r="T36" s="92">
        <f t="shared" si="10"/>
        <v>200</v>
      </c>
      <c r="U36" s="92" t="str">
        <f t="shared" si="11"/>
        <v>II</v>
      </c>
      <c r="V36" s="96" t="str">
        <f t="shared" si="12"/>
        <v>aceptable con control especifico</v>
      </c>
      <c r="W36" s="92">
        <v>1</v>
      </c>
      <c r="X36" s="79" t="s">
        <v>402</v>
      </c>
      <c r="Y36" s="79" t="s">
        <v>14</v>
      </c>
      <c r="Z36" s="92" t="s">
        <v>332</v>
      </c>
      <c r="AA36" s="92" t="s">
        <v>332</v>
      </c>
      <c r="AB36" s="92" t="s">
        <v>332</v>
      </c>
      <c r="AC36" s="94" t="s">
        <v>403</v>
      </c>
      <c r="AD36" s="94" t="s">
        <v>332</v>
      </c>
    </row>
    <row r="37" spans="2:30" ht="409.5" x14ac:dyDescent="0.25">
      <c r="B37" s="116" t="s">
        <v>318</v>
      </c>
      <c r="C37" s="117" t="s">
        <v>319</v>
      </c>
      <c r="D37" s="117" t="s">
        <v>408</v>
      </c>
      <c r="E37" s="90" t="s">
        <v>409</v>
      </c>
      <c r="F37" s="91" t="s">
        <v>410</v>
      </c>
      <c r="G37" s="106"/>
      <c r="H37" s="91" t="s">
        <v>323</v>
      </c>
      <c r="I37" s="92" t="s">
        <v>404</v>
      </c>
      <c r="J37" s="95" t="s">
        <v>395</v>
      </c>
      <c r="K37" s="94" t="s">
        <v>405</v>
      </c>
      <c r="L37" s="79" t="s">
        <v>327</v>
      </c>
      <c r="M37" s="94" t="s">
        <v>397</v>
      </c>
      <c r="N37" s="94" t="s">
        <v>398</v>
      </c>
      <c r="O37" s="79">
        <v>2</v>
      </c>
      <c r="P37" s="79">
        <v>1</v>
      </c>
      <c r="Q37" s="92">
        <f t="shared" si="8"/>
        <v>2</v>
      </c>
      <c r="R37" s="92" t="str">
        <f t="shared" si="9"/>
        <v>BAJO</v>
      </c>
      <c r="S37" s="79">
        <v>100</v>
      </c>
      <c r="T37" s="92">
        <f t="shared" si="10"/>
        <v>200</v>
      </c>
      <c r="U37" s="92" t="str">
        <f t="shared" si="11"/>
        <v>II</v>
      </c>
      <c r="V37" s="96" t="str">
        <f t="shared" si="12"/>
        <v>aceptable con control especifico</v>
      </c>
      <c r="W37" s="92">
        <v>1</v>
      </c>
      <c r="X37" s="79" t="s">
        <v>399</v>
      </c>
      <c r="Y37" s="79" t="s">
        <v>14</v>
      </c>
      <c r="Z37" s="92" t="s">
        <v>332</v>
      </c>
      <c r="AA37" s="92" t="s">
        <v>332</v>
      </c>
      <c r="AB37" s="92" t="s">
        <v>332</v>
      </c>
      <c r="AC37" s="94" t="s">
        <v>400</v>
      </c>
      <c r="AD37" s="94" t="s">
        <v>332</v>
      </c>
    </row>
    <row r="38" spans="2:30" ht="409.5" x14ac:dyDescent="0.25">
      <c r="B38" s="116" t="s">
        <v>318</v>
      </c>
      <c r="C38" s="117" t="s">
        <v>319</v>
      </c>
      <c r="D38" s="117" t="s">
        <v>408</v>
      </c>
      <c r="E38" s="90" t="s">
        <v>409</v>
      </c>
      <c r="F38" s="91" t="s">
        <v>410</v>
      </c>
      <c r="G38" s="106"/>
      <c r="H38" s="91" t="s">
        <v>323</v>
      </c>
      <c r="I38" s="92" t="s">
        <v>406</v>
      </c>
      <c r="J38" s="95" t="s">
        <v>395</v>
      </c>
      <c r="K38" s="94" t="s">
        <v>396</v>
      </c>
      <c r="L38" s="79" t="s">
        <v>327</v>
      </c>
      <c r="M38" s="94" t="s">
        <v>397</v>
      </c>
      <c r="N38" s="94" t="s">
        <v>407</v>
      </c>
      <c r="O38" s="79">
        <v>1</v>
      </c>
      <c r="P38" s="79">
        <v>1</v>
      </c>
      <c r="Q38" s="92">
        <f t="shared" si="8"/>
        <v>1</v>
      </c>
      <c r="R38" s="92" t="str">
        <f t="shared" si="9"/>
        <v>BAJO</v>
      </c>
      <c r="S38" s="79">
        <v>10</v>
      </c>
      <c r="T38" s="92">
        <f t="shared" si="10"/>
        <v>10</v>
      </c>
      <c r="U38" s="92" t="str">
        <f t="shared" si="11"/>
        <v>IV</v>
      </c>
      <c r="V38" s="97" t="str">
        <f t="shared" si="12"/>
        <v>Aceptable</v>
      </c>
      <c r="W38" s="92">
        <v>1</v>
      </c>
      <c r="X38" s="79" t="s">
        <v>399</v>
      </c>
      <c r="Y38" s="79" t="s">
        <v>14</v>
      </c>
      <c r="Z38" s="92" t="s">
        <v>332</v>
      </c>
      <c r="AA38" s="92" t="s">
        <v>332</v>
      </c>
      <c r="AB38" s="92" t="s">
        <v>332</v>
      </c>
      <c r="AC38" s="94" t="s">
        <v>400</v>
      </c>
      <c r="AD38" s="94" t="s">
        <v>332</v>
      </c>
    </row>
    <row r="39" spans="2:30" ht="409.5" x14ac:dyDescent="0.25">
      <c r="B39" s="116" t="s">
        <v>318</v>
      </c>
      <c r="C39" s="117" t="s">
        <v>319</v>
      </c>
      <c r="D39" s="117" t="s">
        <v>430</v>
      </c>
      <c r="E39" s="90" t="s">
        <v>431</v>
      </c>
      <c r="F39" s="91" t="s">
        <v>432</v>
      </c>
      <c r="G39" s="91"/>
      <c r="H39" s="91" t="s">
        <v>323</v>
      </c>
      <c r="I39" s="92" t="s">
        <v>433</v>
      </c>
      <c r="J39" s="95" t="s">
        <v>434</v>
      </c>
      <c r="K39" s="94" t="s">
        <v>326</v>
      </c>
      <c r="L39" s="92" t="s">
        <v>327</v>
      </c>
      <c r="M39" s="94" t="s">
        <v>328</v>
      </c>
      <c r="N39" s="94" t="s">
        <v>329</v>
      </c>
      <c r="O39" s="79">
        <v>2</v>
      </c>
      <c r="P39" s="79">
        <v>3</v>
      </c>
      <c r="Q39" s="92">
        <f t="shared" si="8"/>
        <v>6</v>
      </c>
      <c r="R39" s="92" t="str">
        <f t="shared" si="9"/>
        <v>MEDIO</v>
      </c>
      <c r="S39" s="79">
        <v>10</v>
      </c>
      <c r="T39" s="92">
        <f t="shared" si="10"/>
        <v>60</v>
      </c>
      <c r="U39" s="92" t="str">
        <f t="shared" si="11"/>
        <v>III</v>
      </c>
      <c r="V39" s="130" t="str">
        <f>IF(U39="IV","Aceptable",IF(U39="III","Mejorable",IF(U39="II","aceptable con control especifico",IF(U39="I","No aceptable",FALSE))))</f>
        <v>Mejorable</v>
      </c>
      <c r="W39" s="92">
        <v>1</v>
      </c>
      <c r="X39" s="94" t="s">
        <v>330</v>
      </c>
      <c r="Y39" s="103" t="s">
        <v>331</v>
      </c>
      <c r="Z39" s="92" t="s">
        <v>332</v>
      </c>
      <c r="AA39" s="92" t="s">
        <v>332</v>
      </c>
      <c r="AB39" s="92" t="s">
        <v>332</v>
      </c>
      <c r="AC39" s="92" t="s">
        <v>333</v>
      </c>
      <c r="AD39" s="92" t="s">
        <v>332</v>
      </c>
    </row>
    <row r="40" spans="2:30" ht="375.75" thickBot="1" x14ac:dyDescent="0.3">
      <c r="B40" s="116" t="s">
        <v>318</v>
      </c>
      <c r="C40" s="117" t="s">
        <v>319</v>
      </c>
      <c r="D40" s="117" t="s">
        <v>430</v>
      </c>
      <c r="E40" s="90" t="s">
        <v>431</v>
      </c>
      <c r="F40" s="91" t="s">
        <v>432</v>
      </c>
      <c r="G40" s="91" t="s">
        <v>323</v>
      </c>
      <c r="H40" s="91"/>
      <c r="I40" s="104" t="s">
        <v>435</v>
      </c>
      <c r="J40" s="95" t="s">
        <v>357</v>
      </c>
      <c r="K40" s="94" t="s">
        <v>436</v>
      </c>
      <c r="L40" s="92" t="s">
        <v>327</v>
      </c>
      <c r="M40" s="94" t="s">
        <v>327</v>
      </c>
      <c r="N40" s="99" t="s">
        <v>416</v>
      </c>
      <c r="O40" s="90">
        <v>2</v>
      </c>
      <c r="P40" s="90">
        <v>3</v>
      </c>
      <c r="Q40" s="90">
        <f t="shared" si="8"/>
        <v>6</v>
      </c>
      <c r="R40" s="90" t="str">
        <f t="shared" si="9"/>
        <v>MEDIO</v>
      </c>
      <c r="S40" s="90">
        <v>10</v>
      </c>
      <c r="T40" s="90">
        <f t="shared" si="10"/>
        <v>60</v>
      </c>
      <c r="U40" s="90" t="str">
        <f t="shared" si="11"/>
        <v>III</v>
      </c>
      <c r="V40" s="130" t="str">
        <f>IF(U40="IV","Aceptable",IF(U40="III","Mejorable",IF(U40="II","aceptable con control especifico",IF(U40="I","No aceptable",FALSE))))</f>
        <v>Mejorable</v>
      </c>
      <c r="W40" s="92">
        <v>1</v>
      </c>
      <c r="X40" s="79" t="s">
        <v>360</v>
      </c>
      <c r="Y40" s="90" t="s">
        <v>14</v>
      </c>
      <c r="Z40" s="90" t="s">
        <v>332</v>
      </c>
      <c r="AA40" s="90" t="s">
        <v>332</v>
      </c>
      <c r="AB40" s="90" t="s">
        <v>332</v>
      </c>
      <c r="AC40" s="107" t="s">
        <v>437</v>
      </c>
      <c r="AD40" s="90" t="s">
        <v>332</v>
      </c>
    </row>
    <row r="41" spans="2:30" ht="315.75" thickBot="1" x14ac:dyDescent="0.3">
      <c r="B41" s="116" t="s">
        <v>318</v>
      </c>
      <c r="C41" s="117" t="s">
        <v>319</v>
      </c>
      <c r="D41" s="117" t="s">
        <v>430</v>
      </c>
      <c r="E41" s="90" t="s">
        <v>431</v>
      </c>
      <c r="F41" s="91" t="s">
        <v>432</v>
      </c>
      <c r="G41" s="91" t="s">
        <v>323</v>
      </c>
      <c r="H41" s="91"/>
      <c r="I41" s="98" t="s">
        <v>412</v>
      </c>
      <c r="J41" s="95" t="s">
        <v>357</v>
      </c>
      <c r="K41" s="94" t="s">
        <v>413</v>
      </c>
      <c r="L41" s="94" t="s">
        <v>414</v>
      </c>
      <c r="M41" s="94" t="s">
        <v>438</v>
      </c>
      <c r="N41" s="99" t="s">
        <v>416</v>
      </c>
      <c r="O41" s="90">
        <v>2</v>
      </c>
      <c r="P41" s="90">
        <v>3</v>
      </c>
      <c r="Q41" s="90">
        <f t="shared" si="8"/>
        <v>6</v>
      </c>
      <c r="R41" s="90" t="str">
        <f t="shared" si="9"/>
        <v>MEDIO</v>
      </c>
      <c r="S41" s="90">
        <v>25</v>
      </c>
      <c r="T41" s="90">
        <f t="shared" si="10"/>
        <v>150</v>
      </c>
      <c r="U41" s="90" t="str">
        <f t="shared" si="11"/>
        <v>II</v>
      </c>
      <c r="V41" s="128" t="str">
        <f t="shared" ref="V41:V42" si="13">IF(U41="IV","Aceptable",IF(U41="III","Mejorable",IF(U41="II","aceptable con control especifico",IF(U41="I","No aceptable",FALSE))))</f>
        <v>aceptable con control especifico</v>
      </c>
      <c r="W41" s="92">
        <v>1</v>
      </c>
      <c r="X41" s="94" t="s">
        <v>417</v>
      </c>
      <c r="Y41" s="90" t="s">
        <v>14</v>
      </c>
      <c r="Z41" s="90" t="s">
        <v>418</v>
      </c>
      <c r="AA41" s="90" t="s">
        <v>332</v>
      </c>
      <c r="AB41" s="90" t="s">
        <v>332</v>
      </c>
      <c r="AC41" s="100" t="s">
        <v>419</v>
      </c>
      <c r="AD41" s="90" t="s">
        <v>332</v>
      </c>
    </row>
    <row r="42" spans="2:30" ht="267.75" x14ac:dyDescent="0.25">
      <c r="B42" s="116" t="s">
        <v>318</v>
      </c>
      <c r="C42" s="117" t="s">
        <v>319</v>
      </c>
      <c r="D42" s="117" t="s">
        <v>430</v>
      </c>
      <c r="E42" s="90" t="s">
        <v>431</v>
      </c>
      <c r="F42" s="91" t="s">
        <v>432</v>
      </c>
      <c r="G42" s="91" t="s">
        <v>323</v>
      </c>
      <c r="H42" s="91"/>
      <c r="I42" s="108" t="s">
        <v>439</v>
      </c>
      <c r="J42" s="95" t="s">
        <v>367</v>
      </c>
      <c r="K42" s="94" t="s">
        <v>440</v>
      </c>
      <c r="L42" s="92" t="s">
        <v>327</v>
      </c>
      <c r="M42" s="105" t="s">
        <v>441</v>
      </c>
      <c r="N42" s="94" t="s">
        <v>442</v>
      </c>
      <c r="O42" s="90">
        <v>2</v>
      </c>
      <c r="P42" s="90">
        <v>3</v>
      </c>
      <c r="Q42" s="90">
        <f t="shared" si="8"/>
        <v>6</v>
      </c>
      <c r="R42" s="90" t="str">
        <f t="shared" si="9"/>
        <v>MEDIO</v>
      </c>
      <c r="S42" s="90">
        <v>25</v>
      </c>
      <c r="T42" s="90">
        <f t="shared" si="10"/>
        <v>150</v>
      </c>
      <c r="U42" s="90" t="str">
        <f t="shared" si="11"/>
        <v>II</v>
      </c>
      <c r="V42" s="128" t="str">
        <f t="shared" si="13"/>
        <v>aceptable con control especifico</v>
      </c>
      <c r="W42" s="92">
        <v>1</v>
      </c>
      <c r="X42" s="79" t="s">
        <v>443</v>
      </c>
      <c r="Y42" s="90" t="s">
        <v>14</v>
      </c>
      <c r="Z42" s="90" t="s">
        <v>332</v>
      </c>
      <c r="AA42" s="90" t="s">
        <v>444</v>
      </c>
      <c r="AB42" s="90" t="s">
        <v>332</v>
      </c>
      <c r="AC42" s="90" t="s">
        <v>445</v>
      </c>
      <c r="AD42" s="90" t="s">
        <v>332</v>
      </c>
    </row>
    <row r="43" spans="2:30" ht="267.75" x14ac:dyDescent="0.25">
      <c r="B43" s="116" t="s">
        <v>318</v>
      </c>
      <c r="C43" s="117" t="s">
        <v>319</v>
      </c>
      <c r="D43" s="117" t="s">
        <v>430</v>
      </c>
      <c r="E43" s="90" t="s">
        <v>431</v>
      </c>
      <c r="F43" s="91" t="s">
        <v>432</v>
      </c>
      <c r="G43" s="91" t="s">
        <v>323</v>
      </c>
      <c r="H43" s="91"/>
      <c r="I43" s="104" t="s">
        <v>376</v>
      </c>
      <c r="J43" s="95" t="s">
        <v>367</v>
      </c>
      <c r="K43" s="94" t="s">
        <v>377</v>
      </c>
      <c r="L43" s="92" t="s">
        <v>327</v>
      </c>
      <c r="M43" s="94" t="s">
        <v>327</v>
      </c>
      <c r="N43" s="105" t="s">
        <v>378</v>
      </c>
      <c r="O43" s="90">
        <v>2</v>
      </c>
      <c r="P43" s="90">
        <v>3</v>
      </c>
      <c r="Q43" s="92">
        <f t="shared" si="8"/>
        <v>6</v>
      </c>
      <c r="R43" s="92" t="str">
        <f t="shared" si="9"/>
        <v>MEDIO</v>
      </c>
      <c r="S43" s="90">
        <v>25</v>
      </c>
      <c r="T43" s="92">
        <f t="shared" si="10"/>
        <v>150</v>
      </c>
      <c r="U43" s="92" t="str">
        <f t="shared" si="11"/>
        <v>II</v>
      </c>
      <c r="V43" s="96" t="str">
        <f t="shared" si="12"/>
        <v>aceptable con control especifico</v>
      </c>
      <c r="W43" s="92">
        <v>1</v>
      </c>
      <c r="X43" s="94" t="s">
        <v>379</v>
      </c>
      <c r="Y43" s="90" t="s">
        <v>14</v>
      </c>
      <c r="Z43" s="92" t="s">
        <v>332</v>
      </c>
      <c r="AA43" s="92" t="s">
        <v>332</v>
      </c>
      <c r="AB43" s="92" t="s">
        <v>332</v>
      </c>
      <c r="AC43" s="90" t="s">
        <v>380</v>
      </c>
      <c r="AD43" s="90" t="s">
        <v>332</v>
      </c>
    </row>
    <row r="44" spans="2:30" ht="281.25" x14ac:dyDescent="0.25">
      <c r="B44" s="116" t="s">
        <v>318</v>
      </c>
      <c r="C44" s="117" t="s">
        <v>319</v>
      </c>
      <c r="D44" s="117" t="s">
        <v>430</v>
      </c>
      <c r="E44" s="90" t="s">
        <v>431</v>
      </c>
      <c r="F44" s="91" t="s">
        <v>432</v>
      </c>
      <c r="G44" s="91" t="s">
        <v>323</v>
      </c>
      <c r="H44" s="91"/>
      <c r="I44" s="109" t="s">
        <v>446</v>
      </c>
      <c r="J44" s="95" t="s">
        <v>382</v>
      </c>
      <c r="K44" s="94" t="s">
        <v>447</v>
      </c>
      <c r="L44" s="92" t="s">
        <v>327</v>
      </c>
      <c r="M44" s="94" t="s">
        <v>327</v>
      </c>
      <c r="N44" s="105" t="s">
        <v>448</v>
      </c>
      <c r="O44" s="90">
        <v>2</v>
      </c>
      <c r="P44" s="90">
        <v>3</v>
      </c>
      <c r="Q44" s="90">
        <f t="shared" si="8"/>
        <v>6</v>
      </c>
      <c r="R44" s="90" t="str">
        <f t="shared" si="9"/>
        <v>MEDIO</v>
      </c>
      <c r="S44" s="90">
        <v>25</v>
      </c>
      <c r="T44" s="90">
        <f t="shared" si="10"/>
        <v>150</v>
      </c>
      <c r="U44" s="90" t="str">
        <f t="shared" si="11"/>
        <v>II</v>
      </c>
      <c r="V44" s="128" t="str">
        <f t="shared" si="12"/>
        <v>aceptable con control especifico</v>
      </c>
      <c r="W44" s="92">
        <v>1</v>
      </c>
      <c r="X44" s="79" t="s">
        <v>449</v>
      </c>
      <c r="Y44" s="90" t="s">
        <v>14</v>
      </c>
      <c r="Z44" s="90" t="s">
        <v>332</v>
      </c>
      <c r="AA44" s="90" t="s">
        <v>332</v>
      </c>
      <c r="AB44" s="90" t="s">
        <v>332</v>
      </c>
      <c r="AC44" s="90" t="s">
        <v>450</v>
      </c>
      <c r="AD44" s="92" t="s">
        <v>451</v>
      </c>
    </row>
    <row r="45" spans="2:30" ht="267.75" x14ac:dyDescent="0.25">
      <c r="B45" s="116" t="s">
        <v>452</v>
      </c>
      <c r="C45" s="117" t="s">
        <v>319</v>
      </c>
      <c r="D45" s="117" t="s">
        <v>430</v>
      </c>
      <c r="E45" s="90" t="s">
        <v>431</v>
      </c>
      <c r="F45" s="91" t="s">
        <v>432</v>
      </c>
      <c r="G45" s="91" t="s">
        <v>323</v>
      </c>
      <c r="H45" s="91"/>
      <c r="I45" s="104" t="s">
        <v>453</v>
      </c>
      <c r="J45" s="95" t="s">
        <v>382</v>
      </c>
      <c r="K45" s="94" t="s">
        <v>454</v>
      </c>
      <c r="L45" s="105" t="s">
        <v>455</v>
      </c>
      <c r="M45" s="105" t="s">
        <v>456</v>
      </c>
      <c r="N45" s="110" t="s">
        <v>327</v>
      </c>
      <c r="O45" s="79">
        <v>0</v>
      </c>
      <c r="P45" s="79">
        <v>1</v>
      </c>
      <c r="Q45" s="92">
        <f t="shared" si="8"/>
        <v>0</v>
      </c>
      <c r="R45" s="92" t="str">
        <f t="shared" si="9"/>
        <v>BAJO</v>
      </c>
      <c r="S45" s="79">
        <v>10</v>
      </c>
      <c r="T45" s="92">
        <f t="shared" si="10"/>
        <v>0</v>
      </c>
      <c r="U45" s="92" t="str">
        <f t="shared" si="11"/>
        <v>IV</v>
      </c>
      <c r="V45" s="97" t="str">
        <f t="shared" si="12"/>
        <v>Aceptable</v>
      </c>
      <c r="W45" s="92">
        <v>1</v>
      </c>
      <c r="X45" s="77" t="s">
        <v>364</v>
      </c>
      <c r="Y45" s="90" t="s">
        <v>14</v>
      </c>
      <c r="Z45" s="92" t="s">
        <v>332</v>
      </c>
      <c r="AA45" s="92" t="s">
        <v>332</v>
      </c>
      <c r="AB45" s="92" t="s">
        <v>332</v>
      </c>
      <c r="AC45" s="111" t="s">
        <v>457</v>
      </c>
      <c r="AD45" s="92" t="s">
        <v>332</v>
      </c>
    </row>
    <row r="46" spans="2:30" ht="409.5" x14ac:dyDescent="0.25">
      <c r="B46" s="116" t="s">
        <v>452</v>
      </c>
      <c r="C46" s="117" t="s">
        <v>319</v>
      </c>
      <c r="D46" s="117" t="s">
        <v>430</v>
      </c>
      <c r="E46" s="90" t="s">
        <v>431</v>
      </c>
      <c r="F46" s="91" t="s">
        <v>432</v>
      </c>
      <c r="G46" s="91" t="s">
        <v>323</v>
      </c>
      <c r="H46" s="112"/>
      <c r="I46" s="92" t="s">
        <v>394</v>
      </c>
      <c r="J46" s="93" t="s">
        <v>395</v>
      </c>
      <c r="K46" s="94" t="s">
        <v>396</v>
      </c>
      <c r="L46" s="79" t="s">
        <v>327</v>
      </c>
      <c r="M46" s="94" t="s">
        <v>397</v>
      </c>
      <c r="N46" s="94" t="s">
        <v>398</v>
      </c>
      <c r="O46" s="79">
        <v>2</v>
      </c>
      <c r="P46" s="79">
        <v>2</v>
      </c>
      <c r="Q46" s="92">
        <f t="shared" si="8"/>
        <v>4</v>
      </c>
      <c r="R46" s="92" t="str">
        <f t="shared" si="9"/>
        <v>BAJO</v>
      </c>
      <c r="S46" s="79">
        <v>25</v>
      </c>
      <c r="T46" s="92">
        <f t="shared" si="10"/>
        <v>100</v>
      </c>
      <c r="U46" s="92" t="str">
        <f t="shared" si="11"/>
        <v>III</v>
      </c>
      <c r="V46" s="130" t="str">
        <f>IF(U46="IV","Aceptable",IF(U46="III","Mejorable",IF(U46="II","aceptable con control especifico",IF(U46="I","No aceptable",FALSE))))</f>
        <v>Mejorable</v>
      </c>
      <c r="W46" s="92">
        <v>1</v>
      </c>
      <c r="X46" s="79" t="s">
        <v>555</v>
      </c>
      <c r="Y46" s="79" t="s">
        <v>14</v>
      </c>
      <c r="Z46" s="92" t="s">
        <v>332</v>
      </c>
      <c r="AA46" s="92" t="s">
        <v>332</v>
      </c>
      <c r="AB46" s="92" t="s">
        <v>332</v>
      </c>
      <c r="AC46" s="94" t="s">
        <v>400</v>
      </c>
      <c r="AD46" s="94" t="s">
        <v>332</v>
      </c>
    </row>
    <row r="47" spans="2:30" ht="409.5" x14ac:dyDescent="0.25">
      <c r="B47" s="116" t="s">
        <v>452</v>
      </c>
      <c r="C47" s="117" t="s">
        <v>319</v>
      </c>
      <c r="D47" s="117" t="s">
        <v>430</v>
      </c>
      <c r="E47" s="90" t="s">
        <v>431</v>
      </c>
      <c r="F47" s="91" t="s">
        <v>432</v>
      </c>
      <c r="G47" s="91" t="s">
        <v>323</v>
      </c>
      <c r="H47" s="112"/>
      <c r="I47" s="92" t="s">
        <v>401</v>
      </c>
      <c r="J47" s="95" t="s">
        <v>395</v>
      </c>
      <c r="K47" s="94" t="s">
        <v>396</v>
      </c>
      <c r="L47" s="79" t="s">
        <v>327</v>
      </c>
      <c r="M47" s="94" t="s">
        <v>397</v>
      </c>
      <c r="N47" s="94" t="s">
        <v>398</v>
      </c>
      <c r="O47" s="79">
        <v>2</v>
      </c>
      <c r="P47" s="79">
        <v>1</v>
      </c>
      <c r="Q47" s="92">
        <f t="shared" si="8"/>
        <v>2</v>
      </c>
      <c r="R47" s="92" t="str">
        <f t="shared" si="9"/>
        <v>BAJO</v>
      </c>
      <c r="S47" s="79">
        <v>100</v>
      </c>
      <c r="T47" s="92">
        <f t="shared" si="10"/>
        <v>200</v>
      </c>
      <c r="U47" s="92" t="str">
        <f t="shared" si="11"/>
        <v>II</v>
      </c>
      <c r="V47" s="96" t="str">
        <f t="shared" si="12"/>
        <v>aceptable con control especifico</v>
      </c>
      <c r="W47" s="92">
        <v>1</v>
      </c>
      <c r="X47" s="79" t="s">
        <v>402</v>
      </c>
      <c r="Y47" s="79" t="s">
        <v>14</v>
      </c>
      <c r="Z47" s="92" t="s">
        <v>332</v>
      </c>
      <c r="AA47" s="92" t="s">
        <v>332</v>
      </c>
      <c r="AB47" s="92" t="s">
        <v>332</v>
      </c>
      <c r="AC47" s="94" t="s">
        <v>403</v>
      </c>
      <c r="AD47" s="94" t="s">
        <v>332</v>
      </c>
    </row>
    <row r="48" spans="2:30" ht="409.5" x14ac:dyDescent="0.25">
      <c r="B48" s="116" t="s">
        <v>452</v>
      </c>
      <c r="C48" s="117" t="s">
        <v>319</v>
      </c>
      <c r="D48" s="117" t="s">
        <v>430</v>
      </c>
      <c r="E48" s="90" t="s">
        <v>431</v>
      </c>
      <c r="F48" s="91" t="s">
        <v>432</v>
      </c>
      <c r="G48" s="91" t="s">
        <v>323</v>
      </c>
      <c r="H48" s="112"/>
      <c r="I48" s="92" t="s">
        <v>404</v>
      </c>
      <c r="J48" s="95" t="s">
        <v>395</v>
      </c>
      <c r="K48" s="94" t="s">
        <v>405</v>
      </c>
      <c r="L48" s="79" t="s">
        <v>327</v>
      </c>
      <c r="M48" s="94" t="s">
        <v>397</v>
      </c>
      <c r="N48" s="94" t="s">
        <v>398</v>
      </c>
      <c r="O48" s="79">
        <v>2</v>
      </c>
      <c r="P48" s="79">
        <v>1</v>
      </c>
      <c r="Q48" s="92">
        <f t="shared" si="8"/>
        <v>2</v>
      </c>
      <c r="R48" s="92" t="str">
        <f t="shared" si="9"/>
        <v>BAJO</v>
      </c>
      <c r="S48" s="79">
        <v>100</v>
      </c>
      <c r="T48" s="92">
        <f t="shared" si="10"/>
        <v>200</v>
      </c>
      <c r="U48" s="92" t="str">
        <f t="shared" si="11"/>
        <v>II</v>
      </c>
      <c r="V48" s="96" t="str">
        <f t="shared" si="12"/>
        <v>aceptable con control especifico</v>
      </c>
      <c r="W48" s="92">
        <v>1</v>
      </c>
      <c r="X48" s="79" t="s">
        <v>399</v>
      </c>
      <c r="Y48" s="79" t="s">
        <v>14</v>
      </c>
      <c r="Z48" s="92" t="s">
        <v>332</v>
      </c>
      <c r="AA48" s="92" t="s">
        <v>332</v>
      </c>
      <c r="AB48" s="92" t="s">
        <v>332</v>
      </c>
      <c r="AC48" s="94" t="s">
        <v>400</v>
      </c>
      <c r="AD48" s="94" t="s">
        <v>332</v>
      </c>
    </row>
    <row r="49" spans="2:30" ht="409.5" x14ac:dyDescent="0.25">
      <c r="B49" s="116" t="s">
        <v>452</v>
      </c>
      <c r="C49" s="117" t="s">
        <v>319</v>
      </c>
      <c r="D49" s="117" t="s">
        <v>430</v>
      </c>
      <c r="E49" s="90" t="s">
        <v>431</v>
      </c>
      <c r="F49" s="91" t="s">
        <v>432</v>
      </c>
      <c r="G49" s="91" t="s">
        <v>323</v>
      </c>
      <c r="H49" s="112"/>
      <c r="I49" s="92" t="s">
        <v>406</v>
      </c>
      <c r="J49" s="95" t="s">
        <v>395</v>
      </c>
      <c r="K49" s="94" t="s">
        <v>396</v>
      </c>
      <c r="L49" s="79" t="s">
        <v>327</v>
      </c>
      <c r="M49" s="94" t="s">
        <v>397</v>
      </c>
      <c r="N49" s="94" t="s">
        <v>407</v>
      </c>
      <c r="O49" s="79">
        <v>1</v>
      </c>
      <c r="P49" s="79">
        <v>1</v>
      </c>
      <c r="Q49" s="92">
        <f t="shared" si="8"/>
        <v>1</v>
      </c>
      <c r="R49" s="92" t="str">
        <f t="shared" si="9"/>
        <v>BAJO</v>
      </c>
      <c r="S49" s="79">
        <v>10</v>
      </c>
      <c r="T49" s="92">
        <f t="shared" si="10"/>
        <v>10</v>
      </c>
      <c r="U49" s="92" t="str">
        <f t="shared" si="11"/>
        <v>IV</v>
      </c>
      <c r="V49" s="97" t="str">
        <f t="shared" si="12"/>
        <v>Aceptable</v>
      </c>
      <c r="W49" s="92">
        <v>1</v>
      </c>
      <c r="X49" s="79" t="s">
        <v>399</v>
      </c>
      <c r="Y49" s="79" t="s">
        <v>14</v>
      </c>
      <c r="Z49" s="92" t="s">
        <v>332</v>
      </c>
      <c r="AA49" s="92" t="s">
        <v>332</v>
      </c>
      <c r="AB49" s="92" t="s">
        <v>332</v>
      </c>
      <c r="AC49" s="94" t="s">
        <v>400</v>
      </c>
      <c r="AD49" s="94" t="s">
        <v>332</v>
      </c>
    </row>
    <row r="50" spans="2:30" ht="409.5" x14ac:dyDescent="0.25">
      <c r="B50" s="95" t="s">
        <v>318</v>
      </c>
      <c r="C50" s="117" t="s">
        <v>319</v>
      </c>
      <c r="D50" s="117" t="s">
        <v>458</v>
      </c>
      <c r="E50" s="90" t="s">
        <v>459</v>
      </c>
      <c r="F50" s="91" t="s">
        <v>460</v>
      </c>
      <c r="G50" s="78" t="s">
        <v>323</v>
      </c>
      <c r="H50" s="78"/>
      <c r="I50" s="79" t="s">
        <v>324</v>
      </c>
      <c r="J50" s="80" t="s">
        <v>325</v>
      </c>
      <c r="K50" s="81" t="s">
        <v>326</v>
      </c>
      <c r="L50" s="79" t="s">
        <v>327</v>
      </c>
      <c r="M50" s="81" t="s">
        <v>328</v>
      </c>
      <c r="N50" s="81" t="s">
        <v>329</v>
      </c>
      <c r="O50" s="79">
        <v>2</v>
      </c>
      <c r="P50" s="79">
        <v>3</v>
      </c>
      <c r="Q50" s="79">
        <f t="shared" si="8"/>
        <v>6</v>
      </c>
      <c r="R50" s="79" t="str">
        <f t="shared" si="9"/>
        <v>MEDIO</v>
      </c>
      <c r="S50" s="79">
        <v>10</v>
      </c>
      <c r="T50" s="79">
        <f t="shared" si="10"/>
        <v>60</v>
      </c>
      <c r="U50" s="79" t="str">
        <f t="shared" si="11"/>
        <v>III</v>
      </c>
      <c r="V50" s="130" t="str">
        <f>IF(U50="IV","Aceptable",IF(U50="III","Mejorable",IF(U50="II","aceptable con control especifico",IF(U50="I","No aceptable",FALSE))))</f>
        <v>Mejorable</v>
      </c>
      <c r="W50" s="79">
        <v>1</v>
      </c>
      <c r="X50" s="81" t="s">
        <v>330</v>
      </c>
      <c r="Y50" s="82" t="s">
        <v>331</v>
      </c>
      <c r="Z50" s="79" t="s">
        <v>332</v>
      </c>
      <c r="AA50" s="79" t="s">
        <v>332</v>
      </c>
      <c r="AB50" s="79" t="s">
        <v>332</v>
      </c>
      <c r="AC50" s="79" t="s">
        <v>333</v>
      </c>
      <c r="AD50" s="79" t="s">
        <v>332</v>
      </c>
    </row>
    <row r="51" spans="2:30" ht="369.75" x14ac:dyDescent="0.25">
      <c r="B51" s="95" t="s">
        <v>318</v>
      </c>
      <c r="C51" s="125" t="s">
        <v>319</v>
      </c>
      <c r="D51" s="125" t="s">
        <v>458</v>
      </c>
      <c r="E51" s="90" t="s">
        <v>459</v>
      </c>
      <c r="F51" s="91" t="s">
        <v>460</v>
      </c>
      <c r="G51" s="91"/>
      <c r="H51" s="91" t="s">
        <v>323</v>
      </c>
      <c r="I51" s="92" t="s">
        <v>461</v>
      </c>
      <c r="J51" s="95" t="s">
        <v>434</v>
      </c>
      <c r="K51" s="94" t="s">
        <v>462</v>
      </c>
      <c r="L51" s="79" t="s">
        <v>327</v>
      </c>
      <c r="M51" s="113" t="s">
        <v>463</v>
      </c>
      <c r="N51" s="114" t="s">
        <v>464</v>
      </c>
      <c r="O51" s="79">
        <v>2</v>
      </c>
      <c r="P51" s="79">
        <v>3</v>
      </c>
      <c r="Q51" s="92">
        <f t="shared" si="8"/>
        <v>6</v>
      </c>
      <c r="R51" s="92" t="str">
        <f t="shared" si="9"/>
        <v>MEDIO</v>
      </c>
      <c r="S51" s="79">
        <v>25</v>
      </c>
      <c r="T51" s="92">
        <f t="shared" si="10"/>
        <v>150</v>
      </c>
      <c r="U51" s="92" t="str">
        <f t="shared" si="11"/>
        <v>II</v>
      </c>
      <c r="V51" s="128" t="str">
        <f t="shared" ref="V51" si="14">IF(U51="IV","Aceptable",IF(U51="III","Mejorable",IF(U51="II","aceptable con control especifico",IF(U51="I","No aceptable",FALSE))))</f>
        <v>aceptable con control especifico</v>
      </c>
      <c r="W51" s="92">
        <v>1</v>
      </c>
      <c r="X51" s="77" t="s">
        <v>465</v>
      </c>
      <c r="Y51" s="90" t="s">
        <v>331</v>
      </c>
      <c r="Z51" s="92" t="s">
        <v>332</v>
      </c>
      <c r="AA51" s="92" t="s">
        <v>332</v>
      </c>
      <c r="AB51" s="92" t="s">
        <v>332</v>
      </c>
      <c r="AC51" s="92" t="s">
        <v>466</v>
      </c>
      <c r="AD51" s="92" t="s">
        <v>332</v>
      </c>
    </row>
    <row r="52" spans="2:30" ht="369.75" x14ac:dyDescent="0.25">
      <c r="B52" s="95" t="s">
        <v>318</v>
      </c>
      <c r="C52" s="125" t="s">
        <v>319</v>
      </c>
      <c r="D52" s="117" t="s">
        <v>458</v>
      </c>
      <c r="E52" s="90" t="s">
        <v>459</v>
      </c>
      <c r="F52" s="91" t="s">
        <v>460</v>
      </c>
      <c r="G52" s="78" t="s">
        <v>323</v>
      </c>
      <c r="H52" s="78"/>
      <c r="I52" s="79" t="s">
        <v>350</v>
      </c>
      <c r="J52" s="80" t="s">
        <v>335</v>
      </c>
      <c r="K52" s="81" t="s">
        <v>351</v>
      </c>
      <c r="L52" s="79" t="s">
        <v>327</v>
      </c>
      <c r="M52" s="81" t="s">
        <v>352</v>
      </c>
      <c r="N52" s="81" t="s">
        <v>353</v>
      </c>
      <c r="O52" s="79">
        <v>2</v>
      </c>
      <c r="P52" s="79">
        <v>2</v>
      </c>
      <c r="Q52" s="79">
        <f t="shared" si="8"/>
        <v>4</v>
      </c>
      <c r="R52" s="79" t="str">
        <f t="shared" si="9"/>
        <v>BAJO</v>
      </c>
      <c r="S52" s="79">
        <v>25</v>
      </c>
      <c r="T52" s="79">
        <f t="shared" si="10"/>
        <v>100</v>
      </c>
      <c r="U52" s="79" t="str">
        <f t="shared" si="11"/>
        <v>III</v>
      </c>
      <c r="V52" s="130" t="str">
        <f>IF(U52="IV","Aceptable",IF(U52="III","Mejorable",IF(U52="II","aceptable con control especifico",IF(U52="I","No aceptable",FALSE))))</f>
        <v>Mejorable</v>
      </c>
      <c r="W52" s="79">
        <v>1</v>
      </c>
      <c r="X52" s="81" t="s">
        <v>354</v>
      </c>
      <c r="Y52" s="82" t="s">
        <v>14</v>
      </c>
      <c r="Z52" s="79" t="s">
        <v>332</v>
      </c>
      <c r="AA52" s="79" t="s">
        <v>332</v>
      </c>
      <c r="AB52" s="79" t="s">
        <v>332</v>
      </c>
      <c r="AC52" s="79" t="s">
        <v>355</v>
      </c>
      <c r="AD52" s="79" t="s">
        <v>332</v>
      </c>
    </row>
    <row r="53" spans="2:30" ht="384.75" x14ac:dyDescent="0.25">
      <c r="B53" s="95" t="s">
        <v>318</v>
      </c>
      <c r="C53" s="125" t="s">
        <v>319</v>
      </c>
      <c r="D53" s="117" t="s">
        <v>458</v>
      </c>
      <c r="E53" s="90" t="s">
        <v>459</v>
      </c>
      <c r="F53" s="91" t="s">
        <v>460</v>
      </c>
      <c r="G53" s="78" t="s">
        <v>323</v>
      </c>
      <c r="H53" s="78"/>
      <c r="I53" s="79" t="s">
        <v>334</v>
      </c>
      <c r="J53" s="80" t="s">
        <v>335</v>
      </c>
      <c r="K53" s="81" t="s">
        <v>336</v>
      </c>
      <c r="L53" s="79" t="s">
        <v>337</v>
      </c>
      <c r="M53" s="81" t="s">
        <v>338</v>
      </c>
      <c r="N53" s="81" t="s">
        <v>339</v>
      </c>
      <c r="O53" s="79">
        <v>2</v>
      </c>
      <c r="P53" s="79">
        <v>2</v>
      </c>
      <c r="Q53" s="79">
        <f t="shared" si="8"/>
        <v>4</v>
      </c>
      <c r="R53" s="79" t="str">
        <f t="shared" si="9"/>
        <v>BAJO</v>
      </c>
      <c r="S53" s="79">
        <v>25</v>
      </c>
      <c r="T53" s="79">
        <f t="shared" si="10"/>
        <v>100</v>
      </c>
      <c r="U53" s="79" t="str">
        <f t="shared" si="11"/>
        <v>III</v>
      </c>
      <c r="V53" s="130" t="str">
        <f>IF(U53="IV","Aceptable",IF(U53="III","Mejorable",IF(U53="II","aceptable con control especifico",IF(U53="I","No aceptable",FALSE))))</f>
        <v>Mejorable</v>
      </c>
      <c r="W53" s="79">
        <v>1</v>
      </c>
      <c r="X53" s="81" t="s">
        <v>340</v>
      </c>
      <c r="Y53" s="82" t="s">
        <v>14</v>
      </c>
      <c r="Z53" s="79" t="s">
        <v>332</v>
      </c>
      <c r="AA53" s="79" t="s">
        <v>332</v>
      </c>
      <c r="AB53" s="79" t="s">
        <v>341</v>
      </c>
      <c r="AC53" s="79" t="s">
        <v>342</v>
      </c>
      <c r="AD53" s="79" t="s">
        <v>332</v>
      </c>
    </row>
    <row r="54" spans="2:30" ht="369.75" x14ac:dyDescent="0.25">
      <c r="B54" s="95" t="s">
        <v>318</v>
      </c>
      <c r="C54" s="125" t="s">
        <v>319</v>
      </c>
      <c r="D54" s="117" t="s">
        <v>458</v>
      </c>
      <c r="E54" s="90" t="s">
        <v>459</v>
      </c>
      <c r="F54" s="91" t="s">
        <v>460</v>
      </c>
      <c r="G54" s="78" t="s">
        <v>323</v>
      </c>
      <c r="H54" s="78"/>
      <c r="I54" s="79" t="s">
        <v>343</v>
      </c>
      <c r="J54" s="80" t="s">
        <v>335</v>
      </c>
      <c r="K54" s="81" t="s">
        <v>344</v>
      </c>
      <c r="L54" s="79" t="s">
        <v>345</v>
      </c>
      <c r="M54" s="79" t="s">
        <v>327</v>
      </c>
      <c r="N54" s="81" t="s">
        <v>346</v>
      </c>
      <c r="O54" s="79">
        <v>2</v>
      </c>
      <c r="P54" s="79">
        <v>2</v>
      </c>
      <c r="Q54" s="79">
        <f t="shared" si="8"/>
        <v>4</v>
      </c>
      <c r="R54" s="79" t="str">
        <f t="shared" si="9"/>
        <v>BAJO</v>
      </c>
      <c r="S54" s="79">
        <v>60</v>
      </c>
      <c r="T54" s="79">
        <f t="shared" si="10"/>
        <v>240</v>
      </c>
      <c r="U54" s="79" t="str">
        <f t="shared" si="11"/>
        <v>II</v>
      </c>
      <c r="V54" s="128" t="str">
        <f t="shared" ref="V54" si="15">IF(U54="IV","Aceptable",IF(U54="III","Mejorable",IF(U54="II","aceptable con control especifico",IF(U54="I","No aceptable",FALSE))))</f>
        <v>aceptable con control especifico</v>
      </c>
      <c r="W54" s="79">
        <v>1</v>
      </c>
      <c r="X54" s="81" t="s">
        <v>347</v>
      </c>
      <c r="Y54" s="82" t="s">
        <v>14</v>
      </c>
      <c r="Z54" s="79" t="s">
        <v>332</v>
      </c>
      <c r="AA54" s="79" t="s">
        <v>348</v>
      </c>
      <c r="AB54" s="79" t="s">
        <v>332</v>
      </c>
      <c r="AC54" s="79" t="s">
        <v>349</v>
      </c>
      <c r="AD54" s="79" t="s">
        <v>332</v>
      </c>
    </row>
    <row r="55" spans="2:30" ht="370.5" x14ac:dyDescent="0.25">
      <c r="B55" s="95" t="s">
        <v>318</v>
      </c>
      <c r="C55" s="125" t="s">
        <v>319</v>
      </c>
      <c r="D55" s="117" t="s">
        <v>458</v>
      </c>
      <c r="E55" s="90" t="s">
        <v>459</v>
      </c>
      <c r="F55" s="91" t="s">
        <v>460</v>
      </c>
      <c r="G55" s="78" t="s">
        <v>323</v>
      </c>
      <c r="H55" s="78"/>
      <c r="I55" s="78" t="s">
        <v>467</v>
      </c>
      <c r="J55" s="80" t="s">
        <v>357</v>
      </c>
      <c r="K55" s="81" t="s">
        <v>358</v>
      </c>
      <c r="L55" s="79" t="s">
        <v>327</v>
      </c>
      <c r="M55" s="81" t="s">
        <v>327</v>
      </c>
      <c r="N55" s="83" t="s">
        <v>359</v>
      </c>
      <c r="O55" s="79">
        <v>2</v>
      </c>
      <c r="P55" s="79">
        <v>3</v>
      </c>
      <c r="Q55" s="79">
        <f t="shared" si="8"/>
        <v>6</v>
      </c>
      <c r="R55" s="79" t="str">
        <f t="shared" si="9"/>
        <v>MEDIO</v>
      </c>
      <c r="S55" s="79">
        <v>10</v>
      </c>
      <c r="T55" s="79">
        <f t="shared" si="10"/>
        <v>60</v>
      </c>
      <c r="U55" s="79" t="str">
        <f t="shared" si="11"/>
        <v>III</v>
      </c>
      <c r="V55" s="130" t="str">
        <f>IF(U55="IV","Aceptable",IF(U55="III","Mejorable",IF(U55="II","aceptable con control especifico",IF(U55="I","No aceptable",FALSE))))</f>
        <v>Mejorable</v>
      </c>
      <c r="W55" s="79">
        <v>1</v>
      </c>
      <c r="X55" s="81" t="s">
        <v>360</v>
      </c>
      <c r="Y55" s="82" t="s">
        <v>14</v>
      </c>
      <c r="Z55" s="79" t="s">
        <v>332</v>
      </c>
      <c r="AA55" s="79" t="s">
        <v>332</v>
      </c>
      <c r="AB55" s="84" t="s">
        <v>332</v>
      </c>
      <c r="AC55" s="85" t="s">
        <v>361</v>
      </c>
      <c r="AD55" s="79" t="s">
        <v>332</v>
      </c>
    </row>
    <row r="56" spans="2:30" ht="369.75" x14ac:dyDescent="0.25">
      <c r="B56" s="95" t="s">
        <v>318</v>
      </c>
      <c r="C56" s="125" t="s">
        <v>319</v>
      </c>
      <c r="D56" s="117" t="s">
        <v>458</v>
      </c>
      <c r="E56" s="90" t="s">
        <v>459</v>
      </c>
      <c r="F56" s="91" t="s">
        <v>460</v>
      </c>
      <c r="G56" s="78" t="s">
        <v>323</v>
      </c>
      <c r="H56" s="78"/>
      <c r="I56" s="85" t="s">
        <v>362</v>
      </c>
      <c r="J56" s="80" t="s">
        <v>357</v>
      </c>
      <c r="K56" s="81" t="s">
        <v>363</v>
      </c>
      <c r="L56" s="79" t="s">
        <v>327</v>
      </c>
      <c r="M56" s="81" t="s">
        <v>327</v>
      </c>
      <c r="N56" s="83" t="s">
        <v>359</v>
      </c>
      <c r="O56" s="79">
        <v>6</v>
      </c>
      <c r="P56" s="79">
        <v>2</v>
      </c>
      <c r="Q56" s="79">
        <f t="shared" si="8"/>
        <v>12</v>
      </c>
      <c r="R56" s="79" t="str">
        <f t="shared" si="9"/>
        <v>ALTO</v>
      </c>
      <c r="S56" s="79">
        <v>25</v>
      </c>
      <c r="T56" s="79">
        <f t="shared" si="10"/>
        <v>300</v>
      </c>
      <c r="U56" s="79" t="str">
        <f t="shared" si="11"/>
        <v>II</v>
      </c>
      <c r="V56" s="128" t="str">
        <f t="shared" ref="V56" si="16">IF(U56="IV","Aceptable",IF(U56="III","Mejorable",IF(U56="II","aceptable con control especifico",IF(U56="I","No aceptable",FALSE))))</f>
        <v>aceptable con control especifico</v>
      </c>
      <c r="W56" s="79">
        <v>1</v>
      </c>
      <c r="X56" s="81" t="s">
        <v>468</v>
      </c>
      <c r="Y56" s="82" t="s">
        <v>14</v>
      </c>
      <c r="Z56" s="79" t="s">
        <v>332</v>
      </c>
      <c r="AA56" s="79" t="s">
        <v>332</v>
      </c>
      <c r="AB56" s="84" t="s">
        <v>332</v>
      </c>
      <c r="AC56" s="86" t="s">
        <v>469</v>
      </c>
      <c r="AD56" s="79" t="s">
        <v>332</v>
      </c>
    </row>
    <row r="57" spans="2:30" ht="370.5" thickBot="1" x14ac:dyDescent="0.3">
      <c r="B57" s="95" t="s">
        <v>318</v>
      </c>
      <c r="C57" s="125" t="s">
        <v>319</v>
      </c>
      <c r="D57" s="117" t="s">
        <v>458</v>
      </c>
      <c r="E57" s="90" t="s">
        <v>459</v>
      </c>
      <c r="F57" s="91" t="s">
        <v>460</v>
      </c>
      <c r="G57" s="78" t="s">
        <v>323</v>
      </c>
      <c r="H57" s="78"/>
      <c r="I57" s="87" t="s">
        <v>366</v>
      </c>
      <c r="J57" s="80" t="s">
        <v>367</v>
      </c>
      <c r="K57" s="81" t="s">
        <v>368</v>
      </c>
      <c r="L57" s="79" t="s">
        <v>327</v>
      </c>
      <c r="M57" s="81" t="s">
        <v>327</v>
      </c>
      <c r="N57" s="84" t="s">
        <v>369</v>
      </c>
      <c r="O57" s="79">
        <v>2</v>
      </c>
      <c r="P57" s="79">
        <v>3</v>
      </c>
      <c r="Q57" s="79">
        <f t="shared" si="8"/>
        <v>6</v>
      </c>
      <c r="R57" s="79" t="str">
        <f t="shared" si="9"/>
        <v>MEDIO</v>
      </c>
      <c r="S57" s="79">
        <v>25</v>
      </c>
      <c r="T57" s="79">
        <f t="shared" si="10"/>
        <v>150</v>
      </c>
      <c r="U57" s="79" t="str">
        <f t="shared" si="11"/>
        <v>II</v>
      </c>
      <c r="V57" s="128" t="str">
        <f t="shared" si="12"/>
        <v>aceptable con control especifico</v>
      </c>
      <c r="W57" s="79">
        <v>1</v>
      </c>
      <c r="X57" s="81" t="s">
        <v>370</v>
      </c>
      <c r="Y57" s="82" t="s">
        <v>14</v>
      </c>
      <c r="Z57" s="79" t="s">
        <v>332</v>
      </c>
      <c r="AA57" s="79" t="s">
        <v>332</v>
      </c>
      <c r="AB57" s="79" t="s">
        <v>332</v>
      </c>
      <c r="AC57" s="77" t="s">
        <v>371</v>
      </c>
      <c r="AD57" s="79" t="s">
        <v>332</v>
      </c>
    </row>
    <row r="58" spans="2:30" ht="370.5" thickBot="1" x14ac:dyDescent="0.3">
      <c r="B58" s="95" t="s">
        <v>318</v>
      </c>
      <c r="C58" s="125" t="s">
        <v>319</v>
      </c>
      <c r="D58" s="117" t="s">
        <v>458</v>
      </c>
      <c r="E58" s="90" t="s">
        <v>459</v>
      </c>
      <c r="F58" s="91" t="s">
        <v>460</v>
      </c>
      <c r="G58" s="78" t="s">
        <v>323</v>
      </c>
      <c r="H58" s="78"/>
      <c r="I58" s="87" t="s">
        <v>372</v>
      </c>
      <c r="J58" s="80" t="s">
        <v>367</v>
      </c>
      <c r="K58" s="81" t="s">
        <v>373</v>
      </c>
      <c r="L58" s="79" t="s">
        <v>327</v>
      </c>
      <c r="M58" s="81" t="s">
        <v>327</v>
      </c>
      <c r="N58" s="84" t="s">
        <v>374</v>
      </c>
      <c r="O58" s="79">
        <v>2</v>
      </c>
      <c r="P58" s="79">
        <v>3</v>
      </c>
      <c r="Q58" s="79">
        <f t="shared" si="8"/>
        <v>6</v>
      </c>
      <c r="R58" s="79" t="str">
        <f t="shared" si="9"/>
        <v>MEDIO</v>
      </c>
      <c r="S58" s="79">
        <v>60</v>
      </c>
      <c r="T58" s="79">
        <f t="shared" si="10"/>
        <v>360</v>
      </c>
      <c r="U58" s="79" t="str">
        <f t="shared" si="11"/>
        <v>II</v>
      </c>
      <c r="V58" s="128" t="str">
        <f t="shared" si="12"/>
        <v>aceptable con control especifico</v>
      </c>
      <c r="W58" s="79">
        <v>1</v>
      </c>
      <c r="X58" s="81" t="s">
        <v>370</v>
      </c>
      <c r="Y58" s="82" t="s">
        <v>14</v>
      </c>
      <c r="Z58" s="79" t="s">
        <v>332</v>
      </c>
      <c r="AA58" s="79" t="s">
        <v>332</v>
      </c>
      <c r="AB58" s="79" t="s">
        <v>332</v>
      </c>
      <c r="AC58" s="77" t="s">
        <v>375</v>
      </c>
      <c r="AD58" s="79" t="s">
        <v>332</v>
      </c>
    </row>
    <row r="59" spans="2:30" ht="369.75" x14ac:dyDescent="0.25">
      <c r="B59" s="95" t="s">
        <v>318</v>
      </c>
      <c r="C59" s="125" t="s">
        <v>319</v>
      </c>
      <c r="D59" s="117" t="s">
        <v>458</v>
      </c>
      <c r="E59" s="90" t="s">
        <v>459</v>
      </c>
      <c r="F59" s="91" t="s">
        <v>460</v>
      </c>
      <c r="G59" s="78" t="s">
        <v>323</v>
      </c>
      <c r="H59" s="78"/>
      <c r="I59" s="115" t="s">
        <v>376</v>
      </c>
      <c r="J59" s="80" t="s">
        <v>367</v>
      </c>
      <c r="K59" s="81" t="s">
        <v>377</v>
      </c>
      <c r="L59" s="79" t="s">
        <v>327</v>
      </c>
      <c r="M59" s="81" t="s">
        <v>327</v>
      </c>
      <c r="N59" s="88" t="s">
        <v>378</v>
      </c>
      <c r="O59" s="77">
        <v>2</v>
      </c>
      <c r="P59" s="77">
        <v>3</v>
      </c>
      <c r="Q59" s="79">
        <f t="shared" si="8"/>
        <v>6</v>
      </c>
      <c r="R59" s="79" t="str">
        <f t="shared" si="9"/>
        <v>MEDIO</v>
      </c>
      <c r="S59" s="77">
        <v>25</v>
      </c>
      <c r="T59" s="79">
        <f t="shared" si="10"/>
        <v>150</v>
      </c>
      <c r="U59" s="79" t="str">
        <f t="shared" si="11"/>
        <v>II</v>
      </c>
      <c r="V59" s="128" t="str">
        <f t="shared" si="12"/>
        <v>aceptable con control especifico</v>
      </c>
      <c r="W59" s="79">
        <v>1</v>
      </c>
      <c r="X59" s="81" t="s">
        <v>379</v>
      </c>
      <c r="Y59" s="77" t="s">
        <v>14</v>
      </c>
      <c r="Z59" s="79" t="s">
        <v>332</v>
      </c>
      <c r="AA59" s="79" t="s">
        <v>332</v>
      </c>
      <c r="AB59" s="79" t="s">
        <v>332</v>
      </c>
      <c r="AC59" s="77" t="s">
        <v>380</v>
      </c>
      <c r="AD59" s="77" t="s">
        <v>332</v>
      </c>
    </row>
    <row r="60" spans="2:30" ht="369.75" x14ac:dyDescent="0.25">
      <c r="B60" s="95" t="s">
        <v>318</v>
      </c>
      <c r="C60" s="125" t="s">
        <v>319</v>
      </c>
      <c r="D60" s="117" t="s">
        <v>458</v>
      </c>
      <c r="E60" s="90" t="s">
        <v>459</v>
      </c>
      <c r="F60" s="91" t="s">
        <v>460</v>
      </c>
      <c r="G60" s="106" t="s">
        <v>323</v>
      </c>
      <c r="H60" s="112"/>
      <c r="I60" s="92" t="s">
        <v>470</v>
      </c>
      <c r="J60" s="95" t="s">
        <v>471</v>
      </c>
      <c r="K60" s="94" t="s">
        <v>472</v>
      </c>
      <c r="L60" s="92" t="s">
        <v>473</v>
      </c>
      <c r="M60" s="94" t="s">
        <v>474</v>
      </c>
      <c r="N60" s="94" t="s">
        <v>475</v>
      </c>
      <c r="O60" s="77">
        <v>2</v>
      </c>
      <c r="P60" s="77">
        <v>4</v>
      </c>
      <c r="Q60" s="90">
        <v>8</v>
      </c>
      <c r="R60" s="90" t="s">
        <v>19</v>
      </c>
      <c r="S60" s="77">
        <v>10</v>
      </c>
      <c r="T60" s="90">
        <v>80</v>
      </c>
      <c r="U60" s="90" t="s">
        <v>81</v>
      </c>
      <c r="V60" s="128" t="str">
        <f>IF(U60="IV","Aceptable",IF(U60="III","Mejorable",IF(U60="II","aceptable con control especifico",IF(U60="I","No aceptable",FALSE))))</f>
        <v>aceptable con control especifico</v>
      </c>
      <c r="W60" s="92">
        <v>1</v>
      </c>
      <c r="X60" s="94" t="s">
        <v>476</v>
      </c>
      <c r="Y60" s="103" t="s">
        <v>14</v>
      </c>
      <c r="Z60" s="92" t="s">
        <v>332</v>
      </c>
      <c r="AA60" s="92" t="s">
        <v>332</v>
      </c>
      <c r="AB60" s="92" t="s">
        <v>332</v>
      </c>
      <c r="AC60" s="92" t="s">
        <v>477</v>
      </c>
      <c r="AD60" s="92" t="s">
        <v>332</v>
      </c>
    </row>
    <row r="61" spans="2:30" ht="409.5" x14ac:dyDescent="0.25">
      <c r="B61" s="95" t="s">
        <v>318</v>
      </c>
      <c r="C61" s="125" t="s">
        <v>319</v>
      </c>
      <c r="D61" s="117" t="s">
        <v>458</v>
      </c>
      <c r="E61" s="90" t="s">
        <v>459</v>
      </c>
      <c r="F61" s="91" t="s">
        <v>460</v>
      </c>
      <c r="G61" s="112"/>
      <c r="H61" s="112" t="s">
        <v>323</v>
      </c>
      <c r="I61" s="92" t="s">
        <v>394</v>
      </c>
      <c r="J61" s="93" t="s">
        <v>395</v>
      </c>
      <c r="K61" s="94" t="s">
        <v>396</v>
      </c>
      <c r="L61" s="79" t="s">
        <v>327</v>
      </c>
      <c r="M61" s="94" t="s">
        <v>397</v>
      </c>
      <c r="N61" s="94" t="s">
        <v>398</v>
      </c>
      <c r="O61" s="79">
        <v>2</v>
      </c>
      <c r="P61" s="79">
        <v>2</v>
      </c>
      <c r="Q61" s="92">
        <f t="shared" ref="Q61:Q75" si="17">O61*P61</f>
        <v>4</v>
      </c>
      <c r="R61" s="92" t="str">
        <f t="shared" ref="R61:R75" si="18">IF(Q61&lt;=4,"BAJO",IF(Q61&lt;=8,"MEDIO",IF(Q61&lt;=20,"ALTO","MUY ALTO")))</f>
        <v>BAJO</v>
      </c>
      <c r="S61" s="79">
        <v>25</v>
      </c>
      <c r="T61" s="92">
        <f t="shared" ref="T61:T75" si="19">Q61*S61</f>
        <v>100</v>
      </c>
      <c r="U61" s="92" t="str">
        <f t="shared" ref="U61:U75" si="20">IF(T61&lt;=20,"IV",IF(T61&lt;=120,"III",IF(T61&lt;=500,"II",IF(T61&lt;=4000,"I",FALSE))))</f>
        <v>III</v>
      </c>
      <c r="V61" s="130" t="str">
        <f>IF(U61="IV","Aceptable",IF(U61="III","Mejorable",IF(U61="II","aceptable con control especifico",IF(U61="I","No aceptable",FALSE))))</f>
        <v>Mejorable</v>
      </c>
      <c r="W61" s="92">
        <v>1</v>
      </c>
      <c r="X61" s="79" t="s">
        <v>399</v>
      </c>
      <c r="Y61" s="79" t="s">
        <v>14</v>
      </c>
      <c r="Z61" s="92" t="s">
        <v>332</v>
      </c>
      <c r="AA61" s="92" t="s">
        <v>332</v>
      </c>
      <c r="AB61" s="92" t="s">
        <v>332</v>
      </c>
      <c r="AC61" s="94" t="s">
        <v>400</v>
      </c>
      <c r="AD61" s="94" t="s">
        <v>332</v>
      </c>
    </row>
    <row r="62" spans="2:30" ht="409.5" x14ac:dyDescent="0.25">
      <c r="B62" s="95" t="s">
        <v>318</v>
      </c>
      <c r="C62" s="125" t="s">
        <v>319</v>
      </c>
      <c r="D62" s="117" t="s">
        <v>458</v>
      </c>
      <c r="E62" s="90" t="s">
        <v>459</v>
      </c>
      <c r="F62" s="91" t="s">
        <v>460</v>
      </c>
      <c r="G62" s="112"/>
      <c r="H62" s="112" t="s">
        <v>323</v>
      </c>
      <c r="I62" s="92" t="s">
        <v>401</v>
      </c>
      <c r="J62" s="95" t="s">
        <v>395</v>
      </c>
      <c r="K62" s="94" t="s">
        <v>396</v>
      </c>
      <c r="L62" s="79" t="s">
        <v>327</v>
      </c>
      <c r="M62" s="94" t="s">
        <v>397</v>
      </c>
      <c r="N62" s="94" t="s">
        <v>398</v>
      </c>
      <c r="O62" s="79">
        <v>2</v>
      </c>
      <c r="P62" s="79">
        <v>1</v>
      </c>
      <c r="Q62" s="92">
        <f t="shared" si="17"/>
        <v>2</v>
      </c>
      <c r="R62" s="92" t="str">
        <f t="shared" si="18"/>
        <v>BAJO</v>
      </c>
      <c r="S62" s="79">
        <v>100</v>
      </c>
      <c r="T62" s="92">
        <f t="shared" si="19"/>
        <v>200</v>
      </c>
      <c r="U62" s="92" t="str">
        <f t="shared" si="20"/>
        <v>II</v>
      </c>
      <c r="V62" s="96" t="str">
        <f t="shared" ref="V62:V67" si="21">IF(U62="IV","Aceptable",IF(U62="III","Mejorable",IF(U62="II","aceptable con control especifico",IF(U62="I","No aceptable",FALSE))))</f>
        <v>aceptable con control especifico</v>
      </c>
      <c r="W62" s="92">
        <v>1</v>
      </c>
      <c r="X62" s="79" t="s">
        <v>402</v>
      </c>
      <c r="Y62" s="79" t="s">
        <v>14</v>
      </c>
      <c r="Z62" s="92" t="s">
        <v>332</v>
      </c>
      <c r="AA62" s="92" t="s">
        <v>332</v>
      </c>
      <c r="AB62" s="92" t="s">
        <v>332</v>
      </c>
      <c r="AC62" s="94" t="s">
        <v>403</v>
      </c>
      <c r="AD62" s="94" t="s">
        <v>332</v>
      </c>
    </row>
    <row r="63" spans="2:30" ht="409.5" x14ac:dyDescent="0.25">
      <c r="B63" s="95" t="s">
        <v>318</v>
      </c>
      <c r="C63" s="125" t="s">
        <v>319</v>
      </c>
      <c r="D63" s="117" t="s">
        <v>458</v>
      </c>
      <c r="E63" s="90" t="s">
        <v>459</v>
      </c>
      <c r="F63" s="91" t="s">
        <v>460</v>
      </c>
      <c r="G63" s="112"/>
      <c r="H63" s="112" t="s">
        <v>323</v>
      </c>
      <c r="I63" s="92" t="s">
        <v>404</v>
      </c>
      <c r="J63" s="95" t="s">
        <v>395</v>
      </c>
      <c r="K63" s="94" t="s">
        <v>405</v>
      </c>
      <c r="L63" s="79" t="s">
        <v>327</v>
      </c>
      <c r="M63" s="94" t="s">
        <v>397</v>
      </c>
      <c r="N63" s="94" t="s">
        <v>398</v>
      </c>
      <c r="O63" s="79">
        <v>2</v>
      </c>
      <c r="P63" s="79">
        <v>1</v>
      </c>
      <c r="Q63" s="92">
        <f t="shared" si="17"/>
        <v>2</v>
      </c>
      <c r="R63" s="92" t="str">
        <f t="shared" si="18"/>
        <v>BAJO</v>
      </c>
      <c r="S63" s="79">
        <v>100</v>
      </c>
      <c r="T63" s="92">
        <f t="shared" si="19"/>
        <v>200</v>
      </c>
      <c r="U63" s="92" t="str">
        <f t="shared" si="20"/>
        <v>II</v>
      </c>
      <c r="V63" s="96" t="str">
        <f t="shared" si="21"/>
        <v>aceptable con control especifico</v>
      </c>
      <c r="W63" s="92">
        <v>1</v>
      </c>
      <c r="X63" s="79" t="s">
        <v>399</v>
      </c>
      <c r="Y63" s="79" t="s">
        <v>14</v>
      </c>
      <c r="Z63" s="92" t="s">
        <v>332</v>
      </c>
      <c r="AA63" s="92" t="s">
        <v>332</v>
      </c>
      <c r="AB63" s="92" t="s">
        <v>332</v>
      </c>
      <c r="AC63" s="94" t="s">
        <v>400</v>
      </c>
      <c r="AD63" s="94" t="s">
        <v>332</v>
      </c>
    </row>
    <row r="64" spans="2:30" ht="409.5" x14ac:dyDescent="0.25">
      <c r="B64" s="95" t="s">
        <v>318</v>
      </c>
      <c r="C64" s="125" t="s">
        <v>319</v>
      </c>
      <c r="D64" s="117" t="s">
        <v>458</v>
      </c>
      <c r="E64" s="90" t="s">
        <v>459</v>
      </c>
      <c r="F64" s="91" t="s">
        <v>460</v>
      </c>
      <c r="G64" s="106"/>
      <c r="H64" s="112" t="s">
        <v>323</v>
      </c>
      <c r="I64" s="92" t="s">
        <v>406</v>
      </c>
      <c r="J64" s="95" t="s">
        <v>395</v>
      </c>
      <c r="K64" s="94" t="s">
        <v>396</v>
      </c>
      <c r="L64" s="79" t="s">
        <v>327</v>
      </c>
      <c r="M64" s="94" t="s">
        <v>397</v>
      </c>
      <c r="N64" s="94" t="s">
        <v>407</v>
      </c>
      <c r="O64" s="79">
        <v>1</v>
      </c>
      <c r="P64" s="79">
        <v>1</v>
      </c>
      <c r="Q64" s="92">
        <f t="shared" si="17"/>
        <v>1</v>
      </c>
      <c r="R64" s="92" t="str">
        <f t="shared" si="18"/>
        <v>BAJO</v>
      </c>
      <c r="S64" s="79">
        <v>10</v>
      </c>
      <c r="T64" s="92">
        <f t="shared" si="19"/>
        <v>10</v>
      </c>
      <c r="U64" s="92" t="str">
        <f t="shared" si="20"/>
        <v>IV</v>
      </c>
      <c r="V64" s="97" t="str">
        <f t="shared" si="21"/>
        <v>Aceptable</v>
      </c>
      <c r="W64" s="92">
        <v>1</v>
      </c>
      <c r="X64" s="79" t="s">
        <v>399</v>
      </c>
      <c r="Y64" s="79" t="s">
        <v>14</v>
      </c>
      <c r="Z64" s="92" t="s">
        <v>332</v>
      </c>
      <c r="AA64" s="92" t="s">
        <v>332</v>
      </c>
      <c r="AB64" s="92" t="s">
        <v>332</v>
      </c>
      <c r="AC64" s="94" t="s">
        <v>400</v>
      </c>
      <c r="AD64" s="94" t="s">
        <v>332</v>
      </c>
    </row>
    <row r="65" spans="2:30" ht="409.5" x14ac:dyDescent="0.25">
      <c r="B65" s="116" t="s">
        <v>318</v>
      </c>
      <c r="C65" s="117" t="s">
        <v>319</v>
      </c>
      <c r="D65" s="117" t="s">
        <v>478</v>
      </c>
      <c r="E65" s="90" t="s">
        <v>479</v>
      </c>
      <c r="F65" s="91" t="s">
        <v>480</v>
      </c>
      <c r="G65" s="78" t="s">
        <v>323</v>
      </c>
      <c r="H65" s="78"/>
      <c r="I65" s="79" t="s">
        <v>324</v>
      </c>
      <c r="J65" s="80" t="s">
        <v>325</v>
      </c>
      <c r="K65" s="81" t="s">
        <v>326</v>
      </c>
      <c r="L65" s="79" t="s">
        <v>327</v>
      </c>
      <c r="M65" s="81" t="s">
        <v>328</v>
      </c>
      <c r="N65" s="81" t="s">
        <v>329</v>
      </c>
      <c r="O65" s="79">
        <v>2</v>
      </c>
      <c r="P65" s="79">
        <v>3</v>
      </c>
      <c r="Q65" s="79">
        <f t="shared" si="17"/>
        <v>6</v>
      </c>
      <c r="R65" s="79" t="str">
        <f t="shared" si="18"/>
        <v>MEDIO</v>
      </c>
      <c r="S65" s="79">
        <v>10</v>
      </c>
      <c r="T65" s="79">
        <f t="shared" si="19"/>
        <v>60</v>
      </c>
      <c r="U65" s="79" t="str">
        <f t="shared" si="20"/>
        <v>III</v>
      </c>
      <c r="V65" s="130" t="str">
        <f>IF(U65="IV","Aceptable",IF(U65="III","Mejorable",IF(U65="II","aceptable con control especifico",IF(U65="I","No aceptable",FALSE))))</f>
        <v>Mejorable</v>
      </c>
      <c r="W65" s="79">
        <v>1</v>
      </c>
      <c r="X65" s="81" t="s">
        <v>330</v>
      </c>
      <c r="Y65" s="82" t="s">
        <v>331</v>
      </c>
      <c r="Z65" s="79" t="s">
        <v>332</v>
      </c>
      <c r="AA65" s="79" t="s">
        <v>332</v>
      </c>
      <c r="AB65" s="79" t="s">
        <v>332</v>
      </c>
      <c r="AC65" s="79" t="s">
        <v>333</v>
      </c>
      <c r="AD65" s="79" t="s">
        <v>332</v>
      </c>
    </row>
    <row r="66" spans="2:30" ht="165.75" x14ac:dyDescent="0.25">
      <c r="B66" s="116" t="s">
        <v>318</v>
      </c>
      <c r="C66" s="117" t="s">
        <v>319</v>
      </c>
      <c r="D66" s="117" t="s">
        <v>478</v>
      </c>
      <c r="E66" s="90" t="s">
        <v>479</v>
      </c>
      <c r="F66" s="91" t="s">
        <v>480</v>
      </c>
      <c r="G66" s="91"/>
      <c r="H66" s="91" t="s">
        <v>323</v>
      </c>
      <c r="I66" s="92" t="s">
        <v>461</v>
      </c>
      <c r="J66" s="95" t="s">
        <v>434</v>
      </c>
      <c r="K66" s="94" t="s">
        <v>462</v>
      </c>
      <c r="L66" s="79" t="s">
        <v>327</v>
      </c>
      <c r="M66" s="113" t="s">
        <v>463</v>
      </c>
      <c r="N66" s="114" t="s">
        <v>464</v>
      </c>
      <c r="O66" s="79">
        <v>2</v>
      </c>
      <c r="P66" s="79">
        <v>3</v>
      </c>
      <c r="Q66" s="92">
        <f t="shared" si="17"/>
        <v>6</v>
      </c>
      <c r="R66" s="92" t="str">
        <f t="shared" si="18"/>
        <v>MEDIO</v>
      </c>
      <c r="S66" s="79">
        <v>25</v>
      </c>
      <c r="T66" s="92">
        <f t="shared" si="19"/>
        <v>150</v>
      </c>
      <c r="U66" s="92" t="str">
        <f t="shared" si="20"/>
        <v>II</v>
      </c>
      <c r="V66" s="96" t="str">
        <f t="shared" si="21"/>
        <v>aceptable con control especifico</v>
      </c>
      <c r="W66" s="92" t="s">
        <v>481</v>
      </c>
      <c r="X66" s="77" t="s">
        <v>465</v>
      </c>
      <c r="Y66" s="90" t="s">
        <v>331</v>
      </c>
      <c r="Z66" s="92" t="s">
        <v>332</v>
      </c>
      <c r="AA66" s="92" t="s">
        <v>332</v>
      </c>
      <c r="AB66" s="92" t="s">
        <v>332</v>
      </c>
      <c r="AC66" s="92" t="s">
        <v>466</v>
      </c>
      <c r="AD66" s="92" t="s">
        <v>332</v>
      </c>
    </row>
    <row r="67" spans="2:30" ht="216.75" x14ac:dyDescent="0.25">
      <c r="B67" s="116" t="s">
        <v>318</v>
      </c>
      <c r="C67" s="117" t="s">
        <v>319</v>
      </c>
      <c r="D67" s="117" t="s">
        <v>478</v>
      </c>
      <c r="E67" s="90" t="s">
        <v>479</v>
      </c>
      <c r="F67" s="91" t="s">
        <v>480</v>
      </c>
      <c r="G67" s="91"/>
      <c r="H67" s="91" t="s">
        <v>323</v>
      </c>
      <c r="I67" s="104" t="s">
        <v>376</v>
      </c>
      <c r="J67" s="95" t="s">
        <v>367</v>
      </c>
      <c r="K67" s="94" t="s">
        <v>377</v>
      </c>
      <c r="L67" s="92" t="s">
        <v>327</v>
      </c>
      <c r="M67" s="94" t="s">
        <v>327</v>
      </c>
      <c r="N67" s="105" t="s">
        <v>378</v>
      </c>
      <c r="O67" s="90">
        <v>2</v>
      </c>
      <c r="P67" s="90">
        <v>3</v>
      </c>
      <c r="Q67" s="92">
        <f t="shared" si="17"/>
        <v>6</v>
      </c>
      <c r="R67" s="92" t="str">
        <f t="shared" si="18"/>
        <v>MEDIO</v>
      </c>
      <c r="S67" s="90">
        <v>25</v>
      </c>
      <c r="T67" s="92">
        <f t="shared" si="19"/>
        <v>150</v>
      </c>
      <c r="U67" s="92" t="str">
        <f t="shared" si="20"/>
        <v>II</v>
      </c>
      <c r="V67" s="96" t="str">
        <f t="shared" si="21"/>
        <v>aceptable con control especifico</v>
      </c>
      <c r="W67" s="92">
        <v>1</v>
      </c>
      <c r="X67" s="94" t="s">
        <v>379</v>
      </c>
      <c r="Y67" s="90" t="s">
        <v>14</v>
      </c>
      <c r="Z67" s="92" t="s">
        <v>332</v>
      </c>
      <c r="AA67" s="92" t="s">
        <v>332</v>
      </c>
      <c r="AB67" s="92" t="s">
        <v>332</v>
      </c>
      <c r="AC67" s="90" t="s">
        <v>380</v>
      </c>
      <c r="AD67" s="90" t="s">
        <v>332</v>
      </c>
    </row>
    <row r="68" spans="2:30" ht="280.5" x14ac:dyDescent="0.25">
      <c r="B68" s="116" t="s">
        <v>318</v>
      </c>
      <c r="C68" s="117" t="s">
        <v>319</v>
      </c>
      <c r="D68" s="117" t="s">
        <v>478</v>
      </c>
      <c r="E68" s="90" t="s">
        <v>479</v>
      </c>
      <c r="F68" s="91" t="s">
        <v>480</v>
      </c>
      <c r="G68" s="106"/>
      <c r="H68" s="112" t="s">
        <v>323</v>
      </c>
      <c r="I68" s="92" t="s">
        <v>482</v>
      </c>
      <c r="J68" s="95" t="s">
        <v>335</v>
      </c>
      <c r="K68" s="94" t="s">
        <v>483</v>
      </c>
      <c r="L68" s="92" t="s">
        <v>484</v>
      </c>
      <c r="M68" s="94" t="s">
        <v>485</v>
      </c>
      <c r="N68" s="94" t="s">
        <v>486</v>
      </c>
      <c r="O68" s="77">
        <v>1</v>
      </c>
      <c r="P68" s="77">
        <v>4</v>
      </c>
      <c r="Q68" s="90">
        <f t="shared" si="17"/>
        <v>4</v>
      </c>
      <c r="R68" s="90" t="str">
        <f t="shared" si="18"/>
        <v>BAJO</v>
      </c>
      <c r="S68" s="77">
        <v>10</v>
      </c>
      <c r="T68" s="90">
        <f t="shared" si="19"/>
        <v>40</v>
      </c>
      <c r="U68" s="90" t="str">
        <f t="shared" si="20"/>
        <v>III</v>
      </c>
      <c r="V68" s="130" t="str">
        <f>IF(U68="IV","Aceptable",IF(U68="III","Mejorable",IF(U68="II","aceptable con control especifico",IF(U68="I","No aceptable",FALSE))))</f>
        <v>Mejorable</v>
      </c>
      <c r="W68" s="92">
        <v>1</v>
      </c>
      <c r="X68" s="79" t="s">
        <v>487</v>
      </c>
      <c r="Y68" s="90" t="s">
        <v>14</v>
      </c>
      <c r="Z68" s="90" t="s">
        <v>332</v>
      </c>
      <c r="AA68" s="90" t="s">
        <v>332</v>
      </c>
      <c r="AB68" s="90" t="s">
        <v>488</v>
      </c>
      <c r="AC68" s="90" t="s">
        <v>489</v>
      </c>
      <c r="AD68" s="92" t="s">
        <v>490</v>
      </c>
    </row>
    <row r="69" spans="2:30" ht="370.5" x14ac:dyDescent="0.25">
      <c r="B69" s="116" t="s">
        <v>318</v>
      </c>
      <c r="C69" s="117" t="s">
        <v>319</v>
      </c>
      <c r="D69" s="117" t="s">
        <v>478</v>
      </c>
      <c r="E69" s="90" t="s">
        <v>479</v>
      </c>
      <c r="F69" s="91" t="s">
        <v>480</v>
      </c>
      <c r="G69" s="106"/>
      <c r="H69" s="112" t="s">
        <v>323</v>
      </c>
      <c r="I69" s="78" t="s">
        <v>491</v>
      </c>
      <c r="J69" s="80" t="s">
        <v>357</v>
      </c>
      <c r="K69" s="81" t="s">
        <v>358</v>
      </c>
      <c r="L69" s="79" t="s">
        <v>327</v>
      </c>
      <c r="M69" s="81" t="s">
        <v>327</v>
      </c>
      <c r="N69" s="83" t="s">
        <v>359</v>
      </c>
      <c r="O69" s="79">
        <v>2</v>
      </c>
      <c r="P69" s="79">
        <v>3</v>
      </c>
      <c r="Q69" s="79">
        <f t="shared" si="17"/>
        <v>6</v>
      </c>
      <c r="R69" s="79" t="str">
        <f t="shared" si="18"/>
        <v>MEDIO</v>
      </c>
      <c r="S69" s="79">
        <v>10</v>
      </c>
      <c r="T69" s="79">
        <f t="shared" si="19"/>
        <v>60</v>
      </c>
      <c r="U69" s="79" t="str">
        <f t="shared" si="20"/>
        <v>III</v>
      </c>
      <c r="V69" s="130" t="str">
        <f>IF(U69="IV","Aceptable",IF(U69="III","Mejorable",IF(U69="II","aceptable con control especifico",IF(U69="I","No aceptable",FALSE))))</f>
        <v>Mejorable</v>
      </c>
      <c r="W69" s="79">
        <v>1</v>
      </c>
      <c r="X69" s="81" t="s">
        <v>360</v>
      </c>
      <c r="Y69" s="82" t="s">
        <v>14</v>
      </c>
      <c r="Z69" s="79" t="s">
        <v>332</v>
      </c>
      <c r="AA69" s="79" t="s">
        <v>332</v>
      </c>
      <c r="AB69" s="84" t="s">
        <v>332</v>
      </c>
      <c r="AC69" s="85" t="s">
        <v>361</v>
      </c>
      <c r="AD69" s="79" t="s">
        <v>332</v>
      </c>
    </row>
    <row r="70" spans="2:30" ht="199.5" x14ac:dyDescent="0.25">
      <c r="B70" s="116" t="s">
        <v>318</v>
      </c>
      <c r="C70" s="117" t="s">
        <v>319</v>
      </c>
      <c r="D70" s="117" t="s">
        <v>478</v>
      </c>
      <c r="E70" s="90" t="s">
        <v>479</v>
      </c>
      <c r="F70" s="91" t="s">
        <v>480</v>
      </c>
      <c r="G70" s="106"/>
      <c r="H70" s="112" t="s">
        <v>323</v>
      </c>
      <c r="I70" s="85" t="s">
        <v>362</v>
      </c>
      <c r="J70" s="80" t="s">
        <v>357</v>
      </c>
      <c r="K70" s="81" t="s">
        <v>363</v>
      </c>
      <c r="L70" s="79" t="s">
        <v>327</v>
      </c>
      <c r="M70" s="81" t="s">
        <v>327</v>
      </c>
      <c r="N70" s="83" t="s">
        <v>359</v>
      </c>
      <c r="O70" s="79">
        <v>6</v>
      </c>
      <c r="P70" s="79">
        <v>2</v>
      </c>
      <c r="Q70" s="79">
        <f t="shared" si="17"/>
        <v>12</v>
      </c>
      <c r="R70" s="79" t="str">
        <f t="shared" si="18"/>
        <v>ALTO</v>
      </c>
      <c r="S70" s="79">
        <v>25</v>
      </c>
      <c r="T70" s="79">
        <f t="shared" si="19"/>
        <v>300</v>
      </c>
      <c r="U70" s="79" t="str">
        <f t="shared" si="20"/>
        <v>II</v>
      </c>
      <c r="V70" s="128" t="str">
        <f t="shared" ref="V70:V75" si="22">IF(U70="IV","Aceptable",IF(U70="III","Mejorable",IF(U70="II","aceptable con control especifico",IF(U70="I","No aceptable",FALSE))))</f>
        <v>aceptable con control especifico</v>
      </c>
      <c r="W70" s="79">
        <v>1</v>
      </c>
      <c r="X70" s="81" t="s">
        <v>468</v>
      </c>
      <c r="Y70" s="82" t="s">
        <v>14</v>
      </c>
      <c r="Z70" s="79" t="s">
        <v>332</v>
      </c>
      <c r="AA70" s="79" t="s">
        <v>332</v>
      </c>
      <c r="AB70" s="84" t="s">
        <v>332</v>
      </c>
      <c r="AC70" s="86" t="s">
        <v>469</v>
      </c>
      <c r="AD70" s="79" t="s">
        <v>332</v>
      </c>
    </row>
    <row r="71" spans="2:30" ht="285.75" thickBot="1" x14ac:dyDescent="0.3">
      <c r="B71" s="116" t="s">
        <v>318</v>
      </c>
      <c r="C71" s="117" t="s">
        <v>319</v>
      </c>
      <c r="D71" s="117" t="s">
        <v>478</v>
      </c>
      <c r="E71" s="90" t="s">
        <v>479</v>
      </c>
      <c r="F71" s="91" t="s">
        <v>480</v>
      </c>
      <c r="G71" s="106"/>
      <c r="H71" s="112" t="s">
        <v>323</v>
      </c>
      <c r="I71" s="87" t="s">
        <v>366</v>
      </c>
      <c r="J71" s="80" t="s">
        <v>367</v>
      </c>
      <c r="K71" s="81" t="s">
        <v>368</v>
      </c>
      <c r="L71" s="79" t="s">
        <v>327</v>
      </c>
      <c r="M71" s="81" t="s">
        <v>327</v>
      </c>
      <c r="N71" s="84" t="s">
        <v>369</v>
      </c>
      <c r="O71" s="79">
        <v>2</v>
      </c>
      <c r="P71" s="79">
        <v>3</v>
      </c>
      <c r="Q71" s="79">
        <f t="shared" si="17"/>
        <v>6</v>
      </c>
      <c r="R71" s="79" t="str">
        <f t="shared" si="18"/>
        <v>MEDIO</v>
      </c>
      <c r="S71" s="79">
        <v>25</v>
      </c>
      <c r="T71" s="79">
        <f t="shared" si="19"/>
        <v>150</v>
      </c>
      <c r="U71" s="79" t="str">
        <f t="shared" si="20"/>
        <v>II</v>
      </c>
      <c r="V71" s="128" t="str">
        <f t="shared" si="22"/>
        <v>aceptable con control especifico</v>
      </c>
      <c r="W71" s="79">
        <v>1</v>
      </c>
      <c r="X71" s="81" t="s">
        <v>370</v>
      </c>
      <c r="Y71" s="82" t="s">
        <v>14</v>
      </c>
      <c r="Z71" s="79" t="s">
        <v>332</v>
      </c>
      <c r="AA71" s="79" t="s">
        <v>332</v>
      </c>
      <c r="AB71" s="79" t="s">
        <v>332</v>
      </c>
      <c r="AC71" s="77" t="s">
        <v>371</v>
      </c>
      <c r="AD71" s="79" t="s">
        <v>332</v>
      </c>
    </row>
    <row r="72" spans="2:30" ht="409.5" x14ac:dyDescent="0.25">
      <c r="B72" s="116" t="s">
        <v>318</v>
      </c>
      <c r="C72" s="117" t="s">
        <v>319</v>
      </c>
      <c r="D72" s="117" t="s">
        <v>478</v>
      </c>
      <c r="E72" s="90" t="s">
        <v>479</v>
      </c>
      <c r="F72" s="91" t="s">
        <v>480</v>
      </c>
      <c r="G72" s="106"/>
      <c r="H72" s="112"/>
      <c r="I72" s="92" t="s">
        <v>394</v>
      </c>
      <c r="J72" s="93" t="s">
        <v>395</v>
      </c>
      <c r="K72" s="94" t="s">
        <v>396</v>
      </c>
      <c r="L72" s="79" t="s">
        <v>327</v>
      </c>
      <c r="M72" s="94" t="s">
        <v>397</v>
      </c>
      <c r="N72" s="94" t="s">
        <v>398</v>
      </c>
      <c r="O72" s="79">
        <v>2</v>
      </c>
      <c r="P72" s="79">
        <v>2</v>
      </c>
      <c r="Q72" s="92">
        <f t="shared" si="17"/>
        <v>4</v>
      </c>
      <c r="R72" s="92" t="str">
        <f t="shared" si="18"/>
        <v>BAJO</v>
      </c>
      <c r="S72" s="79">
        <v>25</v>
      </c>
      <c r="T72" s="92">
        <f t="shared" si="19"/>
        <v>100</v>
      </c>
      <c r="U72" s="92" t="str">
        <f t="shared" si="20"/>
        <v>III</v>
      </c>
      <c r="V72" s="130" t="str">
        <f>IF(U72="IV","Aceptable",IF(U72="III","Mejorable",IF(U72="II","aceptable con control especifico",IF(U72="I","No aceptable",FALSE))))</f>
        <v>Mejorable</v>
      </c>
      <c r="W72" s="92">
        <v>3</v>
      </c>
      <c r="X72" s="79" t="s">
        <v>399</v>
      </c>
      <c r="Y72" s="79" t="s">
        <v>14</v>
      </c>
      <c r="Z72" s="92" t="s">
        <v>332</v>
      </c>
      <c r="AA72" s="92" t="s">
        <v>332</v>
      </c>
      <c r="AB72" s="92" t="s">
        <v>332</v>
      </c>
      <c r="AC72" s="94" t="s">
        <v>400</v>
      </c>
      <c r="AD72" s="94" t="s">
        <v>332</v>
      </c>
    </row>
    <row r="73" spans="2:30" ht="409.5" x14ac:dyDescent="0.25">
      <c r="B73" s="116" t="s">
        <v>318</v>
      </c>
      <c r="C73" s="117" t="s">
        <v>319</v>
      </c>
      <c r="D73" s="117" t="s">
        <v>478</v>
      </c>
      <c r="E73" s="90" t="s">
        <v>479</v>
      </c>
      <c r="F73" s="91" t="s">
        <v>480</v>
      </c>
      <c r="G73" s="106"/>
      <c r="H73" s="112" t="s">
        <v>323</v>
      </c>
      <c r="I73" s="92" t="s">
        <v>401</v>
      </c>
      <c r="J73" s="95" t="s">
        <v>395</v>
      </c>
      <c r="K73" s="94" t="s">
        <v>396</v>
      </c>
      <c r="L73" s="79" t="s">
        <v>327</v>
      </c>
      <c r="M73" s="94" t="s">
        <v>397</v>
      </c>
      <c r="N73" s="94" t="s">
        <v>398</v>
      </c>
      <c r="O73" s="79">
        <v>2</v>
      </c>
      <c r="P73" s="79">
        <v>1</v>
      </c>
      <c r="Q73" s="92">
        <f t="shared" si="17"/>
        <v>2</v>
      </c>
      <c r="R73" s="92" t="str">
        <f t="shared" si="18"/>
        <v>BAJO</v>
      </c>
      <c r="S73" s="79">
        <v>100</v>
      </c>
      <c r="T73" s="92">
        <f t="shared" si="19"/>
        <v>200</v>
      </c>
      <c r="U73" s="92" t="str">
        <f t="shared" si="20"/>
        <v>II</v>
      </c>
      <c r="V73" s="96" t="str">
        <f t="shared" si="22"/>
        <v>aceptable con control especifico</v>
      </c>
      <c r="W73" s="92">
        <v>1</v>
      </c>
      <c r="X73" s="79" t="s">
        <v>402</v>
      </c>
      <c r="Y73" s="79" t="s">
        <v>14</v>
      </c>
      <c r="Z73" s="92" t="s">
        <v>332</v>
      </c>
      <c r="AA73" s="92" t="s">
        <v>332</v>
      </c>
      <c r="AB73" s="92" t="s">
        <v>332</v>
      </c>
      <c r="AC73" s="94" t="s">
        <v>403</v>
      </c>
      <c r="AD73" s="94" t="s">
        <v>332</v>
      </c>
    </row>
    <row r="74" spans="2:30" ht="409.5" x14ac:dyDescent="0.25">
      <c r="B74" s="116" t="s">
        <v>318</v>
      </c>
      <c r="C74" s="117" t="s">
        <v>319</v>
      </c>
      <c r="D74" s="117" t="s">
        <v>478</v>
      </c>
      <c r="E74" s="90" t="s">
        <v>479</v>
      </c>
      <c r="F74" s="91" t="s">
        <v>480</v>
      </c>
      <c r="G74" s="106"/>
      <c r="H74" s="112" t="s">
        <v>323</v>
      </c>
      <c r="I74" s="92" t="s">
        <v>404</v>
      </c>
      <c r="J74" s="95" t="s">
        <v>395</v>
      </c>
      <c r="K74" s="94" t="s">
        <v>405</v>
      </c>
      <c r="L74" s="79" t="s">
        <v>327</v>
      </c>
      <c r="M74" s="94" t="s">
        <v>397</v>
      </c>
      <c r="N74" s="94" t="s">
        <v>398</v>
      </c>
      <c r="O74" s="79">
        <v>2</v>
      </c>
      <c r="P74" s="79">
        <v>1</v>
      </c>
      <c r="Q74" s="92">
        <f t="shared" si="17"/>
        <v>2</v>
      </c>
      <c r="R74" s="92" t="str">
        <f t="shared" si="18"/>
        <v>BAJO</v>
      </c>
      <c r="S74" s="79">
        <v>100</v>
      </c>
      <c r="T74" s="92">
        <f t="shared" si="19"/>
        <v>200</v>
      </c>
      <c r="U74" s="92" t="str">
        <f t="shared" si="20"/>
        <v>II</v>
      </c>
      <c r="V74" s="96" t="str">
        <f t="shared" si="22"/>
        <v>aceptable con control especifico</v>
      </c>
      <c r="W74" s="92">
        <v>1</v>
      </c>
      <c r="X74" s="79" t="s">
        <v>399</v>
      </c>
      <c r="Y74" s="79" t="s">
        <v>14</v>
      </c>
      <c r="Z74" s="92" t="s">
        <v>332</v>
      </c>
      <c r="AA74" s="92" t="s">
        <v>332</v>
      </c>
      <c r="AB74" s="92" t="s">
        <v>332</v>
      </c>
      <c r="AC74" s="94" t="s">
        <v>400</v>
      </c>
      <c r="AD74" s="94" t="s">
        <v>332</v>
      </c>
    </row>
    <row r="75" spans="2:30" ht="409.5" x14ac:dyDescent="0.25">
      <c r="B75" s="116" t="s">
        <v>318</v>
      </c>
      <c r="C75" s="117" t="s">
        <v>319</v>
      </c>
      <c r="D75" s="117" t="s">
        <v>478</v>
      </c>
      <c r="E75" s="90" t="s">
        <v>479</v>
      </c>
      <c r="F75" s="91" t="s">
        <v>480</v>
      </c>
      <c r="G75" s="106"/>
      <c r="H75" s="112" t="s">
        <v>323</v>
      </c>
      <c r="I75" s="92" t="s">
        <v>406</v>
      </c>
      <c r="J75" s="95" t="s">
        <v>395</v>
      </c>
      <c r="K75" s="94" t="s">
        <v>396</v>
      </c>
      <c r="L75" s="79" t="s">
        <v>327</v>
      </c>
      <c r="M75" s="94" t="s">
        <v>397</v>
      </c>
      <c r="N75" s="94" t="s">
        <v>407</v>
      </c>
      <c r="O75" s="79">
        <v>1</v>
      </c>
      <c r="P75" s="79">
        <v>1</v>
      </c>
      <c r="Q75" s="92">
        <f t="shared" si="17"/>
        <v>1</v>
      </c>
      <c r="R75" s="92" t="str">
        <f t="shared" si="18"/>
        <v>BAJO</v>
      </c>
      <c r="S75" s="79">
        <v>10</v>
      </c>
      <c r="T75" s="92">
        <f t="shared" si="19"/>
        <v>10</v>
      </c>
      <c r="U75" s="92" t="str">
        <f t="shared" si="20"/>
        <v>IV</v>
      </c>
      <c r="V75" s="97" t="str">
        <f t="shared" si="22"/>
        <v>Aceptable</v>
      </c>
      <c r="W75" s="92">
        <v>1</v>
      </c>
      <c r="X75" s="79" t="s">
        <v>399</v>
      </c>
      <c r="Y75" s="79" t="s">
        <v>14</v>
      </c>
      <c r="Z75" s="92" t="s">
        <v>332</v>
      </c>
      <c r="AA75" s="92" t="s">
        <v>332</v>
      </c>
      <c r="AB75" s="92" t="s">
        <v>332</v>
      </c>
      <c r="AC75" s="94" t="s">
        <v>400</v>
      </c>
      <c r="AD75" s="94" t="s">
        <v>332</v>
      </c>
    </row>
    <row r="76" spans="2:30" ht="165.75" x14ac:dyDescent="0.25">
      <c r="B76" s="116" t="s">
        <v>318</v>
      </c>
      <c r="C76" s="117" t="s">
        <v>319</v>
      </c>
      <c r="D76" s="117" t="s">
        <v>478</v>
      </c>
      <c r="E76" s="90" t="s">
        <v>479</v>
      </c>
      <c r="F76" s="91" t="s">
        <v>480</v>
      </c>
      <c r="G76" s="106"/>
      <c r="H76" s="112" t="s">
        <v>323</v>
      </c>
      <c r="I76" s="92" t="s">
        <v>492</v>
      </c>
      <c r="J76" s="95" t="s">
        <v>471</v>
      </c>
      <c r="K76" s="94" t="s">
        <v>493</v>
      </c>
      <c r="L76" s="92" t="s">
        <v>473</v>
      </c>
      <c r="M76" s="94" t="s">
        <v>474</v>
      </c>
      <c r="N76" s="94" t="s">
        <v>475</v>
      </c>
      <c r="O76" s="77">
        <v>2</v>
      </c>
      <c r="P76" s="77">
        <v>4</v>
      </c>
      <c r="Q76" s="90">
        <v>8</v>
      </c>
      <c r="R76" s="90" t="s">
        <v>19</v>
      </c>
      <c r="S76" s="77">
        <v>10</v>
      </c>
      <c r="T76" s="90">
        <v>80</v>
      </c>
      <c r="U76" s="90" t="s">
        <v>81</v>
      </c>
      <c r="V76" s="128" t="str">
        <f>IF(U76="IV","Aceptable",IF(U76="III","Mejorable",IF(U76="II","aceptable con control especifico",IF(U76="I","No aceptable",FALSE))))</f>
        <v>aceptable con control especifico</v>
      </c>
      <c r="W76" s="92">
        <v>1</v>
      </c>
      <c r="X76" s="94" t="s">
        <v>476</v>
      </c>
      <c r="Y76" s="103" t="s">
        <v>14</v>
      </c>
      <c r="Z76" s="92" t="s">
        <v>332</v>
      </c>
      <c r="AA76" s="92" t="s">
        <v>332</v>
      </c>
      <c r="AB76" s="92" t="s">
        <v>332</v>
      </c>
      <c r="AC76" s="92" t="s">
        <v>494</v>
      </c>
      <c r="AD76" s="92" t="s">
        <v>332</v>
      </c>
    </row>
    <row r="77" spans="2:30" ht="342" x14ac:dyDescent="0.25">
      <c r="B77" s="116" t="s">
        <v>318</v>
      </c>
      <c r="C77" s="117" t="s">
        <v>319</v>
      </c>
      <c r="D77" s="117" t="s">
        <v>478</v>
      </c>
      <c r="E77" s="90" t="s">
        <v>479</v>
      </c>
      <c r="F77" s="91" t="s">
        <v>480</v>
      </c>
      <c r="G77" s="78" t="s">
        <v>323</v>
      </c>
      <c r="H77" s="78"/>
      <c r="I77" s="84" t="s">
        <v>388</v>
      </c>
      <c r="J77" s="80" t="s">
        <v>382</v>
      </c>
      <c r="K77" s="81" t="s">
        <v>389</v>
      </c>
      <c r="L77" s="83" t="s">
        <v>327</v>
      </c>
      <c r="M77" s="81" t="s">
        <v>327</v>
      </c>
      <c r="N77" s="84" t="s">
        <v>390</v>
      </c>
      <c r="O77" s="77">
        <v>2</v>
      </c>
      <c r="P77" s="77">
        <v>4</v>
      </c>
      <c r="Q77" s="79">
        <f t="shared" ref="Q77:Q88" si="23">O77*P77</f>
        <v>8</v>
      </c>
      <c r="R77" s="79" t="str">
        <f t="shared" ref="R77:R88" si="24">IF(Q77&lt;=4,"BAJO",IF(Q77&lt;=8,"MEDIO",IF(Q77&lt;=20,"ALTO","MUY ALTO")))</f>
        <v>MEDIO</v>
      </c>
      <c r="S77" s="77">
        <v>25</v>
      </c>
      <c r="T77" s="79">
        <f t="shared" ref="T77:T88" si="25">Q77*S77</f>
        <v>200</v>
      </c>
      <c r="U77" s="79" t="str">
        <f t="shared" ref="U77:U88" si="26">IF(T77&lt;=20,"IV",IF(T77&lt;=120,"III",IF(T77&lt;=500,"II",IF(T77&lt;=4000,"I",FALSE))))</f>
        <v>II</v>
      </c>
      <c r="V77" s="128" t="str">
        <f t="shared" ref="V77:V88" si="27">IF(U77="IV","Aceptable",IF(U77="III","Mejorable",IF(U77="II","aceptable con control especifico",IF(U77="I","No aceptable",FALSE))))</f>
        <v>aceptable con control especifico</v>
      </c>
      <c r="W77" s="79">
        <v>1</v>
      </c>
      <c r="X77" s="81" t="s">
        <v>391</v>
      </c>
      <c r="Y77" s="77" t="s">
        <v>14</v>
      </c>
      <c r="Z77" s="79" t="s">
        <v>332</v>
      </c>
      <c r="AA77" s="79" t="s">
        <v>332</v>
      </c>
      <c r="AB77" s="79" t="s">
        <v>392</v>
      </c>
      <c r="AC77" s="77" t="s">
        <v>393</v>
      </c>
      <c r="AD77" s="77" t="s">
        <v>332</v>
      </c>
    </row>
    <row r="78" spans="2:30" ht="165.75" x14ac:dyDescent="0.25">
      <c r="B78" s="116" t="s">
        <v>318</v>
      </c>
      <c r="C78" s="117" t="s">
        <v>319</v>
      </c>
      <c r="D78" s="117" t="s">
        <v>478</v>
      </c>
      <c r="E78" s="90" t="s">
        <v>479</v>
      </c>
      <c r="F78" s="91" t="s">
        <v>480</v>
      </c>
      <c r="G78" s="91" t="s">
        <v>323</v>
      </c>
      <c r="H78" s="91"/>
      <c r="I78" s="79" t="s">
        <v>495</v>
      </c>
      <c r="J78" s="95" t="s">
        <v>427</v>
      </c>
      <c r="K78" s="94" t="s">
        <v>428</v>
      </c>
      <c r="L78" s="94" t="s">
        <v>327</v>
      </c>
      <c r="M78" s="94" t="s">
        <v>496</v>
      </c>
      <c r="N78" s="94" t="s">
        <v>327</v>
      </c>
      <c r="O78" s="90">
        <v>2</v>
      </c>
      <c r="P78" s="90">
        <v>4</v>
      </c>
      <c r="Q78" s="92">
        <f t="shared" si="23"/>
        <v>8</v>
      </c>
      <c r="R78" s="92" t="str">
        <f t="shared" si="24"/>
        <v>MEDIO</v>
      </c>
      <c r="S78" s="90">
        <v>10</v>
      </c>
      <c r="T78" s="92">
        <f t="shared" si="25"/>
        <v>80</v>
      </c>
      <c r="U78" s="92" t="str">
        <f t="shared" si="26"/>
        <v>III</v>
      </c>
      <c r="V78" s="130" t="str">
        <f>IF(U78="IV","Aceptable",IF(U78="III","Mejorable",IF(U78="II","aceptable con control especifico",IF(U78="I","No aceptable",FALSE))))</f>
        <v>Mejorable</v>
      </c>
      <c r="W78" s="92">
        <v>1</v>
      </c>
      <c r="X78" s="94" t="s">
        <v>354</v>
      </c>
      <c r="Y78" s="90" t="s">
        <v>14</v>
      </c>
      <c r="Z78" s="92" t="s">
        <v>332</v>
      </c>
      <c r="AA78" s="92" t="s">
        <v>332</v>
      </c>
      <c r="AB78" s="92" t="s">
        <v>332</v>
      </c>
      <c r="AC78" s="90" t="s">
        <v>497</v>
      </c>
      <c r="AD78" s="90" t="s">
        <v>332</v>
      </c>
    </row>
    <row r="79" spans="2:30" ht="165.75" x14ac:dyDescent="0.25">
      <c r="B79" s="116" t="s">
        <v>318</v>
      </c>
      <c r="C79" s="117" t="s">
        <v>319</v>
      </c>
      <c r="D79" s="117" t="s">
        <v>478</v>
      </c>
      <c r="E79" s="90" t="s">
        <v>479</v>
      </c>
      <c r="F79" s="91" t="s">
        <v>480</v>
      </c>
      <c r="G79" s="106"/>
      <c r="H79" s="91" t="s">
        <v>323</v>
      </c>
      <c r="I79" s="92" t="s">
        <v>498</v>
      </c>
      <c r="J79" s="95" t="s">
        <v>382</v>
      </c>
      <c r="K79" s="94" t="s">
        <v>499</v>
      </c>
      <c r="L79" s="94" t="s">
        <v>500</v>
      </c>
      <c r="M79" s="94" t="s">
        <v>327</v>
      </c>
      <c r="N79" s="110" t="s">
        <v>501</v>
      </c>
      <c r="O79" s="79">
        <v>0</v>
      </c>
      <c r="P79" s="79">
        <v>3</v>
      </c>
      <c r="Q79" s="92">
        <f t="shared" si="23"/>
        <v>0</v>
      </c>
      <c r="R79" s="92" t="str">
        <f t="shared" si="24"/>
        <v>BAJO</v>
      </c>
      <c r="S79" s="79">
        <v>25</v>
      </c>
      <c r="T79" s="92">
        <f t="shared" si="25"/>
        <v>0</v>
      </c>
      <c r="U79" s="92" t="str">
        <f t="shared" si="26"/>
        <v>IV</v>
      </c>
      <c r="V79" s="97" t="str">
        <f t="shared" si="27"/>
        <v>Aceptable</v>
      </c>
      <c r="W79" s="92">
        <v>1</v>
      </c>
      <c r="X79" s="77" t="s">
        <v>391</v>
      </c>
      <c r="Y79" s="90" t="s">
        <v>331</v>
      </c>
      <c r="Z79" s="92" t="s">
        <v>332</v>
      </c>
      <c r="AA79" s="92" t="s">
        <v>332</v>
      </c>
      <c r="AB79" s="92" t="s">
        <v>502</v>
      </c>
      <c r="AC79" s="92" t="s">
        <v>503</v>
      </c>
      <c r="AD79" s="92" t="s">
        <v>332</v>
      </c>
    </row>
    <row r="80" spans="2:30" ht="409.5" x14ac:dyDescent="0.25">
      <c r="B80" s="116" t="s">
        <v>318</v>
      </c>
      <c r="C80" s="117" t="s">
        <v>319</v>
      </c>
      <c r="D80" s="117" t="s">
        <v>504</v>
      </c>
      <c r="E80" s="90" t="s">
        <v>505</v>
      </c>
      <c r="F80" s="90" t="s">
        <v>506</v>
      </c>
      <c r="G80" s="78" t="s">
        <v>323</v>
      </c>
      <c r="H80" s="78"/>
      <c r="I80" s="79" t="s">
        <v>324</v>
      </c>
      <c r="J80" s="80" t="s">
        <v>325</v>
      </c>
      <c r="K80" s="81" t="s">
        <v>326</v>
      </c>
      <c r="L80" s="79" t="s">
        <v>327</v>
      </c>
      <c r="M80" s="81" t="s">
        <v>328</v>
      </c>
      <c r="N80" s="81" t="s">
        <v>329</v>
      </c>
      <c r="O80" s="79">
        <v>2</v>
      </c>
      <c r="P80" s="79">
        <v>3</v>
      </c>
      <c r="Q80" s="79">
        <f t="shared" si="23"/>
        <v>6</v>
      </c>
      <c r="R80" s="79" t="str">
        <f t="shared" si="24"/>
        <v>MEDIO</v>
      </c>
      <c r="S80" s="79">
        <v>10</v>
      </c>
      <c r="T80" s="79">
        <f t="shared" si="25"/>
        <v>60</v>
      </c>
      <c r="U80" s="79" t="str">
        <f t="shared" si="26"/>
        <v>III</v>
      </c>
      <c r="V80" s="130" t="str">
        <f>IF(U80="IV","Aceptable",IF(U80="III","Mejorable",IF(U80="II","aceptable con control especifico",IF(U80="I","No aceptable",FALSE))))</f>
        <v>Mejorable</v>
      </c>
      <c r="W80" s="79">
        <v>1</v>
      </c>
      <c r="X80" s="81" t="s">
        <v>330</v>
      </c>
      <c r="Y80" s="82" t="s">
        <v>331</v>
      </c>
      <c r="Z80" s="79" t="s">
        <v>332</v>
      </c>
      <c r="AA80" s="79" t="s">
        <v>332</v>
      </c>
      <c r="AB80" s="79" t="s">
        <v>332</v>
      </c>
      <c r="AC80" s="79" t="s">
        <v>333</v>
      </c>
      <c r="AD80" s="79" t="s">
        <v>332</v>
      </c>
    </row>
    <row r="81" spans="2:30" ht="409.5" x14ac:dyDescent="0.25">
      <c r="B81" s="116" t="s">
        <v>318</v>
      </c>
      <c r="C81" s="117" t="s">
        <v>319</v>
      </c>
      <c r="D81" s="117" t="s">
        <v>504</v>
      </c>
      <c r="E81" s="90" t="s">
        <v>505</v>
      </c>
      <c r="F81" s="90" t="s">
        <v>506</v>
      </c>
      <c r="G81" s="91"/>
      <c r="H81" s="91" t="s">
        <v>323</v>
      </c>
      <c r="I81" s="92" t="s">
        <v>461</v>
      </c>
      <c r="J81" s="95" t="s">
        <v>434</v>
      </c>
      <c r="K81" s="94" t="s">
        <v>462</v>
      </c>
      <c r="L81" s="79" t="s">
        <v>327</v>
      </c>
      <c r="M81" s="113" t="s">
        <v>463</v>
      </c>
      <c r="N81" s="114" t="s">
        <v>464</v>
      </c>
      <c r="O81" s="79">
        <v>2</v>
      </c>
      <c r="P81" s="79">
        <v>3</v>
      </c>
      <c r="Q81" s="92">
        <f t="shared" si="23"/>
        <v>6</v>
      </c>
      <c r="R81" s="92" t="str">
        <f t="shared" si="24"/>
        <v>MEDIO</v>
      </c>
      <c r="S81" s="79">
        <v>25</v>
      </c>
      <c r="T81" s="92">
        <f t="shared" si="25"/>
        <v>150</v>
      </c>
      <c r="U81" s="92" t="str">
        <f t="shared" si="26"/>
        <v>II</v>
      </c>
      <c r="V81" s="96" t="str">
        <f t="shared" si="27"/>
        <v>aceptable con control especifico</v>
      </c>
      <c r="W81" s="92">
        <v>1</v>
      </c>
      <c r="X81" s="77" t="s">
        <v>465</v>
      </c>
      <c r="Y81" s="90" t="s">
        <v>331</v>
      </c>
      <c r="Z81" s="92" t="s">
        <v>332</v>
      </c>
      <c r="AA81" s="92" t="s">
        <v>332</v>
      </c>
      <c r="AB81" s="92" t="s">
        <v>332</v>
      </c>
      <c r="AC81" s="92" t="s">
        <v>466</v>
      </c>
      <c r="AD81" s="92" t="s">
        <v>332</v>
      </c>
    </row>
    <row r="82" spans="2:30" ht="409.5" x14ac:dyDescent="0.25">
      <c r="B82" s="116" t="s">
        <v>318</v>
      </c>
      <c r="C82" s="117" t="s">
        <v>319</v>
      </c>
      <c r="D82" s="117" t="s">
        <v>504</v>
      </c>
      <c r="E82" s="90" t="s">
        <v>505</v>
      </c>
      <c r="F82" s="90" t="s">
        <v>506</v>
      </c>
      <c r="G82" s="78" t="s">
        <v>323</v>
      </c>
      <c r="H82" s="78"/>
      <c r="I82" s="79" t="s">
        <v>350</v>
      </c>
      <c r="J82" s="80" t="s">
        <v>335</v>
      </c>
      <c r="K82" s="81" t="s">
        <v>351</v>
      </c>
      <c r="L82" s="79" t="s">
        <v>327</v>
      </c>
      <c r="M82" s="81" t="s">
        <v>352</v>
      </c>
      <c r="N82" s="81" t="s">
        <v>353</v>
      </c>
      <c r="O82" s="79">
        <v>2</v>
      </c>
      <c r="P82" s="79">
        <v>2</v>
      </c>
      <c r="Q82" s="79">
        <f t="shared" si="23"/>
        <v>4</v>
      </c>
      <c r="R82" s="79" t="str">
        <f t="shared" si="24"/>
        <v>BAJO</v>
      </c>
      <c r="S82" s="79">
        <v>25</v>
      </c>
      <c r="T82" s="79">
        <f t="shared" si="25"/>
        <v>100</v>
      </c>
      <c r="U82" s="79" t="str">
        <f t="shared" si="26"/>
        <v>III</v>
      </c>
      <c r="V82" s="130" t="str">
        <f>IF(U82="IV","Aceptable",IF(U82="III","Mejorable",IF(U82="II","aceptable con control especifico",IF(U82="I","No aceptable",FALSE))))</f>
        <v>Mejorable</v>
      </c>
      <c r="W82" s="79">
        <v>1</v>
      </c>
      <c r="X82" s="81" t="s">
        <v>354</v>
      </c>
      <c r="Y82" s="82" t="s">
        <v>14</v>
      </c>
      <c r="Z82" s="79" t="s">
        <v>332</v>
      </c>
      <c r="AA82" s="79" t="s">
        <v>332</v>
      </c>
      <c r="AB82" s="79" t="s">
        <v>332</v>
      </c>
      <c r="AC82" s="79" t="s">
        <v>355</v>
      </c>
      <c r="AD82" s="79" t="s">
        <v>332</v>
      </c>
    </row>
    <row r="83" spans="2:30" ht="409.5" x14ac:dyDescent="0.25">
      <c r="B83" s="116" t="s">
        <v>318</v>
      </c>
      <c r="C83" s="117" t="s">
        <v>319</v>
      </c>
      <c r="D83" s="117" t="s">
        <v>504</v>
      </c>
      <c r="E83" s="90" t="s">
        <v>505</v>
      </c>
      <c r="F83" s="90" t="s">
        <v>506</v>
      </c>
      <c r="G83" s="78" t="s">
        <v>323</v>
      </c>
      <c r="H83" s="78"/>
      <c r="I83" s="79" t="s">
        <v>334</v>
      </c>
      <c r="J83" s="80" t="s">
        <v>335</v>
      </c>
      <c r="K83" s="81" t="s">
        <v>336</v>
      </c>
      <c r="L83" s="79" t="s">
        <v>337</v>
      </c>
      <c r="M83" s="81" t="s">
        <v>338</v>
      </c>
      <c r="N83" s="81" t="s">
        <v>339</v>
      </c>
      <c r="O83" s="79">
        <v>2</v>
      </c>
      <c r="P83" s="79">
        <v>2</v>
      </c>
      <c r="Q83" s="79">
        <f t="shared" si="23"/>
        <v>4</v>
      </c>
      <c r="R83" s="79" t="str">
        <f t="shared" si="24"/>
        <v>BAJO</v>
      </c>
      <c r="S83" s="79">
        <v>25</v>
      </c>
      <c r="T83" s="79">
        <f t="shared" si="25"/>
        <v>100</v>
      </c>
      <c r="U83" s="79" t="str">
        <f t="shared" si="26"/>
        <v>III</v>
      </c>
      <c r="V83" s="130" t="str">
        <f>IF(U83="IV","Aceptable",IF(U83="III","Mejorable",IF(U83="II","aceptable con control especifico",IF(U83="I","No aceptable",FALSE))))</f>
        <v>Mejorable</v>
      </c>
      <c r="W83" s="79">
        <v>1</v>
      </c>
      <c r="X83" s="81" t="s">
        <v>340</v>
      </c>
      <c r="Y83" s="82" t="s">
        <v>14</v>
      </c>
      <c r="Z83" s="79" t="s">
        <v>332</v>
      </c>
      <c r="AA83" s="79" t="s">
        <v>332</v>
      </c>
      <c r="AB83" s="79" t="s">
        <v>341</v>
      </c>
      <c r="AC83" s="79" t="s">
        <v>342</v>
      </c>
      <c r="AD83" s="79" t="s">
        <v>332</v>
      </c>
    </row>
    <row r="84" spans="2:30" ht="409.5" x14ac:dyDescent="0.25">
      <c r="B84" s="116" t="s">
        <v>318</v>
      </c>
      <c r="C84" s="117" t="s">
        <v>319</v>
      </c>
      <c r="D84" s="117" t="s">
        <v>504</v>
      </c>
      <c r="E84" s="90" t="s">
        <v>505</v>
      </c>
      <c r="F84" s="90" t="s">
        <v>506</v>
      </c>
      <c r="G84" s="106"/>
      <c r="H84" s="112" t="s">
        <v>323</v>
      </c>
      <c r="I84" s="78" t="s">
        <v>467</v>
      </c>
      <c r="J84" s="80" t="s">
        <v>357</v>
      </c>
      <c r="K84" s="81" t="s">
        <v>358</v>
      </c>
      <c r="L84" s="79" t="s">
        <v>327</v>
      </c>
      <c r="M84" s="81" t="s">
        <v>327</v>
      </c>
      <c r="N84" s="83" t="s">
        <v>359</v>
      </c>
      <c r="O84" s="79">
        <v>2</v>
      </c>
      <c r="P84" s="79">
        <v>3</v>
      </c>
      <c r="Q84" s="79">
        <f t="shared" si="23"/>
        <v>6</v>
      </c>
      <c r="R84" s="79" t="str">
        <f t="shared" si="24"/>
        <v>MEDIO</v>
      </c>
      <c r="S84" s="79">
        <v>10</v>
      </c>
      <c r="T84" s="79">
        <f t="shared" si="25"/>
        <v>60</v>
      </c>
      <c r="U84" s="79" t="str">
        <f t="shared" si="26"/>
        <v>III</v>
      </c>
      <c r="V84" s="130" t="str">
        <f>IF(U84="IV","Aceptable",IF(U84="III","Mejorable",IF(U84="II","aceptable con control especifico",IF(U84="I","No aceptable",FALSE))))</f>
        <v>Mejorable</v>
      </c>
      <c r="W84" s="79">
        <v>1</v>
      </c>
      <c r="X84" s="81" t="s">
        <v>360</v>
      </c>
      <c r="Y84" s="82" t="s">
        <v>14</v>
      </c>
      <c r="Z84" s="79" t="s">
        <v>332</v>
      </c>
      <c r="AA84" s="79" t="s">
        <v>332</v>
      </c>
      <c r="AB84" s="84" t="s">
        <v>332</v>
      </c>
      <c r="AC84" s="85" t="s">
        <v>361</v>
      </c>
      <c r="AD84" s="79" t="s">
        <v>332</v>
      </c>
    </row>
    <row r="85" spans="2:30" ht="409.5" x14ac:dyDescent="0.25">
      <c r="B85" s="116" t="s">
        <v>318</v>
      </c>
      <c r="C85" s="117" t="s">
        <v>319</v>
      </c>
      <c r="D85" s="117" t="s">
        <v>504</v>
      </c>
      <c r="E85" s="90" t="s">
        <v>505</v>
      </c>
      <c r="F85" s="90" t="s">
        <v>506</v>
      </c>
      <c r="G85" s="106"/>
      <c r="H85" s="112" t="s">
        <v>323</v>
      </c>
      <c r="I85" s="78" t="s">
        <v>362</v>
      </c>
      <c r="J85" s="80" t="s">
        <v>357</v>
      </c>
      <c r="K85" s="81" t="s">
        <v>363</v>
      </c>
      <c r="L85" s="79" t="s">
        <v>327</v>
      </c>
      <c r="M85" s="81" t="s">
        <v>327</v>
      </c>
      <c r="N85" s="83" t="s">
        <v>359</v>
      </c>
      <c r="O85" s="79">
        <v>6</v>
      </c>
      <c r="P85" s="79">
        <v>2</v>
      </c>
      <c r="Q85" s="79">
        <f t="shared" si="23"/>
        <v>12</v>
      </c>
      <c r="R85" s="79" t="str">
        <f t="shared" si="24"/>
        <v>ALTO</v>
      </c>
      <c r="S85" s="79">
        <v>25</v>
      </c>
      <c r="T85" s="79">
        <f t="shared" si="25"/>
        <v>300</v>
      </c>
      <c r="U85" s="79" t="str">
        <f t="shared" si="26"/>
        <v>II</v>
      </c>
      <c r="V85" s="128" t="str">
        <f t="shared" si="27"/>
        <v>aceptable con control especifico</v>
      </c>
      <c r="W85" s="79">
        <v>1</v>
      </c>
      <c r="X85" s="81" t="s">
        <v>468</v>
      </c>
      <c r="Y85" s="82" t="s">
        <v>14</v>
      </c>
      <c r="Z85" s="79" t="s">
        <v>332</v>
      </c>
      <c r="AA85" s="79" t="s">
        <v>332</v>
      </c>
      <c r="AB85" s="84" t="s">
        <v>332</v>
      </c>
      <c r="AC85" s="86" t="s">
        <v>469</v>
      </c>
      <c r="AD85" s="79" t="s">
        <v>332</v>
      </c>
    </row>
    <row r="86" spans="2:30" ht="409.6" thickBot="1" x14ac:dyDescent="0.3">
      <c r="B86" s="116" t="s">
        <v>318</v>
      </c>
      <c r="C86" s="117" t="s">
        <v>319</v>
      </c>
      <c r="D86" s="117" t="s">
        <v>504</v>
      </c>
      <c r="E86" s="90" t="s">
        <v>505</v>
      </c>
      <c r="F86" s="90" t="s">
        <v>506</v>
      </c>
      <c r="G86" s="106" t="s">
        <v>323</v>
      </c>
      <c r="H86" s="112"/>
      <c r="I86" s="87" t="s">
        <v>366</v>
      </c>
      <c r="J86" s="80" t="s">
        <v>367</v>
      </c>
      <c r="K86" s="81" t="s">
        <v>368</v>
      </c>
      <c r="L86" s="79" t="s">
        <v>327</v>
      </c>
      <c r="M86" s="81" t="s">
        <v>327</v>
      </c>
      <c r="N86" s="84" t="s">
        <v>369</v>
      </c>
      <c r="O86" s="79">
        <v>2</v>
      </c>
      <c r="P86" s="79">
        <v>3</v>
      </c>
      <c r="Q86" s="79">
        <f t="shared" si="23"/>
        <v>6</v>
      </c>
      <c r="R86" s="79" t="str">
        <f t="shared" si="24"/>
        <v>MEDIO</v>
      </c>
      <c r="S86" s="79">
        <v>25</v>
      </c>
      <c r="T86" s="79">
        <f t="shared" si="25"/>
        <v>150</v>
      </c>
      <c r="U86" s="79" t="str">
        <f t="shared" si="26"/>
        <v>II</v>
      </c>
      <c r="V86" s="128" t="str">
        <f t="shared" si="27"/>
        <v>aceptable con control especifico</v>
      </c>
      <c r="W86" s="79">
        <v>1</v>
      </c>
      <c r="X86" s="81" t="s">
        <v>370</v>
      </c>
      <c r="Y86" s="82" t="s">
        <v>14</v>
      </c>
      <c r="Z86" s="79" t="s">
        <v>332</v>
      </c>
      <c r="AA86" s="79" t="s">
        <v>332</v>
      </c>
      <c r="AB86" s="79" t="s">
        <v>332</v>
      </c>
      <c r="AC86" s="77" t="s">
        <v>371</v>
      </c>
      <c r="AD86" s="79" t="s">
        <v>332</v>
      </c>
    </row>
    <row r="87" spans="2:30" ht="409.6" thickBot="1" x14ac:dyDescent="0.3">
      <c r="B87" s="116" t="s">
        <v>318</v>
      </c>
      <c r="C87" s="117" t="s">
        <v>319</v>
      </c>
      <c r="D87" s="117" t="s">
        <v>504</v>
      </c>
      <c r="E87" s="90" t="s">
        <v>505</v>
      </c>
      <c r="F87" s="90" t="s">
        <v>506</v>
      </c>
      <c r="G87" s="106"/>
      <c r="H87" s="112" t="s">
        <v>323</v>
      </c>
      <c r="I87" s="87" t="s">
        <v>372</v>
      </c>
      <c r="J87" s="80" t="s">
        <v>367</v>
      </c>
      <c r="K87" s="81" t="s">
        <v>373</v>
      </c>
      <c r="L87" s="79" t="s">
        <v>327</v>
      </c>
      <c r="M87" s="81" t="s">
        <v>327</v>
      </c>
      <c r="N87" s="84" t="s">
        <v>374</v>
      </c>
      <c r="O87" s="79">
        <v>2</v>
      </c>
      <c r="P87" s="79">
        <v>3</v>
      </c>
      <c r="Q87" s="79">
        <f t="shared" si="23"/>
        <v>6</v>
      </c>
      <c r="R87" s="79" t="str">
        <f t="shared" si="24"/>
        <v>MEDIO</v>
      </c>
      <c r="S87" s="79">
        <v>60</v>
      </c>
      <c r="T87" s="79">
        <f t="shared" si="25"/>
        <v>360</v>
      </c>
      <c r="U87" s="79" t="str">
        <f t="shared" si="26"/>
        <v>II</v>
      </c>
      <c r="V87" s="128" t="str">
        <f t="shared" si="27"/>
        <v>aceptable con control especifico</v>
      </c>
      <c r="W87" s="79">
        <v>1</v>
      </c>
      <c r="X87" s="81" t="s">
        <v>370</v>
      </c>
      <c r="Y87" s="82" t="s">
        <v>14</v>
      </c>
      <c r="Z87" s="79" t="s">
        <v>332</v>
      </c>
      <c r="AA87" s="79" t="s">
        <v>332</v>
      </c>
      <c r="AB87" s="79" t="s">
        <v>332</v>
      </c>
      <c r="AC87" s="77" t="s">
        <v>375</v>
      </c>
      <c r="AD87" s="79" t="s">
        <v>332</v>
      </c>
    </row>
    <row r="88" spans="2:30" ht="409.5" x14ac:dyDescent="0.25">
      <c r="B88" s="116" t="s">
        <v>318</v>
      </c>
      <c r="C88" s="117" t="s">
        <v>319</v>
      </c>
      <c r="D88" s="117" t="s">
        <v>504</v>
      </c>
      <c r="E88" s="90" t="s">
        <v>505</v>
      </c>
      <c r="F88" s="90" t="s">
        <v>506</v>
      </c>
      <c r="G88" s="106" t="s">
        <v>323</v>
      </c>
      <c r="H88" s="112"/>
      <c r="I88" s="115" t="s">
        <v>376</v>
      </c>
      <c r="J88" s="80" t="s">
        <v>367</v>
      </c>
      <c r="K88" s="81" t="s">
        <v>377</v>
      </c>
      <c r="L88" s="79" t="s">
        <v>327</v>
      </c>
      <c r="M88" s="81" t="s">
        <v>327</v>
      </c>
      <c r="N88" s="88" t="s">
        <v>378</v>
      </c>
      <c r="O88" s="77">
        <v>2</v>
      </c>
      <c r="P88" s="77">
        <v>3</v>
      </c>
      <c r="Q88" s="79">
        <f t="shared" si="23"/>
        <v>6</v>
      </c>
      <c r="R88" s="79" t="str">
        <f t="shared" si="24"/>
        <v>MEDIO</v>
      </c>
      <c r="S88" s="77">
        <v>25</v>
      </c>
      <c r="T88" s="79">
        <f t="shared" si="25"/>
        <v>150</v>
      </c>
      <c r="U88" s="79" t="str">
        <f t="shared" si="26"/>
        <v>II</v>
      </c>
      <c r="V88" s="128" t="str">
        <f t="shared" si="27"/>
        <v>aceptable con control especifico</v>
      </c>
      <c r="W88" s="79">
        <v>1</v>
      </c>
      <c r="X88" s="81" t="s">
        <v>379</v>
      </c>
      <c r="Y88" s="77" t="s">
        <v>14</v>
      </c>
      <c r="Z88" s="79" t="s">
        <v>332</v>
      </c>
      <c r="AA88" s="79" t="s">
        <v>332</v>
      </c>
      <c r="AB88" s="79" t="s">
        <v>332</v>
      </c>
      <c r="AC88" s="77" t="s">
        <v>380</v>
      </c>
      <c r="AD88" s="77" t="s">
        <v>332</v>
      </c>
    </row>
    <row r="89" spans="2:30" ht="409.5" x14ac:dyDescent="0.25">
      <c r="B89" s="116" t="s">
        <v>318</v>
      </c>
      <c r="C89" s="117" t="s">
        <v>319</v>
      </c>
      <c r="D89" s="117" t="s">
        <v>504</v>
      </c>
      <c r="E89" s="90" t="s">
        <v>505</v>
      </c>
      <c r="F89" s="90" t="s">
        <v>506</v>
      </c>
      <c r="G89" s="106" t="s">
        <v>323</v>
      </c>
      <c r="H89" s="112"/>
      <c r="I89" s="92" t="s">
        <v>507</v>
      </c>
      <c r="J89" s="95" t="s">
        <v>471</v>
      </c>
      <c r="K89" s="94" t="s">
        <v>508</v>
      </c>
      <c r="L89" s="92" t="s">
        <v>473</v>
      </c>
      <c r="M89" s="94" t="s">
        <v>474</v>
      </c>
      <c r="N89" s="94" t="s">
        <v>509</v>
      </c>
      <c r="O89" s="77">
        <v>2</v>
      </c>
      <c r="P89" s="77">
        <v>4</v>
      </c>
      <c r="Q89" s="90">
        <v>8</v>
      </c>
      <c r="R89" s="90" t="s">
        <v>19</v>
      </c>
      <c r="S89" s="77">
        <v>10</v>
      </c>
      <c r="T89" s="90">
        <v>80</v>
      </c>
      <c r="U89" s="90" t="s">
        <v>81</v>
      </c>
      <c r="V89" s="128" t="str">
        <f>IF(U89="IV","Aceptable",IF(U89="III","Mejorable",IF(U89="II","aceptable con control especifico",IF(U89="I","No aceptable",FALSE))))</f>
        <v>aceptable con control especifico</v>
      </c>
      <c r="W89" s="92">
        <v>1</v>
      </c>
      <c r="X89" s="94" t="s">
        <v>510</v>
      </c>
      <c r="Y89" s="103" t="s">
        <v>14</v>
      </c>
      <c r="Z89" s="92" t="s">
        <v>332</v>
      </c>
      <c r="AA89" s="92" t="s">
        <v>332</v>
      </c>
      <c r="AB89" s="92" t="s">
        <v>332</v>
      </c>
      <c r="AC89" s="92" t="s">
        <v>511</v>
      </c>
      <c r="AD89" s="92" t="s">
        <v>332</v>
      </c>
    </row>
    <row r="90" spans="2:30" ht="409.5" x14ac:dyDescent="0.25">
      <c r="B90" s="116" t="s">
        <v>318</v>
      </c>
      <c r="C90" s="117" t="s">
        <v>319</v>
      </c>
      <c r="D90" s="117" t="s">
        <v>504</v>
      </c>
      <c r="E90" s="90" t="s">
        <v>505</v>
      </c>
      <c r="F90" s="90" t="s">
        <v>506</v>
      </c>
      <c r="G90" s="106"/>
      <c r="H90" s="112" t="s">
        <v>323</v>
      </c>
      <c r="I90" s="92" t="s">
        <v>492</v>
      </c>
      <c r="J90" s="95" t="s">
        <v>471</v>
      </c>
      <c r="K90" s="94" t="s">
        <v>493</v>
      </c>
      <c r="L90" s="92" t="s">
        <v>473</v>
      </c>
      <c r="M90" s="94" t="s">
        <v>474</v>
      </c>
      <c r="N90" s="94" t="s">
        <v>475</v>
      </c>
      <c r="O90" s="77">
        <v>2</v>
      </c>
      <c r="P90" s="77">
        <v>4</v>
      </c>
      <c r="Q90" s="90">
        <v>8</v>
      </c>
      <c r="R90" s="90" t="s">
        <v>19</v>
      </c>
      <c r="S90" s="77">
        <v>10</v>
      </c>
      <c r="T90" s="90">
        <v>80</v>
      </c>
      <c r="U90" s="90" t="s">
        <v>81</v>
      </c>
      <c r="V90" s="128" t="str">
        <f>IF(U90="IV","Aceptable",IF(U90="III","Mejorable",IF(U90="II","aceptable con control especifico",IF(U90="I","No aceptable",FALSE))))</f>
        <v>aceptable con control especifico</v>
      </c>
      <c r="W90" s="92">
        <v>1</v>
      </c>
      <c r="X90" s="94" t="s">
        <v>476</v>
      </c>
      <c r="Y90" s="103" t="s">
        <v>14</v>
      </c>
      <c r="Z90" s="92" t="s">
        <v>332</v>
      </c>
      <c r="AA90" s="92" t="s">
        <v>332</v>
      </c>
      <c r="AB90" s="92" t="s">
        <v>332</v>
      </c>
      <c r="AC90" s="92" t="s">
        <v>494</v>
      </c>
      <c r="AD90" s="92" t="s">
        <v>332</v>
      </c>
    </row>
    <row r="91" spans="2:30" ht="409.6" thickBot="1" x14ac:dyDescent="0.3">
      <c r="B91" s="116" t="s">
        <v>318</v>
      </c>
      <c r="C91" s="117" t="s">
        <v>319</v>
      </c>
      <c r="D91" s="117" t="s">
        <v>504</v>
      </c>
      <c r="E91" s="90" t="s">
        <v>505</v>
      </c>
      <c r="F91" s="90" t="s">
        <v>506</v>
      </c>
      <c r="G91" s="106" t="s">
        <v>323</v>
      </c>
      <c r="H91" s="112"/>
      <c r="I91" s="89" t="s">
        <v>381</v>
      </c>
      <c r="J91" s="80" t="s">
        <v>382</v>
      </c>
      <c r="K91" s="81" t="s">
        <v>383</v>
      </c>
      <c r="L91" s="83" t="s">
        <v>384</v>
      </c>
      <c r="M91" s="81" t="s">
        <v>327</v>
      </c>
      <c r="N91" s="84" t="s">
        <v>385</v>
      </c>
      <c r="O91" s="77">
        <v>2</v>
      </c>
      <c r="P91" s="77">
        <v>3</v>
      </c>
      <c r="Q91" s="79">
        <f t="shared" ref="Q91:Q105" si="28">O91*P91</f>
        <v>6</v>
      </c>
      <c r="R91" s="79" t="str">
        <f t="shared" ref="R91:R105" si="29">IF(Q91&lt;=4,"BAJO",IF(Q91&lt;=8,"MEDIO",IF(Q91&lt;=20,"ALTO","MUY ALTO")))</f>
        <v>MEDIO</v>
      </c>
      <c r="S91" s="77">
        <v>60</v>
      </c>
      <c r="T91" s="79">
        <f t="shared" ref="T91:T105" si="30">Q91*S91</f>
        <v>360</v>
      </c>
      <c r="U91" s="79" t="str">
        <f t="shared" ref="U91:U105" si="31">IF(T91&lt;=20,"IV",IF(T91&lt;=120,"III",IF(T91&lt;=500,"II",IF(T91&lt;=4000,"I",FALSE))))</f>
        <v>II</v>
      </c>
      <c r="V91" s="128" t="str">
        <f t="shared" ref="V91:V100" si="32">IF(U91="IV","Aceptable",IF(U91="III","Mejorable",IF(U91="II","aceptable con control especifico",IF(U91="I","No aceptable",FALSE))))</f>
        <v>aceptable con control especifico</v>
      </c>
      <c r="W91" s="79">
        <v>1</v>
      </c>
      <c r="X91" s="81" t="s">
        <v>386</v>
      </c>
      <c r="Y91" s="77" t="s">
        <v>14</v>
      </c>
      <c r="Z91" s="79" t="s">
        <v>332</v>
      </c>
      <c r="AA91" s="79" t="s">
        <v>332</v>
      </c>
      <c r="AB91" s="79" t="s">
        <v>332</v>
      </c>
      <c r="AC91" s="77" t="s">
        <v>387</v>
      </c>
      <c r="AD91" s="77" t="s">
        <v>332</v>
      </c>
    </row>
    <row r="92" spans="2:30" ht="409.5" x14ac:dyDescent="0.25">
      <c r="B92" s="116" t="s">
        <v>318</v>
      </c>
      <c r="C92" s="117" t="s">
        <v>319</v>
      </c>
      <c r="D92" s="117" t="s">
        <v>504</v>
      </c>
      <c r="E92" s="90" t="s">
        <v>505</v>
      </c>
      <c r="F92" s="90" t="s">
        <v>506</v>
      </c>
      <c r="G92" s="106" t="s">
        <v>323</v>
      </c>
      <c r="H92" s="112"/>
      <c r="I92" s="84" t="s">
        <v>388</v>
      </c>
      <c r="J92" s="80" t="s">
        <v>382</v>
      </c>
      <c r="K92" s="81" t="s">
        <v>389</v>
      </c>
      <c r="L92" s="83" t="s">
        <v>327</v>
      </c>
      <c r="M92" s="81" t="s">
        <v>327</v>
      </c>
      <c r="N92" s="84" t="s">
        <v>390</v>
      </c>
      <c r="O92" s="77">
        <v>2</v>
      </c>
      <c r="P92" s="77">
        <v>4</v>
      </c>
      <c r="Q92" s="79">
        <f t="shared" si="28"/>
        <v>8</v>
      </c>
      <c r="R92" s="79" t="str">
        <f t="shared" si="29"/>
        <v>MEDIO</v>
      </c>
      <c r="S92" s="77">
        <v>25</v>
      </c>
      <c r="T92" s="79">
        <f t="shared" si="30"/>
        <v>200</v>
      </c>
      <c r="U92" s="79" t="str">
        <f t="shared" si="31"/>
        <v>II</v>
      </c>
      <c r="V92" s="128" t="str">
        <f t="shared" si="32"/>
        <v>aceptable con control especifico</v>
      </c>
      <c r="W92" s="79">
        <v>1</v>
      </c>
      <c r="X92" s="81" t="s">
        <v>391</v>
      </c>
      <c r="Y92" s="77" t="s">
        <v>14</v>
      </c>
      <c r="Z92" s="79" t="s">
        <v>332</v>
      </c>
      <c r="AA92" s="79" t="s">
        <v>332</v>
      </c>
      <c r="AB92" s="79" t="s">
        <v>392</v>
      </c>
      <c r="AC92" s="77" t="s">
        <v>393</v>
      </c>
      <c r="AD92" s="77" t="s">
        <v>332</v>
      </c>
    </row>
    <row r="93" spans="2:30" ht="409.5" x14ac:dyDescent="0.25">
      <c r="B93" s="116" t="s">
        <v>318</v>
      </c>
      <c r="C93" s="117" t="s">
        <v>319</v>
      </c>
      <c r="D93" s="117" t="s">
        <v>504</v>
      </c>
      <c r="E93" s="90" t="s">
        <v>505</v>
      </c>
      <c r="F93" s="90" t="s">
        <v>506</v>
      </c>
      <c r="G93" s="91" t="s">
        <v>323</v>
      </c>
      <c r="H93" s="91"/>
      <c r="I93" s="79" t="s">
        <v>495</v>
      </c>
      <c r="J93" s="95" t="s">
        <v>427</v>
      </c>
      <c r="K93" s="94" t="s">
        <v>428</v>
      </c>
      <c r="L93" s="94" t="s">
        <v>327</v>
      </c>
      <c r="M93" s="94" t="s">
        <v>496</v>
      </c>
      <c r="N93" s="94" t="s">
        <v>327</v>
      </c>
      <c r="O93" s="90">
        <v>2</v>
      </c>
      <c r="P93" s="90">
        <v>4</v>
      </c>
      <c r="Q93" s="92">
        <f t="shared" si="28"/>
        <v>8</v>
      </c>
      <c r="R93" s="92" t="str">
        <f t="shared" si="29"/>
        <v>MEDIO</v>
      </c>
      <c r="S93" s="90">
        <v>10</v>
      </c>
      <c r="T93" s="92">
        <f t="shared" si="30"/>
        <v>80</v>
      </c>
      <c r="U93" s="92" t="str">
        <f t="shared" si="31"/>
        <v>III</v>
      </c>
      <c r="V93" s="130" t="str">
        <f>IF(U93="IV","Aceptable",IF(U93="III","Mejorable",IF(U93="II","aceptable con control especifico",IF(U93="I","No aceptable",FALSE))))</f>
        <v>Mejorable</v>
      </c>
      <c r="W93" s="92">
        <v>1</v>
      </c>
      <c r="X93" s="94" t="s">
        <v>354</v>
      </c>
      <c r="Y93" s="90" t="s">
        <v>14</v>
      </c>
      <c r="Z93" s="92" t="s">
        <v>332</v>
      </c>
      <c r="AA93" s="92" t="s">
        <v>332</v>
      </c>
      <c r="AB93" s="92" t="s">
        <v>332</v>
      </c>
      <c r="AC93" s="90" t="s">
        <v>497</v>
      </c>
      <c r="AD93" s="90" t="s">
        <v>332</v>
      </c>
    </row>
    <row r="94" spans="2:30" ht="409.5" x14ac:dyDescent="0.25">
      <c r="B94" s="116" t="s">
        <v>318</v>
      </c>
      <c r="C94" s="117" t="s">
        <v>319</v>
      </c>
      <c r="D94" s="117" t="s">
        <v>504</v>
      </c>
      <c r="E94" s="90" t="s">
        <v>505</v>
      </c>
      <c r="F94" s="90" t="s">
        <v>506</v>
      </c>
      <c r="G94" s="106"/>
      <c r="H94" s="112" t="s">
        <v>323</v>
      </c>
      <c r="I94" s="92" t="s">
        <v>394</v>
      </c>
      <c r="J94" s="93" t="s">
        <v>395</v>
      </c>
      <c r="K94" s="94" t="s">
        <v>396</v>
      </c>
      <c r="L94" s="79" t="s">
        <v>327</v>
      </c>
      <c r="M94" s="94" t="s">
        <v>397</v>
      </c>
      <c r="N94" s="94" t="s">
        <v>398</v>
      </c>
      <c r="O94" s="79">
        <v>2</v>
      </c>
      <c r="P94" s="79">
        <v>2</v>
      </c>
      <c r="Q94" s="92">
        <f t="shared" si="28"/>
        <v>4</v>
      </c>
      <c r="R94" s="92" t="str">
        <f t="shared" si="29"/>
        <v>BAJO</v>
      </c>
      <c r="S94" s="79">
        <v>25</v>
      </c>
      <c r="T94" s="92">
        <f t="shared" si="30"/>
        <v>100</v>
      </c>
      <c r="U94" s="92" t="str">
        <f t="shared" si="31"/>
        <v>III</v>
      </c>
      <c r="V94" s="130" t="str">
        <f>IF(U94="IV","Aceptable",IF(U94="III","Mejorable",IF(U94="II","aceptable con control especifico",IF(U94="I","No aceptable",FALSE))))</f>
        <v>Mejorable</v>
      </c>
      <c r="W94" s="92">
        <v>1</v>
      </c>
      <c r="X94" s="79" t="s">
        <v>399</v>
      </c>
      <c r="Y94" s="79" t="s">
        <v>14</v>
      </c>
      <c r="Z94" s="92" t="s">
        <v>332</v>
      </c>
      <c r="AA94" s="92" t="s">
        <v>332</v>
      </c>
      <c r="AB94" s="92" t="s">
        <v>332</v>
      </c>
      <c r="AC94" s="94" t="s">
        <v>400</v>
      </c>
      <c r="AD94" s="94" t="s">
        <v>332</v>
      </c>
    </row>
    <row r="95" spans="2:30" ht="409.5" x14ac:dyDescent="0.25">
      <c r="B95" s="116" t="s">
        <v>318</v>
      </c>
      <c r="C95" s="117" t="s">
        <v>319</v>
      </c>
      <c r="D95" s="117" t="s">
        <v>504</v>
      </c>
      <c r="E95" s="90" t="s">
        <v>505</v>
      </c>
      <c r="F95" s="90" t="s">
        <v>506</v>
      </c>
      <c r="G95" s="106"/>
      <c r="H95" s="112" t="s">
        <v>323</v>
      </c>
      <c r="I95" s="92" t="s">
        <v>401</v>
      </c>
      <c r="J95" s="95" t="s">
        <v>395</v>
      </c>
      <c r="K95" s="94" t="s">
        <v>396</v>
      </c>
      <c r="L95" s="79" t="s">
        <v>327</v>
      </c>
      <c r="M95" s="94" t="s">
        <v>397</v>
      </c>
      <c r="N95" s="94" t="s">
        <v>398</v>
      </c>
      <c r="O95" s="79">
        <v>2</v>
      </c>
      <c r="P95" s="79">
        <v>1</v>
      </c>
      <c r="Q95" s="92">
        <f t="shared" si="28"/>
        <v>2</v>
      </c>
      <c r="R95" s="92" t="str">
        <f t="shared" si="29"/>
        <v>BAJO</v>
      </c>
      <c r="S95" s="79">
        <v>100</v>
      </c>
      <c r="T95" s="92">
        <f t="shared" si="30"/>
        <v>200</v>
      </c>
      <c r="U95" s="92" t="str">
        <f t="shared" si="31"/>
        <v>II</v>
      </c>
      <c r="V95" s="96" t="str">
        <f t="shared" si="32"/>
        <v>aceptable con control especifico</v>
      </c>
      <c r="W95" s="92">
        <v>1</v>
      </c>
      <c r="X95" s="79" t="s">
        <v>402</v>
      </c>
      <c r="Y95" s="79" t="s">
        <v>14</v>
      </c>
      <c r="Z95" s="92" t="s">
        <v>332</v>
      </c>
      <c r="AA95" s="92" t="s">
        <v>332</v>
      </c>
      <c r="AB95" s="92" t="s">
        <v>332</v>
      </c>
      <c r="AC95" s="94" t="s">
        <v>403</v>
      </c>
      <c r="AD95" s="94" t="s">
        <v>332</v>
      </c>
    </row>
    <row r="96" spans="2:30" ht="409.5" x14ac:dyDescent="0.25">
      <c r="B96" s="116" t="s">
        <v>318</v>
      </c>
      <c r="C96" s="117" t="s">
        <v>319</v>
      </c>
      <c r="D96" s="117" t="s">
        <v>504</v>
      </c>
      <c r="E96" s="90" t="s">
        <v>505</v>
      </c>
      <c r="F96" s="90" t="s">
        <v>506</v>
      </c>
      <c r="G96" s="106"/>
      <c r="H96" s="112" t="s">
        <v>323</v>
      </c>
      <c r="I96" s="92" t="s">
        <v>404</v>
      </c>
      <c r="J96" s="95" t="s">
        <v>395</v>
      </c>
      <c r="K96" s="94" t="s">
        <v>405</v>
      </c>
      <c r="L96" s="79" t="s">
        <v>327</v>
      </c>
      <c r="M96" s="94" t="s">
        <v>397</v>
      </c>
      <c r="N96" s="94" t="s">
        <v>398</v>
      </c>
      <c r="O96" s="79">
        <v>2</v>
      </c>
      <c r="P96" s="79">
        <v>1</v>
      </c>
      <c r="Q96" s="92">
        <f t="shared" si="28"/>
        <v>2</v>
      </c>
      <c r="R96" s="92" t="str">
        <f t="shared" si="29"/>
        <v>BAJO</v>
      </c>
      <c r="S96" s="79">
        <v>100</v>
      </c>
      <c r="T96" s="92">
        <f t="shared" si="30"/>
        <v>200</v>
      </c>
      <c r="U96" s="92" t="str">
        <f t="shared" si="31"/>
        <v>II</v>
      </c>
      <c r="V96" s="96" t="str">
        <f t="shared" si="32"/>
        <v>aceptable con control especifico</v>
      </c>
      <c r="W96" s="92">
        <v>1</v>
      </c>
      <c r="X96" s="79" t="s">
        <v>399</v>
      </c>
      <c r="Y96" s="79" t="s">
        <v>14</v>
      </c>
      <c r="Z96" s="92" t="s">
        <v>332</v>
      </c>
      <c r="AA96" s="92" t="s">
        <v>332</v>
      </c>
      <c r="AB96" s="92" t="s">
        <v>332</v>
      </c>
      <c r="AC96" s="94" t="s">
        <v>400</v>
      </c>
      <c r="AD96" s="94" t="s">
        <v>332</v>
      </c>
    </row>
    <row r="97" spans="2:30" ht="409.5" x14ac:dyDescent="0.25">
      <c r="B97" s="116" t="s">
        <v>318</v>
      </c>
      <c r="C97" s="117" t="s">
        <v>319</v>
      </c>
      <c r="D97" s="117" t="s">
        <v>504</v>
      </c>
      <c r="E97" s="90" t="s">
        <v>505</v>
      </c>
      <c r="F97" s="90" t="s">
        <v>506</v>
      </c>
      <c r="G97" s="106"/>
      <c r="H97" s="112" t="s">
        <v>323</v>
      </c>
      <c r="I97" s="92" t="s">
        <v>406</v>
      </c>
      <c r="J97" s="95" t="s">
        <v>395</v>
      </c>
      <c r="K97" s="94" t="s">
        <v>396</v>
      </c>
      <c r="L97" s="79" t="s">
        <v>327</v>
      </c>
      <c r="M97" s="94" t="s">
        <v>397</v>
      </c>
      <c r="N97" s="94" t="s">
        <v>407</v>
      </c>
      <c r="O97" s="79">
        <v>1</v>
      </c>
      <c r="P97" s="79">
        <v>1</v>
      </c>
      <c r="Q97" s="92">
        <f t="shared" si="28"/>
        <v>1</v>
      </c>
      <c r="R97" s="92" t="str">
        <f t="shared" si="29"/>
        <v>BAJO</v>
      </c>
      <c r="S97" s="79">
        <v>10</v>
      </c>
      <c r="T97" s="92">
        <f t="shared" si="30"/>
        <v>10</v>
      </c>
      <c r="U97" s="92" t="str">
        <f t="shared" si="31"/>
        <v>IV</v>
      </c>
      <c r="V97" s="97" t="str">
        <f t="shared" si="32"/>
        <v>Aceptable</v>
      </c>
      <c r="W97" s="92">
        <v>1</v>
      </c>
      <c r="X97" s="79" t="s">
        <v>399</v>
      </c>
      <c r="Y97" s="79" t="s">
        <v>14</v>
      </c>
      <c r="Z97" s="92" t="s">
        <v>332</v>
      </c>
      <c r="AA97" s="92" t="s">
        <v>332</v>
      </c>
      <c r="AB97" s="92" t="s">
        <v>332</v>
      </c>
      <c r="AC97" s="94" t="s">
        <v>400</v>
      </c>
      <c r="AD97" s="94" t="s">
        <v>332</v>
      </c>
    </row>
    <row r="98" spans="2:30" ht="384.75" x14ac:dyDescent="0.25">
      <c r="B98" s="116" t="s">
        <v>318</v>
      </c>
      <c r="C98" s="117" t="s">
        <v>319</v>
      </c>
      <c r="D98" s="117" t="s">
        <v>512</v>
      </c>
      <c r="E98" s="90" t="s">
        <v>459</v>
      </c>
      <c r="F98" s="91" t="s">
        <v>513</v>
      </c>
      <c r="G98" s="78" t="s">
        <v>323</v>
      </c>
      <c r="H98" s="78"/>
      <c r="I98" s="79" t="s">
        <v>334</v>
      </c>
      <c r="J98" s="80" t="s">
        <v>335</v>
      </c>
      <c r="K98" s="81" t="s">
        <v>336</v>
      </c>
      <c r="L98" s="79" t="s">
        <v>337</v>
      </c>
      <c r="M98" s="81" t="s">
        <v>338</v>
      </c>
      <c r="N98" s="81" t="s">
        <v>339</v>
      </c>
      <c r="O98" s="79">
        <v>2</v>
      </c>
      <c r="P98" s="79">
        <v>2</v>
      </c>
      <c r="Q98" s="79">
        <f t="shared" si="28"/>
        <v>4</v>
      </c>
      <c r="R98" s="79" t="str">
        <f t="shared" si="29"/>
        <v>BAJO</v>
      </c>
      <c r="S98" s="79">
        <v>25</v>
      </c>
      <c r="T98" s="79">
        <f t="shared" si="30"/>
        <v>100</v>
      </c>
      <c r="U98" s="79" t="str">
        <f t="shared" si="31"/>
        <v>III</v>
      </c>
      <c r="V98" s="130" t="str">
        <f>IF(U98="IV","Aceptable",IF(U98="III","Mejorable",IF(U98="II","aceptable con control especifico",IF(U98="I","No aceptable",FALSE))))</f>
        <v>Mejorable</v>
      </c>
      <c r="W98" s="79">
        <v>1</v>
      </c>
      <c r="X98" s="81" t="s">
        <v>340</v>
      </c>
      <c r="Y98" s="82" t="s">
        <v>14</v>
      </c>
      <c r="Z98" s="79" t="s">
        <v>332</v>
      </c>
      <c r="AA98" s="79" t="s">
        <v>332</v>
      </c>
      <c r="AB98" s="79" t="s">
        <v>341</v>
      </c>
      <c r="AC98" s="79" t="s">
        <v>342</v>
      </c>
      <c r="AD98" s="79" t="s">
        <v>332</v>
      </c>
    </row>
    <row r="99" spans="2:30" ht="409.5" x14ac:dyDescent="0.25">
      <c r="B99" s="116" t="s">
        <v>318</v>
      </c>
      <c r="C99" s="117" t="s">
        <v>319</v>
      </c>
      <c r="D99" s="117" t="s">
        <v>512</v>
      </c>
      <c r="E99" s="90" t="s">
        <v>459</v>
      </c>
      <c r="F99" s="91" t="s">
        <v>513</v>
      </c>
      <c r="G99" s="78" t="s">
        <v>323</v>
      </c>
      <c r="H99" s="78"/>
      <c r="I99" s="79" t="s">
        <v>324</v>
      </c>
      <c r="J99" s="80" t="s">
        <v>325</v>
      </c>
      <c r="K99" s="81" t="s">
        <v>326</v>
      </c>
      <c r="L99" s="79" t="s">
        <v>327</v>
      </c>
      <c r="M99" s="81" t="s">
        <v>328</v>
      </c>
      <c r="N99" s="81" t="s">
        <v>329</v>
      </c>
      <c r="O99" s="79">
        <v>2</v>
      </c>
      <c r="P99" s="79">
        <v>3</v>
      </c>
      <c r="Q99" s="79">
        <f t="shared" si="28"/>
        <v>6</v>
      </c>
      <c r="R99" s="79" t="str">
        <f t="shared" si="29"/>
        <v>MEDIO</v>
      </c>
      <c r="S99" s="79">
        <v>10</v>
      </c>
      <c r="T99" s="79">
        <f t="shared" si="30"/>
        <v>60</v>
      </c>
      <c r="U99" s="79" t="str">
        <f t="shared" si="31"/>
        <v>III</v>
      </c>
      <c r="V99" s="130" t="str">
        <f>IF(U99="IV","Aceptable",IF(U99="III","Mejorable",IF(U99="II","aceptable con control especifico",IF(U99="I","No aceptable",FALSE))))</f>
        <v>Mejorable</v>
      </c>
      <c r="W99" s="79">
        <v>1</v>
      </c>
      <c r="X99" s="81" t="s">
        <v>330</v>
      </c>
      <c r="Y99" s="82" t="s">
        <v>331</v>
      </c>
      <c r="Z99" s="79" t="s">
        <v>332</v>
      </c>
      <c r="AA99" s="79" t="s">
        <v>332</v>
      </c>
      <c r="AB99" s="79" t="s">
        <v>332</v>
      </c>
      <c r="AC99" s="79" t="s">
        <v>333</v>
      </c>
      <c r="AD99" s="79" t="s">
        <v>332</v>
      </c>
    </row>
    <row r="100" spans="2:30" ht="344.25" x14ac:dyDescent="0.25">
      <c r="B100" s="116" t="s">
        <v>318</v>
      </c>
      <c r="C100" s="117" t="s">
        <v>319</v>
      </c>
      <c r="D100" s="117" t="s">
        <v>512</v>
      </c>
      <c r="E100" s="90" t="s">
        <v>459</v>
      </c>
      <c r="F100" s="91" t="s">
        <v>513</v>
      </c>
      <c r="G100" s="91"/>
      <c r="H100" s="91" t="s">
        <v>323</v>
      </c>
      <c r="I100" s="92" t="s">
        <v>461</v>
      </c>
      <c r="J100" s="95" t="s">
        <v>434</v>
      </c>
      <c r="K100" s="94" t="s">
        <v>462</v>
      </c>
      <c r="L100" s="79" t="s">
        <v>327</v>
      </c>
      <c r="M100" s="113" t="s">
        <v>463</v>
      </c>
      <c r="N100" s="114" t="s">
        <v>464</v>
      </c>
      <c r="O100" s="79">
        <v>2</v>
      </c>
      <c r="P100" s="79">
        <v>3</v>
      </c>
      <c r="Q100" s="92">
        <f t="shared" si="28"/>
        <v>6</v>
      </c>
      <c r="R100" s="92" t="str">
        <f t="shared" si="29"/>
        <v>MEDIO</v>
      </c>
      <c r="S100" s="79">
        <v>25</v>
      </c>
      <c r="T100" s="92">
        <f t="shared" si="30"/>
        <v>150</v>
      </c>
      <c r="U100" s="92" t="str">
        <f t="shared" si="31"/>
        <v>II</v>
      </c>
      <c r="V100" s="96" t="str">
        <f t="shared" si="32"/>
        <v>aceptable con control especifico</v>
      </c>
      <c r="W100" s="92">
        <v>1</v>
      </c>
      <c r="X100" s="77" t="s">
        <v>465</v>
      </c>
      <c r="Y100" s="90" t="s">
        <v>331</v>
      </c>
      <c r="Z100" s="92" t="s">
        <v>332</v>
      </c>
      <c r="AA100" s="92" t="s">
        <v>332</v>
      </c>
      <c r="AB100" s="92" t="s">
        <v>332</v>
      </c>
      <c r="AC100" s="92" t="s">
        <v>466</v>
      </c>
      <c r="AD100" s="92" t="s">
        <v>332</v>
      </c>
    </row>
    <row r="101" spans="2:30" ht="344.25" x14ac:dyDescent="0.25">
      <c r="B101" s="116" t="s">
        <v>318</v>
      </c>
      <c r="C101" s="117" t="s">
        <v>319</v>
      </c>
      <c r="D101" s="117" t="s">
        <v>512</v>
      </c>
      <c r="E101" s="90" t="s">
        <v>459</v>
      </c>
      <c r="F101" s="91" t="s">
        <v>513</v>
      </c>
      <c r="G101" s="106"/>
      <c r="H101" s="112" t="s">
        <v>323</v>
      </c>
      <c r="I101" s="92" t="s">
        <v>514</v>
      </c>
      <c r="J101" s="95" t="s">
        <v>335</v>
      </c>
      <c r="K101" s="94" t="s">
        <v>483</v>
      </c>
      <c r="L101" s="92" t="s">
        <v>484</v>
      </c>
      <c r="M101" s="94" t="s">
        <v>485</v>
      </c>
      <c r="N101" s="94" t="s">
        <v>486</v>
      </c>
      <c r="O101" s="77">
        <v>1</v>
      </c>
      <c r="P101" s="77">
        <v>4</v>
      </c>
      <c r="Q101" s="90">
        <f t="shared" si="28"/>
        <v>4</v>
      </c>
      <c r="R101" s="90" t="str">
        <f t="shared" si="29"/>
        <v>BAJO</v>
      </c>
      <c r="S101" s="77">
        <v>10</v>
      </c>
      <c r="T101" s="90">
        <f t="shared" si="30"/>
        <v>40</v>
      </c>
      <c r="U101" s="90" t="str">
        <f t="shared" si="31"/>
        <v>III</v>
      </c>
      <c r="V101" s="130" t="str">
        <f>IF(U101="IV","Aceptable",IF(U101="III","Mejorable",IF(U101="II","aceptable con control especifico",IF(U101="I","No aceptable",FALSE))))</f>
        <v>Mejorable</v>
      </c>
      <c r="W101" s="92">
        <v>1</v>
      </c>
      <c r="X101" s="79" t="s">
        <v>487</v>
      </c>
      <c r="Y101" s="90" t="s">
        <v>14</v>
      </c>
      <c r="Z101" s="90" t="s">
        <v>332</v>
      </c>
      <c r="AA101" s="90" t="s">
        <v>332</v>
      </c>
      <c r="AB101" s="90" t="s">
        <v>515</v>
      </c>
      <c r="AC101" s="90" t="s">
        <v>489</v>
      </c>
      <c r="AD101" s="92" t="s">
        <v>490</v>
      </c>
    </row>
    <row r="102" spans="2:30" ht="370.5" x14ac:dyDescent="0.25">
      <c r="B102" s="116" t="s">
        <v>318</v>
      </c>
      <c r="C102" s="117" t="s">
        <v>319</v>
      </c>
      <c r="D102" s="117" t="s">
        <v>512</v>
      </c>
      <c r="E102" s="90" t="s">
        <v>459</v>
      </c>
      <c r="F102" s="91" t="s">
        <v>513</v>
      </c>
      <c r="G102" s="106"/>
      <c r="H102" s="112" t="s">
        <v>323</v>
      </c>
      <c r="I102" s="78" t="s">
        <v>467</v>
      </c>
      <c r="J102" s="80" t="s">
        <v>357</v>
      </c>
      <c r="K102" s="81" t="s">
        <v>358</v>
      </c>
      <c r="L102" s="79" t="s">
        <v>327</v>
      </c>
      <c r="M102" s="81" t="s">
        <v>327</v>
      </c>
      <c r="N102" s="83" t="s">
        <v>359</v>
      </c>
      <c r="O102" s="79">
        <v>2</v>
      </c>
      <c r="P102" s="79">
        <v>3</v>
      </c>
      <c r="Q102" s="79">
        <f t="shared" si="28"/>
        <v>6</v>
      </c>
      <c r="R102" s="79" t="str">
        <f t="shared" si="29"/>
        <v>MEDIO</v>
      </c>
      <c r="S102" s="79">
        <v>10</v>
      </c>
      <c r="T102" s="79">
        <f t="shared" si="30"/>
        <v>60</v>
      </c>
      <c r="U102" s="79" t="str">
        <f t="shared" si="31"/>
        <v>III</v>
      </c>
      <c r="V102" s="130" t="str">
        <f>IF(U102="IV","Aceptable",IF(U102="III","Mejorable",IF(U102="II","aceptable con control especifico",IF(U102="I","No aceptable",FALSE))))</f>
        <v>Mejorable</v>
      </c>
      <c r="W102" s="79">
        <v>1</v>
      </c>
      <c r="X102" s="81" t="s">
        <v>360</v>
      </c>
      <c r="Y102" s="82" t="s">
        <v>14</v>
      </c>
      <c r="Z102" s="79" t="s">
        <v>332</v>
      </c>
      <c r="AA102" s="79" t="s">
        <v>332</v>
      </c>
      <c r="AB102" s="84" t="s">
        <v>332</v>
      </c>
      <c r="AC102" s="85" t="s">
        <v>361</v>
      </c>
      <c r="AD102" s="79" t="s">
        <v>332</v>
      </c>
    </row>
    <row r="103" spans="2:30" ht="344.25" x14ac:dyDescent="0.25">
      <c r="B103" s="116" t="s">
        <v>318</v>
      </c>
      <c r="C103" s="117" t="s">
        <v>319</v>
      </c>
      <c r="D103" s="117" t="s">
        <v>512</v>
      </c>
      <c r="E103" s="90" t="s">
        <v>459</v>
      </c>
      <c r="F103" s="91" t="s">
        <v>513</v>
      </c>
      <c r="G103" s="106"/>
      <c r="H103" s="112" t="s">
        <v>323</v>
      </c>
      <c r="I103" s="78" t="s">
        <v>362</v>
      </c>
      <c r="J103" s="80" t="s">
        <v>357</v>
      </c>
      <c r="K103" s="81" t="s">
        <v>363</v>
      </c>
      <c r="L103" s="79" t="s">
        <v>327</v>
      </c>
      <c r="M103" s="81" t="s">
        <v>327</v>
      </c>
      <c r="N103" s="83" t="s">
        <v>359</v>
      </c>
      <c r="O103" s="79">
        <v>6</v>
      </c>
      <c r="P103" s="79">
        <v>2</v>
      </c>
      <c r="Q103" s="79">
        <f t="shared" si="28"/>
        <v>12</v>
      </c>
      <c r="R103" s="79" t="str">
        <f t="shared" si="29"/>
        <v>ALTO</v>
      </c>
      <c r="S103" s="79">
        <v>25</v>
      </c>
      <c r="T103" s="79">
        <f t="shared" si="30"/>
        <v>300</v>
      </c>
      <c r="U103" s="79" t="str">
        <f t="shared" si="31"/>
        <v>II</v>
      </c>
      <c r="V103" s="128" t="str">
        <f t="shared" ref="V103:V105" si="33">IF(U103="IV","Aceptable",IF(U103="III","Mejorable",IF(U103="II","aceptable con control especifico",IF(U103="I","No aceptable",FALSE))))</f>
        <v>aceptable con control especifico</v>
      </c>
      <c r="W103" s="79">
        <v>1</v>
      </c>
      <c r="X103" s="81" t="s">
        <v>468</v>
      </c>
      <c r="Y103" s="82" t="s">
        <v>14</v>
      </c>
      <c r="Z103" s="79" t="s">
        <v>332</v>
      </c>
      <c r="AA103" s="79" t="s">
        <v>332</v>
      </c>
      <c r="AB103" s="84" t="s">
        <v>332</v>
      </c>
      <c r="AC103" s="86" t="s">
        <v>469</v>
      </c>
      <c r="AD103" s="79" t="s">
        <v>332</v>
      </c>
    </row>
    <row r="104" spans="2:30" ht="345" thickBot="1" x14ac:dyDescent="0.3">
      <c r="B104" s="116" t="s">
        <v>318</v>
      </c>
      <c r="C104" s="117" t="s">
        <v>319</v>
      </c>
      <c r="D104" s="117" t="s">
        <v>512</v>
      </c>
      <c r="E104" s="90" t="s">
        <v>459</v>
      </c>
      <c r="F104" s="91" t="s">
        <v>513</v>
      </c>
      <c r="G104" s="106" t="s">
        <v>323</v>
      </c>
      <c r="H104" s="112"/>
      <c r="I104" s="87" t="s">
        <v>366</v>
      </c>
      <c r="J104" s="80" t="s">
        <v>367</v>
      </c>
      <c r="K104" s="81" t="s">
        <v>368</v>
      </c>
      <c r="L104" s="79" t="s">
        <v>327</v>
      </c>
      <c r="M104" s="81" t="s">
        <v>327</v>
      </c>
      <c r="N104" s="84" t="s">
        <v>369</v>
      </c>
      <c r="O104" s="79">
        <v>2</v>
      </c>
      <c r="P104" s="79">
        <v>3</v>
      </c>
      <c r="Q104" s="79">
        <f t="shared" si="28"/>
        <v>6</v>
      </c>
      <c r="R104" s="79" t="str">
        <f t="shared" si="29"/>
        <v>MEDIO</v>
      </c>
      <c r="S104" s="79">
        <v>25</v>
      </c>
      <c r="T104" s="79">
        <f t="shared" si="30"/>
        <v>150</v>
      </c>
      <c r="U104" s="79" t="str">
        <f t="shared" si="31"/>
        <v>II</v>
      </c>
      <c r="V104" s="128" t="str">
        <f t="shared" si="33"/>
        <v>aceptable con control especifico</v>
      </c>
      <c r="W104" s="79">
        <v>1</v>
      </c>
      <c r="X104" s="81" t="s">
        <v>370</v>
      </c>
      <c r="Y104" s="82" t="s">
        <v>14</v>
      </c>
      <c r="Z104" s="79" t="s">
        <v>332</v>
      </c>
      <c r="AA104" s="79" t="s">
        <v>332</v>
      </c>
      <c r="AB104" s="79" t="s">
        <v>332</v>
      </c>
      <c r="AC104" s="77" t="s">
        <v>371</v>
      </c>
      <c r="AD104" s="79" t="s">
        <v>332</v>
      </c>
    </row>
    <row r="105" spans="2:30" ht="344.25" x14ac:dyDescent="0.25">
      <c r="B105" s="116" t="s">
        <v>318</v>
      </c>
      <c r="C105" s="117" t="s">
        <v>319</v>
      </c>
      <c r="D105" s="117" t="s">
        <v>512</v>
      </c>
      <c r="E105" s="90" t="s">
        <v>459</v>
      </c>
      <c r="F105" s="91" t="s">
        <v>513</v>
      </c>
      <c r="G105" s="106" t="s">
        <v>323</v>
      </c>
      <c r="H105" s="112"/>
      <c r="I105" s="115" t="s">
        <v>376</v>
      </c>
      <c r="J105" s="80" t="s">
        <v>367</v>
      </c>
      <c r="K105" s="81" t="s">
        <v>377</v>
      </c>
      <c r="L105" s="79" t="s">
        <v>327</v>
      </c>
      <c r="M105" s="81" t="s">
        <v>327</v>
      </c>
      <c r="N105" s="88" t="s">
        <v>378</v>
      </c>
      <c r="O105" s="77">
        <v>2</v>
      </c>
      <c r="P105" s="77">
        <v>3</v>
      </c>
      <c r="Q105" s="79">
        <f t="shared" si="28"/>
        <v>6</v>
      </c>
      <c r="R105" s="79" t="str">
        <f t="shared" si="29"/>
        <v>MEDIO</v>
      </c>
      <c r="S105" s="77">
        <v>25</v>
      </c>
      <c r="T105" s="79">
        <f t="shared" si="30"/>
        <v>150</v>
      </c>
      <c r="U105" s="79" t="str">
        <f t="shared" si="31"/>
        <v>II</v>
      </c>
      <c r="V105" s="128" t="str">
        <f t="shared" si="33"/>
        <v>aceptable con control especifico</v>
      </c>
      <c r="W105" s="79">
        <v>1</v>
      </c>
      <c r="X105" s="81" t="s">
        <v>379</v>
      </c>
      <c r="Y105" s="77" t="s">
        <v>14</v>
      </c>
      <c r="Z105" s="79" t="s">
        <v>332</v>
      </c>
      <c r="AA105" s="79" t="s">
        <v>332</v>
      </c>
      <c r="AB105" s="79" t="s">
        <v>332</v>
      </c>
      <c r="AC105" s="77" t="s">
        <v>380</v>
      </c>
      <c r="AD105" s="77" t="s">
        <v>332</v>
      </c>
    </row>
    <row r="106" spans="2:30" ht="344.25" x14ac:dyDescent="0.25">
      <c r="B106" s="116" t="s">
        <v>318</v>
      </c>
      <c r="C106" s="117" t="s">
        <v>319</v>
      </c>
      <c r="D106" s="117" t="s">
        <v>512</v>
      </c>
      <c r="E106" s="90" t="s">
        <v>459</v>
      </c>
      <c r="F106" s="91" t="s">
        <v>513</v>
      </c>
      <c r="G106" s="106"/>
      <c r="H106" s="112" t="s">
        <v>323</v>
      </c>
      <c r="I106" s="92" t="s">
        <v>492</v>
      </c>
      <c r="J106" s="95" t="s">
        <v>471</v>
      </c>
      <c r="K106" s="94" t="s">
        <v>493</v>
      </c>
      <c r="L106" s="92" t="s">
        <v>473</v>
      </c>
      <c r="M106" s="94" t="s">
        <v>474</v>
      </c>
      <c r="N106" s="94" t="s">
        <v>475</v>
      </c>
      <c r="O106" s="77">
        <v>2</v>
      </c>
      <c r="P106" s="77">
        <v>4</v>
      </c>
      <c r="Q106" s="90">
        <v>8</v>
      </c>
      <c r="R106" s="90" t="s">
        <v>19</v>
      </c>
      <c r="S106" s="77">
        <v>10</v>
      </c>
      <c r="T106" s="90">
        <v>80</v>
      </c>
      <c r="U106" s="90" t="s">
        <v>81</v>
      </c>
      <c r="V106" s="128" t="str">
        <f>IF(U106="IV","Aceptable",IF(U106="III","Mejorable",IF(U106="II","aceptable con control especifico",IF(U106="I","No aceptable",FALSE))))</f>
        <v>aceptable con control especifico</v>
      </c>
      <c r="W106" s="92">
        <v>1</v>
      </c>
      <c r="X106" s="94" t="s">
        <v>476</v>
      </c>
      <c r="Y106" s="103" t="s">
        <v>14</v>
      </c>
      <c r="Z106" s="92" t="s">
        <v>332</v>
      </c>
      <c r="AA106" s="92" t="s">
        <v>332</v>
      </c>
      <c r="AB106" s="92" t="s">
        <v>332</v>
      </c>
      <c r="AC106" s="92" t="s">
        <v>494</v>
      </c>
      <c r="AD106" s="92" t="s">
        <v>332</v>
      </c>
    </row>
    <row r="107" spans="2:30" ht="357" thickBot="1" x14ac:dyDescent="0.3">
      <c r="B107" s="116" t="s">
        <v>318</v>
      </c>
      <c r="C107" s="117" t="s">
        <v>319</v>
      </c>
      <c r="D107" s="117" t="s">
        <v>512</v>
      </c>
      <c r="E107" s="90" t="s">
        <v>459</v>
      </c>
      <c r="F107" s="91" t="s">
        <v>513</v>
      </c>
      <c r="G107" s="78" t="s">
        <v>323</v>
      </c>
      <c r="H107" s="78"/>
      <c r="I107" s="89" t="s">
        <v>381</v>
      </c>
      <c r="J107" s="80" t="s">
        <v>382</v>
      </c>
      <c r="K107" s="81" t="s">
        <v>383</v>
      </c>
      <c r="L107" s="83" t="s">
        <v>384</v>
      </c>
      <c r="M107" s="81" t="s">
        <v>327</v>
      </c>
      <c r="N107" s="84" t="s">
        <v>385</v>
      </c>
      <c r="O107" s="77">
        <v>2</v>
      </c>
      <c r="P107" s="77">
        <v>3</v>
      </c>
      <c r="Q107" s="79">
        <f t="shared" ref="Q107:Q123" si="34">O107*P107</f>
        <v>6</v>
      </c>
      <c r="R107" s="79" t="str">
        <f t="shared" ref="R107:R123" si="35">IF(Q107&lt;=4,"BAJO",IF(Q107&lt;=8,"MEDIO",IF(Q107&lt;=20,"ALTO","MUY ALTO")))</f>
        <v>MEDIO</v>
      </c>
      <c r="S107" s="77">
        <v>60</v>
      </c>
      <c r="T107" s="79">
        <f t="shared" ref="T107:T123" si="36">Q107*S107</f>
        <v>360</v>
      </c>
      <c r="U107" s="79" t="str">
        <f t="shared" ref="U107:U123" si="37">IF(T107&lt;=20,"IV",IF(T107&lt;=120,"III",IF(T107&lt;=500,"II",IF(T107&lt;=4000,"I",FALSE))))</f>
        <v>II</v>
      </c>
      <c r="V107" s="128" t="str">
        <f t="shared" ref="V107:V123" si="38">IF(U107="IV","Aceptable",IF(U107="III","Mejorable",IF(U107="II","aceptable con control especifico",IF(U107="I","No aceptable",FALSE))))</f>
        <v>aceptable con control especifico</v>
      </c>
      <c r="W107" s="79">
        <v>1</v>
      </c>
      <c r="X107" s="81" t="s">
        <v>386</v>
      </c>
      <c r="Y107" s="77" t="s">
        <v>14</v>
      </c>
      <c r="Z107" s="79" t="s">
        <v>332</v>
      </c>
      <c r="AA107" s="79" t="s">
        <v>332</v>
      </c>
      <c r="AB107" s="79" t="s">
        <v>332</v>
      </c>
      <c r="AC107" s="77" t="s">
        <v>387</v>
      </c>
      <c r="AD107" s="77" t="s">
        <v>332</v>
      </c>
    </row>
    <row r="108" spans="2:30" ht="344.25" x14ac:dyDescent="0.25">
      <c r="B108" s="116" t="s">
        <v>318</v>
      </c>
      <c r="C108" s="117" t="s">
        <v>319</v>
      </c>
      <c r="D108" s="117" t="s">
        <v>512</v>
      </c>
      <c r="E108" s="90" t="s">
        <v>459</v>
      </c>
      <c r="F108" s="91" t="s">
        <v>513</v>
      </c>
      <c r="G108" s="78" t="s">
        <v>323</v>
      </c>
      <c r="H108" s="78"/>
      <c r="I108" s="84" t="s">
        <v>388</v>
      </c>
      <c r="J108" s="80" t="s">
        <v>382</v>
      </c>
      <c r="K108" s="81" t="s">
        <v>389</v>
      </c>
      <c r="L108" s="83" t="s">
        <v>327</v>
      </c>
      <c r="M108" s="81" t="s">
        <v>327</v>
      </c>
      <c r="N108" s="84" t="s">
        <v>390</v>
      </c>
      <c r="O108" s="77">
        <v>2</v>
      </c>
      <c r="P108" s="77">
        <v>4</v>
      </c>
      <c r="Q108" s="79">
        <f t="shared" si="34"/>
        <v>8</v>
      </c>
      <c r="R108" s="79" t="str">
        <f t="shared" si="35"/>
        <v>MEDIO</v>
      </c>
      <c r="S108" s="77">
        <v>25</v>
      </c>
      <c r="T108" s="79">
        <f t="shared" si="36"/>
        <v>200</v>
      </c>
      <c r="U108" s="79" t="str">
        <f t="shared" si="37"/>
        <v>II</v>
      </c>
      <c r="V108" s="128" t="str">
        <f t="shared" si="38"/>
        <v>aceptable con control especifico</v>
      </c>
      <c r="W108" s="79">
        <v>1</v>
      </c>
      <c r="X108" s="81" t="s">
        <v>391</v>
      </c>
      <c r="Y108" s="77" t="s">
        <v>14</v>
      </c>
      <c r="Z108" s="79" t="s">
        <v>332</v>
      </c>
      <c r="AA108" s="79" t="s">
        <v>332</v>
      </c>
      <c r="AB108" s="79" t="s">
        <v>392</v>
      </c>
      <c r="AC108" s="77" t="s">
        <v>393</v>
      </c>
      <c r="AD108" s="77" t="s">
        <v>332</v>
      </c>
    </row>
    <row r="109" spans="2:30" ht="344.25" x14ac:dyDescent="0.25">
      <c r="B109" s="116" t="s">
        <v>318</v>
      </c>
      <c r="C109" s="117" t="s">
        <v>319</v>
      </c>
      <c r="D109" s="117" t="s">
        <v>512</v>
      </c>
      <c r="E109" s="90" t="s">
        <v>459</v>
      </c>
      <c r="F109" s="91" t="s">
        <v>513</v>
      </c>
      <c r="G109" s="91" t="s">
        <v>323</v>
      </c>
      <c r="H109" s="91"/>
      <c r="I109" s="92" t="s">
        <v>516</v>
      </c>
      <c r="J109" s="95" t="s">
        <v>382</v>
      </c>
      <c r="K109" s="94" t="s">
        <v>517</v>
      </c>
      <c r="L109" s="90" t="s">
        <v>518</v>
      </c>
      <c r="M109" s="113" t="s">
        <v>519</v>
      </c>
      <c r="N109" s="110" t="s">
        <v>520</v>
      </c>
      <c r="O109" s="79">
        <v>2</v>
      </c>
      <c r="P109" s="79">
        <v>3</v>
      </c>
      <c r="Q109" s="92">
        <f t="shared" si="34"/>
        <v>6</v>
      </c>
      <c r="R109" s="92" t="str">
        <f t="shared" si="35"/>
        <v>MEDIO</v>
      </c>
      <c r="S109" s="79">
        <v>25</v>
      </c>
      <c r="T109" s="92">
        <f t="shared" si="36"/>
        <v>150</v>
      </c>
      <c r="U109" s="92" t="str">
        <f t="shared" si="37"/>
        <v>II</v>
      </c>
      <c r="V109" s="96" t="str">
        <f t="shared" si="38"/>
        <v>aceptable con control especifico</v>
      </c>
      <c r="W109" s="92">
        <v>11</v>
      </c>
      <c r="X109" s="77" t="s">
        <v>521</v>
      </c>
      <c r="Y109" s="90" t="s">
        <v>331</v>
      </c>
      <c r="Z109" s="92" t="s">
        <v>332</v>
      </c>
      <c r="AA109" s="92" t="s">
        <v>332</v>
      </c>
      <c r="AB109" s="92" t="s">
        <v>332</v>
      </c>
      <c r="AC109" s="118" t="s">
        <v>522</v>
      </c>
      <c r="AD109" s="92" t="s">
        <v>332</v>
      </c>
    </row>
    <row r="110" spans="2:30" ht="344.25" x14ac:dyDescent="0.25">
      <c r="B110" s="116" t="s">
        <v>318</v>
      </c>
      <c r="C110" s="117" t="s">
        <v>319</v>
      </c>
      <c r="D110" s="117" t="s">
        <v>512</v>
      </c>
      <c r="E110" s="90" t="s">
        <v>459</v>
      </c>
      <c r="F110" s="91" t="s">
        <v>513</v>
      </c>
      <c r="G110" s="91" t="s">
        <v>323</v>
      </c>
      <c r="H110" s="91"/>
      <c r="I110" s="79" t="s">
        <v>523</v>
      </c>
      <c r="J110" s="95" t="s">
        <v>427</v>
      </c>
      <c r="K110" s="94" t="s">
        <v>428</v>
      </c>
      <c r="L110" s="94" t="s">
        <v>524</v>
      </c>
      <c r="M110" s="94" t="s">
        <v>525</v>
      </c>
      <c r="N110" s="94" t="s">
        <v>327</v>
      </c>
      <c r="O110" s="90">
        <v>2</v>
      </c>
      <c r="P110" s="90">
        <v>3</v>
      </c>
      <c r="Q110" s="92">
        <f t="shared" si="34"/>
        <v>6</v>
      </c>
      <c r="R110" s="92" t="str">
        <f t="shared" si="35"/>
        <v>MEDIO</v>
      </c>
      <c r="S110" s="90">
        <v>25</v>
      </c>
      <c r="T110" s="92">
        <f t="shared" si="36"/>
        <v>150</v>
      </c>
      <c r="U110" s="92" t="str">
        <f t="shared" si="37"/>
        <v>II</v>
      </c>
      <c r="V110" s="96" t="str">
        <f t="shared" si="38"/>
        <v>aceptable con control especifico</v>
      </c>
      <c r="W110" s="92">
        <v>1</v>
      </c>
      <c r="X110" s="94" t="s">
        <v>354</v>
      </c>
      <c r="Y110" s="90" t="s">
        <v>14</v>
      </c>
      <c r="Z110" s="92" t="s">
        <v>332</v>
      </c>
      <c r="AA110" s="92" t="s">
        <v>332</v>
      </c>
      <c r="AB110" s="92" t="s">
        <v>332</v>
      </c>
      <c r="AC110" s="90" t="s">
        <v>526</v>
      </c>
      <c r="AD110" s="90" t="s">
        <v>332</v>
      </c>
    </row>
    <row r="111" spans="2:30" ht="344.25" x14ac:dyDescent="0.25">
      <c r="B111" s="116" t="s">
        <v>318</v>
      </c>
      <c r="C111" s="117" t="s">
        <v>319</v>
      </c>
      <c r="D111" s="117" t="s">
        <v>512</v>
      </c>
      <c r="E111" s="90" t="s">
        <v>459</v>
      </c>
      <c r="F111" s="91" t="s">
        <v>513</v>
      </c>
      <c r="G111" s="106"/>
      <c r="H111" s="91" t="s">
        <v>323</v>
      </c>
      <c r="I111" s="92" t="s">
        <v>498</v>
      </c>
      <c r="J111" s="95" t="s">
        <v>382</v>
      </c>
      <c r="K111" s="94" t="s">
        <v>499</v>
      </c>
      <c r="L111" s="94" t="s">
        <v>500</v>
      </c>
      <c r="M111" s="94" t="s">
        <v>327</v>
      </c>
      <c r="N111" s="110" t="s">
        <v>501</v>
      </c>
      <c r="O111" s="79">
        <v>0</v>
      </c>
      <c r="P111" s="79">
        <v>3</v>
      </c>
      <c r="Q111" s="92">
        <f t="shared" si="34"/>
        <v>0</v>
      </c>
      <c r="R111" s="92" t="str">
        <f t="shared" si="35"/>
        <v>BAJO</v>
      </c>
      <c r="S111" s="79">
        <v>25</v>
      </c>
      <c r="T111" s="92">
        <f t="shared" si="36"/>
        <v>0</v>
      </c>
      <c r="U111" s="92" t="str">
        <f t="shared" si="37"/>
        <v>IV</v>
      </c>
      <c r="V111" s="97" t="str">
        <f t="shared" si="38"/>
        <v>Aceptable</v>
      </c>
      <c r="W111" s="92">
        <v>1</v>
      </c>
      <c r="X111" s="77" t="s">
        <v>391</v>
      </c>
      <c r="Y111" s="90" t="s">
        <v>331</v>
      </c>
      <c r="Z111" s="92" t="s">
        <v>332</v>
      </c>
      <c r="AA111" s="92" t="s">
        <v>332</v>
      </c>
      <c r="AB111" s="92" t="s">
        <v>502</v>
      </c>
      <c r="AC111" s="92" t="s">
        <v>503</v>
      </c>
      <c r="AD111" s="92" t="s">
        <v>332</v>
      </c>
    </row>
    <row r="112" spans="2:30" ht="409.5" x14ac:dyDescent="0.25">
      <c r="B112" s="116" t="s">
        <v>318</v>
      </c>
      <c r="C112" s="117" t="s">
        <v>319</v>
      </c>
      <c r="D112" s="117" t="s">
        <v>512</v>
      </c>
      <c r="E112" s="90" t="s">
        <v>459</v>
      </c>
      <c r="F112" s="91" t="s">
        <v>513</v>
      </c>
      <c r="G112" s="106"/>
      <c r="H112" s="112" t="s">
        <v>323</v>
      </c>
      <c r="I112" s="92" t="s">
        <v>394</v>
      </c>
      <c r="J112" s="93" t="s">
        <v>395</v>
      </c>
      <c r="K112" s="94" t="s">
        <v>396</v>
      </c>
      <c r="L112" s="79" t="s">
        <v>327</v>
      </c>
      <c r="M112" s="94" t="s">
        <v>397</v>
      </c>
      <c r="N112" s="94" t="s">
        <v>398</v>
      </c>
      <c r="O112" s="79">
        <v>2</v>
      </c>
      <c r="P112" s="79">
        <v>2</v>
      </c>
      <c r="Q112" s="92">
        <f t="shared" si="34"/>
        <v>4</v>
      </c>
      <c r="R112" s="92" t="str">
        <f t="shared" si="35"/>
        <v>BAJO</v>
      </c>
      <c r="S112" s="79">
        <v>25</v>
      </c>
      <c r="T112" s="92">
        <f t="shared" si="36"/>
        <v>100</v>
      </c>
      <c r="U112" s="92" t="str">
        <f t="shared" si="37"/>
        <v>III</v>
      </c>
      <c r="V112" s="130" t="str">
        <f>IF(U112="IV","Aceptable",IF(U112="III","Mejorable",IF(U112="II","aceptable con control especifico",IF(U112="I","No aceptable",FALSE))))</f>
        <v>Mejorable</v>
      </c>
      <c r="W112" s="92">
        <v>1</v>
      </c>
      <c r="X112" s="79" t="s">
        <v>399</v>
      </c>
      <c r="Y112" s="79" t="s">
        <v>14</v>
      </c>
      <c r="Z112" s="92" t="s">
        <v>332</v>
      </c>
      <c r="AA112" s="92" t="s">
        <v>332</v>
      </c>
      <c r="AB112" s="92" t="s">
        <v>332</v>
      </c>
      <c r="AC112" s="94" t="s">
        <v>400</v>
      </c>
      <c r="AD112" s="94" t="s">
        <v>332</v>
      </c>
    </row>
    <row r="113" spans="2:30" ht="409.5" x14ac:dyDescent="0.25">
      <c r="B113" s="116" t="s">
        <v>318</v>
      </c>
      <c r="C113" s="117" t="s">
        <v>319</v>
      </c>
      <c r="D113" s="117" t="s">
        <v>512</v>
      </c>
      <c r="E113" s="90" t="s">
        <v>459</v>
      </c>
      <c r="F113" s="91" t="s">
        <v>513</v>
      </c>
      <c r="G113" s="106"/>
      <c r="H113" s="112" t="s">
        <v>323</v>
      </c>
      <c r="I113" s="92" t="s">
        <v>401</v>
      </c>
      <c r="J113" s="95" t="s">
        <v>395</v>
      </c>
      <c r="K113" s="94" t="s">
        <v>396</v>
      </c>
      <c r="L113" s="79" t="s">
        <v>327</v>
      </c>
      <c r="M113" s="94" t="s">
        <v>397</v>
      </c>
      <c r="N113" s="94" t="s">
        <v>398</v>
      </c>
      <c r="O113" s="79">
        <v>2</v>
      </c>
      <c r="P113" s="79">
        <v>1</v>
      </c>
      <c r="Q113" s="92">
        <f t="shared" si="34"/>
        <v>2</v>
      </c>
      <c r="R113" s="92" t="str">
        <f t="shared" si="35"/>
        <v>BAJO</v>
      </c>
      <c r="S113" s="79">
        <v>100</v>
      </c>
      <c r="T113" s="92">
        <f t="shared" si="36"/>
        <v>200</v>
      </c>
      <c r="U113" s="92" t="str">
        <f t="shared" si="37"/>
        <v>II</v>
      </c>
      <c r="V113" s="96" t="str">
        <f t="shared" si="38"/>
        <v>aceptable con control especifico</v>
      </c>
      <c r="W113" s="92">
        <v>1</v>
      </c>
      <c r="X113" s="79" t="s">
        <v>402</v>
      </c>
      <c r="Y113" s="79" t="s">
        <v>14</v>
      </c>
      <c r="Z113" s="92" t="s">
        <v>332</v>
      </c>
      <c r="AA113" s="92" t="s">
        <v>332</v>
      </c>
      <c r="AB113" s="92" t="s">
        <v>332</v>
      </c>
      <c r="AC113" s="94" t="s">
        <v>403</v>
      </c>
      <c r="AD113" s="94" t="s">
        <v>332</v>
      </c>
    </row>
    <row r="114" spans="2:30" ht="409.5" x14ac:dyDescent="0.25">
      <c r="B114" s="116" t="s">
        <v>318</v>
      </c>
      <c r="C114" s="117" t="s">
        <v>319</v>
      </c>
      <c r="D114" s="117" t="s">
        <v>512</v>
      </c>
      <c r="E114" s="90" t="s">
        <v>459</v>
      </c>
      <c r="F114" s="91" t="s">
        <v>513</v>
      </c>
      <c r="G114" s="106"/>
      <c r="H114" s="112" t="s">
        <v>323</v>
      </c>
      <c r="I114" s="92" t="s">
        <v>404</v>
      </c>
      <c r="J114" s="95" t="s">
        <v>395</v>
      </c>
      <c r="K114" s="94" t="s">
        <v>405</v>
      </c>
      <c r="L114" s="79" t="s">
        <v>327</v>
      </c>
      <c r="M114" s="94" t="s">
        <v>397</v>
      </c>
      <c r="N114" s="94" t="s">
        <v>398</v>
      </c>
      <c r="O114" s="79">
        <v>2</v>
      </c>
      <c r="P114" s="79">
        <v>1</v>
      </c>
      <c r="Q114" s="92">
        <f t="shared" si="34"/>
        <v>2</v>
      </c>
      <c r="R114" s="92" t="str">
        <f t="shared" si="35"/>
        <v>BAJO</v>
      </c>
      <c r="S114" s="79">
        <v>100</v>
      </c>
      <c r="T114" s="92">
        <f t="shared" si="36"/>
        <v>200</v>
      </c>
      <c r="U114" s="92" t="str">
        <f t="shared" si="37"/>
        <v>II</v>
      </c>
      <c r="V114" s="96" t="str">
        <f t="shared" si="38"/>
        <v>aceptable con control especifico</v>
      </c>
      <c r="W114" s="92">
        <v>1</v>
      </c>
      <c r="X114" s="79" t="s">
        <v>399</v>
      </c>
      <c r="Y114" s="79" t="s">
        <v>14</v>
      </c>
      <c r="Z114" s="92" t="s">
        <v>332</v>
      </c>
      <c r="AA114" s="92" t="s">
        <v>332</v>
      </c>
      <c r="AB114" s="92" t="s">
        <v>332</v>
      </c>
      <c r="AC114" s="94" t="s">
        <v>400</v>
      </c>
      <c r="AD114" s="94" t="s">
        <v>332</v>
      </c>
    </row>
    <row r="115" spans="2:30" ht="409.5" x14ac:dyDescent="0.25">
      <c r="B115" s="116" t="s">
        <v>318</v>
      </c>
      <c r="C115" s="117" t="s">
        <v>319</v>
      </c>
      <c r="D115" s="117" t="s">
        <v>512</v>
      </c>
      <c r="E115" s="90" t="s">
        <v>459</v>
      </c>
      <c r="F115" s="91" t="s">
        <v>513</v>
      </c>
      <c r="G115" s="106"/>
      <c r="H115" s="112" t="s">
        <v>323</v>
      </c>
      <c r="I115" s="92" t="s">
        <v>406</v>
      </c>
      <c r="J115" s="95" t="s">
        <v>395</v>
      </c>
      <c r="K115" s="94" t="s">
        <v>396</v>
      </c>
      <c r="L115" s="79" t="s">
        <v>327</v>
      </c>
      <c r="M115" s="94" t="s">
        <v>397</v>
      </c>
      <c r="N115" s="94" t="s">
        <v>407</v>
      </c>
      <c r="O115" s="79">
        <v>1</v>
      </c>
      <c r="P115" s="79">
        <v>1</v>
      </c>
      <c r="Q115" s="92">
        <f t="shared" si="34"/>
        <v>1</v>
      </c>
      <c r="R115" s="92" t="str">
        <f t="shared" si="35"/>
        <v>BAJO</v>
      </c>
      <c r="S115" s="79">
        <v>10</v>
      </c>
      <c r="T115" s="92">
        <f t="shared" si="36"/>
        <v>10</v>
      </c>
      <c r="U115" s="92" t="str">
        <f t="shared" si="37"/>
        <v>IV</v>
      </c>
      <c r="V115" s="97" t="str">
        <f t="shared" si="38"/>
        <v>Aceptable</v>
      </c>
      <c r="W115" s="92">
        <v>1</v>
      </c>
      <c r="X115" s="79" t="s">
        <v>399</v>
      </c>
      <c r="Y115" s="79" t="s">
        <v>14</v>
      </c>
      <c r="Z115" s="92" t="s">
        <v>332</v>
      </c>
      <c r="AA115" s="92" t="s">
        <v>332</v>
      </c>
      <c r="AB115" s="92" t="s">
        <v>332</v>
      </c>
      <c r="AC115" s="94" t="s">
        <v>400</v>
      </c>
      <c r="AD115" s="94" t="s">
        <v>332</v>
      </c>
    </row>
    <row r="116" spans="2:30" ht="409.5" x14ac:dyDescent="0.25">
      <c r="B116" s="116" t="s">
        <v>452</v>
      </c>
      <c r="C116" s="117" t="s">
        <v>527</v>
      </c>
      <c r="D116" s="117" t="s">
        <v>528</v>
      </c>
      <c r="E116" s="90" t="s">
        <v>529</v>
      </c>
      <c r="F116" s="91" t="s">
        <v>530</v>
      </c>
      <c r="G116" s="78" t="s">
        <v>323</v>
      </c>
      <c r="H116" s="78"/>
      <c r="I116" s="79" t="s">
        <v>324</v>
      </c>
      <c r="J116" s="80" t="s">
        <v>325</v>
      </c>
      <c r="K116" s="81" t="s">
        <v>326</v>
      </c>
      <c r="L116" s="79" t="s">
        <v>327</v>
      </c>
      <c r="M116" s="81" t="s">
        <v>328</v>
      </c>
      <c r="N116" s="81" t="s">
        <v>329</v>
      </c>
      <c r="O116" s="79">
        <v>2</v>
      </c>
      <c r="P116" s="79">
        <v>3</v>
      </c>
      <c r="Q116" s="79">
        <f t="shared" si="34"/>
        <v>6</v>
      </c>
      <c r="R116" s="79" t="str">
        <f t="shared" si="35"/>
        <v>MEDIO</v>
      </c>
      <c r="S116" s="79">
        <v>10</v>
      </c>
      <c r="T116" s="79">
        <f t="shared" si="36"/>
        <v>60</v>
      </c>
      <c r="U116" s="79" t="str">
        <f t="shared" si="37"/>
        <v>III</v>
      </c>
      <c r="V116" s="130" t="str">
        <f>IF(U116="IV","Aceptable",IF(U116="III","Mejorable",IF(U116="II","aceptable con control especifico",IF(U116="I","No aceptable",FALSE))))</f>
        <v>Mejorable</v>
      </c>
      <c r="W116" s="79">
        <v>40</v>
      </c>
      <c r="X116" s="81" t="s">
        <v>330</v>
      </c>
      <c r="Y116" s="82" t="s">
        <v>331</v>
      </c>
      <c r="Z116" s="79" t="s">
        <v>332</v>
      </c>
      <c r="AA116" s="79" t="s">
        <v>332</v>
      </c>
      <c r="AB116" s="79" t="s">
        <v>332</v>
      </c>
      <c r="AC116" s="79" t="s">
        <v>531</v>
      </c>
      <c r="AD116" s="79" t="s">
        <v>332</v>
      </c>
    </row>
    <row r="117" spans="2:30" ht="229.5" x14ac:dyDescent="0.25">
      <c r="B117" s="116" t="s">
        <v>532</v>
      </c>
      <c r="C117" s="117" t="s">
        <v>527</v>
      </c>
      <c r="D117" s="117" t="s">
        <v>528</v>
      </c>
      <c r="E117" s="90" t="s">
        <v>529</v>
      </c>
      <c r="F117" s="91" t="s">
        <v>530</v>
      </c>
      <c r="G117" s="91"/>
      <c r="H117" s="91" t="s">
        <v>323</v>
      </c>
      <c r="I117" s="92" t="s">
        <v>461</v>
      </c>
      <c r="J117" s="95" t="s">
        <v>434</v>
      </c>
      <c r="K117" s="94" t="s">
        <v>462</v>
      </c>
      <c r="L117" s="79" t="s">
        <v>327</v>
      </c>
      <c r="M117" s="113" t="s">
        <v>463</v>
      </c>
      <c r="N117" s="114" t="s">
        <v>464</v>
      </c>
      <c r="O117" s="79">
        <v>2</v>
      </c>
      <c r="P117" s="79">
        <v>3</v>
      </c>
      <c r="Q117" s="92">
        <f t="shared" si="34"/>
        <v>6</v>
      </c>
      <c r="R117" s="92" t="str">
        <f t="shared" si="35"/>
        <v>MEDIO</v>
      </c>
      <c r="S117" s="79">
        <v>25</v>
      </c>
      <c r="T117" s="92">
        <f t="shared" si="36"/>
        <v>150</v>
      </c>
      <c r="U117" s="92" t="str">
        <f t="shared" si="37"/>
        <v>II</v>
      </c>
      <c r="V117" s="96" t="str">
        <f t="shared" si="38"/>
        <v>aceptable con control especifico</v>
      </c>
      <c r="W117" s="92">
        <v>40</v>
      </c>
      <c r="X117" s="77" t="s">
        <v>465</v>
      </c>
      <c r="Y117" s="90" t="s">
        <v>331</v>
      </c>
      <c r="Z117" s="92" t="s">
        <v>332</v>
      </c>
      <c r="AA117" s="92" t="s">
        <v>332</v>
      </c>
      <c r="AB117" s="92" t="s">
        <v>332</v>
      </c>
      <c r="AC117" s="92" t="s">
        <v>466</v>
      </c>
      <c r="AD117" s="92" t="s">
        <v>332</v>
      </c>
    </row>
    <row r="118" spans="2:30" ht="285" x14ac:dyDescent="0.25">
      <c r="B118" s="116" t="s">
        <v>532</v>
      </c>
      <c r="C118" s="117" t="s">
        <v>527</v>
      </c>
      <c r="D118" s="117" t="s">
        <v>528</v>
      </c>
      <c r="E118" s="90" t="s">
        <v>529</v>
      </c>
      <c r="F118" s="91" t="s">
        <v>530</v>
      </c>
      <c r="G118" s="78" t="s">
        <v>323</v>
      </c>
      <c r="H118" s="78"/>
      <c r="I118" s="79" t="s">
        <v>350</v>
      </c>
      <c r="J118" s="80" t="s">
        <v>335</v>
      </c>
      <c r="K118" s="81" t="s">
        <v>351</v>
      </c>
      <c r="L118" s="79" t="s">
        <v>327</v>
      </c>
      <c r="M118" s="81" t="s">
        <v>352</v>
      </c>
      <c r="N118" s="81" t="s">
        <v>353</v>
      </c>
      <c r="O118" s="79">
        <v>2</v>
      </c>
      <c r="P118" s="79">
        <v>2</v>
      </c>
      <c r="Q118" s="79">
        <f t="shared" si="34"/>
        <v>4</v>
      </c>
      <c r="R118" s="79" t="str">
        <f t="shared" si="35"/>
        <v>BAJO</v>
      </c>
      <c r="S118" s="79">
        <v>25</v>
      </c>
      <c r="T118" s="79">
        <f t="shared" si="36"/>
        <v>100</v>
      </c>
      <c r="U118" s="79" t="str">
        <f t="shared" si="37"/>
        <v>III</v>
      </c>
      <c r="V118" s="130" t="str">
        <f>IF(U118="IV","Aceptable",IF(U118="III","Mejorable",IF(U118="II","aceptable con control especifico",IF(U118="I","No aceptable",FALSE))))</f>
        <v>Mejorable</v>
      </c>
      <c r="W118" s="79">
        <v>40</v>
      </c>
      <c r="X118" s="81" t="s">
        <v>354</v>
      </c>
      <c r="Y118" s="82" t="s">
        <v>14</v>
      </c>
      <c r="Z118" s="79" t="s">
        <v>332</v>
      </c>
      <c r="AA118" s="79" t="s">
        <v>332</v>
      </c>
      <c r="AB118" s="79" t="s">
        <v>332</v>
      </c>
      <c r="AC118" s="79" t="s">
        <v>355</v>
      </c>
      <c r="AD118" s="79" t="s">
        <v>332</v>
      </c>
    </row>
    <row r="119" spans="2:30" ht="384.75" x14ac:dyDescent="0.25">
      <c r="B119" s="116" t="s">
        <v>452</v>
      </c>
      <c r="C119" s="117" t="s">
        <v>527</v>
      </c>
      <c r="D119" s="117" t="s">
        <v>528</v>
      </c>
      <c r="E119" s="90" t="s">
        <v>529</v>
      </c>
      <c r="F119" s="91" t="s">
        <v>530</v>
      </c>
      <c r="G119" s="78" t="s">
        <v>323</v>
      </c>
      <c r="H119" s="78"/>
      <c r="I119" s="79" t="s">
        <v>334</v>
      </c>
      <c r="J119" s="80" t="s">
        <v>335</v>
      </c>
      <c r="K119" s="81" t="s">
        <v>336</v>
      </c>
      <c r="L119" s="79" t="s">
        <v>337</v>
      </c>
      <c r="M119" s="81" t="s">
        <v>338</v>
      </c>
      <c r="N119" s="81" t="s">
        <v>339</v>
      </c>
      <c r="O119" s="79">
        <v>2</v>
      </c>
      <c r="P119" s="79">
        <v>2</v>
      </c>
      <c r="Q119" s="79">
        <f t="shared" si="34"/>
        <v>4</v>
      </c>
      <c r="R119" s="79" t="str">
        <f t="shared" si="35"/>
        <v>BAJO</v>
      </c>
      <c r="S119" s="79">
        <v>25</v>
      </c>
      <c r="T119" s="79">
        <f t="shared" si="36"/>
        <v>100</v>
      </c>
      <c r="U119" s="79" t="str">
        <f t="shared" si="37"/>
        <v>III</v>
      </c>
      <c r="V119" s="130" t="str">
        <f>IF(U119="IV","Aceptable",IF(U119="III","Mejorable",IF(U119="II","aceptable con control especifico",IF(U119="I","No aceptable",FALSE))))</f>
        <v>Mejorable</v>
      </c>
      <c r="W119" s="79">
        <v>40</v>
      </c>
      <c r="X119" s="81" t="s">
        <v>340</v>
      </c>
      <c r="Y119" s="82" t="s">
        <v>14</v>
      </c>
      <c r="Z119" s="79" t="s">
        <v>332</v>
      </c>
      <c r="AA119" s="79" t="s">
        <v>332</v>
      </c>
      <c r="AB119" s="79" t="s">
        <v>341</v>
      </c>
      <c r="AC119" s="79" t="s">
        <v>342</v>
      </c>
      <c r="AD119" s="79" t="s">
        <v>332</v>
      </c>
    </row>
    <row r="120" spans="2:30" ht="370.5" x14ac:dyDescent="0.25">
      <c r="B120" s="116" t="s">
        <v>532</v>
      </c>
      <c r="C120" s="117" t="s">
        <v>527</v>
      </c>
      <c r="D120" s="117" t="s">
        <v>528</v>
      </c>
      <c r="E120" s="90" t="s">
        <v>529</v>
      </c>
      <c r="F120" s="91" t="s">
        <v>530</v>
      </c>
      <c r="G120" s="106"/>
      <c r="H120" s="112" t="s">
        <v>323</v>
      </c>
      <c r="I120" s="78" t="s">
        <v>467</v>
      </c>
      <c r="J120" s="80" t="s">
        <v>357</v>
      </c>
      <c r="K120" s="81" t="s">
        <v>358</v>
      </c>
      <c r="L120" s="79" t="s">
        <v>327</v>
      </c>
      <c r="M120" s="81" t="s">
        <v>327</v>
      </c>
      <c r="N120" s="83" t="s">
        <v>359</v>
      </c>
      <c r="O120" s="79">
        <v>2</v>
      </c>
      <c r="P120" s="79">
        <v>3</v>
      </c>
      <c r="Q120" s="79">
        <f t="shared" si="34"/>
        <v>6</v>
      </c>
      <c r="R120" s="79" t="str">
        <f t="shared" si="35"/>
        <v>MEDIO</v>
      </c>
      <c r="S120" s="79">
        <v>10</v>
      </c>
      <c r="T120" s="79">
        <f t="shared" si="36"/>
        <v>60</v>
      </c>
      <c r="U120" s="79" t="str">
        <f t="shared" si="37"/>
        <v>III</v>
      </c>
      <c r="V120" s="130" t="str">
        <f>IF(U120="IV","Aceptable",IF(U120="III","Mejorable",IF(U120="II","aceptable con control especifico",IF(U120="I","No aceptable",FALSE))))</f>
        <v>Mejorable</v>
      </c>
      <c r="W120" s="79">
        <v>40</v>
      </c>
      <c r="X120" s="81" t="s">
        <v>360</v>
      </c>
      <c r="Y120" s="82" t="s">
        <v>14</v>
      </c>
      <c r="Z120" s="79" t="s">
        <v>332</v>
      </c>
      <c r="AA120" s="79" t="s">
        <v>332</v>
      </c>
      <c r="AB120" s="84" t="s">
        <v>332</v>
      </c>
      <c r="AC120" s="85" t="s">
        <v>361</v>
      </c>
      <c r="AD120" s="79" t="s">
        <v>332</v>
      </c>
    </row>
    <row r="121" spans="2:30" ht="229.5" x14ac:dyDescent="0.25">
      <c r="B121" s="116" t="s">
        <v>532</v>
      </c>
      <c r="C121" s="117" t="s">
        <v>527</v>
      </c>
      <c r="D121" s="117" t="s">
        <v>528</v>
      </c>
      <c r="E121" s="90" t="s">
        <v>529</v>
      </c>
      <c r="F121" s="91" t="s">
        <v>530</v>
      </c>
      <c r="G121" s="106"/>
      <c r="H121" s="112" t="s">
        <v>323</v>
      </c>
      <c r="I121" s="78" t="s">
        <v>362</v>
      </c>
      <c r="J121" s="80" t="s">
        <v>357</v>
      </c>
      <c r="K121" s="81" t="s">
        <v>363</v>
      </c>
      <c r="L121" s="79" t="s">
        <v>327</v>
      </c>
      <c r="M121" s="81" t="s">
        <v>327</v>
      </c>
      <c r="N121" s="83" t="s">
        <v>359</v>
      </c>
      <c r="O121" s="79">
        <v>6</v>
      </c>
      <c r="P121" s="79">
        <v>2</v>
      </c>
      <c r="Q121" s="79">
        <f t="shared" si="34"/>
        <v>12</v>
      </c>
      <c r="R121" s="79" t="str">
        <f t="shared" si="35"/>
        <v>ALTO</v>
      </c>
      <c r="S121" s="79">
        <v>25</v>
      </c>
      <c r="T121" s="79">
        <f t="shared" si="36"/>
        <v>300</v>
      </c>
      <c r="U121" s="79" t="str">
        <f t="shared" si="37"/>
        <v>II</v>
      </c>
      <c r="V121" s="128" t="str">
        <f t="shared" si="38"/>
        <v>aceptable con control especifico</v>
      </c>
      <c r="W121" s="79">
        <v>40</v>
      </c>
      <c r="X121" s="81" t="s">
        <v>468</v>
      </c>
      <c r="Y121" s="82" t="s">
        <v>14</v>
      </c>
      <c r="Z121" s="79" t="s">
        <v>332</v>
      </c>
      <c r="AA121" s="79" t="s">
        <v>332</v>
      </c>
      <c r="AB121" s="84" t="s">
        <v>332</v>
      </c>
      <c r="AC121" s="86" t="s">
        <v>469</v>
      </c>
      <c r="AD121" s="79" t="s">
        <v>332</v>
      </c>
    </row>
    <row r="122" spans="2:30" ht="285.75" thickBot="1" x14ac:dyDescent="0.3">
      <c r="B122" s="116" t="s">
        <v>532</v>
      </c>
      <c r="C122" s="117" t="s">
        <v>527</v>
      </c>
      <c r="D122" s="117" t="s">
        <v>528</v>
      </c>
      <c r="E122" s="90" t="s">
        <v>529</v>
      </c>
      <c r="F122" s="91" t="s">
        <v>530</v>
      </c>
      <c r="G122" s="106" t="s">
        <v>323</v>
      </c>
      <c r="H122" s="112"/>
      <c r="I122" s="87" t="s">
        <v>366</v>
      </c>
      <c r="J122" s="80" t="s">
        <v>367</v>
      </c>
      <c r="K122" s="81" t="s">
        <v>368</v>
      </c>
      <c r="L122" s="79" t="s">
        <v>327</v>
      </c>
      <c r="M122" s="81" t="s">
        <v>327</v>
      </c>
      <c r="N122" s="84" t="s">
        <v>369</v>
      </c>
      <c r="O122" s="79">
        <v>2</v>
      </c>
      <c r="P122" s="79">
        <v>3</v>
      </c>
      <c r="Q122" s="79">
        <f t="shared" si="34"/>
        <v>6</v>
      </c>
      <c r="R122" s="79" t="str">
        <f t="shared" si="35"/>
        <v>MEDIO</v>
      </c>
      <c r="S122" s="79">
        <v>25</v>
      </c>
      <c r="T122" s="79">
        <f t="shared" si="36"/>
        <v>150</v>
      </c>
      <c r="U122" s="79" t="str">
        <f t="shared" si="37"/>
        <v>II</v>
      </c>
      <c r="V122" s="128" t="str">
        <f t="shared" si="38"/>
        <v>aceptable con control especifico</v>
      </c>
      <c r="W122" s="79">
        <v>40</v>
      </c>
      <c r="X122" s="81" t="s">
        <v>370</v>
      </c>
      <c r="Y122" s="82" t="s">
        <v>14</v>
      </c>
      <c r="Z122" s="79" t="s">
        <v>332</v>
      </c>
      <c r="AA122" s="79" t="s">
        <v>332</v>
      </c>
      <c r="AB122" s="79" t="s">
        <v>332</v>
      </c>
      <c r="AC122" s="77" t="s">
        <v>371</v>
      </c>
      <c r="AD122" s="79" t="s">
        <v>332</v>
      </c>
    </row>
    <row r="123" spans="2:30" ht="230.25" thickBot="1" x14ac:dyDescent="0.3">
      <c r="B123" s="116" t="s">
        <v>532</v>
      </c>
      <c r="C123" s="117" t="s">
        <v>527</v>
      </c>
      <c r="D123" s="117" t="s">
        <v>528</v>
      </c>
      <c r="E123" s="90" t="s">
        <v>529</v>
      </c>
      <c r="F123" s="91" t="s">
        <v>530</v>
      </c>
      <c r="G123" s="106"/>
      <c r="H123" s="112" t="s">
        <v>323</v>
      </c>
      <c r="I123" s="87" t="s">
        <v>372</v>
      </c>
      <c r="J123" s="80" t="s">
        <v>367</v>
      </c>
      <c r="K123" s="81" t="s">
        <v>373</v>
      </c>
      <c r="L123" s="79" t="s">
        <v>327</v>
      </c>
      <c r="M123" s="81" t="s">
        <v>327</v>
      </c>
      <c r="N123" s="84" t="s">
        <v>374</v>
      </c>
      <c r="O123" s="79">
        <v>2</v>
      </c>
      <c r="P123" s="79">
        <v>3</v>
      </c>
      <c r="Q123" s="79">
        <f t="shared" si="34"/>
        <v>6</v>
      </c>
      <c r="R123" s="79" t="str">
        <f t="shared" si="35"/>
        <v>MEDIO</v>
      </c>
      <c r="S123" s="79">
        <v>60</v>
      </c>
      <c r="T123" s="79">
        <f t="shared" si="36"/>
        <v>360</v>
      </c>
      <c r="U123" s="79" t="str">
        <f t="shared" si="37"/>
        <v>II</v>
      </c>
      <c r="V123" s="128" t="str">
        <f t="shared" si="38"/>
        <v>aceptable con control especifico</v>
      </c>
      <c r="W123" s="79">
        <v>40</v>
      </c>
      <c r="X123" s="81" t="s">
        <v>370</v>
      </c>
      <c r="Y123" s="82" t="s">
        <v>14</v>
      </c>
      <c r="Z123" s="79" t="s">
        <v>332</v>
      </c>
      <c r="AA123" s="79" t="s">
        <v>332</v>
      </c>
      <c r="AB123" s="79" t="s">
        <v>332</v>
      </c>
      <c r="AC123" s="77" t="s">
        <v>375</v>
      </c>
      <c r="AD123" s="79" t="s">
        <v>332</v>
      </c>
    </row>
    <row r="124" spans="2:30" ht="229.5" x14ac:dyDescent="0.25">
      <c r="B124" s="116" t="s">
        <v>532</v>
      </c>
      <c r="C124" s="117" t="s">
        <v>527</v>
      </c>
      <c r="D124" s="117" t="s">
        <v>528</v>
      </c>
      <c r="E124" s="90" t="s">
        <v>529</v>
      </c>
      <c r="F124" s="91" t="s">
        <v>530</v>
      </c>
      <c r="G124" s="106" t="s">
        <v>323</v>
      </c>
      <c r="H124" s="112"/>
      <c r="I124" s="92" t="s">
        <v>507</v>
      </c>
      <c r="J124" s="95" t="s">
        <v>471</v>
      </c>
      <c r="K124" s="94" t="s">
        <v>508</v>
      </c>
      <c r="L124" s="92" t="s">
        <v>473</v>
      </c>
      <c r="M124" s="94" t="s">
        <v>474</v>
      </c>
      <c r="N124" s="94" t="s">
        <v>509</v>
      </c>
      <c r="O124" s="77">
        <v>2</v>
      </c>
      <c r="P124" s="77">
        <v>4</v>
      </c>
      <c r="Q124" s="90">
        <v>8</v>
      </c>
      <c r="R124" s="90" t="s">
        <v>19</v>
      </c>
      <c r="S124" s="77">
        <v>10</v>
      </c>
      <c r="T124" s="90">
        <v>80</v>
      </c>
      <c r="U124" s="90" t="s">
        <v>81</v>
      </c>
      <c r="V124" s="128" t="str">
        <f>IF(U124="IV","Aceptable",IF(U124="III","Mejorable",IF(U124="II","aceptable con control especifico",IF(U124="I","No aceptable",FALSE))))</f>
        <v>aceptable con control especifico</v>
      </c>
      <c r="W124" s="79">
        <v>40</v>
      </c>
      <c r="X124" s="94" t="s">
        <v>510</v>
      </c>
      <c r="Y124" s="103" t="s">
        <v>14</v>
      </c>
      <c r="Z124" s="92" t="s">
        <v>332</v>
      </c>
      <c r="AA124" s="92" t="s">
        <v>332</v>
      </c>
      <c r="AB124" s="92" t="s">
        <v>332</v>
      </c>
      <c r="AC124" s="92" t="s">
        <v>511</v>
      </c>
      <c r="AD124" s="92" t="s">
        <v>332</v>
      </c>
    </row>
    <row r="125" spans="2:30" ht="357" thickBot="1" x14ac:dyDescent="0.3">
      <c r="B125" s="116" t="s">
        <v>452</v>
      </c>
      <c r="C125" s="117" t="s">
        <v>527</v>
      </c>
      <c r="D125" s="117" t="s">
        <v>528</v>
      </c>
      <c r="E125" s="90" t="s">
        <v>529</v>
      </c>
      <c r="F125" s="91" t="s">
        <v>530</v>
      </c>
      <c r="G125" s="78"/>
      <c r="H125" s="78" t="s">
        <v>323</v>
      </c>
      <c r="I125" s="89" t="s">
        <v>381</v>
      </c>
      <c r="J125" s="80" t="s">
        <v>382</v>
      </c>
      <c r="K125" s="81" t="s">
        <v>383</v>
      </c>
      <c r="L125" s="83" t="s">
        <v>384</v>
      </c>
      <c r="M125" s="81" t="s">
        <v>327</v>
      </c>
      <c r="N125" s="84" t="s">
        <v>385</v>
      </c>
      <c r="O125" s="77">
        <v>2</v>
      </c>
      <c r="P125" s="77">
        <v>3</v>
      </c>
      <c r="Q125" s="79">
        <f t="shared" ref="Q125:Q133" si="39">O125*P125</f>
        <v>6</v>
      </c>
      <c r="R125" s="79" t="str">
        <f t="shared" ref="R125:R133" si="40">IF(Q125&lt;=4,"BAJO",IF(Q125&lt;=8,"MEDIO",IF(Q125&lt;=20,"ALTO","MUY ALTO")))</f>
        <v>MEDIO</v>
      </c>
      <c r="S125" s="77">
        <v>60</v>
      </c>
      <c r="T125" s="79">
        <f t="shared" ref="T125:T133" si="41">Q125*S125</f>
        <v>360</v>
      </c>
      <c r="U125" s="79" t="str">
        <f t="shared" ref="U125:U133" si="42">IF(T125&lt;=20,"IV",IF(T125&lt;=120,"III",IF(T125&lt;=500,"II",IF(T125&lt;=4000,"I",FALSE))))</f>
        <v>II</v>
      </c>
      <c r="V125" s="128" t="str">
        <f t="shared" ref="V125:V131" si="43">IF(U125="IV","Aceptable",IF(U125="III","Mejorable",IF(U125="II","aceptable con control especifico",IF(U125="I","No aceptable",FALSE))))</f>
        <v>aceptable con control especifico</v>
      </c>
      <c r="W125" s="79">
        <v>40</v>
      </c>
      <c r="X125" s="81" t="s">
        <v>386</v>
      </c>
      <c r="Y125" s="77" t="s">
        <v>14</v>
      </c>
      <c r="Z125" s="79" t="s">
        <v>332</v>
      </c>
      <c r="AA125" s="79" t="s">
        <v>332</v>
      </c>
      <c r="AB125" s="79" t="s">
        <v>332</v>
      </c>
      <c r="AC125" s="77" t="s">
        <v>387</v>
      </c>
      <c r="AD125" s="77" t="s">
        <v>332</v>
      </c>
    </row>
    <row r="126" spans="2:30" ht="342" x14ac:dyDescent="0.25">
      <c r="B126" s="116" t="s">
        <v>532</v>
      </c>
      <c r="C126" s="117" t="s">
        <v>527</v>
      </c>
      <c r="D126" s="117" t="s">
        <v>528</v>
      </c>
      <c r="E126" s="90" t="s">
        <v>529</v>
      </c>
      <c r="F126" s="91" t="s">
        <v>530</v>
      </c>
      <c r="G126" s="78" t="s">
        <v>323</v>
      </c>
      <c r="H126" s="78"/>
      <c r="I126" s="84" t="s">
        <v>388</v>
      </c>
      <c r="J126" s="80" t="s">
        <v>382</v>
      </c>
      <c r="K126" s="81" t="s">
        <v>389</v>
      </c>
      <c r="L126" s="83" t="s">
        <v>327</v>
      </c>
      <c r="M126" s="81" t="s">
        <v>327</v>
      </c>
      <c r="N126" s="84" t="s">
        <v>390</v>
      </c>
      <c r="O126" s="77">
        <v>2</v>
      </c>
      <c r="P126" s="77">
        <v>4</v>
      </c>
      <c r="Q126" s="79">
        <f t="shared" si="39"/>
        <v>8</v>
      </c>
      <c r="R126" s="79" t="str">
        <f t="shared" si="40"/>
        <v>MEDIO</v>
      </c>
      <c r="S126" s="77">
        <v>25</v>
      </c>
      <c r="T126" s="79">
        <f t="shared" si="41"/>
        <v>200</v>
      </c>
      <c r="U126" s="79" t="str">
        <f t="shared" si="42"/>
        <v>II</v>
      </c>
      <c r="V126" s="128" t="str">
        <f t="shared" si="43"/>
        <v>aceptable con control especifico</v>
      </c>
      <c r="W126" s="79">
        <v>40</v>
      </c>
      <c r="X126" s="81" t="s">
        <v>391</v>
      </c>
      <c r="Y126" s="77" t="s">
        <v>14</v>
      </c>
      <c r="Z126" s="79" t="s">
        <v>332</v>
      </c>
      <c r="AA126" s="79" t="s">
        <v>332</v>
      </c>
      <c r="AB126" s="79" t="s">
        <v>392</v>
      </c>
      <c r="AC126" s="77" t="s">
        <v>393</v>
      </c>
      <c r="AD126" s="77" t="s">
        <v>332</v>
      </c>
    </row>
    <row r="127" spans="2:30" ht="229.5" x14ac:dyDescent="0.25">
      <c r="B127" s="116" t="s">
        <v>532</v>
      </c>
      <c r="C127" s="117" t="s">
        <v>527</v>
      </c>
      <c r="D127" s="117" t="s">
        <v>528</v>
      </c>
      <c r="E127" s="90" t="s">
        <v>529</v>
      </c>
      <c r="F127" s="91" t="s">
        <v>530</v>
      </c>
      <c r="G127" s="91"/>
      <c r="H127" s="91" t="s">
        <v>323</v>
      </c>
      <c r="I127" s="92" t="s">
        <v>533</v>
      </c>
      <c r="J127" s="95" t="s">
        <v>382</v>
      </c>
      <c r="K127" s="94" t="s">
        <v>517</v>
      </c>
      <c r="L127" s="90" t="s">
        <v>518</v>
      </c>
      <c r="M127" s="113" t="s">
        <v>519</v>
      </c>
      <c r="N127" s="110" t="s">
        <v>520</v>
      </c>
      <c r="O127" s="79">
        <v>2</v>
      </c>
      <c r="P127" s="79">
        <v>3</v>
      </c>
      <c r="Q127" s="92">
        <f t="shared" si="39"/>
        <v>6</v>
      </c>
      <c r="R127" s="92" t="str">
        <f t="shared" si="40"/>
        <v>MEDIO</v>
      </c>
      <c r="S127" s="79">
        <v>25</v>
      </c>
      <c r="T127" s="92">
        <f t="shared" si="41"/>
        <v>150</v>
      </c>
      <c r="U127" s="92" t="str">
        <f t="shared" si="42"/>
        <v>II</v>
      </c>
      <c r="V127" s="96" t="str">
        <f t="shared" si="43"/>
        <v>aceptable con control especifico</v>
      </c>
      <c r="W127" s="92">
        <v>40</v>
      </c>
      <c r="X127" s="77" t="s">
        <v>521</v>
      </c>
      <c r="Y127" s="90" t="s">
        <v>331</v>
      </c>
      <c r="Z127" s="92" t="s">
        <v>332</v>
      </c>
      <c r="AA127" s="92" t="s">
        <v>332</v>
      </c>
      <c r="AB127" s="92" t="s">
        <v>332</v>
      </c>
      <c r="AC127" s="118" t="s">
        <v>522</v>
      </c>
      <c r="AD127" s="92" t="s">
        <v>332</v>
      </c>
    </row>
    <row r="128" spans="2:30" ht="229.5" x14ac:dyDescent="0.25">
      <c r="B128" s="116" t="s">
        <v>452</v>
      </c>
      <c r="C128" s="117" t="s">
        <v>527</v>
      </c>
      <c r="D128" s="117" t="s">
        <v>528</v>
      </c>
      <c r="E128" s="90" t="s">
        <v>529</v>
      </c>
      <c r="F128" s="91" t="s">
        <v>530</v>
      </c>
      <c r="G128" s="91" t="s">
        <v>323</v>
      </c>
      <c r="H128" s="91"/>
      <c r="I128" s="79" t="s">
        <v>534</v>
      </c>
      <c r="J128" s="95" t="s">
        <v>427</v>
      </c>
      <c r="K128" s="94" t="s">
        <v>428</v>
      </c>
      <c r="L128" s="94" t="s">
        <v>327</v>
      </c>
      <c r="M128" s="94" t="s">
        <v>327</v>
      </c>
      <c r="N128" s="94" t="s">
        <v>327</v>
      </c>
      <c r="O128" s="90">
        <v>10</v>
      </c>
      <c r="P128" s="90">
        <v>2</v>
      </c>
      <c r="Q128" s="92">
        <f t="shared" si="39"/>
        <v>20</v>
      </c>
      <c r="R128" s="92" t="str">
        <f t="shared" si="40"/>
        <v>ALTO</v>
      </c>
      <c r="S128" s="90">
        <v>25</v>
      </c>
      <c r="T128" s="92">
        <f t="shared" si="41"/>
        <v>500</v>
      </c>
      <c r="U128" s="92" t="str">
        <f t="shared" si="42"/>
        <v>II</v>
      </c>
      <c r="V128" s="96" t="str">
        <f t="shared" si="43"/>
        <v>aceptable con control especifico</v>
      </c>
      <c r="W128" s="79">
        <v>40</v>
      </c>
      <c r="X128" s="94" t="s">
        <v>354</v>
      </c>
      <c r="Y128" s="90" t="s">
        <v>14</v>
      </c>
      <c r="Z128" s="92" t="s">
        <v>332</v>
      </c>
      <c r="AA128" s="92" t="s">
        <v>332</v>
      </c>
      <c r="AB128" s="92" t="s">
        <v>332</v>
      </c>
      <c r="AC128" s="90" t="s">
        <v>535</v>
      </c>
      <c r="AD128" s="90" t="s">
        <v>332</v>
      </c>
    </row>
    <row r="129" spans="2:30" ht="409.5" x14ac:dyDescent="0.25">
      <c r="B129" s="116" t="s">
        <v>452</v>
      </c>
      <c r="C129" s="117" t="s">
        <v>527</v>
      </c>
      <c r="D129" s="117" t="s">
        <v>528</v>
      </c>
      <c r="E129" s="90" t="s">
        <v>529</v>
      </c>
      <c r="F129" s="91" t="s">
        <v>530</v>
      </c>
      <c r="G129" s="106"/>
      <c r="H129" s="112" t="s">
        <v>323</v>
      </c>
      <c r="I129" s="92" t="s">
        <v>394</v>
      </c>
      <c r="J129" s="93" t="s">
        <v>395</v>
      </c>
      <c r="K129" s="94" t="s">
        <v>396</v>
      </c>
      <c r="L129" s="79" t="s">
        <v>327</v>
      </c>
      <c r="M129" s="94" t="s">
        <v>397</v>
      </c>
      <c r="N129" s="94" t="s">
        <v>398</v>
      </c>
      <c r="O129" s="79">
        <v>2</v>
      </c>
      <c r="P129" s="79">
        <v>2</v>
      </c>
      <c r="Q129" s="92">
        <f t="shared" si="39"/>
        <v>4</v>
      </c>
      <c r="R129" s="92" t="str">
        <f t="shared" si="40"/>
        <v>BAJO</v>
      </c>
      <c r="S129" s="79">
        <v>25</v>
      </c>
      <c r="T129" s="92">
        <f t="shared" si="41"/>
        <v>100</v>
      </c>
      <c r="U129" s="92" t="str">
        <f t="shared" si="42"/>
        <v>III</v>
      </c>
      <c r="V129" s="130" t="str">
        <f>IF(U129="IV","Aceptable",IF(U129="III","Mejorable",IF(U129="II","aceptable con control especifico",IF(U129="I","No aceptable",FALSE))))</f>
        <v>Mejorable</v>
      </c>
      <c r="W129" s="79">
        <v>40</v>
      </c>
      <c r="X129" s="79" t="s">
        <v>399</v>
      </c>
      <c r="Y129" s="79" t="s">
        <v>14</v>
      </c>
      <c r="Z129" s="92" t="s">
        <v>332</v>
      </c>
      <c r="AA129" s="92" t="s">
        <v>332</v>
      </c>
      <c r="AB129" s="92" t="s">
        <v>332</v>
      </c>
      <c r="AC129" s="94" t="s">
        <v>400</v>
      </c>
      <c r="AD129" s="94" t="s">
        <v>332</v>
      </c>
    </row>
    <row r="130" spans="2:30" ht="409.5" x14ac:dyDescent="0.25">
      <c r="B130" s="116" t="s">
        <v>452</v>
      </c>
      <c r="C130" s="117" t="s">
        <v>527</v>
      </c>
      <c r="D130" s="117" t="s">
        <v>528</v>
      </c>
      <c r="E130" s="90" t="s">
        <v>529</v>
      </c>
      <c r="F130" s="91" t="s">
        <v>530</v>
      </c>
      <c r="G130" s="106"/>
      <c r="H130" s="112" t="s">
        <v>323</v>
      </c>
      <c r="I130" s="92" t="s">
        <v>401</v>
      </c>
      <c r="J130" s="95" t="s">
        <v>395</v>
      </c>
      <c r="K130" s="94" t="s">
        <v>396</v>
      </c>
      <c r="L130" s="79" t="s">
        <v>327</v>
      </c>
      <c r="M130" s="94" t="s">
        <v>397</v>
      </c>
      <c r="N130" s="94" t="s">
        <v>398</v>
      </c>
      <c r="O130" s="79">
        <v>2</v>
      </c>
      <c r="P130" s="79">
        <v>1</v>
      </c>
      <c r="Q130" s="92">
        <f t="shared" si="39"/>
        <v>2</v>
      </c>
      <c r="R130" s="92" t="str">
        <f t="shared" si="40"/>
        <v>BAJO</v>
      </c>
      <c r="S130" s="79">
        <v>100</v>
      </c>
      <c r="T130" s="92">
        <f t="shared" si="41"/>
        <v>200</v>
      </c>
      <c r="U130" s="92" t="str">
        <f t="shared" si="42"/>
        <v>II</v>
      </c>
      <c r="V130" s="96" t="str">
        <f t="shared" si="43"/>
        <v>aceptable con control especifico</v>
      </c>
      <c r="W130" s="79">
        <v>40</v>
      </c>
      <c r="X130" s="79" t="s">
        <v>402</v>
      </c>
      <c r="Y130" s="79" t="s">
        <v>14</v>
      </c>
      <c r="Z130" s="92" t="s">
        <v>332</v>
      </c>
      <c r="AA130" s="92" t="s">
        <v>332</v>
      </c>
      <c r="AB130" s="92" t="s">
        <v>332</v>
      </c>
      <c r="AC130" s="94" t="s">
        <v>403</v>
      </c>
      <c r="AD130" s="94" t="s">
        <v>332</v>
      </c>
    </row>
    <row r="131" spans="2:30" ht="409.5" x14ac:dyDescent="0.25">
      <c r="B131" s="116" t="s">
        <v>452</v>
      </c>
      <c r="C131" s="117" t="s">
        <v>527</v>
      </c>
      <c r="D131" s="117" t="s">
        <v>528</v>
      </c>
      <c r="E131" s="90" t="s">
        <v>529</v>
      </c>
      <c r="F131" s="91" t="s">
        <v>530</v>
      </c>
      <c r="G131" s="106"/>
      <c r="H131" s="112" t="s">
        <v>323</v>
      </c>
      <c r="I131" s="92" t="s">
        <v>404</v>
      </c>
      <c r="J131" s="95" t="s">
        <v>395</v>
      </c>
      <c r="K131" s="94" t="s">
        <v>405</v>
      </c>
      <c r="L131" s="79" t="s">
        <v>327</v>
      </c>
      <c r="M131" s="94" t="s">
        <v>397</v>
      </c>
      <c r="N131" s="94" t="s">
        <v>398</v>
      </c>
      <c r="O131" s="79">
        <v>2</v>
      </c>
      <c r="P131" s="79">
        <v>1</v>
      </c>
      <c r="Q131" s="92">
        <f t="shared" si="39"/>
        <v>2</v>
      </c>
      <c r="R131" s="92" t="str">
        <f t="shared" si="40"/>
        <v>BAJO</v>
      </c>
      <c r="S131" s="79">
        <v>100</v>
      </c>
      <c r="T131" s="92">
        <f t="shared" si="41"/>
        <v>200</v>
      </c>
      <c r="U131" s="92" t="str">
        <f t="shared" si="42"/>
        <v>II</v>
      </c>
      <c r="V131" s="96" t="str">
        <f t="shared" si="43"/>
        <v>aceptable con control especifico</v>
      </c>
      <c r="W131" s="79">
        <v>40</v>
      </c>
      <c r="X131" s="79" t="s">
        <v>399</v>
      </c>
      <c r="Y131" s="79" t="s">
        <v>14</v>
      </c>
      <c r="Z131" s="92" t="s">
        <v>332</v>
      </c>
      <c r="AA131" s="92" t="s">
        <v>332</v>
      </c>
      <c r="AB131" s="92" t="s">
        <v>332</v>
      </c>
      <c r="AC131" s="94" t="s">
        <v>400</v>
      </c>
      <c r="AD131" s="94" t="s">
        <v>332</v>
      </c>
    </row>
    <row r="132" spans="2:30" ht="409.5" x14ac:dyDescent="0.25">
      <c r="B132" s="116" t="s">
        <v>536</v>
      </c>
      <c r="C132" s="126" t="s">
        <v>537</v>
      </c>
      <c r="D132" s="127" t="s">
        <v>538</v>
      </c>
      <c r="E132" s="119" t="s">
        <v>539</v>
      </c>
      <c r="F132" s="120" t="s">
        <v>540</v>
      </c>
      <c r="G132" s="121" t="s">
        <v>323</v>
      </c>
      <c r="H132" s="112"/>
      <c r="I132" s="122" t="s">
        <v>541</v>
      </c>
      <c r="J132" s="123" t="s">
        <v>434</v>
      </c>
      <c r="K132" s="94" t="s">
        <v>542</v>
      </c>
      <c r="L132" s="92" t="s">
        <v>474</v>
      </c>
      <c r="M132" s="94" t="s">
        <v>556</v>
      </c>
      <c r="N132" s="94" t="s">
        <v>557</v>
      </c>
      <c r="O132" s="79">
        <v>2</v>
      </c>
      <c r="P132" s="79">
        <v>2</v>
      </c>
      <c r="Q132" s="79">
        <f t="shared" si="39"/>
        <v>4</v>
      </c>
      <c r="R132" s="92" t="str">
        <f t="shared" si="40"/>
        <v>BAJO</v>
      </c>
      <c r="S132" s="79">
        <v>100</v>
      </c>
      <c r="T132" s="79">
        <f t="shared" si="41"/>
        <v>400</v>
      </c>
      <c r="U132" s="79" t="str">
        <f t="shared" si="42"/>
        <v>II</v>
      </c>
      <c r="V132" s="124" t="str">
        <f>IF(U132="IV","Aceptable",IF(U132="III","Aceptable con control existente",IF(U132="II","Aceptable con control especifico", IF(U132="I","No Aceptable",FALSE))))</f>
        <v>Aceptable con control especifico</v>
      </c>
      <c r="W132" s="92">
        <v>51</v>
      </c>
      <c r="X132" s="79" t="s">
        <v>543</v>
      </c>
      <c r="Y132" s="79" t="s">
        <v>14</v>
      </c>
      <c r="Z132" s="92" t="s">
        <v>332</v>
      </c>
      <c r="AA132" s="92" t="s">
        <v>332</v>
      </c>
      <c r="AB132" s="92" t="s">
        <v>332</v>
      </c>
      <c r="AC132" s="94" t="s">
        <v>559</v>
      </c>
      <c r="AD132" s="94" t="s">
        <v>332</v>
      </c>
    </row>
    <row r="133" spans="2:30" ht="315" x14ac:dyDescent="0.25">
      <c r="B133" s="116" t="s">
        <v>536</v>
      </c>
      <c r="C133" s="126" t="s">
        <v>537</v>
      </c>
      <c r="D133" s="127" t="s">
        <v>538</v>
      </c>
      <c r="E133" s="119" t="s">
        <v>539</v>
      </c>
      <c r="F133" s="120" t="s">
        <v>544</v>
      </c>
      <c r="G133" s="121" t="s">
        <v>323</v>
      </c>
      <c r="H133" s="112"/>
      <c r="I133" s="122" t="s">
        <v>545</v>
      </c>
      <c r="J133" s="123" t="s">
        <v>471</v>
      </c>
      <c r="K133" s="94" t="s">
        <v>546</v>
      </c>
      <c r="L133" s="92" t="s">
        <v>474</v>
      </c>
      <c r="M133" s="94" t="s">
        <v>547</v>
      </c>
      <c r="N133" s="94" t="s">
        <v>558</v>
      </c>
      <c r="O133" s="79">
        <v>2</v>
      </c>
      <c r="P133" s="79">
        <v>2</v>
      </c>
      <c r="Q133" s="79">
        <f t="shared" si="39"/>
        <v>4</v>
      </c>
      <c r="R133" s="92" t="str">
        <f t="shared" si="40"/>
        <v>BAJO</v>
      </c>
      <c r="S133" s="79">
        <v>100</v>
      </c>
      <c r="T133" s="79">
        <f t="shared" si="41"/>
        <v>400</v>
      </c>
      <c r="U133" s="79" t="str">
        <f t="shared" si="42"/>
        <v>II</v>
      </c>
      <c r="V133" s="124" t="str">
        <f>IF(U133="IV","Aceptable",IF(U133="III","Aceptable con control existente",IF(U133="II","Aceptable con control especifico", IF(U133="I","No Aceptable",FALSE))))</f>
        <v>Aceptable con control especifico</v>
      </c>
      <c r="W133" s="92">
        <v>51</v>
      </c>
      <c r="X133" s="79" t="s">
        <v>543</v>
      </c>
      <c r="Y133" s="79" t="s">
        <v>14</v>
      </c>
      <c r="Z133" s="92" t="s">
        <v>332</v>
      </c>
      <c r="AA133" s="92" t="s">
        <v>332</v>
      </c>
      <c r="AB133" s="92" t="s">
        <v>332</v>
      </c>
      <c r="AC133" s="131" t="s">
        <v>560</v>
      </c>
      <c r="AD133" s="94" t="s">
        <v>332</v>
      </c>
    </row>
  </sheetData>
  <sheetProtection algorithmName="SHA-512" hashValue="VpNTbzMAfH7NZp3vQuO2nHKEWZ2xkcNVMw1WLjy/NlUCfnb9cOKZfZzUNuVgnJFofulxayET30Htv9owCoNTRA==" saltValue="EQPYo8d94gFW5QX7MwJoDg==" spinCount="100000" sheet="1" formatCells="0" formatColumns="0" formatRows="0" insertColumns="0" insertRows="0" insertHyperlinks="0" deleteColumns="0" deleteRows="0" sort="0" autoFilter="0" pivotTables="0"/>
  <protectedRanges>
    <protectedRange sqref="M11:M12 M27 M50 M65 M80 M99 M116" name="Rango1_1_6"/>
    <protectedRange sqref="K11:K12 K27 K50 K65 K80 K99 K116" name="Rango1_8_1_5"/>
    <protectedRange sqref="M39" name="Rango1_1_6_1"/>
    <protectedRange sqref="K39" name="Rango1_8_1_5_1"/>
  </protectedRanges>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60">
    <cfRule type="expression" priority="397" stopIfTrue="1">
      <formula>#REF!="IV"</formula>
    </cfRule>
  </conditionalFormatting>
  <conditionalFormatting sqref="V11:V17 V19:V22">
    <cfRule type="expression" dxfId="278" priority="495" stopIfTrue="1">
      <formula>#REF!="I"</formula>
    </cfRule>
  </conditionalFormatting>
  <conditionalFormatting sqref="V11:V17 V19:V22">
    <cfRule type="expression" dxfId="277" priority="493" stopIfTrue="1">
      <formula>#REF!="III"</formula>
    </cfRule>
    <cfRule type="expression" dxfId="276" priority="494" stopIfTrue="1">
      <formula>#REF!="II"</formula>
    </cfRule>
  </conditionalFormatting>
  <conditionalFormatting sqref="V11:V17 V19:V22">
    <cfRule type="expression" priority="492" stopIfTrue="1">
      <formula>#REF!="IV"</formula>
    </cfRule>
  </conditionalFormatting>
  <conditionalFormatting sqref="V24:V26">
    <cfRule type="expression" dxfId="275" priority="479" stopIfTrue="1">
      <formula>#REF!="I"</formula>
    </cfRule>
  </conditionalFormatting>
  <conditionalFormatting sqref="V24:V26">
    <cfRule type="expression" dxfId="274" priority="477" stopIfTrue="1">
      <formula>#REF!="III"</formula>
    </cfRule>
    <cfRule type="expression" dxfId="273" priority="478" stopIfTrue="1">
      <formula>#REF!="II"</formula>
    </cfRule>
  </conditionalFormatting>
  <conditionalFormatting sqref="V24:V26">
    <cfRule type="expression" priority="476" stopIfTrue="1">
      <formula>#REF!="IV"</formula>
    </cfRule>
  </conditionalFormatting>
  <conditionalFormatting sqref="V30">
    <cfRule type="expression" dxfId="272" priority="460" stopIfTrue="1">
      <formula>#REF!="I"</formula>
    </cfRule>
  </conditionalFormatting>
  <conditionalFormatting sqref="V30">
    <cfRule type="expression" dxfId="271" priority="458" stopIfTrue="1">
      <formula>#REF!="III"</formula>
    </cfRule>
    <cfRule type="expression" dxfId="270" priority="459" stopIfTrue="1">
      <formula>#REF!="II"</formula>
    </cfRule>
  </conditionalFormatting>
  <conditionalFormatting sqref="V30">
    <cfRule type="expression" priority="457" stopIfTrue="1">
      <formula>#REF!="IV"</formula>
    </cfRule>
  </conditionalFormatting>
  <conditionalFormatting sqref="V36:V38">
    <cfRule type="expression" dxfId="269" priority="448" stopIfTrue="1">
      <formula>#REF!="I"</formula>
    </cfRule>
  </conditionalFormatting>
  <conditionalFormatting sqref="V36:V38">
    <cfRule type="expression" dxfId="268" priority="446" stopIfTrue="1">
      <formula>#REF!="III"</formula>
    </cfRule>
    <cfRule type="expression" dxfId="267" priority="447" stopIfTrue="1">
      <formula>#REF!="II"</formula>
    </cfRule>
  </conditionalFormatting>
  <conditionalFormatting sqref="V36:V38">
    <cfRule type="expression" priority="445" stopIfTrue="1">
      <formula>#REF!="IV"</formula>
    </cfRule>
  </conditionalFormatting>
  <conditionalFormatting sqref="V45">
    <cfRule type="expression" dxfId="266" priority="444" stopIfTrue="1">
      <formula>#REF!="I"</formula>
    </cfRule>
  </conditionalFormatting>
  <conditionalFormatting sqref="V45">
    <cfRule type="expression" dxfId="265" priority="442" stopIfTrue="1">
      <formula>#REF!="III"</formula>
    </cfRule>
    <cfRule type="expression" dxfId="264" priority="443" stopIfTrue="1">
      <formula>#REF!="II"</formula>
    </cfRule>
  </conditionalFormatting>
  <conditionalFormatting sqref="V45">
    <cfRule type="expression" priority="441" stopIfTrue="1">
      <formula>#REF!="IV"</formula>
    </cfRule>
  </conditionalFormatting>
  <conditionalFormatting sqref="V47:V49">
    <cfRule type="expression" dxfId="263" priority="436" stopIfTrue="1">
      <formula>#REF!="I"</formula>
    </cfRule>
  </conditionalFormatting>
  <conditionalFormatting sqref="V47:V49">
    <cfRule type="expression" dxfId="262" priority="434" stopIfTrue="1">
      <formula>#REF!="III"</formula>
    </cfRule>
    <cfRule type="expression" dxfId="261" priority="435" stopIfTrue="1">
      <formula>#REF!="II"</formula>
    </cfRule>
  </conditionalFormatting>
  <conditionalFormatting sqref="V47:V49">
    <cfRule type="expression" priority="433" stopIfTrue="1">
      <formula>#REF!="IV"</formula>
    </cfRule>
  </conditionalFormatting>
  <conditionalFormatting sqref="V58:V59">
    <cfRule type="expression" dxfId="260" priority="408" stopIfTrue="1">
      <formula>#REF!="I"</formula>
    </cfRule>
  </conditionalFormatting>
  <conditionalFormatting sqref="V58:V59">
    <cfRule type="expression" dxfId="259" priority="406" stopIfTrue="1">
      <formula>#REF!="III"</formula>
    </cfRule>
    <cfRule type="expression" dxfId="258" priority="407" stopIfTrue="1">
      <formula>#REF!="II"</formula>
    </cfRule>
  </conditionalFormatting>
  <conditionalFormatting sqref="V58:V59">
    <cfRule type="expression" priority="405" stopIfTrue="1">
      <formula>#REF!="IV"</formula>
    </cfRule>
  </conditionalFormatting>
  <conditionalFormatting sqref="V57">
    <cfRule type="expression" dxfId="257" priority="404" stopIfTrue="1">
      <formula>#REF!="I"</formula>
    </cfRule>
  </conditionalFormatting>
  <conditionalFormatting sqref="V57">
    <cfRule type="expression" dxfId="256" priority="402" stopIfTrue="1">
      <formula>#REF!="III"</formula>
    </cfRule>
    <cfRule type="expression" dxfId="255" priority="403" stopIfTrue="1">
      <formula>#REF!="II"</formula>
    </cfRule>
  </conditionalFormatting>
  <conditionalFormatting sqref="V57">
    <cfRule type="expression" priority="401" stopIfTrue="1">
      <formula>#REF!="IV"</formula>
    </cfRule>
  </conditionalFormatting>
  <conditionalFormatting sqref="V60">
    <cfRule type="expression" dxfId="254" priority="400" stopIfTrue="1">
      <formula>#REF!="I"</formula>
    </cfRule>
  </conditionalFormatting>
  <conditionalFormatting sqref="V60">
    <cfRule type="expression" dxfId="253" priority="398" stopIfTrue="1">
      <formula>#REF!="III"</formula>
    </cfRule>
    <cfRule type="expression" dxfId="252" priority="399" stopIfTrue="1">
      <formula>#REF!="II"</formula>
    </cfRule>
  </conditionalFormatting>
  <conditionalFormatting sqref="V66">
    <cfRule type="expression" dxfId="251" priority="392" stopIfTrue="1">
      <formula>#REF!="I"</formula>
    </cfRule>
  </conditionalFormatting>
  <conditionalFormatting sqref="V66">
    <cfRule type="expression" dxfId="250" priority="390" stopIfTrue="1">
      <formula>#REF!="III"</formula>
    </cfRule>
    <cfRule type="expression" dxfId="249" priority="391" stopIfTrue="1">
      <formula>#REF!="II"</formula>
    </cfRule>
  </conditionalFormatting>
  <conditionalFormatting sqref="V66">
    <cfRule type="expression" priority="389" stopIfTrue="1">
      <formula>#REF!="IV"</formula>
    </cfRule>
  </conditionalFormatting>
  <conditionalFormatting sqref="V70">
    <cfRule type="expression" dxfId="248" priority="384" stopIfTrue="1">
      <formula>#REF!="I"</formula>
    </cfRule>
  </conditionalFormatting>
  <conditionalFormatting sqref="V70">
    <cfRule type="expression" dxfId="247" priority="382" stopIfTrue="1">
      <formula>#REF!="III"</formula>
    </cfRule>
    <cfRule type="expression" dxfId="246" priority="383" stopIfTrue="1">
      <formula>#REF!="II"</formula>
    </cfRule>
  </conditionalFormatting>
  <conditionalFormatting sqref="V70">
    <cfRule type="expression" priority="381" stopIfTrue="1">
      <formula>#REF!="IV"</formula>
    </cfRule>
  </conditionalFormatting>
  <conditionalFormatting sqref="V71">
    <cfRule type="expression" dxfId="245" priority="380" stopIfTrue="1">
      <formula>#REF!="I"</formula>
    </cfRule>
  </conditionalFormatting>
  <conditionalFormatting sqref="V71">
    <cfRule type="expression" dxfId="244" priority="378" stopIfTrue="1">
      <formula>#REF!="III"</formula>
    </cfRule>
    <cfRule type="expression" dxfId="243" priority="379" stopIfTrue="1">
      <formula>#REF!="II"</formula>
    </cfRule>
  </conditionalFormatting>
  <conditionalFormatting sqref="V71">
    <cfRule type="expression" priority="377" stopIfTrue="1">
      <formula>#REF!="IV"</formula>
    </cfRule>
  </conditionalFormatting>
  <conditionalFormatting sqref="V67">
    <cfRule type="expression" dxfId="242" priority="372" stopIfTrue="1">
      <formula>#REF!="I"</formula>
    </cfRule>
  </conditionalFormatting>
  <conditionalFormatting sqref="V67">
    <cfRule type="expression" priority="369" stopIfTrue="1">
      <formula>#REF!="IV"</formula>
    </cfRule>
  </conditionalFormatting>
  <conditionalFormatting sqref="V43">
    <cfRule type="expression" dxfId="241" priority="376" stopIfTrue="1">
      <formula>#REF!="I"</formula>
    </cfRule>
  </conditionalFormatting>
  <conditionalFormatting sqref="V43">
    <cfRule type="expression" dxfId="240" priority="374" stopIfTrue="1">
      <formula>#REF!="III"</formula>
    </cfRule>
    <cfRule type="expression" dxfId="239" priority="375" stopIfTrue="1">
      <formula>#REF!="II"</formula>
    </cfRule>
  </conditionalFormatting>
  <conditionalFormatting sqref="V43">
    <cfRule type="expression" priority="373" stopIfTrue="1">
      <formula>#REF!="IV"</formula>
    </cfRule>
  </conditionalFormatting>
  <conditionalFormatting sqref="V67">
    <cfRule type="expression" dxfId="238" priority="370" stopIfTrue="1">
      <formula>#REF!="III"</formula>
    </cfRule>
    <cfRule type="expression" dxfId="237" priority="371" stopIfTrue="1">
      <formula>#REF!="II"</formula>
    </cfRule>
  </conditionalFormatting>
  <conditionalFormatting sqref="V73:V75">
    <cfRule type="expression" dxfId="236" priority="368" stopIfTrue="1">
      <formula>#REF!="I"</formula>
    </cfRule>
  </conditionalFormatting>
  <conditionalFormatting sqref="V73:V75">
    <cfRule type="expression" dxfId="235" priority="366" stopIfTrue="1">
      <formula>#REF!="III"</formula>
    </cfRule>
    <cfRule type="expression" dxfId="234" priority="367" stopIfTrue="1">
      <formula>#REF!="II"</formula>
    </cfRule>
  </conditionalFormatting>
  <conditionalFormatting sqref="V73:V75">
    <cfRule type="expression" priority="365" stopIfTrue="1">
      <formula>#REF!="IV"</formula>
    </cfRule>
  </conditionalFormatting>
  <conditionalFormatting sqref="V62:V64">
    <cfRule type="expression" dxfId="233" priority="364" stopIfTrue="1">
      <formula>#REF!="I"</formula>
    </cfRule>
  </conditionalFormatting>
  <conditionalFormatting sqref="V62:V64">
    <cfRule type="expression" dxfId="232" priority="362" stopIfTrue="1">
      <formula>#REF!="III"</formula>
    </cfRule>
    <cfRule type="expression" dxfId="231" priority="363" stopIfTrue="1">
      <formula>#REF!="II"</formula>
    </cfRule>
  </conditionalFormatting>
  <conditionalFormatting sqref="V62:V64">
    <cfRule type="expression" priority="361" stopIfTrue="1">
      <formula>#REF!="IV"</formula>
    </cfRule>
  </conditionalFormatting>
  <conditionalFormatting sqref="V76">
    <cfRule type="expression" priority="357" stopIfTrue="1">
      <formula>#REF!="IV"</formula>
    </cfRule>
  </conditionalFormatting>
  <conditionalFormatting sqref="V76">
    <cfRule type="expression" dxfId="230" priority="360" stopIfTrue="1">
      <formula>#REF!="I"</formula>
    </cfRule>
  </conditionalFormatting>
  <conditionalFormatting sqref="V76">
    <cfRule type="expression" dxfId="229" priority="358" stopIfTrue="1">
      <formula>#REF!="III"</formula>
    </cfRule>
    <cfRule type="expression" dxfId="228" priority="359" stopIfTrue="1">
      <formula>#REF!="II"</formula>
    </cfRule>
  </conditionalFormatting>
  <conditionalFormatting sqref="V77">
    <cfRule type="expression" dxfId="227" priority="356" stopIfTrue="1">
      <formula>#REF!="I"</formula>
    </cfRule>
  </conditionalFormatting>
  <conditionalFormatting sqref="V77">
    <cfRule type="expression" dxfId="226" priority="354" stopIfTrue="1">
      <formula>#REF!="III"</formula>
    </cfRule>
    <cfRule type="expression" dxfId="225" priority="355" stopIfTrue="1">
      <formula>#REF!="II"</formula>
    </cfRule>
  </conditionalFormatting>
  <conditionalFormatting sqref="V77">
    <cfRule type="expression" priority="353" stopIfTrue="1">
      <formula>#REF!="IV"</formula>
    </cfRule>
  </conditionalFormatting>
  <conditionalFormatting sqref="V79">
    <cfRule type="expression" dxfId="224" priority="348" stopIfTrue="1">
      <formula>#REF!="I"</formula>
    </cfRule>
  </conditionalFormatting>
  <conditionalFormatting sqref="V79">
    <cfRule type="expression" dxfId="223" priority="346" stopIfTrue="1">
      <formula>#REF!="III"</formula>
    </cfRule>
    <cfRule type="expression" dxfId="222" priority="347" stopIfTrue="1">
      <formula>#REF!="II"</formula>
    </cfRule>
  </conditionalFormatting>
  <conditionalFormatting sqref="V79">
    <cfRule type="expression" priority="345" stopIfTrue="1">
      <formula>#REF!="IV"</formula>
    </cfRule>
  </conditionalFormatting>
  <conditionalFormatting sqref="V81">
    <cfRule type="expression" dxfId="221" priority="340" stopIfTrue="1">
      <formula>#REF!="I"</formula>
    </cfRule>
  </conditionalFormatting>
  <conditionalFormatting sqref="V81">
    <cfRule type="expression" dxfId="220" priority="338" stopIfTrue="1">
      <formula>#REF!="III"</formula>
    </cfRule>
    <cfRule type="expression" dxfId="219" priority="339" stopIfTrue="1">
      <formula>#REF!="II"</formula>
    </cfRule>
  </conditionalFormatting>
  <conditionalFormatting sqref="V81">
    <cfRule type="expression" priority="337" stopIfTrue="1">
      <formula>#REF!="IV"</formula>
    </cfRule>
  </conditionalFormatting>
  <conditionalFormatting sqref="V89">
    <cfRule type="expression" priority="313" stopIfTrue="1">
      <formula>#REF!="IV"</formula>
    </cfRule>
  </conditionalFormatting>
  <conditionalFormatting sqref="V85">
    <cfRule type="expression" dxfId="218" priority="328" stopIfTrue="1">
      <formula>#REF!="I"</formula>
    </cfRule>
  </conditionalFormatting>
  <conditionalFormatting sqref="V85">
    <cfRule type="expression" dxfId="217" priority="326" stopIfTrue="1">
      <formula>#REF!="III"</formula>
    </cfRule>
    <cfRule type="expression" dxfId="216" priority="327" stopIfTrue="1">
      <formula>#REF!="II"</formula>
    </cfRule>
  </conditionalFormatting>
  <conditionalFormatting sqref="V85">
    <cfRule type="expression" priority="325" stopIfTrue="1">
      <formula>#REF!="IV"</formula>
    </cfRule>
  </conditionalFormatting>
  <conditionalFormatting sqref="V87:V88">
    <cfRule type="expression" dxfId="215" priority="324" stopIfTrue="1">
      <formula>#REF!="I"</formula>
    </cfRule>
  </conditionalFormatting>
  <conditionalFormatting sqref="V87:V88">
    <cfRule type="expression" dxfId="214" priority="322" stopIfTrue="1">
      <formula>#REF!="III"</formula>
    </cfRule>
    <cfRule type="expression" dxfId="213" priority="323" stopIfTrue="1">
      <formula>#REF!="II"</formula>
    </cfRule>
  </conditionalFormatting>
  <conditionalFormatting sqref="V87:V88">
    <cfRule type="expression" priority="321" stopIfTrue="1">
      <formula>#REF!="IV"</formula>
    </cfRule>
  </conditionalFormatting>
  <conditionalFormatting sqref="V86">
    <cfRule type="expression" dxfId="212" priority="320" stopIfTrue="1">
      <formula>#REF!="I"</formula>
    </cfRule>
  </conditionalFormatting>
  <conditionalFormatting sqref="V86">
    <cfRule type="expression" dxfId="211" priority="318" stopIfTrue="1">
      <formula>#REF!="III"</formula>
    </cfRule>
    <cfRule type="expression" dxfId="210" priority="319" stopIfTrue="1">
      <formula>#REF!="II"</formula>
    </cfRule>
  </conditionalFormatting>
  <conditionalFormatting sqref="V86">
    <cfRule type="expression" priority="317" stopIfTrue="1">
      <formula>#REF!="IV"</formula>
    </cfRule>
  </conditionalFormatting>
  <conditionalFormatting sqref="V89">
    <cfRule type="expression" dxfId="209" priority="316" stopIfTrue="1">
      <formula>#REF!="I"</formula>
    </cfRule>
  </conditionalFormatting>
  <conditionalFormatting sqref="V89">
    <cfRule type="expression" dxfId="208" priority="314" stopIfTrue="1">
      <formula>#REF!="III"</formula>
    </cfRule>
    <cfRule type="expression" dxfId="207" priority="315" stopIfTrue="1">
      <formula>#REF!="II"</formula>
    </cfRule>
  </conditionalFormatting>
  <conditionalFormatting sqref="V90">
    <cfRule type="expression" priority="309" stopIfTrue="1">
      <formula>#REF!="IV"</formula>
    </cfRule>
  </conditionalFormatting>
  <conditionalFormatting sqref="V90">
    <cfRule type="expression" dxfId="206" priority="312" stopIfTrue="1">
      <formula>#REF!="I"</formula>
    </cfRule>
  </conditionalFormatting>
  <conditionalFormatting sqref="V90">
    <cfRule type="expression" dxfId="205" priority="310" stopIfTrue="1">
      <formula>#REF!="III"</formula>
    </cfRule>
    <cfRule type="expression" dxfId="204" priority="311" stopIfTrue="1">
      <formula>#REF!="II"</formula>
    </cfRule>
  </conditionalFormatting>
  <conditionalFormatting sqref="V91:V92">
    <cfRule type="expression" dxfId="203" priority="308" stopIfTrue="1">
      <formula>#REF!="I"</formula>
    </cfRule>
  </conditionalFormatting>
  <conditionalFormatting sqref="V91:V92">
    <cfRule type="expression" dxfId="202" priority="306" stopIfTrue="1">
      <formula>#REF!="III"</formula>
    </cfRule>
    <cfRule type="expression" dxfId="201" priority="307" stopIfTrue="1">
      <formula>#REF!="II"</formula>
    </cfRule>
  </conditionalFormatting>
  <conditionalFormatting sqref="V91:V92">
    <cfRule type="expression" priority="305" stopIfTrue="1">
      <formula>#REF!="IV"</formula>
    </cfRule>
  </conditionalFormatting>
  <conditionalFormatting sqref="V95:V97">
    <cfRule type="expression" dxfId="200" priority="300" stopIfTrue="1">
      <formula>#REF!="I"</formula>
    </cfRule>
  </conditionalFormatting>
  <conditionalFormatting sqref="V95:V97">
    <cfRule type="expression" dxfId="199" priority="298" stopIfTrue="1">
      <formula>#REF!="III"</formula>
    </cfRule>
    <cfRule type="expression" dxfId="198" priority="299" stopIfTrue="1">
      <formula>#REF!="II"</formula>
    </cfRule>
  </conditionalFormatting>
  <conditionalFormatting sqref="V95:V97">
    <cfRule type="expression" priority="297" stopIfTrue="1">
      <formula>#REF!="IV"</formula>
    </cfRule>
  </conditionalFormatting>
  <conditionalFormatting sqref="V100">
    <cfRule type="expression" dxfId="197" priority="292" stopIfTrue="1">
      <formula>#REF!="I"</formula>
    </cfRule>
  </conditionalFormatting>
  <conditionalFormatting sqref="V100">
    <cfRule type="expression" dxfId="196" priority="290" stopIfTrue="1">
      <formula>#REF!="III"</formula>
    </cfRule>
    <cfRule type="expression" dxfId="195" priority="291" stopIfTrue="1">
      <formula>#REF!="II"</formula>
    </cfRule>
  </conditionalFormatting>
  <conditionalFormatting sqref="V100">
    <cfRule type="expression" priority="289" stopIfTrue="1">
      <formula>#REF!="IV"</formula>
    </cfRule>
  </conditionalFormatting>
  <conditionalFormatting sqref="V103">
    <cfRule type="expression" dxfId="194" priority="280" stopIfTrue="1">
      <formula>#REF!="I"</formula>
    </cfRule>
  </conditionalFormatting>
  <conditionalFormatting sqref="V103">
    <cfRule type="expression" dxfId="193" priority="278" stopIfTrue="1">
      <formula>#REF!="III"</formula>
    </cfRule>
    <cfRule type="expression" dxfId="192" priority="279" stopIfTrue="1">
      <formula>#REF!="II"</formula>
    </cfRule>
  </conditionalFormatting>
  <conditionalFormatting sqref="V103">
    <cfRule type="expression" priority="277" stopIfTrue="1">
      <formula>#REF!="IV"</formula>
    </cfRule>
  </conditionalFormatting>
  <conditionalFormatting sqref="V104">
    <cfRule type="expression" dxfId="191" priority="276" stopIfTrue="1">
      <formula>#REF!="I"</formula>
    </cfRule>
  </conditionalFormatting>
  <conditionalFormatting sqref="V104">
    <cfRule type="expression" dxfId="190" priority="274" stopIfTrue="1">
      <formula>#REF!="III"</formula>
    </cfRule>
    <cfRule type="expression" dxfId="189" priority="275" stopIfTrue="1">
      <formula>#REF!="II"</formula>
    </cfRule>
  </conditionalFormatting>
  <conditionalFormatting sqref="V104">
    <cfRule type="expression" priority="273" stopIfTrue="1">
      <formula>#REF!="IV"</formula>
    </cfRule>
  </conditionalFormatting>
  <conditionalFormatting sqref="V105">
    <cfRule type="expression" dxfId="188" priority="272" stopIfTrue="1">
      <formula>#REF!="I"</formula>
    </cfRule>
  </conditionalFormatting>
  <conditionalFormatting sqref="V105">
    <cfRule type="expression" dxfId="187" priority="270" stopIfTrue="1">
      <formula>#REF!="III"</formula>
    </cfRule>
    <cfRule type="expression" dxfId="186" priority="271" stopIfTrue="1">
      <formula>#REF!="II"</formula>
    </cfRule>
  </conditionalFormatting>
  <conditionalFormatting sqref="V105">
    <cfRule type="expression" priority="269" stopIfTrue="1">
      <formula>#REF!="IV"</formula>
    </cfRule>
  </conditionalFormatting>
  <conditionalFormatting sqref="V106">
    <cfRule type="expression" priority="265" stopIfTrue="1">
      <formula>#REF!="IV"</formula>
    </cfRule>
  </conditionalFormatting>
  <conditionalFormatting sqref="V106">
    <cfRule type="expression" dxfId="185" priority="268" stopIfTrue="1">
      <formula>#REF!="I"</formula>
    </cfRule>
  </conditionalFormatting>
  <conditionalFormatting sqref="V106">
    <cfRule type="expression" dxfId="184" priority="266" stopIfTrue="1">
      <formula>#REF!="III"</formula>
    </cfRule>
    <cfRule type="expression" dxfId="183" priority="267" stopIfTrue="1">
      <formula>#REF!="II"</formula>
    </cfRule>
  </conditionalFormatting>
  <conditionalFormatting sqref="V107:V108">
    <cfRule type="expression" dxfId="182" priority="264" stopIfTrue="1">
      <formula>#REF!="I"</formula>
    </cfRule>
  </conditionalFormatting>
  <conditionalFormatting sqref="V107:V108">
    <cfRule type="expression" dxfId="181" priority="262" stopIfTrue="1">
      <formula>#REF!="III"</formula>
    </cfRule>
    <cfRule type="expression" dxfId="180" priority="263" stopIfTrue="1">
      <formula>#REF!="II"</formula>
    </cfRule>
  </conditionalFormatting>
  <conditionalFormatting sqref="V107:V108">
    <cfRule type="expression" priority="261" stopIfTrue="1">
      <formula>#REF!="IV"</formula>
    </cfRule>
  </conditionalFormatting>
  <conditionalFormatting sqref="V109">
    <cfRule type="expression" dxfId="179" priority="260" stopIfTrue="1">
      <formula>#REF!="I"</formula>
    </cfRule>
  </conditionalFormatting>
  <conditionalFormatting sqref="V109">
    <cfRule type="expression" dxfId="178" priority="258" stopIfTrue="1">
      <formula>#REF!="III"</formula>
    </cfRule>
    <cfRule type="expression" dxfId="177" priority="259" stopIfTrue="1">
      <formula>#REF!="II"</formula>
    </cfRule>
  </conditionalFormatting>
  <conditionalFormatting sqref="V109">
    <cfRule type="expression" priority="257" stopIfTrue="1">
      <formula>#REF!="IV"</formula>
    </cfRule>
  </conditionalFormatting>
  <conditionalFormatting sqref="V110">
    <cfRule type="expression" dxfId="176" priority="256" stopIfTrue="1">
      <formula>#REF!="I"</formula>
    </cfRule>
  </conditionalFormatting>
  <conditionalFormatting sqref="V110">
    <cfRule type="expression" dxfId="175" priority="254" stopIfTrue="1">
      <formula>#REF!="III"</formula>
    </cfRule>
    <cfRule type="expression" dxfId="174" priority="255" stopIfTrue="1">
      <formula>#REF!="II"</formula>
    </cfRule>
  </conditionalFormatting>
  <conditionalFormatting sqref="V110">
    <cfRule type="expression" priority="253" stopIfTrue="1">
      <formula>#REF!="IV"</formula>
    </cfRule>
  </conditionalFormatting>
  <conditionalFormatting sqref="V111">
    <cfRule type="expression" dxfId="173" priority="252" stopIfTrue="1">
      <formula>#REF!="I"</formula>
    </cfRule>
  </conditionalFormatting>
  <conditionalFormatting sqref="V111">
    <cfRule type="expression" dxfId="172" priority="250" stopIfTrue="1">
      <formula>#REF!="III"</formula>
    </cfRule>
    <cfRule type="expression" dxfId="171" priority="251" stopIfTrue="1">
      <formula>#REF!="II"</formula>
    </cfRule>
  </conditionalFormatting>
  <conditionalFormatting sqref="V111">
    <cfRule type="expression" priority="249" stopIfTrue="1">
      <formula>#REF!="IV"</formula>
    </cfRule>
  </conditionalFormatting>
  <conditionalFormatting sqref="V113:V115">
    <cfRule type="expression" dxfId="170" priority="248" stopIfTrue="1">
      <formula>#REF!="I"</formula>
    </cfRule>
  </conditionalFormatting>
  <conditionalFormatting sqref="V113:V115">
    <cfRule type="expression" dxfId="169" priority="246" stopIfTrue="1">
      <formula>#REF!="III"</formula>
    </cfRule>
    <cfRule type="expression" dxfId="168" priority="247" stopIfTrue="1">
      <formula>#REF!="II"</formula>
    </cfRule>
  </conditionalFormatting>
  <conditionalFormatting sqref="V113:V115">
    <cfRule type="expression" priority="245" stopIfTrue="1">
      <formula>#REF!="IV"</formula>
    </cfRule>
  </conditionalFormatting>
  <conditionalFormatting sqref="V117">
    <cfRule type="expression" dxfId="167" priority="240" stopIfTrue="1">
      <formula>#REF!="I"</formula>
    </cfRule>
  </conditionalFormatting>
  <conditionalFormatting sqref="V117">
    <cfRule type="expression" dxfId="166" priority="238" stopIfTrue="1">
      <formula>#REF!="III"</formula>
    </cfRule>
    <cfRule type="expression" dxfId="165" priority="239" stopIfTrue="1">
      <formula>#REF!="II"</formula>
    </cfRule>
  </conditionalFormatting>
  <conditionalFormatting sqref="V117">
    <cfRule type="expression" priority="237" stopIfTrue="1">
      <formula>#REF!="IV"</formula>
    </cfRule>
  </conditionalFormatting>
  <conditionalFormatting sqref="V121">
    <cfRule type="expression" dxfId="164" priority="228" stopIfTrue="1">
      <formula>#REF!="I"</formula>
    </cfRule>
  </conditionalFormatting>
  <conditionalFormatting sqref="V121">
    <cfRule type="expression" dxfId="163" priority="226" stopIfTrue="1">
      <formula>#REF!="III"</formula>
    </cfRule>
    <cfRule type="expression" dxfId="162" priority="227" stopIfTrue="1">
      <formula>#REF!="II"</formula>
    </cfRule>
  </conditionalFormatting>
  <conditionalFormatting sqref="V121">
    <cfRule type="expression" priority="225" stopIfTrue="1">
      <formula>#REF!="IV"</formula>
    </cfRule>
  </conditionalFormatting>
  <conditionalFormatting sqref="V123">
    <cfRule type="expression" dxfId="161" priority="224" stopIfTrue="1">
      <formula>#REF!="I"</formula>
    </cfRule>
  </conditionalFormatting>
  <conditionalFormatting sqref="V123">
    <cfRule type="expression" dxfId="160" priority="222" stopIfTrue="1">
      <formula>#REF!="III"</formula>
    </cfRule>
    <cfRule type="expression" dxfId="159" priority="223" stopIfTrue="1">
      <formula>#REF!="II"</formula>
    </cfRule>
  </conditionalFormatting>
  <conditionalFormatting sqref="V123">
    <cfRule type="expression" priority="221" stopIfTrue="1">
      <formula>#REF!="IV"</formula>
    </cfRule>
  </conditionalFormatting>
  <conditionalFormatting sqref="V122">
    <cfRule type="expression" dxfId="158" priority="220" stopIfTrue="1">
      <formula>#REF!="I"</formula>
    </cfRule>
  </conditionalFormatting>
  <conditionalFormatting sqref="V122">
    <cfRule type="expression" dxfId="157" priority="218" stopIfTrue="1">
      <formula>#REF!="III"</formula>
    </cfRule>
    <cfRule type="expression" dxfId="156" priority="219" stopIfTrue="1">
      <formula>#REF!="II"</formula>
    </cfRule>
  </conditionalFormatting>
  <conditionalFormatting sqref="V122">
    <cfRule type="expression" priority="217" stopIfTrue="1">
      <formula>#REF!="IV"</formula>
    </cfRule>
  </conditionalFormatting>
  <conditionalFormatting sqref="V124">
    <cfRule type="expression" priority="213" stopIfTrue="1">
      <formula>#REF!="IV"</formula>
    </cfRule>
  </conditionalFormatting>
  <conditionalFormatting sqref="V124">
    <cfRule type="expression" dxfId="155" priority="216" stopIfTrue="1">
      <formula>#REF!="I"</formula>
    </cfRule>
  </conditionalFormatting>
  <conditionalFormatting sqref="V124">
    <cfRule type="expression" dxfId="154" priority="214" stopIfTrue="1">
      <formula>#REF!="III"</formula>
    </cfRule>
    <cfRule type="expression" dxfId="153" priority="215" stopIfTrue="1">
      <formula>#REF!="II"</formula>
    </cfRule>
  </conditionalFormatting>
  <conditionalFormatting sqref="V125:V126">
    <cfRule type="expression" dxfId="152" priority="212" stopIfTrue="1">
      <formula>#REF!="I"</formula>
    </cfRule>
  </conditionalFormatting>
  <conditionalFormatting sqref="V125:V126">
    <cfRule type="expression" dxfId="151" priority="210" stopIfTrue="1">
      <formula>#REF!="III"</formula>
    </cfRule>
    <cfRule type="expression" dxfId="150" priority="211" stopIfTrue="1">
      <formula>#REF!="II"</formula>
    </cfRule>
  </conditionalFormatting>
  <conditionalFormatting sqref="V125:V126">
    <cfRule type="expression" priority="209" stopIfTrue="1">
      <formula>#REF!="IV"</formula>
    </cfRule>
  </conditionalFormatting>
  <conditionalFormatting sqref="V127">
    <cfRule type="expression" dxfId="149" priority="208" stopIfTrue="1">
      <formula>#REF!="I"</formula>
    </cfRule>
  </conditionalFormatting>
  <conditionalFormatting sqref="V127">
    <cfRule type="expression" dxfId="148" priority="206" stopIfTrue="1">
      <formula>#REF!="III"</formula>
    </cfRule>
    <cfRule type="expression" dxfId="147" priority="207" stopIfTrue="1">
      <formula>#REF!="II"</formula>
    </cfRule>
  </conditionalFormatting>
  <conditionalFormatting sqref="V127">
    <cfRule type="expression" priority="205" stopIfTrue="1">
      <formula>#REF!="IV"</formula>
    </cfRule>
  </conditionalFormatting>
  <conditionalFormatting sqref="V128">
    <cfRule type="expression" dxfId="146" priority="204" stopIfTrue="1">
      <formula>#REF!="I"</formula>
    </cfRule>
  </conditionalFormatting>
  <conditionalFormatting sqref="V128">
    <cfRule type="expression" dxfId="145" priority="202" stopIfTrue="1">
      <formula>#REF!="III"</formula>
    </cfRule>
    <cfRule type="expression" dxfId="144" priority="203" stopIfTrue="1">
      <formula>#REF!="II"</formula>
    </cfRule>
  </conditionalFormatting>
  <conditionalFormatting sqref="V128">
    <cfRule type="expression" priority="201" stopIfTrue="1">
      <formula>#REF!="IV"</formula>
    </cfRule>
  </conditionalFormatting>
  <conditionalFormatting sqref="V130:V131">
    <cfRule type="expression" dxfId="143" priority="200" stopIfTrue="1">
      <formula>#REF!="I"</formula>
    </cfRule>
  </conditionalFormatting>
  <conditionalFormatting sqref="V130:V131">
    <cfRule type="expression" dxfId="142" priority="198" stopIfTrue="1">
      <formula>#REF!="III"</formula>
    </cfRule>
    <cfRule type="expression" dxfId="141" priority="199" stopIfTrue="1">
      <formula>#REF!="II"</formula>
    </cfRule>
  </conditionalFormatting>
  <conditionalFormatting sqref="V130:V131">
    <cfRule type="expression" priority="197" stopIfTrue="1">
      <formula>#REF!="IV"</formula>
    </cfRule>
  </conditionalFormatting>
  <conditionalFormatting sqref="V23">
    <cfRule type="expression" dxfId="140" priority="188" stopIfTrue="1">
      <formula>#REF!="I"</formula>
    </cfRule>
  </conditionalFormatting>
  <conditionalFormatting sqref="V23">
    <cfRule type="expression" dxfId="139" priority="186" stopIfTrue="1">
      <formula>#REF!="III"</formula>
    </cfRule>
    <cfRule type="expression" dxfId="138" priority="187" stopIfTrue="1">
      <formula>#REF!="II"</formula>
    </cfRule>
  </conditionalFormatting>
  <conditionalFormatting sqref="V23">
    <cfRule type="expression" priority="185" stopIfTrue="1">
      <formula>#REF!="IV"</formula>
    </cfRule>
  </conditionalFormatting>
  <conditionalFormatting sqref="V27">
    <cfRule type="expression" dxfId="137" priority="184" stopIfTrue="1">
      <formula>#REF!="I"</formula>
    </cfRule>
  </conditionalFormatting>
  <conditionalFormatting sqref="V27">
    <cfRule type="expression" dxfId="136" priority="182" stopIfTrue="1">
      <formula>#REF!="III"</formula>
    </cfRule>
    <cfRule type="expression" dxfId="135" priority="183" stopIfTrue="1">
      <formula>#REF!="II"</formula>
    </cfRule>
  </conditionalFormatting>
  <conditionalFormatting sqref="V27">
    <cfRule type="expression" priority="181" stopIfTrue="1">
      <formula>#REF!="IV"</formula>
    </cfRule>
  </conditionalFormatting>
  <conditionalFormatting sqref="V29">
    <cfRule type="expression" dxfId="134" priority="180" stopIfTrue="1">
      <formula>#REF!="I"</formula>
    </cfRule>
  </conditionalFormatting>
  <conditionalFormatting sqref="V29">
    <cfRule type="expression" dxfId="133" priority="178" stopIfTrue="1">
      <formula>#REF!="III"</formula>
    </cfRule>
    <cfRule type="expression" dxfId="132" priority="179" stopIfTrue="1">
      <formula>#REF!="II"</formula>
    </cfRule>
  </conditionalFormatting>
  <conditionalFormatting sqref="V29">
    <cfRule type="expression" priority="177" stopIfTrue="1">
      <formula>#REF!="IV"</formula>
    </cfRule>
  </conditionalFormatting>
  <conditionalFormatting sqref="V34">
    <cfRule type="expression" dxfId="131" priority="176" stopIfTrue="1">
      <formula>#REF!="I"</formula>
    </cfRule>
  </conditionalFormatting>
  <conditionalFormatting sqref="V34">
    <cfRule type="expression" dxfId="130" priority="174" stopIfTrue="1">
      <formula>#REF!="III"</formula>
    </cfRule>
    <cfRule type="expression" dxfId="129" priority="175" stopIfTrue="1">
      <formula>#REF!="II"</formula>
    </cfRule>
  </conditionalFormatting>
  <conditionalFormatting sqref="V34">
    <cfRule type="expression" priority="173" stopIfTrue="1">
      <formula>#REF!="IV"</formula>
    </cfRule>
  </conditionalFormatting>
  <conditionalFormatting sqref="V35">
    <cfRule type="expression" dxfId="128" priority="172" stopIfTrue="1">
      <formula>#REF!="I"</formula>
    </cfRule>
  </conditionalFormatting>
  <conditionalFormatting sqref="V35">
    <cfRule type="expression" dxfId="127" priority="170" stopIfTrue="1">
      <formula>#REF!="III"</formula>
    </cfRule>
    <cfRule type="expression" dxfId="126" priority="171" stopIfTrue="1">
      <formula>#REF!="II"</formula>
    </cfRule>
  </conditionalFormatting>
  <conditionalFormatting sqref="V35">
    <cfRule type="expression" priority="169" stopIfTrue="1">
      <formula>#REF!="IV"</formula>
    </cfRule>
  </conditionalFormatting>
  <conditionalFormatting sqref="V39">
    <cfRule type="expression" dxfId="125" priority="168" stopIfTrue="1">
      <formula>#REF!="I"</formula>
    </cfRule>
  </conditionalFormatting>
  <conditionalFormatting sqref="V39">
    <cfRule type="expression" dxfId="124" priority="166" stopIfTrue="1">
      <formula>#REF!="III"</formula>
    </cfRule>
    <cfRule type="expression" dxfId="123" priority="167" stopIfTrue="1">
      <formula>#REF!="II"</formula>
    </cfRule>
  </conditionalFormatting>
  <conditionalFormatting sqref="V39">
    <cfRule type="expression" priority="165" stopIfTrue="1">
      <formula>#REF!="IV"</formula>
    </cfRule>
  </conditionalFormatting>
  <conditionalFormatting sqref="V40">
    <cfRule type="expression" dxfId="122" priority="164" stopIfTrue="1">
      <formula>#REF!="I"</formula>
    </cfRule>
  </conditionalFormatting>
  <conditionalFormatting sqref="V40">
    <cfRule type="expression" dxfId="121" priority="162" stopIfTrue="1">
      <formula>#REF!="III"</formula>
    </cfRule>
    <cfRule type="expression" dxfId="120" priority="163" stopIfTrue="1">
      <formula>#REF!="II"</formula>
    </cfRule>
  </conditionalFormatting>
  <conditionalFormatting sqref="V40">
    <cfRule type="expression" priority="161" stopIfTrue="1">
      <formula>#REF!="IV"</formula>
    </cfRule>
  </conditionalFormatting>
  <conditionalFormatting sqref="V46">
    <cfRule type="expression" dxfId="119" priority="160" stopIfTrue="1">
      <formula>#REF!="I"</formula>
    </cfRule>
  </conditionalFormatting>
  <conditionalFormatting sqref="V46">
    <cfRule type="expression" dxfId="118" priority="158" stopIfTrue="1">
      <formula>#REF!="III"</formula>
    </cfRule>
    <cfRule type="expression" dxfId="117" priority="159" stopIfTrue="1">
      <formula>#REF!="II"</formula>
    </cfRule>
  </conditionalFormatting>
  <conditionalFormatting sqref="V46">
    <cfRule type="expression" priority="157" stopIfTrue="1">
      <formula>#REF!="IV"</formula>
    </cfRule>
  </conditionalFormatting>
  <conditionalFormatting sqref="V50">
    <cfRule type="expression" dxfId="116" priority="156" stopIfTrue="1">
      <formula>#REF!="I"</formula>
    </cfRule>
  </conditionalFormatting>
  <conditionalFormatting sqref="V50">
    <cfRule type="expression" dxfId="115" priority="154" stopIfTrue="1">
      <formula>#REF!="III"</formula>
    </cfRule>
    <cfRule type="expression" dxfId="114" priority="155" stopIfTrue="1">
      <formula>#REF!="II"</formula>
    </cfRule>
  </conditionalFormatting>
  <conditionalFormatting sqref="V50">
    <cfRule type="expression" priority="153" stopIfTrue="1">
      <formula>#REF!="IV"</formula>
    </cfRule>
  </conditionalFormatting>
  <conditionalFormatting sqref="V52">
    <cfRule type="expression" dxfId="113" priority="152" stopIfTrue="1">
      <formula>#REF!="I"</formula>
    </cfRule>
  </conditionalFormatting>
  <conditionalFormatting sqref="V52">
    <cfRule type="expression" dxfId="112" priority="150" stopIfTrue="1">
      <formula>#REF!="III"</formula>
    </cfRule>
    <cfRule type="expression" dxfId="111" priority="151" stopIfTrue="1">
      <formula>#REF!="II"</formula>
    </cfRule>
  </conditionalFormatting>
  <conditionalFormatting sqref="V52">
    <cfRule type="expression" priority="149" stopIfTrue="1">
      <formula>#REF!="IV"</formula>
    </cfRule>
  </conditionalFormatting>
  <conditionalFormatting sqref="V53">
    <cfRule type="expression" dxfId="110" priority="148" stopIfTrue="1">
      <formula>#REF!="I"</formula>
    </cfRule>
  </conditionalFormatting>
  <conditionalFormatting sqref="V53">
    <cfRule type="expression" dxfId="109" priority="146" stopIfTrue="1">
      <formula>#REF!="III"</formula>
    </cfRule>
    <cfRule type="expression" dxfId="108" priority="147" stopIfTrue="1">
      <formula>#REF!="II"</formula>
    </cfRule>
  </conditionalFormatting>
  <conditionalFormatting sqref="V53">
    <cfRule type="expression" priority="145" stopIfTrue="1">
      <formula>#REF!="IV"</formula>
    </cfRule>
  </conditionalFormatting>
  <conditionalFormatting sqref="V55">
    <cfRule type="expression" dxfId="107" priority="144" stopIfTrue="1">
      <formula>#REF!="I"</formula>
    </cfRule>
  </conditionalFormatting>
  <conditionalFormatting sqref="V55">
    <cfRule type="expression" dxfId="106" priority="142" stopIfTrue="1">
      <formula>#REF!="III"</formula>
    </cfRule>
    <cfRule type="expression" dxfId="105" priority="143" stopIfTrue="1">
      <formula>#REF!="II"</formula>
    </cfRule>
  </conditionalFormatting>
  <conditionalFormatting sqref="V55">
    <cfRule type="expression" priority="141" stopIfTrue="1">
      <formula>#REF!="IV"</formula>
    </cfRule>
  </conditionalFormatting>
  <conditionalFormatting sqref="V61">
    <cfRule type="expression" dxfId="104" priority="140" stopIfTrue="1">
      <formula>#REF!="I"</formula>
    </cfRule>
  </conditionalFormatting>
  <conditionalFormatting sqref="V61">
    <cfRule type="expression" dxfId="103" priority="138" stopIfTrue="1">
      <formula>#REF!="III"</formula>
    </cfRule>
    <cfRule type="expression" dxfId="102" priority="139" stopIfTrue="1">
      <formula>#REF!="II"</formula>
    </cfRule>
  </conditionalFormatting>
  <conditionalFormatting sqref="V61">
    <cfRule type="expression" priority="137" stopIfTrue="1">
      <formula>#REF!="IV"</formula>
    </cfRule>
  </conditionalFormatting>
  <conditionalFormatting sqref="V65">
    <cfRule type="expression" dxfId="101" priority="136" stopIfTrue="1">
      <formula>#REF!="I"</formula>
    </cfRule>
  </conditionalFormatting>
  <conditionalFormatting sqref="V65">
    <cfRule type="expression" dxfId="100" priority="134" stopIfTrue="1">
      <formula>#REF!="III"</formula>
    </cfRule>
    <cfRule type="expression" dxfId="99" priority="135" stopIfTrue="1">
      <formula>#REF!="II"</formula>
    </cfRule>
  </conditionalFormatting>
  <conditionalFormatting sqref="V65">
    <cfRule type="expression" priority="133" stopIfTrue="1">
      <formula>#REF!="IV"</formula>
    </cfRule>
  </conditionalFormatting>
  <conditionalFormatting sqref="V68">
    <cfRule type="expression" dxfId="98" priority="132" stopIfTrue="1">
      <formula>#REF!="I"</formula>
    </cfRule>
  </conditionalFormatting>
  <conditionalFormatting sqref="V68">
    <cfRule type="expression" dxfId="97" priority="130" stopIfTrue="1">
      <formula>#REF!="III"</formula>
    </cfRule>
    <cfRule type="expression" dxfId="96" priority="131" stopIfTrue="1">
      <formula>#REF!="II"</formula>
    </cfRule>
  </conditionalFormatting>
  <conditionalFormatting sqref="V68">
    <cfRule type="expression" priority="129" stopIfTrue="1">
      <formula>#REF!="IV"</formula>
    </cfRule>
  </conditionalFormatting>
  <conditionalFormatting sqref="V69">
    <cfRule type="expression" dxfId="95" priority="128" stopIfTrue="1">
      <formula>#REF!="I"</formula>
    </cfRule>
  </conditionalFormatting>
  <conditionalFormatting sqref="V69">
    <cfRule type="expression" dxfId="94" priority="126" stopIfTrue="1">
      <formula>#REF!="III"</formula>
    </cfRule>
    <cfRule type="expression" dxfId="93" priority="127" stopIfTrue="1">
      <formula>#REF!="II"</formula>
    </cfRule>
  </conditionalFormatting>
  <conditionalFormatting sqref="V69">
    <cfRule type="expression" priority="125" stopIfTrue="1">
      <formula>#REF!="IV"</formula>
    </cfRule>
  </conditionalFormatting>
  <conditionalFormatting sqref="V72">
    <cfRule type="expression" dxfId="92" priority="124" stopIfTrue="1">
      <formula>#REF!="I"</formula>
    </cfRule>
  </conditionalFormatting>
  <conditionalFormatting sqref="V72">
    <cfRule type="expression" dxfId="91" priority="122" stopIfTrue="1">
      <formula>#REF!="III"</formula>
    </cfRule>
    <cfRule type="expression" dxfId="90" priority="123" stopIfTrue="1">
      <formula>#REF!="II"</formula>
    </cfRule>
  </conditionalFormatting>
  <conditionalFormatting sqref="V72">
    <cfRule type="expression" priority="121" stopIfTrue="1">
      <formula>#REF!="IV"</formula>
    </cfRule>
  </conditionalFormatting>
  <conditionalFormatting sqref="V78">
    <cfRule type="expression" dxfId="89" priority="120" stopIfTrue="1">
      <formula>#REF!="I"</formula>
    </cfRule>
  </conditionalFormatting>
  <conditionalFormatting sqref="V78">
    <cfRule type="expression" dxfId="88" priority="118" stopIfTrue="1">
      <formula>#REF!="III"</formula>
    </cfRule>
    <cfRule type="expression" dxfId="87" priority="119" stopIfTrue="1">
      <formula>#REF!="II"</formula>
    </cfRule>
  </conditionalFormatting>
  <conditionalFormatting sqref="V78">
    <cfRule type="expression" priority="117" stopIfTrue="1">
      <formula>#REF!="IV"</formula>
    </cfRule>
  </conditionalFormatting>
  <conditionalFormatting sqref="V80">
    <cfRule type="expression" dxfId="86" priority="116" stopIfTrue="1">
      <formula>#REF!="I"</formula>
    </cfRule>
  </conditionalFormatting>
  <conditionalFormatting sqref="V80">
    <cfRule type="expression" dxfId="85" priority="114" stopIfTrue="1">
      <formula>#REF!="III"</formula>
    </cfRule>
    <cfRule type="expression" dxfId="84" priority="115" stopIfTrue="1">
      <formula>#REF!="II"</formula>
    </cfRule>
  </conditionalFormatting>
  <conditionalFormatting sqref="V80">
    <cfRule type="expression" priority="113" stopIfTrue="1">
      <formula>#REF!="IV"</formula>
    </cfRule>
  </conditionalFormatting>
  <conditionalFormatting sqref="V82">
    <cfRule type="expression" dxfId="83" priority="112" stopIfTrue="1">
      <formula>#REF!="I"</formula>
    </cfRule>
  </conditionalFormatting>
  <conditionalFormatting sqref="V82">
    <cfRule type="expression" dxfId="82" priority="110" stopIfTrue="1">
      <formula>#REF!="III"</formula>
    </cfRule>
    <cfRule type="expression" dxfId="81" priority="111" stopIfTrue="1">
      <formula>#REF!="II"</formula>
    </cfRule>
  </conditionalFormatting>
  <conditionalFormatting sqref="V82">
    <cfRule type="expression" priority="109" stopIfTrue="1">
      <formula>#REF!="IV"</formula>
    </cfRule>
  </conditionalFormatting>
  <conditionalFormatting sqref="V83">
    <cfRule type="expression" dxfId="80" priority="108" stopIfTrue="1">
      <formula>#REF!="I"</formula>
    </cfRule>
  </conditionalFormatting>
  <conditionalFormatting sqref="V83">
    <cfRule type="expression" dxfId="79" priority="106" stopIfTrue="1">
      <formula>#REF!="III"</formula>
    </cfRule>
    <cfRule type="expression" dxfId="78" priority="107" stopIfTrue="1">
      <formula>#REF!="II"</formula>
    </cfRule>
  </conditionalFormatting>
  <conditionalFormatting sqref="V83">
    <cfRule type="expression" priority="105" stopIfTrue="1">
      <formula>#REF!="IV"</formula>
    </cfRule>
  </conditionalFormatting>
  <conditionalFormatting sqref="V84">
    <cfRule type="expression" dxfId="77" priority="104" stopIfTrue="1">
      <formula>#REF!="I"</formula>
    </cfRule>
  </conditionalFormatting>
  <conditionalFormatting sqref="V84">
    <cfRule type="expression" dxfId="76" priority="102" stopIfTrue="1">
      <formula>#REF!="III"</formula>
    </cfRule>
    <cfRule type="expression" dxfId="75" priority="103" stopIfTrue="1">
      <formula>#REF!="II"</formula>
    </cfRule>
  </conditionalFormatting>
  <conditionalFormatting sqref="V84">
    <cfRule type="expression" priority="101" stopIfTrue="1">
      <formula>#REF!="IV"</formula>
    </cfRule>
  </conditionalFormatting>
  <conditionalFormatting sqref="V93">
    <cfRule type="expression" dxfId="74" priority="100" stopIfTrue="1">
      <formula>#REF!="I"</formula>
    </cfRule>
  </conditionalFormatting>
  <conditionalFormatting sqref="V93">
    <cfRule type="expression" dxfId="73" priority="98" stopIfTrue="1">
      <formula>#REF!="III"</formula>
    </cfRule>
    <cfRule type="expression" dxfId="72" priority="99" stopIfTrue="1">
      <formula>#REF!="II"</formula>
    </cfRule>
  </conditionalFormatting>
  <conditionalFormatting sqref="V93">
    <cfRule type="expression" priority="97" stopIfTrue="1">
      <formula>#REF!="IV"</formula>
    </cfRule>
  </conditionalFormatting>
  <conditionalFormatting sqref="V94">
    <cfRule type="expression" dxfId="71" priority="96" stopIfTrue="1">
      <formula>#REF!="I"</formula>
    </cfRule>
  </conditionalFormatting>
  <conditionalFormatting sqref="V94">
    <cfRule type="expression" dxfId="70" priority="94" stopIfTrue="1">
      <formula>#REF!="III"</formula>
    </cfRule>
    <cfRule type="expression" dxfId="69" priority="95" stopIfTrue="1">
      <formula>#REF!="II"</formula>
    </cfRule>
  </conditionalFormatting>
  <conditionalFormatting sqref="V94">
    <cfRule type="expression" priority="93" stopIfTrue="1">
      <formula>#REF!="IV"</formula>
    </cfRule>
  </conditionalFormatting>
  <conditionalFormatting sqref="V98">
    <cfRule type="expression" dxfId="68" priority="92" stopIfTrue="1">
      <formula>#REF!="I"</formula>
    </cfRule>
  </conditionalFormatting>
  <conditionalFormatting sqref="V98">
    <cfRule type="expression" dxfId="67" priority="90" stopIfTrue="1">
      <formula>#REF!="III"</formula>
    </cfRule>
    <cfRule type="expression" dxfId="66" priority="91" stopIfTrue="1">
      <formula>#REF!="II"</formula>
    </cfRule>
  </conditionalFormatting>
  <conditionalFormatting sqref="V98">
    <cfRule type="expression" priority="89" stopIfTrue="1">
      <formula>#REF!="IV"</formula>
    </cfRule>
  </conditionalFormatting>
  <conditionalFormatting sqref="V99">
    <cfRule type="expression" dxfId="65" priority="88" stopIfTrue="1">
      <formula>#REF!="I"</formula>
    </cfRule>
  </conditionalFormatting>
  <conditionalFormatting sqref="V99">
    <cfRule type="expression" dxfId="64" priority="86" stopIfTrue="1">
      <formula>#REF!="III"</formula>
    </cfRule>
    <cfRule type="expression" dxfId="63" priority="87" stopIfTrue="1">
      <formula>#REF!="II"</formula>
    </cfRule>
  </conditionalFormatting>
  <conditionalFormatting sqref="V99">
    <cfRule type="expression" priority="85" stopIfTrue="1">
      <formula>#REF!="IV"</formula>
    </cfRule>
  </conditionalFormatting>
  <conditionalFormatting sqref="V101">
    <cfRule type="expression" dxfId="62" priority="84" stopIfTrue="1">
      <formula>#REF!="I"</formula>
    </cfRule>
  </conditionalFormatting>
  <conditionalFormatting sqref="V101">
    <cfRule type="expression" dxfId="61" priority="82" stopIfTrue="1">
      <formula>#REF!="III"</formula>
    </cfRule>
    <cfRule type="expression" dxfId="60" priority="83" stopIfTrue="1">
      <formula>#REF!="II"</formula>
    </cfRule>
  </conditionalFormatting>
  <conditionalFormatting sqref="V101">
    <cfRule type="expression" priority="81" stopIfTrue="1">
      <formula>#REF!="IV"</formula>
    </cfRule>
  </conditionalFormatting>
  <conditionalFormatting sqref="V102">
    <cfRule type="expression" dxfId="59" priority="80" stopIfTrue="1">
      <formula>#REF!="I"</formula>
    </cfRule>
  </conditionalFormatting>
  <conditionalFormatting sqref="V102">
    <cfRule type="expression" dxfId="58" priority="78" stopIfTrue="1">
      <formula>#REF!="III"</formula>
    </cfRule>
    <cfRule type="expression" dxfId="57" priority="79" stopIfTrue="1">
      <formula>#REF!="II"</formula>
    </cfRule>
  </conditionalFormatting>
  <conditionalFormatting sqref="V102">
    <cfRule type="expression" priority="77" stopIfTrue="1">
      <formula>#REF!="IV"</formula>
    </cfRule>
  </conditionalFormatting>
  <conditionalFormatting sqref="V112">
    <cfRule type="expression" dxfId="56" priority="76" stopIfTrue="1">
      <formula>#REF!="I"</formula>
    </cfRule>
  </conditionalFormatting>
  <conditionalFormatting sqref="V112">
    <cfRule type="expression" dxfId="55" priority="74" stopIfTrue="1">
      <formula>#REF!="III"</formula>
    </cfRule>
    <cfRule type="expression" dxfId="54" priority="75" stopIfTrue="1">
      <formula>#REF!="II"</formula>
    </cfRule>
  </conditionalFormatting>
  <conditionalFormatting sqref="V112">
    <cfRule type="expression" priority="73" stopIfTrue="1">
      <formula>#REF!="IV"</formula>
    </cfRule>
  </conditionalFormatting>
  <conditionalFormatting sqref="V116">
    <cfRule type="expression" dxfId="53" priority="72" stopIfTrue="1">
      <formula>#REF!="I"</formula>
    </cfRule>
  </conditionalFormatting>
  <conditionalFormatting sqref="V116">
    <cfRule type="expression" dxfId="52" priority="70" stopIfTrue="1">
      <formula>#REF!="III"</formula>
    </cfRule>
    <cfRule type="expression" dxfId="51" priority="71" stopIfTrue="1">
      <formula>#REF!="II"</formula>
    </cfRule>
  </conditionalFormatting>
  <conditionalFormatting sqref="V116">
    <cfRule type="expression" priority="69" stopIfTrue="1">
      <formula>#REF!="IV"</formula>
    </cfRule>
  </conditionalFormatting>
  <conditionalFormatting sqref="V118">
    <cfRule type="expression" dxfId="50" priority="68" stopIfTrue="1">
      <formula>#REF!="I"</formula>
    </cfRule>
  </conditionalFormatting>
  <conditionalFormatting sqref="V118">
    <cfRule type="expression" dxfId="49" priority="66" stopIfTrue="1">
      <formula>#REF!="III"</formula>
    </cfRule>
    <cfRule type="expression" dxfId="48" priority="67" stopIfTrue="1">
      <formula>#REF!="II"</formula>
    </cfRule>
  </conditionalFormatting>
  <conditionalFormatting sqref="V118">
    <cfRule type="expression" priority="65" stopIfTrue="1">
      <formula>#REF!="IV"</formula>
    </cfRule>
  </conditionalFormatting>
  <conditionalFormatting sqref="V119">
    <cfRule type="expression" dxfId="47" priority="64" stopIfTrue="1">
      <formula>#REF!="I"</formula>
    </cfRule>
  </conditionalFormatting>
  <conditionalFormatting sqref="V119">
    <cfRule type="expression" dxfId="46" priority="62" stopIfTrue="1">
      <formula>#REF!="III"</formula>
    </cfRule>
    <cfRule type="expression" dxfId="45" priority="63" stopIfTrue="1">
      <formula>#REF!="II"</formula>
    </cfRule>
  </conditionalFormatting>
  <conditionalFormatting sqref="V119">
    <cfRule type="expression" priority="61" stopIfTrue="1">
      <formula>#REF!="IV"</formula>
    </cfRule>
  </conditionalFormatting>
  <conditionalFormatting sqref="V120">
    <cfRule type="expression" dxfId="44" priority="60" stopIfTrue="1">
      <formula>#REF!="I"</formula>
    </cfRule>
  </conditionalFormatting>
  <conditionalFormatting sqref="V120">
    <cfRule type="expression" dxfId="43" priority="58" stopIfTrue="1">
      <formula>#REF!="III"</formula>
    </cfRule>
    <cfRule type="expression" dxfId="42" priority="59" stopIfTrue="1">
      <formula>#REF!="II"</formula>
    </cfRule>
  </conditionalFormatting>
  <conditionalFormatting sqref="V120">
    <cfRule type="expression" priority="57" stopIfTrue="1">
      <formula>#REF!="IV"</formula>
    </cfRule>
  </conditionalFormatting>
  <conditionalFormatting sqref="V129">
    <cfRule type="expression" dxfId="41" priority="56" stopIfTrue="1">
      <formula>#REF!="I"</formula>
    </cfRule>
  </conditionalFormatting>
  <conditionalFormatting sqref="V129">
    <cfRule type="expression" dxfId="40" priority="54" stopIfTrue="1">
      <formula>#REF!="III"</formula>
    </cfRule>
    <cfRule type="expression" dxfId="39" priority="55" stopIfTrue="1">
      <formula>#REF!="II"</formula>
    </cfRule>
  </conditionalFormatting>
  <conditionalFormatting sqref="V129">
    <cfRule type="expression" priority="53" stopIfTrue="1">
      <formula>#REF!="IV"</formula>
    </cfRule>
  </conditionalFormatting>
  <conditionalFormatting sqref="V18">
    <cfRule type="expression" dxfId="38" priority="52" stopIfTrue="1">
      <formula>#REF!="I"</formula>
    </cfRule>
  </conditionalFormatting>
  <conditionalFormatting sqref="V18">
    <cfRule type="expression" dxfId="37" priority="50" stopIfTrue="1">
      <formula>#REF!="III"</formula>
    </cfRule>
    <cfRule type="expression" dxfId="36" priority="51" stopIfTrue="1">
      <formula>#REF!="II"</formula>
    </cfRule>
  </conditionalFormatting>
  <conditionalFormatting sqref="V18">
    <cfRule type="expression" priority="49" stopIfTrue="1">
      <formula>#REF!="IV"</formula>
    </cfRule>
  </conditionalFormatting>
  <conditionalFormatting sqref="V28">
    <cfRule type="expression" dxfId="35" priority="48" stopIfTrue="1">
      <formula>#REF!="I"</formula>
    </cfRule>
  </conditionalFormatting>
  <conditionalFormatting sqref="V28">
    <cfRule type="expression" dxfId="34" priority="46" stopIfTrue="1">
      <formula>#REF!="III"</formula>
    </cfRule>
    <cfRule type="expression" dxfId="33" priority="47" stopIfTrue="1">
      <formula>#REF!="II"</formula>
    </cfRule>
  </conditionalFormatting>
  <conditionalFormatting sqref="V28">
    <cfRule type="expression" priority="45" stopIfTrue="1">
      <formula>#REF!="IV"</formula>
    </cfRule>
  </conditionalFormatting>
  <conditionalFormatting sqref="V31">
    <cfRule type="expression" dxfId="32" priority="44" stopIfTrue="1">
      <formula>#REF!="I"</formula>
    </cfRule>
  </conditionalFormatting>
  <conditionalFormatting sqref="V31">
    <cfRule type="expression" dxfId="31" priority="42" stopIfTrue="1">
      <formula>#REF!="III"</formula>
    </cfRule>
    <cfRule type="expression" dxfId="30" priority="43" stopIfTrue="1">
      <formula>#REF!="II"</formula>
    </cfRule>
  </conditionalFormatting>
  <conditionalFormatting sqref="V31">
    <cfRule type="expression" priority="41" stopIfTrue="1">
      <formula>#REF!="IV"</formula>
    </cfRule>
  </conditionalFormatting>
  <conditionalFormatting sqref="V32">
    <cfRule type="expression" dxfId="29" priority="40" stopIfTrue="1">
      <formula>#REF!="I"</formula>
    </cfRule>
  </conditionalFormatting>
  <conditionalFormatting sqref="V32">
    <cfRule type="expression" dxfId="28" priority="38" stopIfTrue="1">
      <formula>#REF!="III"</formula>
    </cfRule>
    <cfRule type="expression" dxfId="27" priority="39" stopIfTrue="1">
      <formula>#REF!="II"</formula>
    </cfRule>
  </conditionalFormatting>
  <conditionalFormatting sqref="V32">
    <cfRule type="expression" priority="37" stopIfTrue="1">
      <formula>#REF!="IV"</formula>
    </cfRule>
  </conditionalFormatting>
  <conditionalFormatting sqref="V33">
    <cfRule type="expression" dxfId="26" priority="36" stopIfTrue="1">
      <formula>#REF!="I"</formula>
    </cfRule>
  </conditionalFormatting>
  <conditionalFormatting sqref="V33">
    <cfRule type="expression" dxfId="25" priority="34" stopIfTrue="1">
      <formula>#REF!="III"</formula>
    </cfRule>
    <cfRule type="expression" dxfId="24" priority="35" stopIfTrue="1">
      <formula>#REF!="II"</formula>
    </cfRule>
  </conditionalFormatting>
  <conditionalFormatting sqref="V33">
    <cfRule type="expression" priority="33" stopIfTrue="1">
      <formula>#REF!="IV"</formula>
    </cfRule>
  </conditionalFormatting>
  <conditionalFormatting sqref="V41">
    <cfRule type="expression" dxfId="23" priority="32" stopIfTrue="1">
      <formula>#REF!="I"</formula>
    </cfRule>
  </conditionalFormatting>
  <conditionalFormatting sqref="V41">
    <cfRule type="expression" dxfId="22" priority="30" stopIfTrue="1">
      <formula>#REF!="III"</formula>
    </cfRule>
    <cfRule type="expression" dxfId="21" priority="31" stopIfTrue="1">
      <formula>#REF!="II"</formula>
    </cfRule>
  </conditionalFormatting>
  <conditionalFormatting sqref="V41">
    <cfRule type="expression" priority="29" stopIfTrue="1">
      <formula>#REF!="IV"</formula>
    </cfRule>
  </conditionalFormatting>
  <conditionalFormatting sqref="V42">
    <cfRule type="expression" dxfId="20" priority="28" stopIfTrue="1">
      <formula>#REF!="I"</formula>
    </cfRule>
  </conditionalFormatting>
  <conditionalFormatting sqref="V42">
    <cfRule type="expression" dxfId="19" priority="26" stopIfTrue="1">
      <formula>#REF!="III"</formula>
    </cfRule>
    <cfRule type="expression" dxfId="18" priority="27" stopIfTrue="1">
      <formula>#REF!="II"</formula>
    </cfRule>
  </conditionalFormatting>
  <conditionalFormatting sqref="V42">
    <cfRule type="expression" priority="25" stopIfTrue="1">
      <formula>#REF!="IV"</formula>
    </cfRule>
  </conditionalFormatting>
  <conditionalFormatting sqref="V44">
    <cfRule type="expression" dxfId="17" priority="24" stopIfTrue="1">
      <formula>#REF!="I"</formula>
    </cfRule>
  </conditionalFormatting>
  <conditionalFormatting sqref="V44">
    <cfRule type="expression" dxfId="16" priority="22" stopIfTrue="1">
      <formula>#REF!="III"</formula>
    </cfRule>
    <cfRule type="expression" dxfId="15" priority="23" stopIfTrue="1">
      <formula>#REF!="II"</formula>
    </cfRule>
  </conditionalFormatting>
  <conditionalFormatting sqref="V44">
    <cfRule type="expression" priority="21" stopIfTrue="1">
      <formula>#REF!="IV"</formula>
    </cfRule>
  </conditionalFormatting>
  <conditionalFormatting sqref="V51">
    <cfRule type="expression" dxfId="14" priority="20" stopIfTrue="1">
      <formula>#REF!="I"</formula>
    </cfRule>
  </conditionalFormatting>
  <conditionalFormatting sqref="V51">
    <cfRule type="expression" dxfId="13" priority="18" stopIfTrue="1">
      <formula>#REF!="III"</formula>
    </cfRule>
    <cfRule type="expression" dxfId="12" priority="19" stopIfTrue="1">
      <formula>#REF!="II"</formula>
    </cfRule>
  </conditionalFormatting>
  <conditionalFormatting sqref="V51">
    <cfRule type="expression" priority="17" stopIfTrue="1">
      <formula>#REF!="IV"</formula>
    </cfRule>
  </conditionalFormatting>
  <conditionalFormatting sqref="V54">
    <cfRule type="expression" dxfId="11" priority="16" stopIfTrue="1">
      <formula>#REF!="I"</formula>
    </cfRule>
  </conditionalFormatting>
  <conditionalFormatting sqref="V54">
    <cfRule type="expression" dxfId="10" priority="14" stopIfTrue="1">
      <formula>#REF!="III"</formula>
    </cfRule>
    <cfRule type="expression" dxfId="9" priority="15" stopIfTrue="1">
      <formula>#REF!="II"</formula>
    </cfRule>
  </conditionalFormatting>
  <conditionalFormatting sqref="V54">
    <cfRule type="expression" priority="13" stopIfTrue="1">
      <formula>#REF!="IV"</formula>
    </cfRule>
  </conditionalFormatting>
  <conditionalFormatting sqref="V56">
    <cfRule type="expression" dxfId="8" priority="12" stopIfTrue="1">
      <formula>#REF!="I"</formula>
    </cfRule>
  </conditionalFormatting>
  <conditionalFormatting sqref="V56">
    <cfRule type="expression" dxfId="7" priority="10" stopIfTrue="1">
      <formula>#REF!="III"</formula>
    </cfRule>
    <cfRule type="expression" dxfId="6" priority="11" stopIfTrue="1">
      <formula>#REF!="II"</formula>
    </cfRule>
  </conditionalFormatting>
  <conditionalFormatting sqref="V56">
    <cfRule type="expression" priority="9" stopIfTrue="1">
      <formula>#REF!="IV"</formula>
    </cfRule>
  </conditionalFormatting>
  <conditionalFormatting sqref="V133">
    <cfRule type="expression" dxfId="5" priority="8" stopIfTrue="1">
      <formula>U133="I"</formula>
    </cfRule>
  </conditionalFormatting>
  <conditionalFormatting sqref="V133">
    <cfRule type="expression" dxfId="4" priority="6" stopIfTrue="1">
      <formula>U133="III"</formula>
    </cfRule>
    <cfRule type="expression" dxfId="3" priority="7" stopIfTrue="1">
      <formula>U133="II"</formula>
    </cfRule>
  </conditionalFormatting>
  <conditionalFormatting sqref="V133">
    <cfRule type="expression" priority="5" stopIfTrue="1">
      <formula>U133="IV"</formula>
    </cfRule>
  </conditionalFormatting>
  <conditionalFormatting sqref="V132">
    <cfRule type="expression" dxfId="2" priority="4" stopIfTrue="1">
      <formula>U132="I"</formula>
    </cfRule>
  </conditionalFormatting>
  <conditionalFormatting sqref="V132">
    <cfRule type="expression" dxfId="1" priority="2" stopIfTrue="1">
      <formula>U132="III"</formula>
    </cfRule>
    <cfRule type="expression" dxfId="0" priority="3" stopIfTrue="1">
      <formula>U132="II"</formula>
    </cfRule>
  </conditionalFormatting>
  <conditionalFormatting sqref="V132">
    <cfRule type="expression" priority="1" stopIfTrue="1">
      <formula>U132="IV"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31" zoomScale="73" zoomScaleNormal="73" workbookViewId="0">
      <selection activeCell="F45" sqref="F45"/>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36"/>
      <c r="C2" s="135" t="s">
        <v>316</v>
      </c>
      <c r="D2" s="135"/>
      <c r="E2" s="135"/>
      <c r="F2" s="135"/>
      <c r="G2" s="135"/>
      <c r="H2" s="135"/>
      <c r="I2" s="135"/>
      <c r="J2" s="135" t="s">
        <v>315</v>
      </c>
      <c r="K2" s="135"/>
      <c r="L2" s="2"/>
      <c r="M2" s="2"/>
    </row>
    <row r="3" spans="2:13" s="1" customFormat="1" x14ac:dyDescent="0.25">
      <c r="B3" s="136"/>
      <c r="C3" s="135" t="s">
        <v>317</v>
      </c>
      <c r="D3" s="135"/>
      <c r="E3" s="135"/>
      <c r="F3" s="135"/>
      <c r="G3" s="135"/>
      <c r="H3" s="135"/>
      <c r="I3" s="135"/>
      <c r="J3" s="135" t="s">
        <v>313</v>
      </c>
      <c r="K3" s="135"/>
      <c r="L3" s="2"/>
      <c r="M3" s="2"/>
    </row>
    <row r="4" spans="2:13" s="1" customFormat="1" x14ac:dyDescent="0.25">
      <c r="B4" s="136"/>
      <c r="C4" s="135" t="s">
        <v>143</v>
      </c>
      <c r="D4" s="135"/>
      <c r="E4" s="135"/>
      <c r="F4" s="135"/>
      <c r="G4" s="135"/>
      <c r="H4" s="135"/>
      <c r="I4" s="135"/>
      <c r="J4" s="135" t="s">
        <v>314</v>
      </c>
      <c r="K4" s="135"/>
      <c r="L4" s="2"/>
      <c r="M4" s="2"/>
    </row>
    <row r="5" spans="2:13" s="1" customFormat="1" x14ac:dyDescent="0.25">
      <c r="B5" s="136"/>
      <c r="C5" s="135"/>
      <c r="D5" s="135"/>
      <c r="E5" s="135"/>
      <c r="F5" s="135"/>
      <c r="G5" s="135"/>
      <c r="H5" s="135"/>
      <c r="I5" s="135"/>
      <c r="J5" s="135" t="s">
        <v>0</v>
      </c>
      <c r="K5" s="135"/>
      <c r="L5" s="2"/>
      <c r="M5" s="2"/>
    </row>
    <row r="7" spans="2:13" ht="15.75" thickBot="1" x14ac:dyDescent="0.3"/>
    <row r="8" spans="2:13" ht="19.5" thickBot="1" x14ac:dyDescent="0.35">
      <c r="B8" s="141" t="s">
        <v>37</v>
      </c>
      <c r="C8" s="142"/>
      <c r="D8" s="143"/>
    </row>
    <row r="9" spans="2:13" ht="19.5" thickBot="1" x14ac:dyDescent="0.35">
      <c r="B9" s="144" t="s">
        <v>38</v>
      </c>
      <c r="C9" s="4" t="s">
        <v>39</v>
      </c>
      <c r="D9" s="146" t="s">
        <v>40</v>
      </c>
      <c r="F9" s="141" t="s">
        <v>41</v>
      </c>
      <c r="G9" s="142"/>
      <c r="H9" s="142"/>
      <c r="I9" s="142"/>
      <c r="J9" s="142"/>
      <c r="K9" s="143"/>
    </row>
    <row r="10" spans="2:13" ht="15.75" thickBot="1" x14ac:dyDescent="0.3">
      <c r="B10" s="145"/>
      <c r="C10" s="5" t="s">
        <v>42</v>
      </c>
      <c r="D10" s="147"/>
      <c r="F10" s="148" t="s">
        <v>43</v>
      </c>
      <c r="G10" s="149"/>
      <c r="H10" s="152" t="s">
        <v>44</v>
      </c>
      <c r="I10" s="153"/>
      <c r="J10" s="153"/>
      <c r="K10" s="154"/>
    </row>
    <row r="11" spans="2:13" ht="72" thickBot="1" x14ac:dyDescent="0.3">
      <c r="B11" s="6" t="s">
        <v>45</v>
      </c>
      <c r="C11" s="7">
        <v>10</v>
      </c>
      <c r="D11" s="8" t="s">
        <v>46</v>
      </c>
      <c r="F11" s="150"/>
      <c r="G11" s="151"/>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55" t="s">
        <v>60</v>
      </c>
      <c r="C14" s="17" t="s">
        <v>61</v>
      </c>
      <c r="D14" s="157" t="s">
        <v>62</v>
      </c>
      <c r="F14" s="18"/>
      <c r="G14" s="12">
        <v>2</v>
      </c>
      <c r="H14" s="16" t="s">
        <v>63</v>
      </c>
      <c r="I14" s="16" t="s">
        <v>59</v>
      </c>
      <c r="J14" s="12" t="s">
        <v>64</v>
      </c>
      <c r="K14" s="12" t="s">
        <v>65</v>
      </c>
    </row>
    <row r="15" spans="2:13" ht="29.25" thickBot="1" x14ac:dyDescent="0.3">
      <c r="B15" s="156"/>
      <c r="C15" s="19" t="s">
        <v>66</v>
      </c>
      <c r="D15" s="158"/>
    </row>
    <row r="16" spans="2:13" ht="15.75" thickBot="1" x14ac:dyDescent="0.3"/>
    <row r="17" spans="2:11" ht="19.5" thickBot="1" x14ac:dyDescent="0.35">
      <c r="B17" s="141" t="s">
        <v>67</v>
      </c>
      <c r="C17" s="142"/>
      <c r="D17" s="143"/>
      <c r="F17" s="141" t="s">
        <v>68</v>
      </c>
      <c r="G17" s="142"/>
      <c r="H17" s="142"/>
      <c r="I17" s="142"/>
      <c r="J17" s="142"/>
      <c r="K17" s="143"/>
    </row>
    <row r="18" spans="2:11" ht="45.75" thickBot="1" x14ac:dyDescent="0.3">
      <c r="B18" s="20" t="s">
        <v>69</v>
      </c>
      <c r="C18" s="21" t="s">
        <v>70</v>
      </c>
      <c r="D18" s="22" t="s">
        <v>40</v>
      </c>
      <c r="F18" s="159" t="s">
        <v>71</v>
      </c>
      <c r="G18" s="160"/>
      <c r="H18" s="152" t="s">
        <v>72</v>
      </c>
      <c r="I18" s="153"/>
      <c r="J18" s="153"/>
      <c r="K18" s="154"/>
    </row>
    <row r="19" spans="2:11" ht="43.5" thickBot="1" x14ac:dyDescent="0.3">
      <c r="B19" s="6" t="s">
        <v>73</v>
      </c>
      <c r="C19" s="7">
        <v>4</v>
      </c>
      <c r="D19" s="8" t="s">
        <v>74</v>
      </c>
      <c r="F19" s="161" t="s">
        <v>75</v>
      </c>
      <c r="G19" s="162"/>
      <c r="H19" s="7" t="s">
        <v>76</v>
      </c>
      <c r="I19" s="23">
        <v>42297</v>
      </c>
      <c r="J19" s="23">
        <v>42163</v>
      </c>
      <c r="K19" s="24">
        <v>42039</v>
      </c>
    </row>
    <row r="20" spans="2:11" ht="29.25" thickBot="1" x14ac:dyDescent="0.3">
      <c r="B20" s="6" t="s">
        <v>77</v>
      </c>
      <c r="C20" s="7">
        <v>3</v>
      </c>
      <c r="D20" s="8" t="s">
        <v>78</v>
      </c>
      <c r="F20" s="163" t="s">
        <v>79</v>
      </c>
      <c r="G20" s="166">
        <v>100</v>
      </c>
      <c r="H20" s="25" t="s">
        <v>80</v>
      </c>
      <c r="I20" s="25" t="s">
        <v>80</v>
      </c>
      <c r="J20" s="25" t="s">
        <v>80</v>
      </c>
      <c r="K20" s="26" t="s">
        <v>81</v>
      </c>
    </row>
    <row r="21" spans="2:11" ht="43.5" thickBot="1" x14ac:dyDescent="0.3">
      <c r="B21" s="6" t="s">
        <v>82</v>
      </c>
      <c r="C21" s="7">
        <v>2</v>
      </c>
      <c r="D21" s="8" t="s">
        <v>83</v>
      </c>
      <c r="F21" s="164"/>
      <c r="G21" s="167"/>
      <c r="H21" s="27" t="s">
        <v>84</v>
      </c>
      <c r="I21" s="27" t="s">
        <v>85</v>
      </c>
      <c r="J21" s="27" t="s">
        <v>86</v>
      </c>
      <c r="K21" s="28" t="s">
        <v>87</v>
      </c>
    </row>
    <row r="22" spans="2:11" ht="29.25" thickBot="1" x14ac:dyDescent="0.3">
      <c r="B22" s="29" t="s">
        <v>88</v>
      </c>
      <c r="C22" s="19">
        <v>1</v>
      </c>
      <c r="D22" s="8" t="s">
        <v>89</v>
      </c>
      <c r="F22" s="164"/>
      <c r="G22" s="166">
        <v>60</v>
      </c>
      <c r="H22" s="25" t="s">
        <v>80</v>
      </c>
      <c r="I22" s="25" t="s">
        <v>80</v>
      </c>
      <c r="J22" s="26" t="s">
        <v>81</v>
      </c>
      <c r="K22" s="26" t="s">
        <v>90</v>
      </c>
    </row>
    <row r="23" spans="2:11" ht="15.75" thickBot="1" x14ac:dyDescent="0.3">
      <c r="F23" s="164"/>
      <c r="G23" s="168"/>
      <c r="H23" s="25"/>
      <c r="I23" s="25"/>
      <c r="J23" s="26"/>
      <c r="K23" s="30"/>
    </row>
    <row r="24" spans="2:11" ht="19.5" thickBot="1" x14ac:dyDescent="0.35">
      <c r="B24" s="141" t="s">
        <v>91</v>
      </c>
      <c r="C24" s="142"/>
      <c r="D24" s="143"/>
      <c r="F24" s="164"/>
      <c r="G24" s="167"/>
      <c r="H24" s="27" t="s">
        <v>92</v>
      </c>
      <c r="I24" s="27" t="s">
        <v>93</v>
      </c>
      <c r="J24" s="28" t="s">
        <v>94</v>
      </c>
      <c r="K24" s="31" t="s">
        <v>95</v>
      </c>
    </row>
    <row r="25" spans="2:11" ht="45.75" thickBot="1" x14ac:dyDescent="0.3">
      <c r="B25" s="32" t="s">
        <v>91</v>
      </c>
      <c r="C25" s="33" t="s">
        <v>96</v>
      </c>
      <c r="D25" s="34" t="s">
        <v>40</v>
      </c>
      <c r="F25" s="164"/>
      <c r="G25" s="166">
        <v>25</v>
      </c>
      <c r="H25" s="25" t="s">
        <v>80</v>
      </c>
      <c r="I25" s="26" t="s">
        <v>81</v>
      </c>
      <c r="J25" s="26" t="s">
        <v>81</v>
      </c>
      <c r="K25" s="35" t="s">
        <v>97</v>
      </c>
    </row>
    <row r="26" spans="2:11" ht="43.5" thickBot="1" x14ac:dyDescent="0.3">
      <c r="B26" s="6" t="s">
        <v>45</v>
      </c>
      <c r="C26" s="7" t="s">
        <v>98</v>
      </c>
      <c r="D26" s="8" t="s">
        <v>99</v>
      </c>
      <c r="F26" s="164"/>
      <c r="G26" s="167"/>
      <c r="H26" s="27" t="s">
        <v>100</v>
      </c>
      <c r="I26" s="28" t="s">
        <v>101</v>
      </c>
      <c r="J26" s="28" t="s">
        <v>102</v>
      </c>
      <c r="K26" s="36" t="s">
        <v>103</v>
      </c>
    </row>
    <row r="27" spans="2:11" ht="57.75" thickBot="1" x14ac:dyDescent="0.3">
      <c r="B27" s="6" t="s">
        <v>47</v>
      </c>
      <c r="C27" s="7" t="s">
        <v>104</v>
      </c>
      <c r="D27" s="8" t="s">
        <v>105</v>
      </c>
      <c r="F27" s="164"/>
      <c r="G27" s="166">
        <v>10</v>
      </c>
      <c r="H27" s="26" t="s">
        <v>81</v>
      </c>
      <c r="I27" s="26" t="s">
        <v>90</v>
      </c>
      <c r="J27" s="36" t="s">
        <v>97</v>
      </c>
      <c r="K27" s="35" t="s">
        <v>106</v>
      </c>
    </row>
    <row r="28" spans="2:11" ht="43.5" thickBot="1" x14ac:dyDescent="0.3">
      <c r="B28" s="6" t="s">
        <v>53</v>
      </c>
      <c r="C28" s="7" t="s">
        <v>107</v>
      </c>
      <c r="D28" s="8" t="s">
        <v>108</v>
      </c>
      <c r="F28" s="164"/>
      <c r="G28" s="168"/>
      <c r="H28" s="26"/>
      <c r="I28" s="30"/>
      <c r="J28" s="37"/>
      <c r="K28" s="38"/>
    </row>
    <row r="29" spans="2:11" ht="57.75" thickBot="1" x14ac:dyDescent="0.3">
      <c r="B29" s="29" t="s">
        <v>60</v>
      </c>
      <c r="C29" s="19" t="s">
        <v>109</v>
      </c>
      <c r="D29" s="8" t="s">
        <v>110</v>
      </c>
      <c r="F29" s="165"/>
      <c r="G29" s="169"/>
      <c r="H29" s="28" t="s">
        <v>87</v>
      </c>
      <c r="I29" s="31" t="s">
        <v>111</v>
      </c>
      <c r="J29" s="36" t="s">
        <v>112</v>
      </c>
      <c r="K29" s="39" t="s">
        <v>113</v>
      </c>
    </row>
    <row r="30" spans="2:11" ht="15.75" thickBot="1" x14ac:dyDescent="0.3"/>
    <row r="31" spans="2:11" ht="19.5" thickBot="1" x14ac:dyDescent="0.35">
      <c r="B31" s="141" t="s">
        <v>114</v>
      </c>
      <c r="C31" s="142"/>
      <c r="D31" s="143"/>
      <c r="F31" s="170" t="s">
        <v>115</v>
      </c>
      <c r="G31" s="171"/>
    </row>
    <row r="32" spans="2:11" ht="30.75" thickBot="1" x14ac:dyDescent="0.3">
      <c r="B32" s="40" t="s">
        <v>116</v>
      </c>
      <c r="C32" s="172" t="s">
        <v>117</v>
      </c>
      <c r="D32" s="22" t="s">
        <v>40</v>
      </c>
      <c r="F32" s="20" t="s">
        <v>71</v>
      </c>
      <c r="G32" s="41" t="s">
        <v>40</v>
      </c>
    </row>
    <row r="33" spans="2:7" ht="30.75" thickBot="1" x14ac:dyDescent="0.3">
      <c r="B33" s="42" t="s">
        <v>118</v>
      </c>
      <c r="C33" s="173"/>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129" t="s">
        <v>421</v>
      </c>
    </row>
    <row r="36" spans="2:7" ht="29.25" thickBot="1" x14ac:dyDescent="0.3">
      <c r="B36" s="6" t="s">
        <v>126</v>
      </c>
      <c r="C36" s="7">
        <v>25</v>
      </c>
      <c r="D36" s="8" t="s">
        <v>127</v>
      </c>
      <c r="F36" s="47" t="s">
        <v>128</v>
      </c>
      <c r="G36" s="48" t="s">
        <v>129</v>
      </c>
    </row>
    <row r="37" spans="2:7" ht="15.75" thickBot="1" x14ac:dyDescent="0.3">
      <c r="B37" s="29" t="s">
        <v>130</v>
      </c>
      <c r="C37" s="19">
        <v>10</v>
      </c>
      <c r="D37" s="8" t="s">
        <v>131</v>
      </c>
    </row>
    <row r="38" spans="2:7" ht="15.75" thickBot="1" x14ac:dyDescent="0.3"/>
    <row r="39" spans="2:7" ht="19.5" thickBot="1" x14ac:dyDescent="0.35">
      <c r="B39" s="141" t="s">
        <v>132</v>
      </c>
      <c r="C39" s="142"/>
      <c r="D39" s="143"/>
    </row>
    <row r="40" spans="2:7" ht="30.75" thickBot="1" x14ac:dyDescent="0.3">
      <c r="B40" s="20" t="s">
        <v>133</v>
      </c>
      <c r="C40" s="21" t="s">
        <v>134</v>
      </c>
      <c r="D40" s="22" t="s">
        <v>40</v>
      </c>
    </row>
    <row r="41" spans="2:7" x14ac:dyDescent="0.25">
      <c r="B41" s="155" t="s">
        <v>80</v>
      </c>
      <c r="C41" s="166" t="s">
        <v>135</v>
      </c>
      <c r="D41" s="175" t="s">
        <v>136</v>
      </c>
    </row>
    <row r="42" spans="2:7" ht="15.75" thickBot="1" x14ac:dyDescent="0.3">
      <c r="B42" s="174"/>
      <c r="C42" s="167"/>
      <c r="D42" s="176"/>
    </row>
    <row r="43" spans="2:7" ht="43.5" thickBot="1" x14ac:dyDescent="0.3">
      <c r="B43" s="6" t="s">
        <v>81</v>
      </c>
      <c r="C43" s="7" t="s">
        <v>137</v>
      </c>
      <c r="D43" s="49" t="s">
        <v>138</v>
      </c>
    </row>
    <row r="44" spans="2:7" ht="29.25" thickBot="1" x14ac:dyDescent="0.3">
      <c r="B44" s="6" t="s">
        <v>97</v>
      </c>
      <c r="C44" s="7" t="s">
        <v>139</v>
      </c>
      <c r="D44" s="50" t="s">
        <v>140</v>
      </c>
    </row>
    <row r="45" spans="2:7" ht="57.75" thickBot="1" x14ac:dyDescent="0.3">
      <c r="B45" s="29" t="s">
        <v>128</v>
      </c>
      <c r="C45" s="19">
        <v>20</v>
      </c>
      <c r="D45" s="8" t="s">
        <v>141</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36"/>
      <c r="C2" s="177" t="s">
        <v>316</v>
      </c>
      <c r="D2" s="177"/>
      <c r="E2" s="177"/>
      <c r="F2" s="177"/>
      <c r="G2" s="177"/>
      <c r="H2" s="177" t="s">
        <v>315</v>
      </c>
      <c r="I2" s="177"/>
      <c r="J2" s="2"/>
      <c r="K2" s="2"/>
    </row>
    <row r="3" spans="2:11" s="1" customFormat="1" x14ac:dyDescent="0.25">
      <c r="B3" s="136"/>
      <c r="C3" s="177" t="s">
        <v>317</v>
      </c>
      <c r="D3" s="177"/>
      <c r="E3" s="177"/>
      <c r="F3" s="177"/>
      <c r="G3" s="177"/>
      <c r="H3" s="177" t="s">
        <v>313</v>
      </c>
      <c r="I3" s="177"/>
      <c r="J3" s="2"/>
      <c r="K3" s="2"/>
    </row>
    <row r="4" spans="2:11" s="1" customFormat="1" x14ac:dyDescent="0.25">
      <c r="B4" s="136"/>
      <c r="C4" s="177" t="s">
        <v>230</v>
      </c>
      <c r="D4" s="177"/>
      <c r="E4" s="177"/>
      <c r="F4" s="177"/>
      <c r="G4" s="177"/>
      <c r="H4" s="177" t="s">
        <v>314</v>
      </c>
      <c r="I4" s="177"/>
      <c r="J4" s="2"/>
      <c r="K4" s="2"/>
    </row>
    <row r="5" spans="2:11" s="1" customFormat="1" x14ac:dyDescent="0.25">
      <c r="B5" s="136"/>
      <c r="C5" s="177"/>
      <c r="D5" s="177"/>
      <c r="E5" s="177"/>
      <c r="F5" s="177"/>
      <c r="G5" s="177"/>
      <c r="H5" s="177" t="s">
        <v>0</v>
      </c>
      <c r="I5" s="177"/>
      <c r="J5" s="2"/>
      <c r="K5" s="2"/>
    </row>
    <row r="7" spans="2:11" ht="15.75" thickBot="1" x14ac:dyDescent="0.3"/>
    <row r="8" spans="2:11" ht="18.75" thickBot="1" x14ac:dyDescent="0.3">
      <c r="B8" s="192" t="s">
        <v>144</v>
      </c>
      <c r="C8" s="195" t="s">
        <v>145</v>
      </c>
      <c r="D8" s="196"/>
      <c r="E8" s="196"/>
      <c r="F8" s="196"/>
      <c r="G8" s="196"/>
      <c r="H8" s="196"/>
      <c r="I8" s="197"/>
    </row>
    <row r="9" spans="2:11" ht="15.75" x14ac:dyDescent="0.25">
      <c r="B9" s="193"/>
      <c r="C9" s="198" t="s">
        <v>146</v>
      </c>
      <c r="D9" s="198" t="s">
        <v>147</v>
      </c>
      <c r="E9" s="198" t="s">
        <v>148</v>
      </c>
      <c r="F9" s="198" t="s">
        <v>149</v>
      </c>
      <c r="G9" s="198" t="s">
        <v>150</v>
      </c>
      <c r="H9" s="200" t="s">
        <v>151</v>
      </c>
      <c r="I9" s="51" t="s">
        <v>152</v>
      </c>
    </row>
    <row r="10" spans="2:11" ht="16.5" thickBot="1" x14ac:dyDescent="0.3">
      <c r="B10" s="193"/>
      <c r="C10" s="199"/>
      <c r="D10" s="199"/>
      <c r="E10" s="199"/>
      <c r="F10" s="199"/>
      <c r="G10" s="199"/>
      <c r="H10" s="201"/>
      <c r="I10" s="52" t="s">
        <v>153</v>
      </c>
    </row>
    <row r="11" spans="2:11" ht="90" x14ac:dyDescent="0.25">
      <c r="B11" s="193"/>
      <c r="C11" s="53"/>
      <c r="D11" s="54" t="s">
        <v>154</v>
      </c>
      <c r="E11" s="55" t="s">
        <v>155</v>
      </c>
      <c r="F11" s="55" t="s">
        <v>156</v>
      </c>
      <c r="G11" s="55" t="s">
        <v>157</v>
      </c>
      <c r="H11" s="55" t="s">
        <v>158</v>
      </c>
      <c r="I11" s="178" t="s">
        <v>159</v>
      </c>
    </row>
    <row r="12" spans="2:11" ht="120" x14ac:dyDescent="0.25">
      <c r="B12" s="193"/>
      <c r="C12" s="56" t="s">
        <v>160</v>
      </c>
      <c r="D12" s="54" t="s">
        <v>161</v>
      </c>
      <c r="E12" s="55" t="s">
        <v>162</v>
      </c>
      <c r="F12" s="55" t="s">
        <v>163</v>
      </c>
      <c r="G12" s="55" t="s">
        <v>164</v>
      </c>
      <c r="H12" s="55" t="s">
        <v>165</v>
      </c>
      <c r="I12" s="179"/>
    </row>
    <row r="13" spans="2:11" ht="19.5" thickBot="1" x14ac:dyDescent="0.3">
      <c r="B13" s="193"/>
      <c r="C13" s="57"/>
      <c r="D13" s="58" t="s">
        <v>166</v>
      </c>
      <c r="E13" s="59"/>
      <c r="F13" s="59"/>
      <c r="G13" s="59"/>
      <c r="H13" s="59"/>
      <c r="I13" s="180"/>
    </row>
    <row r="14" spans="2:11" ht="30" x14ac:dyDescent="0.25">
      <c r="B14" s="193"/>
      <c r="C14" s="53"/>
      <c r="D14" s="54" t="s">
        <v>167</v>
      </c>
      <c r="E14" s="178" t="s">
        <v>168</v>
      </c>
      <c r="F14" s="178" t="s">
        <v>169</v>
      </c>
      <c r="G14" s="178" t="s">
        <v>170</v>
      </c>
      <c r="H14" s="55" t="s">
        <v>171</v>
      </c>
      <c r="I14" s="178" t="s">
        <v>172</v>
      </c>
    </row>
    <row r="15" spans="2:11" ht="31.5" thickBot="1" x14ac:dyDescent="0.3">
      <c r="B15" s="193"/>
      <c r="C15" s="60" t="s">
        <v>173</v>
      </c>
      <c r="D15" s="58" t="s">
        <v>174</v>
      </c>
      <c r="E15" s="180"/>
      <c r="F15" s="180"/>
      <c r="G15" s="180"/>
      <c r="H15" s="61" t="s">
        <v>175</v>
      </c>
      <c r="I15" s="180"/>
    </row>
    <row r="16" spans="2:11" ht="45" x14ac:dyDescent="0.25">
      <c r="B16" s="193"/>
      <c r="C16" s="53"/>
      <c r="D16" s="54" t="s">
        <v>176</v>
      </c>
      <c r="E16" s="178" t="s">
        <v>177</v>
      </c>
      <c r="F16" s="55" t="s">
        <v>178</v>
      </c>
      <c r="G16" s="55" t="s">
        <v>179</v>
      </c>
      <c r="H16" s="55" t="s">
        <v>180</v>
      </c>
      <c r="I16" s="178" t="s">
        <v>181</v>
      </c>
    </row>
    <row r="17" spans="2:9" ht="60" x14ac:dyDescent="0.25">
      <c r="B17" s="193"/>
      <c r="C17" s="53"/>
      <c r="D17" s="54" t="s">
        <v>182</v>
      </c>
      <c r="E17" s="179"/>
      <c r="F17" s="55" t="s">
        <v>183</v>
      </c>
      <c r="G17" s="55" t="s">
        <v>184</v>
      </c>
      <c r="H17" s="55" t="s">
        <v>185</v>
      </c>
      <c r="I17" s="179"/>
    </row>
    <row r="18" spans="2:9" ht="60.75" thickBot="1" x14ac:dyDescent="0.3">
      <c r="B18" s="193"/>
      <c r="C18" s="60" t="s">
        <v>186</v>
      </c>
      <c r="D18" s="62"/>
      <c r="E18" s="180"/>
      <c r="F18" s="59"/>
      <c r="G18" s="59"/>
      <c r="H18" s="61" t="s">
        <v>187</v>
      </c>
      <c r="I18" s="180"/>
    </row>
    <row r="19" spans="2:9" ht="45" x14ac:dyDescent="0.25">
      <c r="B19" s="193"/>
      <c r="C19" s="53"/>
      <c r="D19" s="54" t="s">
        <v>188</v>
      </c>
      <c r="E19" s="178" t="s">
        <v>189</v>
      </c>
      <c r="F19" s="55" t="s">
        <v>190</v>
      </c>
      <c r="G19" s="55" t="s">
        <v>191</v>
      </c>
      <c r="H19" s="55" t="s">
        <v>192</v>
      </c>
      <c r="I19" s="178" t="s">
        <v>193</v>
      </c>
    </row>
    <row r="20" spans="2:9" ht="60" x14ac:dyDescent="0.25">
      <c r="B20" s="193"/>
      <c r="C20" s="63" t="s">
        <v>194</v>
      </c>
      <c r="D20" s="54" t="s">
        <v>195</v>
      </c>
      <c r="E20" s="179"/>
      <c r="F20" s="55" t="s">
        <v>196</v>
      </c>
      <c r="G20" s="55" t="s">
        <v>197</v>
      </c>
      <c r="H20" s="55" t="s">
        <v>198</v>
      </c>
      <c r="I20" s="179"/>
    </row>
    <row r="21" spans="2:9" ht="30.75" thickBot="1" x14ac:dyDescent="0.3">
      <c r="B21" s="193"/>
      <c r="C21" s="57"/>
      <c r="D21" s="62"/>
      <c r="E21" s="180"/>
      <c r="F21" s="61" t="s">
        <v>199</v>
      </c>
      <c r="G21" s="59"/>
      <c r="H21" s="59"/>
      <c r="I21" s="180"/>
    </row>
    <row r="22" spans="2:9" ht="45" x14ac:dyDescent="0.25">
      <c r="B22" s="193"/>
      <c r="C22" s="53"/>
      <c r="D22" s="54" t="s">
        <v>200</v>
      </c>
      <c r="E22" s="55" t="s">
        <v>201</v>
      </c>
      <c r="F22" s="55" t="s">
        <v>202</v>
      </c>
      <c r="G22" s="181"/>
      <c r="H22" s="178" t="s">
        <v>203</v>
      </c>
      <c r="I22" s="178" t="s">
        <v>204</v>
      </c>
    </row>
    <row r="23" spans="2:9" ht="90" x14ac:dyDescent="0.25">
      <c r="B23" s="193"/>
      <c r="C23" s="53"/>
      <c r="D23" s="54" t="s">
        <v>205</v>
      </c>
      <c r="E23" s="55" t="s">
        <v>206</v>
      </c>
      <c r="F23" s="55" t="s">
        <v>207</v>
      </c>
      <c r="G23" s="182"/>
      <c r="H23" s="179"/>
      <c r="I23" s="179"/>
    </row>
    <row r="24" spans="2:9" ht="45.75" thickBot="1" x14ac:dyDescent="0.3">
      <c r="B24" s="193"/>
      <c r="C24" s="60" t="s">
        <v>208</v>
      </c>
      <c r="D24" s="58" t="s">
        <v>209</v>
      </c>
      <c r="E24" s="59"/>
      <c r="F24" s="61" t="s">
        <v>210</v>
      </c>
      <c r="G24" s="183"/>
      <c r="H24" s="180"/>
      <c r="I24" s="180"/>
    </row>
    <row r="25" spans="2:9" ht="45" x14ac:dyDescent="0.25">
      <c r="B25" s="193"/>
      <c r="C25" s="53"/>
      <c r="D25" s="54" t="s">
        <v>211</v>
      </c>
      <c r="E25" s="178" t="s">
        <v>212</v>
      </c>
      <c r="F25" s="55" t="s">
        <v>213</v>
      </c>
      <c r="G25" s="181"/>
      <c r="H25" s="55" t="s">
        <v>214</v>
      </c>
      <c r="I25" s="55" t="s">
        <v>215</v>
      </c>
    </row>
    <row r="26" spans="2:9" ht="31.5" thickBot="1" x14ac:dyDescent="0.3">
      <c r="B26" s="193"/>
      <c r="C26" s="60" t="s">
        <v>216</v>
      </c>
      <c r="D26" s="58" t="s">
        <v>217</v>
      </c>
      <c r="E26" s="180"/>
      <c r="F26" s="61" t="s">
        <v>218</v>
      </c>
      <c r="G26" s="183"/>
      <c r="H26" s="61" t="s">
        <v>219</v>
      </c>
      <c r="I26" s="61" t="s">
        <v>220</v>
      </c>
    </row>
    <row r="27" spans="2:9" ht="18.75" x14ac:dyDescent="0.25">
      <c r="B27" s="193"/>
      <c r="C27" s="53"/>
      <c r="D27" s="54" t="s">
        <v>221</v>
      </c>
      <c r="E27" s="181"/>
      <c r="F27" s="181"/>
      <c r="G27" s="181"/>
      <c r="H27" s="178" t="s">
        <v>222</v>
      </c>
      <c r="I27" s="181"/>
    </row>
    <row r="28" spans="2:9" ht="75.75" x14ac:dyDescent="0.25">
      <c r="B28" s="193"/>
      <c r="C28" s="53"/>
      <c r="D28" s="54" t="s">
        <v>223</v>
      </c>
      <c r="E28" s="182"/>
      <c r="F28" s="182"/>
      <c r="G28" s="182"/>
      <c r="H28" s="179"/>
      <c r="I28" s="182"/>
    </row>
    <row r="29" spans="2:9" ht="18.75" thickBot="1" x14ac:dyDescent="0.3">
      <c r="B29" s="193"/>
      <c r="C29" s="60" t="s">
        <v>224</v>
      </c>
      <c r="D29" s="62"/>
      <c r="E29" s="183"/>
      <c r="F29" s="183"/>
      <c r="G29" s="183"/>
      <c r="H29" s="180"/>
      <c r="I29" s="183"/>
    </row>
    <row r="30" spans="2:9" ht="18" x14ac:dyDescent="0.25">
      <c r="B30" s="193"/>
      <c r="C30" s="56" t="s">
        <v>225</v>
      </c>
      <c r="D30" s="190"/>
      <c r="E30" s="181"/>
      <c r="F30" s="181"/>
      <c r="G30" s="181"/>
      <c r="H30" s="178" t="s">
        <v>226</v>
      </c>
      <c r="I30" s="181"/>
    </row>
    <row r="31" spans="2:9" ht="18.75" thickBot="1" x14ac:dyDescent="0.3">
      <c r="B31" s="194"/>
      <c r="C31" s="60" t="s">
        <v>227</v>
      </c>
      <c r="D31" s="191"/>
      <c r="E31" s="183"/>
      <c r="F31" s="183"/>
      <c r="G31" s="183"/>
      <c r="H31" s="180"/>
      <c r="I31" s="183"/>
    </row>
    <row r="32" spans="2:9" x14ac:dyDescent="0.25">
      <c r="B32" s="184" t="s">
        <v>228</v>
      </c>
      <c r="C32" s="185"/>
      <c r="D32" s="185"/>
      <c r="E32" s="185"/>
      <c r="F32" s="185"/>
      <c r="G32" s="185"/>
      <c r="H32" s="185"/>
      <c r="I32" s="186"/>
    </row>
    <row r="33" spans="2:9" ht="15.75" thickBot="1" x14ac:dyDescent="0.3">
      <c r="B33" s="187" t="s">
        <v>229</v>
      </c>
      <c r="C33" s="188"/>
      <c r="D33" s="188"/>
      <c r="E33" s="188"/>
      <c r="F33" s="188"/>
      <c r="G33" s="188"/>
      <c r="H33" s="188"/>
      <c r="I33" s="189"/>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36"/>
      <c r="C2" s="76" t="s">
        <v>316</v>
      </c>
      <c r="D2" s="76" t="s">
        <v>315</v>
      </c>
      <c r="E2" s="2"/>
      <c r="F2" s="2"/>
    </row>
    <row r="3" spans="2:6" s="1" customFormat="1" x14ac:dyDescent="0.25">
      <c r="B3" s="136"/>
      <c r="C3" s="76" t="s">
        <v>317</v>
      </c>
      <c r="D3" s="76" t="s">
        <v>313</v>
      </c>
      <c r="E3" s="2"/>
      <c r="F3" s="2"/>
    </row>
    <row r="4" spans="2:6" s="1" customFormat="1" x14ac:dyDescent="0.25">
      <c r="B4" s="136"/>
      <c r="C4" s="134" t="s">
        <v>312</v>
      </c>
      <c r="D4" s="76" t="s">
        <v>314</v>
      </c>
      <c r="E4" s="2"/>
      <c r="F4" s="2"/>
    </row>
    <row r="5" spans="2:6" s="1" customFormat="1" x14ac:dyDescent="0.25">
      <c r="B5" s="136"/>
      <c r="C5" s="134"/>
      <c r="D5" s="76" t="s">
        <v>0</v>
      </c>
      <c r="E5" s="2"/>
      <c r="F5" s="2"/>
    </row>
    <row r="7" spans="2:6" ht="15.75" x14ac:dyDescent="0.25">
      <c r="B7" s="203" t="s">
        <v>231</v>
      </c>
      <c r="C7" s="203"/>
      <c r="D7" s="203"/>
    </row>
    <row r="8" spans="2:6" x14ac:dyDescent="0.25">
      <c r="B8" s="204" t="s">
        <v>21</v>
      </c>
      <c r="C8" s="204"/>
      <c r="D8" s="64" t="s">
        <v>42</v>
      </c>
    </row>
    <row r="9" spans="2:6" x14ac:dyDescent="0.25">
      <c r="B9" s="205" t="s">
        <v>45</v>
      </c>
      <c r="C9" s="205"/>
      <c r="D9" s="65">
        <v>10</v>
      </c>
    </row>
    <row r="10" spans="2:6" x14ac:dyDescent="0.25">
      <c r="B10" s="205" t="s">
        <v>47</v>
      </c>
      <c r="C10" s="205"/>
      <c r="D10" s="66">
        <v>6</v>
      </c>
    </row>
    <row r="11" spans="2:6" x14ac:dyDescent="0.25">
      <c r="B11" s="205" t="s">
        <v>53</v>
      </c>
      <c r="C11" s="205"/>
      <c r="D11" s="67">
        <v>2</v>
      </c>
    </row>
    <row r="12" spans="2:6" x14ac:dyDescent="0.25">
      <c r="B12" s="205" t="s">
        <v>60</v>
      </c>
      <c r="C12" s="205"/>
      <c r="D12" s="68" t="s">
        <v>232</v>
      </c>
    </row>
    <row r="13" spans="2:6" x14ac:dyDescent="0.25">
      <c r="B13" s="75" t="s">
        <v>17</v>
      </c>
      <c r="C13" s="75" t="s">
        <v>21</v>
      </c>
      <c r="D13" s="75" t="s">
        <v>16</v>
      </c>
    </row>
    <row r="14" spans="2:6" x14ac:dyDescent="0.25">
      <c r="B14" s="202" t="s">
        <v>233</v>
      </c>
      <c r="C14" s="69" t="s">
        <v>234</v>
      </c>
      <c r="D14" s="70" t="s">
        <v>235</v>
      </c>
    </row>
    <row r="15" spans="2:6" ht="28.5" x14ac:dyDescent="0.25">
      <c r="B15" s="202"/>
      <c r="C15" s="69" t="s">
        <v>236</v>
      </c>
      <c r="D15" s="70" t="s">
        <v>237</v>
      </c>
    </row>
    <row r="16" spans="2:6" ht="28.5" x14ac:dyDescent="0.25">
      <c r="B16" s="202"/>
      <c r="C16" s="69" t="s">
        <v>238</v>
      </c>
      <c r="D16" s="70" t="s">
        <v>239</v>
      </c>
    </row>
    <row r="17" spans="2:4" x14ac:dyDescent="0.25">
      <c r="B17" s="202"/>
      <c r="C17" s="69" t="s">
        <v>240</v>
      </c>
      <c r="D17" s="70" t="s">
        <v>241</v>
      </c>
    </row>
    <row r="18" spans="2:4" ht="28.5" x14ac:dyDescent="0.25">
      <c r="B18" s="202" t="s">
        <v>242</v>
      </c>
      <c r="C18" s="69" t="s">
        <v>234</v>
      </c>
      <c r="D18" s="70" t="s">
        <v>243</v>
      </c>
    </row>
    <row r="19" spans="2:4" ht="28.5" x14ac:dyDescent="0.25">
      <c r="B19" s="202"/>
      <c r="C19" s="69" t="s">
        <v>236</v>
      </c>
      <c r="D19" s="70" t="s">
        <v>244</v>
      </c>
    </row>
    <row r="20" spans="2:4" ht="28.5" x14ac:dyDescent="0.25">
      <c r="B20" s="202"/>
      <c r="C20" s="69" t="s">
        <v>238</v>
      </c>
      <c r="D20" s="70" t="s">
        <v>245</v>
      </c>
    </row>
    <row r="21" spans="2:4" ht="28.5" x14ac:dyDescent="0.25">
      <c r="B21" s="202"/>
      <c r="C21" s="69" t="s">
        <v>240</v>
      </c>
      <c r="D21" s="70" t="s">
        <v>246</v>
      </c>
    </row>
    <row r="22" spans="2:4" ht="28.5" x14ac:dyDescent="0.25">
      <c r="B22" s="202" t="s">
        <v>247</v>
      </c>
      <c r="C22" s="69" t="s">
        <v>234</v>
      </c>
      <c r="D22" s="70" t="s">
        <v>248</v>
      </c>
    </row>
    <row r="23" spans="2:4" x14ac:dyDescent="0.25">
      <c r="B23" s="202"/>
      <c r="C23" s="69" t="s">
        <v>236</v>
      </c>
      <c r="D23" s="70" t="s">
        <v>249</v>
      </c>
    </row>
    <row r="24" spans="2:4" x14ac:dyDescent="0.25">
      <c r="B24" s="202"/>
      <c r="C24" s="69" t="s">
        <v>238</v>
      </c>
      <c r="D24" s="70" t="s">
        <v>250</v>
      </c>
    </row>
    <row r="25" spans="2:4" x14ac:dyDescent="0.25">
      <c r="B25" s="202"/>
      <c r="C25" s="69" t="s">
        <v>240</v>
      </c>
      <c r="D25" s="70" t="s">
        <v>251</v>
      </c>
    </row>
    <row r="26" spans="2:4" ht="28.5" x14ac:dyDescent="0.25">
      <c r="B26" s="202" t="s">
        <v>252</v>
      </c>
      <c r="C26" s="69" t="s">
        <v>234</v>
      </c>
      <c r="D26" s="70" t="s">
        <v>253</v>
      </c>
    </row>
    <row r="27" spans="2:4" x14ac:dyDescent="0.25">
      <c r="B27" s="202"/>
      <c r="C27" s="69" t="s">
        <v>236</v>
      </c>
      <c r="D27" s="70" t="s">
        <v>254</v>
      </c>
    </row>
    <row r="28" spans="2:4" x14ac:dyDescent="0.25">
      <c r="B28" s="202"/>
      <c r="C28" s="69" t="s">
        <v>238</v>
      </c>
      <c r="D28" s="70" t="s">
        <v>255</v>
      </c>
    </row>
    <row r="29" spans="2:4" x14ac:dyDescent="0.25">
      <c r="B29" s="202"/>
      <c r="C29" s="69" t="s">
        <v>240</v>
      </c>
      <c r="D29" s="70" t="s">
        <v>256</v>
      </c>
    </row>
    <row r="30" spans="2:4" ht="28.5" x14ac:dyDescent="0.25">
      <c r="B30" s="202" t="s">
        <v>257</v>
      </c>
      <c r="C30" s="69" t="s">
        <v>234</v>
      </c>
      <c r="D30" s="70" t="s">
        <v>258</v>
      </c>
    </row>
    <row r="31" spans="2:4" ht="28.5" x14ac:dyDescent="0.25">
      <c r="B31" s="202"/>
      <c r="C31" s="69" t="s">
        <v>236</v>
      </c>
      <c r="D31" s="70" t="s">
        <v>259</v>
      </c>
    </row>
    <row r="32" spans="2:4" ht="28.5" x14ac:dyDescent="0.25">
      <c r="B32" s="202"/>
      <c r="C32" s="69" t="s">
        <v>238</v>
      </c>
      <c r="D32" s="70" t="s">
        <v>260</v>
      </c>
    </row>
    <row r="33" spans="2:4" x14ac:dyDescent="0.25">
      <c r="B33" s="202"/>
      <c r="C33" s="69" t="s">
        <v>240</v>
      </c>
      <c r="D33" s="70" t="s">
        <v>261</v>
      </c>
    </row>
    <row r="34" spans="2:4" ht="28.5" x14ac:dyDescent="0.25">
      <c r="B34" s="202" t="s">
        <v>262</v>
      </c>
      <c r="C34" s="69" t="s">
        <v>234</v>
      </c>
      <c r="D34" s="70" t="s">
        <v>263</v>
      </c>
    </row>
    <row r="35" spans="2:4" ht="28.5" x14ac:dyDescent="0.25">
      <c r="B35" s="202"/>
      <c r="C35" s="69" t="s">
        <v>236</v>
      </c>
      <c r="D35" s="70" t="s">
        <v>264</v>
      </c>
    </row>
    <row r="36" spans="2:4" ht="28.5" x14ac:dyDescent="0.25">
      <c r="B36" s="202"/>
      <c r="C36" s="69" t="s">
        <v>238</v>
      </c>
      <c r="D36" s="70" t="s">
        <v>265</v>
      </c>
    </row>
    <row r="37" spans="2:4" x14ac:dyDescent="0.25">
      <c r="B37" s="202"/>
      <c r="C37" s="69" t="s">
        <v>240</v>
      </c>
      <c r="D37" s="70" t="s">
        <v>266</v>
      </c>
    </row>
    <row r="38" spans="2:4" ht="57" x14ac:dyDescent="0.25">
      <c r="B38" s="202" t="s">
        <v>267</v>
      </c>
      <c r="C38" s="69" t="s">
        <v>234</v>
      </c>
      <c r="D38" s="70" t="s">
        <v>268</v>
      </c>
    </row>
    <row r="39" spans="2:4" ht="57" x14ac:dyDescent="0.25">
      <c r="B39" s="202"/>
      <c r="C39" s="69" t="s">
        <v>236</v>
      </c>
      <c r="D39" s="70" t="s">
        <v>269</v>
      </c>
    </row>
    <row r="40" spans="2:4" ht="57" x14ac:dyDescent="0.25">
      <c r="B40" s="202"/>
      <c r="C40" s="69" t="s">
        <v>238</v>
      </c>
      <c r="D40" s="70" t="s">
        <v>270</v>
      </c>
    </row>
    <row r="41" spans="2:4" ht="28.5" x14ac:dyDescent="0.25">
      <c r="B41" s="202"/>
      <c r="C41" s="69" t="s">
        <v>240</v>
      </c>
      <c r="D41" s="70" t="s">
        <v>271</v>
      </c>
    </row>
    <row r="42" spans="2:4" ht="42.75" x14ac:dyDescent="0.25">
      <c r="B42" s="202" t="s">
        <v>272</v>
      </c>
      <c r="C42" s="69" t="s">
        <v>234</v>
      </c>
      <c r="D42" s="70" t="s">
        <v>273</v>
      </c>
    </row>
    <row r="43" spans="2:4" ht="42.75" x14ac:dyDescent="0.25">
      <c r="B43" s="202"/>
      <c r="C43" s="69" t="s">
        <v>236</v>
      </c>
      <c r="D43" s="70" t="s">
        <v>274</v>
      </c>
    </row>
    <row r="44" spans="2:4" ht="46.5" customHeight="1" x14ac:dyDescent="0.25">
      <c r="B44" s="202"/>
      <c r="C44" s="69" t="s">
        <v>238</v>
      </c>
      <c r="D44" s="70" t="s">
        <v>275</v>
      </c>
    </row>
    <row r="45" spans="2:4" ht="57.75" customHeight="1" x14ac:dyDescent="0.25">
      <c r="B45" s="202"/>
      <c r="C45" s="69" t="s">
        <v>240</v>
      </c>
      <c r="D45" s="70" t="s">
        <v>276</v>
      </c>
    </row>
    <row r="46" spans="2:4" ht="97.5" customHeight="1" x14ac:dyDescent="0.25">
      <c r="B46" s="202" t="s">
        <v>277</v>
      </c>
      <c r="C46" s="69" t="s">
        <v>234</v>
      </c>
      <c r="D46" s="70" t="s">
        <v>278</v>
      </c>
    </row>
    <row r="47" spans="2:4" ht="86.25" x14ac:dyDescent="0.25">
      <c r="B47" s="202"/>
      <c r="C47" s="69" t="s">
        <v>236</v>
      </c>
      <c r="D47" s="70" t="s">
        <v>279</v>
      </c>
    </row>
    <row r="48" spans="2:4" ht="42.75" x14ac:dyDescent="0.25">
      <c r="B48" s="202"/>
      <c r="C48" s="69" t="s">
        <v>238</v>
      </c>
      <c r="D48" s="70" t="s">
        <v>280</v>
      </c>
    </row>
    <row r="49" spans="2:4" ht="42.75" x14ac:dyDescent="0.25">
      <c r="B49" s="202"/>
      <c r="C49" s="69" t="s">
        <v>240</v>
      </c>
      <c r="D49" s="70" t="s">
        <v>281</v>
      </c>
    </row>
    <row r="50" spans="2:4" ht="42.75" x14ac:dyDescent="0.25">
      <c r="B50" s="202" t="s">
        <v>282</v>
      </c>
      <c r="C50" s="69" t="s">
        <v>234</v>
      </c>
      <c r="D50" s="70" t="s">
        <v>283</v>
      </c>
    </row>
    <row r="51" spans="2:4" x14ac:dyDescent="0.25">
      <c r="B51" s="202"/>
      <c r="C51" s="69" t="s">
        <v>236</v>
      </c>
      <c r="D51" s="70" t="s">
        <v>284</v>
      </c>
    </row>
    <row r="52" spans="2:4" x14ac:dyDescent="0.25">
      <c r="B52" s="202"/>
      <c r="C52" s="69" t="s">
        <v>238</v>
      </c>
      <c r="D52" s="70" t="s">
        <v>285</v>
      </c>
    </row>
    <row r="53" spans="2:4" ht="28.5" x14ac:dyDescent="0.25">
      <c r="B53" s="202"/>
      <c r="C53" s="69" t="s">
        <v>240</v>
      </c>
      <c r="D53" s="70" t="s">
        <v>286</v>
      </c>
    </row>
    <row r="54" spans="2:4" ht="42.75" x14ac:dyDescent="0.25">
      <c r="B54" s="202" t="s">
        <v>287</v>
      </c>
      <c r="C54" s="69" t="s">
        <v>234</v>
      </c>
      <c r="D54" s="70" t="s">
        <v>288</v>
      </c>
    </row>
    <row r="55" spans="2:4" ht="42.75" x14ac:dyDescent="0.25">
      <c r="B55" s="202"/>
      <c r="C55" s="69" t="s">
        <v>236</v>
      </c>
      <c r="D55" s="70" t="s">
        <v>289</v>
      </c>
    </row>
    <row r="56" spans="2:4" ht="57" x14ac:dyDescent="0.25">
      <c r="B56" s="202"/>
      <c r="C56" s="69" t="s">
        <v>238</v>
      </c>
      <c r="D56" s="70" t="s">
        <v>290</v>
      </c>
    </row>
    <row r="57" spans="2:4" ht="42.75" x14ac:dyDescent="0.25">
      <c r="B57" s="202"/>
      <c r="C57" s="69" t="s">
        <v>240</v>
      </c>
      <c r="D57" s="70" t="s">
        <v>291</v>
      </c>
    </row>
    <row r="58" spans="2:4" ht="110.25" customHeight="1" x14ac:dyDescent="0.25">
      <c r="B58" s="202" t="s">
        <v>292</v>
      </c>
      <c r="C58" s="69" t="s">
        <v>234</v>
      </c>
      <c r="D58" s="70" t="s">
        <v>293</v>
      </c>
    </row>
    <row r="59" spans="2:4" ht="71.25" x14ac:dyDescent="0.25">
      <c r="B59" s="202"/>
      <c r="C59" s="69" t="s">
        <v>236</v>
      </c>
      <c r="D59" s="70" t="s">
        <v>294</v>
      </c>
    </row>
    <row r="60" spans="2:4" ht="71.25" x14ac:dyDescent="0.25">
      <c r="B60" s="202"/>
      <c r="C60" s="69" t="s">
        <v>238</v>
      </c>
      <c r="D60" s="70" t="s">
        <v>295</v>
      </c>
    </row>
    <row r="61" spans="2:4" ht="124.5" customHeight="1" x14ac:dyDescent="0.25">
      <c r="B61" s="202"/>
      <c r="C61" s="69" t="s">
        <v>240</v>
      </c>
      <c r="D61" s="70" t="s">
        <v>296</v>
      </c>
    </row>
    <row r="62" spans="2:4" ht="28.5" x14ac:dyDescent="0.25">
      <c r="B62" s="202" t="s">
        <v>297</v>
      </c>
      <c r="C62" s="69" t="s">
        <v>234</v>
      </c>
      <c r="D62" s="70" t="s">
        <v>298</v>
      </c>
    </row>
    <row r="63" spans="2:4" ht="42.75" x14ac:dyDescent="0.25">
      <c r="B63" s="202"/>
      <c r="C63" s="69" t="s">
        <v>236</v>
      </c>
      <c r="D63" s="70" t="s">
        <v>299</v>
      </c>
    </row>
    <row r="64" spans="2:4" ht="42.75" x14ac:dyDescent="0.25">
      <c r="B64" s="202"/>
      <c r="C64" s="69" t="s">
        <v>238</v>
      </c>
      <c r="D64" s="70" t="s">
        <v>300</v>
      </c>
    </row>
    <row r="65" spans="2:4" ht="28.5" x14ac:dyDescent="0.25">
      <c r="B65" s="202"/>
      <c r="C65" s="69" t="s">
        <v>240</v>
      </c>
      <c r="D65" s="70" t="s">
        <v>301</v>
      </c>
    </row>
    <row r="66" spans="2:4" ht="42.75" x14ac:dyDescent="0.25">
      <c r="B66" s="202" t="s">
        <v>302</v>
      </c>
      <c r="C66" s="69" t="s">
        <v>234</v>
      </c>
      <c r="D66" s="70" t="s">
        <v>303</v>
      </c>
    </row>
    <row r="67" spans="2:4" ht="42.75" x14ac:dyDescent="0.25">
      <c r="B67" s="202"/>
      <c r="C67" s="69" t="s">
        <v>236</v>
      </c>
      <c r="D67" s="70" t="s">
        <v>304</v>
      </c>
    </row>
    <row r="68" spans="2:4" ht="42.75" x14ac:dyDescent="0.25">
      <c r="B68" s="202"/>
      <c r="C68" s="69" t="s">
        <v>238</v>
      </c>
      <c r="D68" s="70" t="s">
        <v>305</v>
      </c>
    </row>
    <row r="69" spans="2:4" ht="28.5" x14ac:dyDescent="0.25">
      <c r="B69" s="202"/>
      <c r="C69" s="69" t="s">
        <v>240</v>
      </c>
      <c r="D69" s="70" t="s">
        <v>306</v>
      </c>
    </row>
    <row r="70" spans="2:4" ht="42.75" x14ac:dyDescent="0.25">
      <c r="B70" s="202" t="s">
        <v>307</v>
      </c>
      <c r="C70" s="69" t="s">
        <v>234</v>
      </c>
      <c r="D70" s="70" t="s">
        <v>308</v>
      </c>
    </row>
    <row r="71" spans="2:4" ht="42.75" x14ac:dyDescent="0.25">
      <c r="B71" s="202"/>
      <c r="C71" s="69" t="s">
        <v>236</v>
      </c>
      <c r="D71" s="70" t="s">
        <v>309</v>
      </c>
    </row>
    <row r="72" spans="2:4" ht="42.75" x14ac:dyDescent="0.25">
      <c r="B72" s="202"/>
      <c r="C72" s="69" t="s">
        <v>238</v>
      </c>
      <c r="D72" s="70" t="s">
        <v>310</v>
      </c>
    </row>
    <row r="73" spans="2:4" ht="42.75" x14ac:dyDescent="0.25">
      <c r="B73" s="202"/>
      <c r="C73" s="69" t="s">
        <v>240</v>
      </c>
      <c r="D73" s="70" t="s">
        <v>311</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2021-08-14T00:42:40Z</dcterms:modified>
</cp:coreProperties>
</file>