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Documents\ZONA MEDICA\MATRIZ DE RIESGOS 2021 PROTEGIDAS\"/>
    </mc:Choice>
  </mc:AlternateContent>
  <bookViews>
    <workbookView xWindow="0" yWindow="0" windowWidth="18960" windowHeight="7680"/>
  </bookViews>
  <sheets>
    <sheet name="MATRIZ" sheetId="1" r:id="rId1"/>
    <sheet name="ANEXO 1" sheetId="2" r:id="rId2"/>
    <sheet name="ANEXO 2" sheetId="3" r:id="rId3"/>
    <sheet name="ANEXO 3" sheetId="4" r:id="rId4"/>
  </sheets>
  <definedNames>
    <definedName name="_xlnm._FilterDatabase" localSheetId="0" hidden="1">MATRIZ!$B$9:$AD$396</definedName>
    <definedName name="_xlnm.Print_Area" localSheetId="0">MATRIZ!$A$1:$AH$19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96" i="1" l="1"/>
  <c r="V395" i="1"/>
  <c r="Q395" i="1"/>
  <c r="T395" i="1" s="1"/>
  <c r="U395" i="1" s="1"/>
  <c r="T394" i="1"/>
  <c r="U394" i="1" s="1"/>
  <c r="V394" i="1" s="1"/>
  <c r="R394" i="1"/>
  <c r="Q394" i="1"/>
  <c r="T393" i="1"/>
  <c r="U393" i="1" s="1"/>
  <c r="V393" i="1" s="1"/>
  <c r="Q393" i="1"/>
  <c r="R393" i="1" s="1"/>
  <c r="Q392" i="1"/>
  <c r="V391" i="1"/>
  <c r="Q391" i="1"/>
  <c r="T391" i="1" s="1"/>
  <c r="U391" i="1" s="1"/>
  <c r="T390" i="1"/>
  <c r="U390" i="1" s="1"/>
  <c r="V390" i="1" s="1"/>
  <c r="R390" i="1"/>
  <c r="Q390" i="1"/>
  <c r="T389" i="1"/>
  <c r="U389" i="1" s="1"/>
  <c r="V389" i="1" s="1"/>
  <c r="Q389" i="1"/>
  <c r="R389" i="1" s="1"/>
  <c r="Q388" i="1"/>
  <c r="V387" i="1"/>
  <c r="T387" i="1"/>
  <c r="U387" i="1" s="1"/>
  <c r="R387" i="1"/>
  <c r="V386" i="1"/>
  <c r="R386" i="1"/>
  <c r="Q386" i="1"/>
  <c r="T386" i="1" s="1"/>
  <c r="U386" i="1" s="1"/>
  <c r="T385" i="1"/>
  <c r="U385" i="1" s="1"/>
  <c r="V385" i="1" s="1"/>
  <c r="R385" i="1"/>
  <c r="Q385" i="1"/>
  <c r="T384" i="1"/>
  <c r="U384" i="1" s="1"/>
  <c r="V384" i="1" s="1"/>
  <c r="Q384" i="1"/>
  <c r="R384" i="1" s="1"/>
  <c r="Q383" i="1"/>
  <c r="V382" i="1"/>
  <c r="R382" i="1"/>
  <c r="Q382" i="1"/>
  <c r="T382" i="1" s="1"/>
  <c r="U382" i="1" s="1"/>
  <c r="T381" i="1"/>
  <c r="U381" i="1" s="1"/>
  <c r="V381" i="1" s="1"/>
  <c r="R381" i="1"/>
  <c r="Q381" i="1"/>
  <c r="T380" i="1"/>
  <c r="U380" i="1" s="1"/>
  <c r="V380" i="1" s="1"/>
  <c r="Q380" i="1"/>
  <c r="R380" i="1" s="1"/>
  <c r="Q379" i="1"/>
  <c r="V378" i="1"/>
  <c r="R378" i="1"/>
  <c r="Q378" i="1"/>
  <c r="T378" i="1" s="1"/>
  <c r="U378" i="1" s="1"/>
  <c r="T377" i="1"/>
  <c r="U377" i="1" s="1"/>
  <c r="V377" i="1" s="1"/>
  <c r="R377" i="1"/>
  <c r="Q377" i="1"/>
  <c r="T376" i="1"/>
  <c r="U376" i="1" s="1"/>
  <c r="V376" i="1" s="1"/>
  <c r="Q376" i="1"/>
  <c r="R376" i="1" s="1"/>
  <c r="Q375" i="1"/>
  <c r="V374" i="1"/>
  <c r="R374" i="1"/>
  <c r="Q374" i="1"/>
  <c r="T374" i="1" s="1"/>
  <c r="U374" i="1" s="1"/>
  <c r="Q373" i="1"/>
  <c r="T373" i="1" s="1"/>
  <c r="U373" i="1" s="1"/>
  <c r="R372" i="1"/>
  <c r="Q372" i="1"/>
  <c r="T372" i="1" s="1"/>
  <c r="U372" i="1" s="1"/>
  <c r="Q371" i="1"/>
  <c r="T371" i="1" s="1"/>
  <c r="U371" i="1" s="1"/>
  <c r="T370" i="1"/>
  <c r="U370" i="1" s="1"/>
  <c r="V370" i="1" s="1"/>
  <c r="R370" i="1"/>
  <c r="Q370" i="1"/>
  <c r="T369" i="1"/>
  <c r="U369" i="1" s="1"/>
  <c r="V369" i="1" s="1"/>
  <c r="Q369" i="1"/>
  <c r="R369" i="1" s="1"/>
  <c r="Q368" i="1"/>
  <c r="Q367" i="1"/>
  <c r="T367" i="1" s="1"/>
  <c r="U367" i="1" s="1"/>
  <c r="V367" i="1" s="1"/>
  <c r="T366" i="1"/>
  <c r="U366" i="1" s="1"/>
  <c r="V366" i="1" s="1"/>
  <c r="R366" i="1"/>
  <c r="Q366" i="1"/>
  <c r="T365" i="1"/>
  <c r="U365" i="1" s="1"/>
  <c r="V365" i="1" s="1"/>
  <c r="Q365" i="1"/>
  <c r="R365" i="1" s="1"/>
  <c r="Q364" i="1"/>
  <c r="T363" i="1"/>
  <c r="U363" i="1" s="1"/>
  <c r="V363" i="1" s="1"/>
  <c r="R363" i="1"/>
  <c r="V362" i="1"/>
  <c r="Q362" i="1"/>
  <c r="T362" i="1" s="1"/>
  <c r="U362" i="1" s="1"/>
  <c r="T361" i="1"/>
  <c r="U361" i="1" s="1"/>
  <c r="V361" i="1" s="1"/>
  <c r="R361" i="1"/>
  <c r="Q361" i="1"/>
  <c r="T360" i="1"/>
  <c r="U360" i="1" s="1"/>
  <c r="V360" i="1" s="1"/>
  <c r="Q360" i="1"/>
  <c r="R360" i="1" s="1"/>
  <c r="Q359" i="1"/>
  <c r="V358" i="1"/>
  <c r="Q358" i="1"/>
  <c r="T358" i="1" s="1"/>
  <c r="U358" i="1" s="1"/>
  <c r="T357" i="1"/>
  <c r="U357" i="1" s="1"/>
  <c r="V357" i="1" s="1"/>
  <c r="R357" i="1"/>
  <c r="Q357" i="1"/>
  <c r="T356" i="1"/>
  <c r="U356" i="1" s="1"/>
  <c r="V356" i="1" s="1"/>
  <c r="Q356" i="1"/>
  <c r="R356" i="1" s="1"/>
  <c r="Q355" i="1"/>
  <c r="V354" i="1"/>
  <c r="Q354" i="1"/>
  <c r="T354" i="1" s="1"/>
  <c r="U354" i="1" s="1"/>
  <c r="T353" i="1"/>
  <c r="U353" i="1" s="1"/>
  <c r="V353" i="1" s="1"/>
  <c r="R353" i="1"/>
  <c r="Q353" i="1"/>
  <c r="T352" i="1"/>
  <c r="U352" i="1" s="1"/>
  <c r="V352" i="1" s="1"/>
  <c r="Q352" i="1"/>
  <c r="R352" i="1" s="1"/>
  <c r="Q351" i="1"/>
  <c r="Q350" i="1"/>
  <c r="Q349" i="1"/>
  <c r="Q348" i="1"/>
  <c r="Q347" i="1"/>
  <c r="T347" i="1" s="1"/>
  <c r="U347" i="1" s="1"/>
  <c r="V347" i="1" s="1"/>
  <c r="T346" i="1"/>
  <c r="U346" i="1" s="1"/>
  <c r="V346" i="1" s="1"/>
  <c r="R346" i="1"/>
  <c r="Q346" i="1"/>
  <c r="U345" i="1"/>
  <c r="V345" i="1" s="1"/>
  <c r="T345" i="1"/>
  <c r="Q345" i="1"/>
  <c r="R345" i="1" s="1"/>
  <c r="Q344" i="1"/>
  <c r="Q343" i="1"/>
  <c r="T343" i="1" s="1"/>
  <c r="U343" i="1" s="1"/>
  <c r="V343" i="1" s="1"/>
  <c r="T342" i="1"/>
  <c r="U342" i="1" s="1"/>
  <c r="V342" i="1" s="1"/>
  <c r="R342" i="1"/>
  <c r="Q342" i="1"/>
  <c r="U341" i="1"/>
  <c r="V341" i="1" s="1"/>
  <c r="T341" i="1"/>
  <c r="Q341" i="1"/>
  <c r="R341" i="1" s="1"/>
  <c r="Q340" i="1"/>
  <c r="R339" i="1"/>
  <c r="Q339" i="1"/>
  <c r="T339" i="1" s="1"/>
  <c r="U339" i="1" s="1"/>
  <c r="V339" i="1" s="1"/>
  <c r="T338" i="1"/>
  <c r="U338" i="1" s="1"/>
  <c r="V338" i="1" s="1"/>
  <c r="R338" i="1"/>
  <c r="Q338" i="1"/>
  <c r="U337" i="1"/>
  <c r="V337" i="1" s="1"/>
  <c r="T337" i="1"/>
  <c r="Q337" i="1"/>
  <c r="R337" i="1" s="1"/>
  <c r="Q336" i="1"/>
  <c r="Q335" i="1"/>
  <c r="T334" i="1"/>
  <c r="U334" i="1" s="1"/>
  <c r="V334" i="1" s="1"/>
  <c r="R334" i="1"/>
  <c r="Q334" i="1"/>
  <c r="U333" i="1"/>
  <c r="V333" i="1" s="1"/>
  <c r="T333" i="1"/>
  <c r="Q333" i="1"/>
  <c r="R333" i="1" s="1"/>
  <c r="Q332" i="1"/>
  <c r="Q331" i="1"/>
  <c r="T331" i="1" s="1"/>
  <c r="U331" i="1" s="1"/>
  <c r="V331" i="1" s="1"/>
  <c r="T330" i="1"/>
  <c r="U330" i="1" s="1"/>
  <c r="V330" i="1" s="1"/>
  <c r="R330" i="1"/>
  <c r="Q330" i="1"/>
  <c r="U329" i="1"/>
  <c r="V329" i="1" s="1"/>
  <c r="T329" i="1"/>
  <c r="Q329" i="1"/>
  <c r="R329" i="1" s="1"/>
  <c r="Q328" i="1"/>
  <c r="Q327" i="1"/>
  <c r="T327" i="1" s="1"/>
  <c r="U327" i="1" s="1"/>
  <c r="V327" i="1" s="1"/>
  <c r="T326" i="1"/>
  <c r="U326" i="1" s="1"/>
  <c r="V326" i="1" s="1"/>
  <c r="R326" i="1"/>
  <c r="Q326" i="1"/>
  <c r="U325" i="1"/>
  <c r="V325" i="1" s="1"/>
  <c r="T325" i="1"/>
  <c r="Q325" i="1"/>
  <c r="R325" i="1" s="1"/>
  <c r="Q324" i="1"/>
  <c r="R323" i="1"/>
  <c r="Q323" i="1"/>
  <c r="T323" i="1" s="1"/>
  <c r="U323" i="1" s="1"/>
  <c r="V323" i="1" s="1"/>
  <c r="T322" i="1"/>
  <c r="U322" i="1" s="1"/>
  <c r="V322" i="1" s="1"/>
  <c r="R322" i="1"/>
  <c r="Q322" i="1"/>
  <c r="U321" i="1"/>
  <c r="V321" i="1" s="1"/>
  <c r="T321" i="1"/>
  <c r="Q321" i="1"/>
  <c r="R321" i="1" s="1"/>
  <c r="Q320" i="1"/>
  <c r="Q319" i="1"/>
  <c r="T318" i="1"/>
  <c r="U318" i="1" s="1"/>
  <c r="V318" i="1" s="1"/>
  <c r="R318" i="1"/>
  <c r="Q318" i="1"/>
  <c r="U317" i="1"/>
  <c r="V317" i="1" s="1"/>
  <c r="T317" i="1"/>
  <c r="Q317" i="1"/>
  <c r="R317" i="1" s="1"/>
  <c r="U316" i="1"/>
  <c r="V316" i="1" s="1"/>
  <c r="Q316" i="1"/>
  <c r="T316" i="1" s="1"/>
  <c r="T315" i="1"/>
  <c r="U315" i="1" s="1"/>
  <c r="V315" i="1" s="1"/>
  <c r="Q315" i="1"/>
  <c r="R315" i="1" s="1"/>
  <c r="T314" i="1"/>
  <c r="U314" i="1" s="1"/>
  <c r="V314" i="1" s="1"/>
  <c r="R314" i="1"/>
  <c r="Q314" i="1"/>
  <c r="Q313" i="1"/>
  <c r="R313" i="1" s="1"/>
  <c r="V312" i="1"/>
  <c r="U312" i="1"/>
  <c r="Q312" i="1"/>
  <c r="T312" i="1" s="1"/>
  <c r="Q311" i="1"/>
  <c r="Q310" i="1"/>
  <c r="T309" i="1"/>
  <c r="U309" i="1" s="1"/>
  <c r="V309" i="1" s="1"/>
  <c r="R309" i="1"/>
  <c r="Q309" i="1"/>
  <c r="U308" i="1"/>
  <c r="V308" i="1" s="1"/>
  <c r="T308" i="1"/>
  <c r="Q308" i="1"/>
  <c r="R308" i="1" s="1"/>
  <c r="Q307" i="1"/>
  <c r="Q306" i="1"/>
  <c r="T305" i="1"/>
  <c r="U305" i="1" s="1"/>
  <c r="V305" i="1" s="1"/>
  <c r="R305" i="1"/>
  <c r="Q305" i="1"/>
  <c r="U304" i="1"/>
  <c r="V304" i="1" s="1"/>
  <c r="T304" i="1"/>
  <c r="Q304" i="1"/>
  <c r="R304" i="1" s="1"/>
  <c r="Q303" i="1"/>
  <c r="Q302" i="1"/>
  <c r="T301" i="1"/>
  <c r="U301" i="1" s="1"/>
  <c r="V301" i="1" s="1"/>
  <c r="R301" i="1"/>
  <c r="Q301" i="1"/>
  <c r="U300" i="1"/>
  <c r="V300" i="1" s="1"/>
  <c r="T300" i="1"/>
  <c r="Q300" i="1"/>
  <c r="R300" i="1" s="1"/>
  <c r="Q299" i="1"/>
  <c r="Q298" i="1"/>
  <c r="T297" i="1"/>
  <c r="U297" i="1" s="1"/>
  <c r="V297" i="1" s="1"/>
  <c r="R297" i="1"/>
  <c r="Q297" i="1"/>
  <c r="U296" i="1"/>
  <c r="V296" i="1" s="1"/>
  <c r="T296" i="1"/>
  <c r="Q296" i="1"/>
  <c r="R296" i="1" s="1"/>
  <c r="Q295" i="1"/>
  <c r="Q294" i="1"/>
  <c r="T293" i="1"/>
  <c r="U293" i="1" s="1"/>
  <c r="V293" i="1" s="1"/>
  <c r="R293" i="1"/>
  <c r="Q293" i="1"/>
  <c r="U292" i="1"/>
  <c r="V292" i="1" s="1"/>
  <c r="T292" i="1"/>
  <c r="Q292" i="1"/>
  <c r="R292" i="1" s="1"/>
  <c r="Q291" i="1"/>
  <c r="Q290" i="1"/>
  <c r="T289" i="1"/>
  <c r="U289" i="1" s="1"/>
  <c r="V289" i="1" s="1"/>
  <c r="R289" i="1"/>
  <c r="Q289" i="1"/>
  <c r="U288" i="1"/>
  <c r="V288" i="1" s="1"/>
  <c r="T288" i="1"/>
  <c r="Q288" i="1"/>
  <c r="R288" i="1" s="1"/>
  <c r="Q287" i="1"/>
  <c r="Q286" i="1"/>
  <c r="T285" i="1"/>
  <c r="U285" i="1" s="1"/>
  <c r="V285" i="1" s="1"/>
  <c r="R285" i="1"/>
  <c r="Q285" i="1"/>
  <c r="U284" i="1"/>
  <c r="V284" i="1" s="1"/>
  <c r="T284" i="1"/>
  <c r="Q284" i="1"/>
  <c r="R284" i="1" s="1"/>
  <c r="Q283" i="1"/>
  <c r="Q282" i="1"/>
  <c r="T281" i="1"/>
  <c r="U281" i="1" s="1"/>
  <c r="V281" i="1" s="1"/>
  <c r="R281" i="1"/>
  <c r="Q281" i="1"/>
  <c r="U280" i="1"/>
  <c r="V280" i="1" s="1"/>
  <c r="T280" i="1"/>
  <c r="Q280" i="1"/>
  <c r="R280" i="1" s="1"/>
  <c r="Q279" i="1"/>
  <c r="Q278" i="1"/>
  <c r="T277" i="1"/>
  <c r="U277" i="1" s="1"/>
  <c r="V277" i="1" s="1"/>
  <c r="R277" i="1"/>
  <c r="Q277" i="1"/>
  <c r="U276" i="1"/>
  <c r="V276" i="1" s="1"/>
  <c r="T276" i="1"/>
  <c r="Q276" i="1"/>
  <c r="R276" i="1" s="1"/>
  <c r="Q275" i="1"/>
  <c r="Q274" i="1"/>
  <c r="T273" i="1"/>
  <c r="U273" i="1" s="1"/>
  <c r="V273" i="1" s="1"/>
  <c r="R273" i="1"/>
  <c r="Q273" i="1"/>
  <c r="U272" i="1"/>
  <c r="V272" i="1" s="1"/>
  <c r="T272" i="1"/>
  <c r="Q272" i="1"/>
  <c r="R272" i="1" s="1"/>
  <c r="Q271" i="1"/>
  <c r="Q270" i="1"/>
  <c r="T269" i="1"/>
  <c r="U269" i="1" s="1"/>
  <c r="V269" i="1" s="1"/>
  <c r="R269" i="1"/>
  <c r="Q269" i="1"/>
  <c r="U268" i="1"/>
  <c r="V268" i="1" s="1"/>
  <c r="T268" i="1"/>
  <c r="Q268" i="1"/>
  <c r="R268" i="1" s="1"/>
  <c r="Q267" i="1"/>
  <c r="Q266" i="1"/>
  <c r="T265" i="1"/>
  <c r="U265" i="1" s="1"/>
  <c r="V265" i="1" s="1"/>
  <c r="R265" i="1"/>
  <c r="Q265" i="1"/>
  <c r="U264" i="1"/>
  <c r="V264" i="1" s="1"/>
  <c r="T264" i="1"/>
  <c r="Q264" i="1"/>
  <c r="R264" i="1" s="1"/>
  <c r="Q263" i="1"/>
  <c r="Q262" i="1"/>
  <c r="T261" i="1"/>
  <c r="U261" i="1" s="1"/>
  <c r="V261" i="1" s="1"/>
  <c r="R261" i="1"/>
  <c r="Q261" i="1"/>
  <c r="U260" i="1"/>
  <c r="V260" i="1" s="1"/>
  <c r="T260" i="1"/>
  <c r="Q260" i="1"/>
  <c r="R260" i="1" s="1"/>
  <c r="Q259" i="1"/>
  <c r="Q258" i="1"/>
  <c r="T257" i="1"/>
  <c r="U257" i="1" s="1"/>
  <c r="V257" i="1" s="1"/>
  <c r="R257" i="1"/>
  <c r="Q257" i="1"/>
  <c r="U256" i="1"/>
  <c r="V256" i="1" s="1"/>
  <c r="T256" i="1"/>
  <c r="Q256" i="1"/>
  <c r="R256" i="1" s="1"/>
  <c r="Q255" i="1"/>
  <c r="Q254" i="1"/>
  <c r="T253" i="1"/>
  <c r="U253" i="1" s="1"/>
  <c r="V253" i="1" s="1"/>
  <c r="R253" i="1"/>
  <c r="Q253" i="1"/>
  <c r="Q252" i="1"/>
  <c r="R251" i="1"/>
  <c r="Q251" i="1"/>
  <c r="T251" i="1" s="1"/>
  <c r="U251" i="1" s="1"/>
  <c r="V251" i="1" s="1"/>
  <c r="T250" i="1"/>
  <c r="U250" i="1" s="1"/>
  <c r="V250" i="1" s="1"/>
  <c r="R250" i="1"/>
  <c r="Q250" i="1"/>
  <c r="U249" i="1"/>
  <c r="V249" i="1" s="1"/>
  <c r="T249" i="1"/>
  <c r="R249" i="1"/>
  <c r="Q249" i="1"/>
  <c r="Q248" i="1"/>
  <c r="R247" i="1"/>
  <c r="Q247" i="1"/>
  <c r="T247" i="1" s="1"/>
  <c r="U247" i="1" s="1"/>
  <c r="V247" i="1" s="1"/>
  <c r="T246" i="1"/>
  <c r="U246" i="1" s="1"/>
  <c r="V246" i="1" s="1"/>
  <c r="R246" i="1"/>
  <c r="Q246" i="1"/>
  <c r="U245" i="1"/>
  <c r="V245" i="1" s="1"/>
  <c r="T245" i="1"/>
  <c r="R245" i="1"/>
  <c r="Q245" i="1"/>
  <c r="Q244" i="1"/>
  <c r="R243" i="1"/>
  <c r="Q243" i="1"/>
  <c r="T243" i="1" s="1"/>
  <c r="U243" i="1" s="1"/>
  <c r="V243" i="1" s="1"/>
  <c r="T242" i="1"/>
  <c r="U242" i="1" s="1"/>
  <c r="V242" i="1" s="1"/>
  <c r="Q242" i="1"/>
  <c r="R242" i="1" s="1"/>
  <c r="U241" i="1"/>
  <c r="V241" i="1" s="1"/>
  <c r="T241" i="1"/>
  <c r="R241" i="1"/>
  <c r="Q241" i="1"/>
  <c r="Q240" i="1"/>
  <c r="R239" i="1"/>
  <c r="Q239" i="1"/>
  <c r="T239" i="1" s="1"/>
  <c r="U239" i="1" s="1"/>
  <c r="V239" i="1" s="1"/>
  <c r="T238" i="1"/>
  <c r="U238" i="1" s="1"/>
  <c r="V238" i="1" s="1"/>
  <c r="Q238" i="1"/>
  <c r="R238" i="1" s="1"/>
  <c r="U237" i="1"/>
  <c r="V237" i="1" s="1"/>
  <c r="T237" i="1"/>
  <c r="R237" i="1"/>
  <c r="Q237" i="1"/>
  <c r="Q236" i="1"/>
  <c r="R235" i="1"/>
  <c r="Q235" i="1"/>
  <c r="T235" i="1" s="1"/>
  <c r="U235" i="1" s="1"/>
  <c r="V235" i="1" s="1"/>
  <c r="T234" i="1"/>
  <c r="U234" i="1" s="1"/>
  <c r="V234" i="1" s="1"/>
  <c r="Q234" i="1"/>
  <c r="R234" i="1" s="1"/>
  <c r="U233" i="1"/>
  <c r="V233" i="1" s="1"/>
  <c r="T233" i="1"/>
  <c r="R233" i="1"/>
  <c r="Q233" i="1"/>
  <c r="Q232" i="1"/>
  <c r="R231" i="1"/>
  <c r="Q231" i="1"/>
  <c r="T231" i="1" s="1"/>
  <c r="U231" i="1" s="1"/>
  <c r="V231" i="1" s="1"/>
  <c r="T230" i="1"/>
  <c r="U230" i="1" s="1"/>
  <c r="V230" i="1" s="1"/>
  <c r="Q230" i="1"/>
  <c r="R230" i="1" s="1"/>
  <c r="U229" i="1"/>
  <c r="V229" i="1" s="1"/>
  <c r="T229" i="1"/>
  <c r="R229" i="1"/>
  <c r="Q229" i="1"/>
  <c r="Q228" i="1"/>
  <c r="R228" i="1" s="1"/>
  <c r="R227" i="1"/>
  <c r="Q227" i="1"/>
  <c r="T227" i="1" s="1"/>
  <c r="U227" i="1" s="1"/>
  <c r="V227" i="1" s="1"/>
  <c r="Q226" i="1"/>
  <c r="R226" i="1" s="1"/>
  <c r="U225" i="1"/>
  <c r="V225" i="1" s="1"/>
  <c r="T225" i="1"/>
  <c r="R225" i="1"/>
  <c r="Q225" i="1"/>
  <c r="T224" i="1"/>
  <c r="U224" i="1" s="1"/>
  <c r="V224" i="1" s="1"/>
  <c r="Q224" i="1"/>
  <c r="R224" i="1" s="1"/>
  <c r="U223" i="1"/>
  <c r="V223" i="1" s="1"/>
  <c r="R223" i="1"/>
  <c r="Q223" i="1"/>
  <c r="T223" i="1" s="1"/>
  <c r="T222" i="1"/>
  <c r="U222" i="1" s="1"/>
  <c r="V222" i="1" s="1"/>
  <c r="Q222" i="1"/>
  <c r="R222" i="1" s="1"/>
  <c r="U221" i="1"/>
  <c r="V221" i="1" s="1"/>
  <c r="T221" i="1"/>
  <c r="R221" i="1"/>
  <c r="Q221" i="1"/>
  <c r="Q220" i="1"/>
  <c r="R220" i="1" s="1"/>
  <c r="U219" i="1"/>
  <c r="V219" i="1" s="1"/>
  <c r="R219" i="1"/>
  <c r="Q219" i="1"/>
  <c r="T219" i="1" s="1"/>
  <c r="V218" i="1"/>
  <c r="T218" i="1"/>
  <c r="U218" i="1" s="1"/>
  <c r="R218" i="1"/>
  <c r="Q218" i="1"/>
  <c r="U217" i="1"/>
  <c r="V217" i="1" s="1"/>
  <c r="T217" i="1"/>
  <c r="R217" i="1"/>
  <c r="Q217" i="1"/>
  <c r="T216" i="1"/>
  <c r="U216" i="1" s="1"/>
  <c r="V216" i="1" s="1"/>
  <c r="Q216" i="1"/>
  <c r="R216" i="1" s="1"/>
  <c r="V215" i="1"/>
  <c r="U215" i="1"/>
  <c r="R215" i="1"/>
  <c r="Q215" i="1"/>
  <c r="T215" i="1" s="1"/>
  <c r="V214" i="1"/>
  <c r="T214" i="1"/>
  <c r="U214" i="1" s="1"/>
  <c r="R214" i="1"/>
  <c r="Q214" i="1"/>
  <c r="U213" i="1"/>
  <c r="V213" i="1" s="1"/>
  <c r="T213" i="1"/>
  <c r="R213" i="1"/>
  <c r="Q213" i="1"/>
  <c r="T212" i="1"/>
  <c r="U212" i="1" s="1"/>
  <c r="V212" i="1" s="1"/>
  <c r="Q212" i="1"/>
  <c r="R212" i="1" s="1"/>
  <c r="V211" i="1"/>
  <c r="U211" i="1"/>
  <c r="R211" i="1"/>
  <c r="Q211" i="1"/>
  <c r="T211" i="1" s="1"/>
  <c r="V210" i="1"/>
  <c r="T210" i="1"/>
  <c r="U210" i="1" s="1"/>
  <c r="R210" i="1"/>
  <c r="Q210" i="1"/>
  <c r="U209" i="1"/>
  <c r="V209" i="1" s="1"/>
  <c r="T209" i="1"/>
  <c r="R209" i="1"/>
  <c r="Q209" i="1"/>
  <c r="T208" i="1"/>
  <c r="U208" i="1" s="1"/>
  <c r="V208" i="1" s="1"/>
  <c r="Q208" i="1"/>
  <c r="R208" i="1" s="1"/>
  <c r="V207" i="1"/>
  <c r="U207" i="1"/>
  <c r="R207" i="1"/>
  <c r="Q207" i="1"/>
  <c r="T207" i="1" s="1"/>
  <c r="V206" i="1"/>
  <c r="T206" i="1"/>
  <c r="U206" i="1" s="1"/>
  <c r="R206" i="1"/>
  <c r="Q206" i="1"/>
  <c r="U205" i="1"/>
  <c r="V205" i="1" s="1"/>
  <c r="T205" i="1"/>
  <c r="R205" i="1"/>
  <c r="Q205" i="1"/>
  <c r="T204" i="1"/>
  <c r="U204" i="1" s="1"/>
  <c r="V204" i="1" s="1"/>
  <c r="Q204" i="1"/>
  <c r="R204" i="1" s="1"/>
  <c r="V203" i="1"/>
  <c r="U203" i="1"/>
  <c r="R203" i="1"/>
  <c r="Q203" i="1"/>
  <c r="T203" i="1" s="1"/>
  <c r="V202" i="1"/>
  <c r="T202" i="1"/>
  <c r="U202" i="1" s="1"/>
  <c r="R202" i="1"/>
  <c r="Q202" i="1"/>
  <c r="U201" i="1"/>
  <c r="V201" i="1" s="1"/>
  <c r="T201" i="1"/>
  <c r="R201" i="1"/>
  <c r="Q201" i="1"/>
  <c r="T200" i="1"/>
  <c r="U200" i="1" s="1"/>
  <c r="V200" i="1" s="1"/>
  <c r="Q200" i="1"/>
  <c r="R200" i="1" s="1"/>
  <c r="V199" i="1"/>
  <c r="U199" i="1"/>
  <c r="R199" i="1"/>
  <c r="Q199" i="1"/>
  <c r="T199" i="1" s="1"/>
  <c r="V198" i="1"/>
  <c r="T198" i="1"/>
  <c r="U198" i="1" s="1"/>
  <c r="R198" i="1"/>
  <c r="Q198" i="1"/>
  <c r="U197" i="1"/>
  <c r="V197" i="1" s="1"/>
  <c r="T197" i="1"/>
  <c r="R197" i="1"/>
  <c r="Q197" i="1"/>
  <c r="T196" i="1"/>
  <c r="U196" i="1" s="1"/>
  <c r="V196" i="1" s="1"/>
  <c r="Q196" i="1"/>
  <c r="R196" i="1" s="1"/>
  <c r="V195" i="1"/>
  <c r="U195" i="1"/>
  <c r="R195" i="1"/>
  <c r="Q195" i="1"/>
  <c r="T195" i="1" s="1"/>
  <c r="V194" i="1"/>
  <c r="T194" i="1"/>
  <c r="U194" i="1" s="1"/>
  <c r="R194" i="1"/>
  <c r="Q194" i="1"/>
  <c r="U193" i="1"/>
  <c r="V193" i="1" s="1"/>
  <c r="T193" i="1"/>
  <c r="R193" i="1"/>
  <c r="Q193" i="1"/>
  <c r="T192" i="1"/>
  <c r="U192" i="1" s="1"/>
  <c r="V192" i="1" s="1"/>
  <c r="Q192" i="1"/>
  <c r="R192" i="1" s="1"/>
  <c r="V191" i="1"/>
  <c r="U191" i="1"/>
  <c r="R191" i="1"/>
  <c r="Q191" i="1"/>
  <c r="T191" i="1" s="1"/>
  <c r="V190" i="1"/>
  <c r="T190" i="1"/>
  <c r="U190" i="1" s="1"/>
  <c r="R190" i="1"/>
  <c r="Q190" i="1"/>
  <c r="U189" i="1"/>
  <c r="V189" i="1" s="1"/>
  <c r="T189" i="1"/>
  <c r="R189" i="1"/>
  <c r="Q189" i="1"/>
  <c r="T188" i="1"/>
  <c r="U188" i="1" s="1"/>
  <c r="V188" i="1" s="1"/>
  <c r="Q188" i="1"/>
  <c r="R188" i="1" s="1"/>
  <c r="V187" i="1"/>
  <c r="U187" i="1"/>
  <c r="R187" i="1"/>
  <c r="Q187" i="1"/>
  <c r="T187" i="1" s="1"/>
  <c r="V186" i="1"/>
  <c r="T186" i="1"/>
  <c r="U186" i="1" s="1"/>
  <c r="R186" i="1"/>
  <c r="Q186" i="1"/>
  <c r="U185" i="1"/>
  <c r="V185" i="1" s="1"/>
  <c r="T185" i="1"/>
  <c r="R185" i="1"/>
  <c r="Q185" i="1"/>
  <c r="T184" i="1"/>
  <c r="U184" i="1" s="1"/>
  <c r="V184" i="1" s="1"/>
  <c r="Q184" i="1"/>
  <c r="R184" i="1" s="1"/>
  <c r="V183" i="1"/>
  <c r="U183" i="1"/>
  <c r="R183" i="1"/>
  <c r="Q183" i="1"/>
  <c r="T183" i="1" s="1"/>
  <c r="V182" i="1"/>
  <c r="T182" i="1"/>
  <c r="U182" i="1" s="1"/>
  <c r="R182" i="1"/>
  <c r="Q182" i="1"/>
  <c r="U181" i="1"/>
  <c r="V181" i="1" s="1"/>
  <c r="T181" i="1"/>
  <c r="R181" i="1"/>
  <c r="Q181" i="1"/>
  <c r="T180" i="1"/>
  <c r="U180" i="1" s="1"/>
  <c r="V180" i="1" s="1"/>
  <c r="Q180" i="1"/>
  <c r="R180" i="1" s="1"/>
  <c r="V179" i="1"/>
  <c r="U179" i="1"/>
  <c r="R179" i="1"/>
  <c r="Q179" i="1"/>
  <c r="T179" i="1" s="1"/>
  <c r="V178" i="1"/>
  <c r="T178" i="1"/>
  <c r="U178" i="1" s="1"/>
  <c r="R178" i="1"/>
  <c r="Q178" i="1"/>
  <c r="U177" i="1"/>
  <c r="V177" i="1" s="1"/>
  <c r="T177" i="1"/>
  <c r="R177" i="1"/>
  <c r="Q177" i="1"/>
  <c r="T176" i="1"/>
  <c r="U176" i="1" s="1"/>
  <c r="V176" i="1" s="1"/>
  <c r="Q176" i="1"/>
  <c r="R176" i="1" s="1"/>
  <c r="V175" i="1"/>
  <c r="U175" i="1"/>
  <c r="R175" i="1"/>
  <c r="Q175" i="1"/>
  <c r="T175" i="1" s="1"/>
  <c r="V174" i="1"/>
  <c r="T174" i="1"/>
  <c r="U174" i="1" s="1"/>
  <c r="R174" i="1"/>
  <c r="Q174" i="1"/>
  <c r="U173" i="1"/>
  <c r="V173" i="1" s="1"/>
  <c r="T173" i="1"/>
  <c r="R173" i="1"/>
  <c r="Q173" i="1"/>
  <c r="T172" i="1"/>
  <c r="U172" i="1" s="1"/>
  <c r="V172" i="1" s="1"/>
  <c r="Q172" i="1"/>
  <c r="R172" i="1" s="1"/>
  <c r="V171" i="1"/>
  <c r="U171" i="1"/>
  <c r="R171" i="1"/>
  <c r="Q171" i="1"/>
  <c r="T171" i="1" s="1"/>
  <c r="V170" i="1"/>
  <c r="T170" i="1"/>
  <c r="U170" i="1" s="1"/>
  <c r="R170" i="1"/>
  <c r="Q170" i="1"/>
  <c r="U169" i="1"/>
  <c r="V169" i="1" s="1"/>
  <c r="T169" i="1"/>
  <c r="R169" i="1"/>
  <c r="Q169" i="1"/>
  <c r="T168" i="1"/>
  <c r="U168" i="1" s="1"/>
  <c r="V168" i="1" s="1"/>
  <c r="Q168" i="1"/>
  <c r="R168" i="1" s="1"/>
  <c r="V167" i="1"/>
  <c r="U167" i="1"/>
  <c r="R167" i="1"/>
  <c r="Q167" i="1"/>
  <c r="T167" i="1" s="1"/>
  <c r="V166" i="1"/>
  <c r="T166" i="1"/>
  <c r="U166" i="1" s="1"/>
  <c r="R166" i="1"/>
  <c r="Q166" i="1"/>
  <c r="U165" i="1"/>
  <c r="V165" i="1" s="1"/>
  <c r="T165" i="1"/>
  <c r="R165" i="1"/>
  <c r="Q165" i="1"/>
  <c r="T164" i="1"/>
  <c r="U164" i="1" s="1"/>
  <c r="V164" i="1" s="1"/>
  <c r="Q164" i="1"/>
  <c r="R164" i="1" s="1"/>
  <c r="V163" i="1"/>
  <c r="U163" i="1"/>
  <c r="R163" i="1"/>
  <c r="Q163" i="1"/>
  <c r="T163" i="1" s="1"/>
  <c r="V162" i="1"/>
  <c r="T162" i="1"/>
  <c r="U162" i="1" s="1"/>
  <c r="R162" i="1"/>
  <c r="Q162" i="1"/>
  <c r="U161" i="1"/>
  <c r="V161" i="1" s="1"/>
  <c r="T161" i="1"/>
  <c r="R161" i="1"/>
  <c r="Q161" i="1"/>
  <c r="T160" i="1"/>
  <c r="U160" i="1" s="1"/>
  <c r="V160" i="1" s="1"/>
  <c r="Q160" i="1"/>
  <c r="R160" i="1" s="1"/>
  <c r="V159" i="1"/>
  <c r="U159" i="1"/>
  <c r="R159" i="1"/>
  <c r="Q159" i="1"/>
  <c r="T159" i="1" s="1"/>
  <c r="V158" i="1"/>
  <c r="T158" i="1"/>
  <c r="U158" i="1" s="1"/>
  <c r="R158" i="1"/>
  <c r="Q158" i="1"/>
  <c r="U157" i="1"/>
  <c r="V157" i="1" s="1"/>
  <c r="T157" i="1"/>
  <c r="R157" i="1"/>
  <c r="Q157" i="1"/>
  <c r="T156" i="1"/>
  <c r="U156" i="1" s="1"/>
  <c r="V156" i="1" s="1"/>
  <c r="Q156" i="1"/>
  <c r="R156" i="1" s="1"/>
  <c r="V155" i="1"/>
  <c r="U155" i="1"/>
  <c r="R155" i="1"/>
  <c r="Q155" i="1"/>
  <c r="T155" i="1" s="1"/>
  <c r="V154" i="1"/>
  <c r="T154" i="1"/>
  <c r="U154" i="1" s="1"/>
  <c r="R154" i="1"/>
  <c r="Q154" i="1"/>
  <c r="U153" i="1"/>
  <c r="V153" i="1" s="1"/>
  <c r="T153" i="1"/>
  <c r="R153" i="1"/>
  <c r="Q153" i="1"/>
  <c r="V152" i="1"/>
  <c r="T152" i="1"/>
  <c r="U152" i="1" s="1"/>
  <c r="Q152" i="1"/>
  <c r="R152" i="1" s="1"/>
  <c r="V151" i="1"/>
  <c r="U151" i="1"/>
  <c r="R151" i="1"/>
  <c r="Q151" i="1"/>
  <c r="T151" i="1" s="1"/>
  <c r="V150" i="1"/>
  <c r="T150" i="1"/>
  <c r="U150" i="1" s="1"/>
  <c r="R150" i="1"/>
  <c r="Q150" i="1"/>
  <c r="U149" i="1"/>
  <c r="V149" i="1" s="1"/>
  <c r="T149" i="1"/>
  <c r="R149" i="1"/>
  <c r="Q149" i="1"/>
  <c r="T148" i="1"/>
  <c r="U148" i="1" s="1"/>
  <c r="V148" i="1" s="1"/>
  <c r="Q148" i="1"/>
  <c r="R148" i="1" s="1"/>
  <c r="V147" i="1"/>
  <c r="U147" i="1"/>
  <c r="R147" i="1"/>
  <c r="Q147" i="1"/>
  <c r="T147" i="1" s="1"/>
  <c r="V146" i="1"/>
  <c r="T146" i="1"/>
  <c r="U146" i="1" s="1"/>
  <c r="R146" i="1"/>
  <c r="Q146" i="1"/>
  <c r="U145" i="1"/>
  <c r="V145" i="1" s="1"/>
  <c r="T145" i="1"/>
  <c r="R145" i="1"/>
  <c r="Q145" i="1"/>
  <c r="V144" i="1"/>
  <c r="T144" i="1"/>
  <c r="U144" i="1" s="1"/>
  <c r="Q144" i="1"/>
  <c r="R144" i="1" s="1"/>
  <c r="V143" i="1"/>
  <c r="U143" i="1"/>
  <c r="R143" i="1"/>
  <c r="Q143" i="1"/>
  <c r="T143" i="1" s="1"/>
  <c r="V142" i="1"/>
  <c r="T142" i="1"/>
  <c r="U142" i="1" s="1"/>
  <c r="R142" i="1"/>
  <c r="Q142" i="1"/>
  <c r="U141" i="1"/>
  <c r="V141" i="1" s="1"/>
  <c r="T141" i="1"/>
  <c r="R141" i="1"/>
  <c r="Q141" i="1"/>
  <c r="T140" i="1"/>
  <c r="U140" i="1" s="1"/>
  <c r="V140" i="1" s="1"/>
  <c r="Q140" i="1"/>
  <c r="R140" i="1" s="1"/>
  <c r="V139" i="1"/>
  <c r="U139" i="1"/>
  <c r="R139" i="1"/>
  <c r="Q139" i="1"/>
  <c r="T139" i="1" s="1"/>
  <c r="V138" i="1"/>
  <c r="T138" i="1"/>
  <c r="U138" i="1" s="1"/>
  <c r="R138" i="1"/>
  <c r="Q138" i="1"/>
  <c r="U137" i="1"/>
  <c r="V137" i="1" s="1"/>
  <c r="T137" i="1"/>
  <c r="R137" i="1"/>
  <c r="Q137" i="1"/>
  <c r="V136" i="1"/>
  <c r="T136" i="1"/>
  <c r="U136" i="1" s="1"/>
  <c r="Q136" i="1"/>
  <c r="R136" i="1" s="1"/>
  <c r="V135" i="1"/>
  <c r="U135" i="1"/>
  <c r="R135" i="1"/>
  <c r="Q135" i="1"/>
  <c r="T135" i="1" s="1"/>
  <c r="V134" i="1"/>
  <c r="T134" i="1"/>
  <c r="U134" i="1" s="1"/>
  <c r="R134" i="1"/>
  <c r="Q134" i="1"/>
  <c r="U133" i="1"/>
  <c r="V133" i="1" s="1"/>
  <c r="T133" i="1"/>
  <c r="R133" i="1"/>
  <c r="Q133" i="1"/>
  <c r="T132" i="1"/>
  <c r="U132" i="1" s="1"/>
  <c r="V132" i="1" s="1"/>
  <c r="Q132" i="1"/>
  <c r="R132" i="1" s="1"/>
  <c r="V131" i="1"/>
  <c r="U131" i="1"/>
  <c r="R131" i="1"/>
  <c r="Q131" i="1"/>
  <c r="T131" i="1" s="1"/>
  <c r="V130" i="1"/>
  <c r="T130" i="1"/>
  <c r="U130" i="1" s="1"/>
  <c r="R130" i="1"/>
  <c r="Q130" i="1"/>
  <c r="U129" i="1"/>
  <c r="V129" i="1" s="1"/>
  <c r="T129" i="1"/>
  <c r="R129" i="1"/>
  <c r="Q129" i="1"/>
  <c r="V128" i="1"/>
  <c r="T128" i="1"/>
  <c r="U128" i="1" s="1"/>
  <c r="Q128" i="1"/>
  <c r="R128" i="1" s="1"/>
  <c r="V127" i="1"/>
  <c r="U127" i="1"/>
  <c r="R127" i="1"/>
  <c r="Q127" i="1"/>
  <c r="T127" i="1" s="1"/>
  <c r="V126" i="1"/>
  <c r="T126" i="1"/>
  <c r="U126" i="1" s="1"/>
  <c r="R126" i="1"/>
  <c r="Q126" i="1"/>
  <c r="U125" i="1"/>
  <c r="V125" i="1" s="1"/>
  <c r="T125" i="1"/>
  <c r="R125" i="1"/>
  <c r="Q125" i="1"/>
  <c r="T124" i="1"/>
  <c r="U124" i="1" s="1"/>
  <c r="V124" i="1" s="1"/>
  <c r="Q124" i="1"/>
  <c r="R124" i="1" s="1"/>
  <c r="V123" i="1"/>
  <c r="U123" i="1"/>
  <c r="R123" i="1"/>
  <c r="Q123" i="1"/>
  <c r="T123" i="1" s="1"/>
  <c r="V122" i="1"/>
  <c r="T122" i="1"/>
  <c r="U122" i="1" s="1"/>
  <c r="R122" i="1"/>
  <c r="Q122" i="1"/>
  <c r="U121" i="1"/>
  <c r="V121" i="1" s="1"/>
  <c r="T121" i="1"/>
  <c r="R121" i="1"/>
  <c r="Q121" i="1"/>
  <c r="V120" i="1"/>
  <c r="T120" i="1"/>
  <c r="U120" i="1" s="1"/>
  <c r="Q120" i="1"/>
  <c r="R120" i="1" s="1"/>
  <c r="Q119" i="1"/>
  <c r="R118" i="1"/>
  <c r="Q118" i="1"/>
  <c r="T118" i="1" s="1"/>
  <c r="U118" i="1" s="1"/>
  <c r="V118" i="1" s="1"/>
  <c r="T117" i="1"/>
  <c r="U117" i="1" s="1"/>
  <c r="V117" i="1" s="1"/>
  <c r="Q117" i="1"/>
  <c r="R117" i="1" s="1"/>
  <c r="U116" i="1"/>
  <c r="V116" i="1" s="1"/>
  <c r="T116" i="1"/>
  <c r="R116" i="1"/>
  <c r="Q116" i="1"/>
  <c r="Q115" i="1"/>
  <c r="R114" i="1"/>
  <c r="Q114" i="1"/>
  <c r="T114" i="1" s="1"/>
  <c r="U114" i="1" s="1"/>
  <c r="V114" i="1" s="1"/>
  <c r="T113" i="1"/>
  <c r="U113" i="1" s="1"/>
  <c r="V113" i="1" s="1"/>
  <c r="Q113" i="1"/>
  <c r="R113" i="1" s="1"/>
  <c r="U112" i="1"/>
  <c r="V112" i="1" s="1"/>
  <c r="T112" i="1"/>
  <c r="R112" i="1"/>
  <c r="Q112" i="1"/>
  <c r="Q111" i="1"/>
  <c r="R110" i="1"/>
  <c r="Q110" i="1"/>
  <c r="T110" i="1" s="1"/>
  <c r="U110" i="1" s="1"/>
  <c r="V110" i="1" s="1"/>
  <c r="T109" i="1"/>
  <c r="U109" i="1" s="1"/>
  <c r="V109" i="1" s="1"/>
  <c r="Q109" i="1"/>
  <c r="R109" i="1" s="1"/>
  <c r="U108" i="1"/>
  <c r="V108" i="1" s="1"/>
  <c r="T108" i="1"/>
  <c r="R108" i="1"/>
  <c r="Q108" i="1"/>
  <c r="Q107" i="1"/>
  <c r="R106" i="1"/>
  <c r="Q106" i="1"/>
  <c r="T106" i="1" s="1"/>
  <c r="U106" i="1" s="1"/>
  <c r="V106" i="1" s="1"/>
  <c r="T105" i="1"/>
  <c r="U105" i="1" s="1"/>
  <c r="V105" i="1" s="1"/>
  <c r="Q105" i="1"/>
  <c r="R105" i="1" s="1"/>
  <c r="U104" i="1"/>
  <c r="V104" i="1" s="1"/>
  <c r="T104" i="1"/>
  <c r="R104" i="1"/>
  <c r="Q104" i="1"/>
  <c r="Q103" i="1"/>
  <c r="R102" i="1"/>
  <c r="Q102" i="1"/>
  <c r="T102" i="1" s="1"/>
  <c r="U102" i="1" s="1"/>
  <c r="V102" i="1" s="1"/>
  <c r="T101" i="1"/>
  <c r="U101" i="1" s="1"/>
  <c r="V101" i="1" s="1"/>
  <c r="Q101" i="1"/>
  <c r="R101" i="1" s="1"/>
  <c r="U100" i="1"/>
  <c r="V100" i="1" s="1"/>
  <c r="T100" i="1"/>
  <c r="R100" i="1"/>
  <c r="Q100" i="1"/>
  <c r="Q99" i="1"/>
  <c r="R98" i="1"/>
  <c r="Q98" i="1"/>
  <c r="T98" i="1" s="1"/>
  <c r="U98" i="1" s="1"/>
  <c r="V98" i="1" s="1"/>
  <c r="T97" i="1"/>
  <c r="U97" i="1" s="1"/>
  <c r="V97" i="1" s="1"/>
  <c r="Q97" i="1"/>
  <c r="R97" i="1" s="1"/>
  <c r="U96" i="1"/>
  <c r="V96" i="1" s="1"/>
  <c r="T96" i="1"/>
  <c r="R96" i="1"/>
  <c r="Q96" i="1"/>
  <c r="Q95" i="1"/>
  <c r="R94" i="1"/>
  <c r="Q94" i="1"/>
  <c r="T94" i="1" s="1"/>
  <c r="U94" i="1" s="1"/>
  <c r="V94" i="1" s="1"/>
  <c r="T93" i="1"/>
  <c r="U93" i="1" s="1"/>
  <c r="V93" i="1" s="1"/>
  <c r="Q93" i="1"/>
  <c r="R93" i="1" s="1"/>
  <c r="U92" i="1"/>
  <c r="V92" i="1" s="1"/>
  <c r="T92" i="1"/>
  <c r="R92" i="1"/>
  <c r="Q92" i="1"/>
  <c r="Q91" i="1"/>
  <c r="R90" i="1"/>
  <c r="Q90" i="1"/>
  <c r="T90" i="1" s="1"/>
  <c r="U90" i="1" s="1"/>
  <c r="V90" i="1" s="1"/>
  <c r="T89" i="1"/>
  <c r="U89" i="1" s="1"/>
  <c r="V89" i="1" s="1"/>
  <c r="Q89" i="1"/>
  <c r="R89" i="1" s="1"/>
  <c r="U88" i="1"/>
  <c r="V88" i="1" s="1"/>
  <c r="T88" i="1"/>
  <c r="R88" i="1"/>
  <c r="Q88" i="1"/>
  <c r="Q87" i="1"/>
  <c r="R86" i="1"/>
  <c r="Q86" i="1"/>
  <c r="T86" i="1" s="1"/>
  <c r="U86" i="1" s="1"/>
  <c r="V86" i="1" s="1"/>
  <c r="T85" i="1"/>
  <c r="U85" i="1" s="1"/>
  <c r="V85" i="1" s="1"/>
  <c r="Q85" i="1"/>
  <c r="R85" i="1" s="1"/>
  <c r="U84" i="1"/>
  <c r="V84" i="1" s="1"/>
  <c r="T84" i="1"/>
  <c r="R84" i="1"/>
  <c r="Q84" i="1"/>
  <c r="Q83" i="1"/>
  <c r="R82" i="1"/>
  <c r="Q82" i="1"/>
  <c r="T82" i="1" s="1"/>
  <c r="U82" i="1" s="1"/>
  <c r="V82" i="1" s="1"/>
  <c r="T81" i="1"/>
  <c r="U81" i="1" s="1"/>
  <c r="V81" i="1" s="1"/>
  <c r="Q81" i="1"/>
  <c r="R81" i="1" s="1"/>
  <c r="U80" i="1"/>
  <c r="V80" i="1" s="1"/>
  <c r="T80" i="1"/>
  <c r="R80" i="1"/>
  <c r="Q80" i="1"/>
  <c r="Q79" i="1"/>
  <c r="R78" i="1"/>
  <c r="Q78" i="1"/>
  <c r="T78" i="1" s="1"/>
  <c r="U78" i="1" s="1"/>
  <c r="V78" i="1" s="1"/>
  <c r="T77" i="1"/>
  <c r="U77" i="1" s="1"/>
  <c r="V77" i="1" s="1"/>
  <c r="Q77" i="1"/>
  <c r="R77" i="1" s="1"/>
  <c r="U76" i="1"/>
  <c r="V76" i="1" s="1"/>
  <c r="T76" i="1"/>
  <c r="R76" i="1"/>
  <c r="Q76" i="1"/>
  <c r="T75" i="1"/>
  <c r="U75" i="1" s="1"/>
  <c r="V75" i="1" s="1"/>
  <c r="Q75" i="1"/>
  <c r="R75" i="1" s="1"/>
  <c r="R74" i="1"/>
  <c r="Q74" i="1"/>
  <c r="T74" i="1" s="1"/>
  <c r="U74" i="1" s="1"/>
  <c r="V74" i="1" s="1"/>
  <c r="T73" i="1"/>
  <c r="U73" i="1" s="1"/>
  <c r="V73" i="1" s="1"/>
  <c r="Q73" i="1"/>
  <c r="R73" i="1" s="1"/>
  <c r="U72" i="1"/>
  <c r="V72" i="1" s="1"/>
  <c r="T72" i="1"/>
  <c r="R72" i="1"/>
  <c r="Q72" i="1"/>
  <c r="Q71" i="1"/>
  <c r="R71" i="1" s="1"/>
  <c r="U70" i="1"/>
  <c r="V70" i="1" s="1"/>
  <c r="R70" i="1"/>
  <c r="Q70" i="1"/>
  <c r="T70" i="1" s="1"/>
  <c r="Q69" i="1"/>
  <c r="R69" i="1" s="1"/>
  <c r="U68" i="1"/>
  <c r="V68" i="1" s="1"/>
  <c r="T68" i="1"/>
  <c r="R68" i="1"/>
  <c r="Q68" i="1"/>
  <c r="T67" i="1"/>
  <c r="U67" i="1" s="1"/>
  <c r="V67" i="1" s="1"/>
  <c r="Q67" i="1"/>
  <c r="R67" i="1" s="1"/>
  <c r="U66" i="1"/>
  <c r="V66" i="1" s="1"/>
  <c r="R66" i="1"/>
  <c r="Q66" i="1"/>
  <c r="T66" i="1" s="1"/>
  <c r="T65" i="1"/>
  <c r="U65" i="1" s="1"/>
  <c r="V65" i="1" s="1"/>
  <c r="Q65" i="1"/>
  <c r="R65" i="1" s="1"/>
  <c r="U64" i="1"/>
  <c r="V64" i="1" s="1"/>
  <c r="T64" i="1"/>
  <c r="R64" i="1"/>
  <c r="Q64" i="1"/>
  <c r="Q63" i="1"/>
  <c r="R63" i="1" s="1"/>
  <c r="R62" i="1"/>
  <c r="Q62" i="1"/>
  <c r="T62" i="1" s="1"/>
  <c r="U62" i="1" s="1"/>
  <c r="V62" i="1" s="1"/>
  <c r="Q61" i="1"/>
  <c r="R61" i="1" s="1"/>
  <c r="U60" i="1"/>
  <c r="V60" i="1" s="1"/>
  <c r="T60" i="1"/>
  <c r="R60" i="1"/>
  <c r="Q60" i="1"/>
  <c r="T59" i="1"/>
  <c r="U59" i="1" s="1"/>
  <c r="V59" i="1" s="1"/>
  <c r="Q59" i="1"/>
  <c r="R59" i="1" s="1"/>
  <c r="R58" i="1"/>
  <c r="Q58" i="1"/>
  <c r="T58" i="1" s="1"/>
  <c r="U58" i="1" s="1"/>
  <c r="V58" i="1" s="1"/>
  <c r="T57" i="1"/>
  <c r="U57" i="1" s="1"/>
  <c r="V57" i="1" s="1"/>
  <c r="Q57" i="1"/>
  <c r="R57" i="1" s="1"/>
  <c r="U56" i="1"/>
  <c r="V56" i="1" s="1"/>
  <c r="T56" i="1"/>
  <c r="R56" i="1"/>
  <c r="Q56" i="1"/>
  <c r="Q55" i="1"/>
  <c r="R55" i="1" s="1"/>
  <c r="U54" i="1"/>
  <c r="V54" i="1" s="1"/>
  <c r="R54" i="1"/>
  <c r="Q54" i="1"/>
  <c r="T54" i="1" s="1"/>
  <c r="Q53" i="1"/>
  <c r="R53" i="1" s="1"/>
  <c r="T52" i="1"/>
  <c r="U52" i="1" s="1"/>
  <c r="V52" i="1" s="1"/>
  <c r="R52" i="1"/>
  <c r="Q52" i="1"/>
  <c r="Q51" i="1"/>
  <c r="R51" i="1" s="1"/>
  <c r="Q50" i="1"/>
  <c r="T50" i="1" s="1"/>
  <c r="U50" i="1" s="1"/>
  <c r="V50" i="1" s="1"/>
  <c r="Q49" i="1"/>
  <c r="R49" i="1" s="1"/>
  <c r="U48" i="1"/>
  <c r="V48" i="1" s="1"/>
  <c r="T48" i="1"/>
  <c r="R48" i="1"/>
  <c r="Q48" i="1"/>
  <c r="T47" i="1"/>
  <c r="U47" i="1" s="1"/>
  <c r="V47" i="1" s="1"/>
  <c r="Q47" i="1"/>
  <c r="R47" i="1" s="1"/>
  <c r="R46" i="1"/>
  <c r="Q46" i="1"/>
  <c r="T46" i="1" s="1"/>
  <c r="U46" i="1" s="1"/>
  <c r="V46" i="1" s="1"/>
  <c r="Q45" i="1"/>
  <c r="T45" i="1" s="1"/>
  <c r="U45" i="1" s="1"/>
  <c r="V45" i="1" s="1"/>
  <c r="U44" i="1"/>
  <c r="V44" i="1" s="1"/>
  <c r="T44" i="1"/>
  <c r="R44" i="1"/>
  <c r="Q44" i="1"/>
  <c r="T43" i="1"/>
  <c r="U43" i="1" s="1"/>
  <c r="V43" i="1" s="1"/>
  <c r="Q43" i="1"/>
  <c r="R43" i="1" s="1"/>
  <c r="R42" i="1"/>
  <c r="Q42" i="1"/>
  <c r="T42" i="1" s="1"/>
  <c r="U42" i="1" s="1"/>
  <c r="V42" i="1" s="1"/>
  <c r="Q41" i="1"/>
  <c r="T41" i="1" s="1"/>
  <c r="U41" i="1" s="1"/>
  <c r="V41" i="1" s="1"/>
  <c r="U40" i="1"/>
  <c r="V40" i="1" s="1"/>
  <c r="T40" i="1"/>
  <c r="R40" i="1"/>
  <c r="Q40" i="1"/>
  <c r="T39" i="1"/>
  <c r="U39" i="1" s="1"/>
  <c r="V39" i="1" s="1"/>
  <c r="Q39" i="1"/>
  <c r="R39" i="1" s="1"/>
  <c r="R38" i="1"/>
  <c r="Q38" i="1"/>
  <c r="T38" i="1" s="1"/>
  <c r="U38" i="1" s="1"/>
  <c r="V38" i="1" s="1"/>
  <c r="Q37" i="1"/>
  <c r="T37" i="1" s="1"/>
  <c r="U37" i="1" s="1"/>
  <c r="V37" i="1" s="1"/>
  <c r="U36" i="1"/>
  <c r="V36" i="1" s="1"/>
  <c r="T36" i="1"/>
  <c r="R36" i="1"/>
  <c r="Q36" i="1"/>
  <c r="T35" i="1"/>
  <c r="U35" i="1" s="1"/>
  <c r="V35" i="1" s="1"/>
  <c r="Q35" i="1"/>
  <c r="R35" i="1" s="1"/>
  <c r="R34" i="1"/>
  <c r="Q34" i="1"/>
  <c r="T34" i="1" s="1"/>
  <c r="U34" i="1" s="1"/>
  <c r="V34" i="1" s="1"/>
  <c r="Q33" i="1"/>
  <c r="R33" i="1" s="1"/>
  <c r="U32" i="1"/>
  <c r="V32" i="1" s="1"/>
  <c r="T32" i="1"/>
  <c r="R32" i="1"/>
  <c r="Q32" i="1"/>
  <c r="T31" i="1"/>
  <c r="U31" i="1" s="1"/>
  <c r="V31" i="1" s="1"/>
  <c r="Q31" i="1"/>
  <c r="R31" i="1" s="1"/>
  <c r="R30" i="1"/>
  <c r="Q30" i="1"/>
  <c r="T30" i="1" s="1"/>
  <c r="U30" i="1" s="1"/>
  <c r="V30" i="1" s="1"/>
  <c r="Q29" i="1"/>
  <c r="T29" i="1" s="1"/>
  <c r="U29" i="1" s="1"/>
  <c r="V29" i="1" s="1"/>
  <c r="U28" i="1"/>
  <c r="V28" i="1" s="1"/>
  <c r="T28" i="1"/>
  <c r="R28" i="1"/>
  <c r="Q28" i="1"/>
  <c r="T27" i="1"/>
  <c r="U27" i="1" s="1"/>
  <c r="V27" i="1" s="1"/>
  <c r="Q27" i="1"/>
  <c r="R27" i="1" s="1"/>
  <c r="R26" i="1"/>
  <c r="Q26" i="1"/>
  <c r="T26" i="1" s="1"/>
  <c r="U26" i="1" s="1"/>
  <c r="V26" i="1" s="1"/>
  <c r="Q25" i="1"/>
  <c r="T25" i="1" s="1"/>
  <c r="U25" i="1" s="1"/>
  <c r="V25" i="1" s="1"/>
  <c r="U24" i="1"/>
  <c r="V24" i="1" s="1"/>
  <c r="T24" i="1"/>
  <c r="R24" i="1"/>
  <c r="Q24" i="1"/>
  <c r="T23" i="1"/>
  <c r="U23" i="1" s="1"/>
  <c r="V23" i="1" s="1"/>
  <c r="Q23" i="1"/>
  <c r="R23" i="1" s="1"/>
  <c r="R22" i="1"/>
  <c r="Q22" i="1"/>
  <c r="T22" i="1" s="1"/>
  <c r="U22" i="1" s="1"/>
  <c r="V22" i="1" s="1"/>
  <c r="Q21" i="1"/>
  <c r="T21" i="1" s="1"/>
  <c r="U21" i="1" s="1"/>
  <c r="V21" i="1" s="1"/>
  <c r="U20" i="1"/>
  <c r="V20" i="1" s="1"/>
  <c r="T20" i="1"/>
  <c r="R20" i="1"/>
  <c r="Q20" i="1"/>
  <c r="T19" i="1"/>
  <c r="U19" i="1" s="1"/>
  <c r="V19" i="1" s="1"/>
  <c r="Q19" i="1"/>
  <c r="R19" i="1" s="1"/>
  <c r="R18" i="1"/>
  <c r="Q18" i="1"/>
  <c r="T18" i="1" s="1"/>
  <c r="U18" i="1" s="1"/>
  <c r="V18" i="1" s="1"/>
  <c r="Q17" i="1"/>
  <c r="T17" i="1" s="1"/>
  <c r="U17" i="1" s="1"/>
  <c r="V17" i="1" s="1"/>
  <c r="U16" i="1"/>
  <c r="V16" i="1" s="1"/>
  <c r="T16" i="1"/>
  <c r="R16" i="1"/>
  <c r="Q16" i="1"/>
  <c r="T15" i="1"/>
  <c r="U15" i="1" s="1"/>
  <c r="V15" i="1" s="1"/>
  <c r="Q15" i="1"/>
  <c r="R15" i="1" s="1"/>
  <c r="R14" i="1"/>
  <c r="Q14" i="1"/>
  <c r="T14" i="1" s="1"/>
  <c r="U14" i="1" s="1"/>
  <c r="V14" i="1" s="1"/>
  <c r="Q13" i="1"/>
  <c r="T13" i="1" s="1"/>
  <c r="U13" i="1" s="1"/>
  <c r="V13" i="1" s="1"/>
  <c r="U12" i="1"/>
  <c r="V12" i="1" s="1"/>
  <c r="T12" i="1"/>
  <c r="R12" i="1"/>
  <c r="Q12" i="1"/>
  <c r="T11" i="1"/>
  <c r="U11" i="1" s="1"/>
  <c r="V11" i="1" s="1"/>
  <c r="Q11" i="1"/>
  <c r="R11" i="1" s="1"/>
  <c r="T33" i="1" l="1"/>
  <c r="U33" i="1" s="1"/>
  <c r="V33" i="1" s="1"/>
  <c r="T49" i="1"/>
  <c r="U49" i="1" s="1"/>
  <c r="V49" i="1" s="1"/>
  <c r="T55" i="1"/>
  <c r="U55" i="1" s="1"/>
  <c r="V55" i="1" s="1"/>
  <c r="T61" i="1"/>
  <c r="U61" i="1" s="1"/>
  <c r="V61" i="1" s="1"/>
  <c r="T71" i="1"/>
  <c r="U71" i="1" s="1"/>
  <c r="V71" i="1" s="1"/>
  <c r="T91" i="1"/>
  <c r="U91" i="1" s="1"/>
  <c r="V91" i="1" s="1"/>
  <c r="R91" i="1"/>
  <c r="T99" i="1"/>
  <c r="U99" i="1" s="1"/>
  <c r="V99" i="1" s="1"/>
  <c r="R99" i="1"/>
  <c r="T107" i="1"/>
  <c r="U107" i="1" s="1"/>
  <c r="V107" i="1" s="1"/>
  <c r="R107" i="1"/>
  <c r="T115" i="1"/>
  <c r="U115" i="1" s="1"/>
  <c r="V115" i="1" s="1"/>
  <c r="R115" i="1"/>
  <c r="T83" i="1"/>
  <c r="U83" i="1" s="1"/>
  <c r="V83" i="1" s="1"/>
  <c r="R83" i="1"/>
  <c r="R13" i="1"/>
  <c r="R17" i="1"/>
  <c r="R21" i="1"/>
  <c r="R25" i="1"/>
  <c r="R29" i="1"/>
  <c r="R37" i="1"/>
  <c r="R41" i="1"/>
  <c r="R45" i="1"/>
  <c r="R50" i="1"/>
  <c r="T51" i="1"/>
  <c r="U51" i="1" s="1"/>
  <c r="V51" i="1" s="1"/>
  <c r="T53" i="1"/>
  <c r="U53" i="1" s="1"/>
  <c r="V53" i="1" s="1"/>
  <c r="T63" i="1"/>
  <c r="U63" i="1" s="1"/>
  <c r="V63" i="1" s="1"/>
  <c r="T69" i="1"/>
  <c r="U69" i="1" s="1"/>
  <c r="V69" i="1" s="1"/>
  <c r="T79" i="1"/>
  <c r="U79" i="1" s="1"/>
  <c r="V79" i="1" s="1"/>
  <c r="R79" i="1"/>
  <c r="T87" i="1"/>
  <c r="U87" i="1" s="1"/>
  <c r="V87" i="1" s="1"/>
  <c r="R87" i="1"/>
  <c r="T95" i="1"/>
  <c r="U95" i="1" s="1"/>
  <c r="V95" i="1" s="1"/>
  <c r="R95" i="1"/>
  <c r="T103" i="1"/>
  <c r="U103" i="1" s="1"/>
  <c r="V103" i="1" s="1"/>
  <c r="R103" i="1"/>
  <c r="T111" i="1"/>
  <c r="U111" i="1" s="1"/>
  <c r="V111" i="1" s="1"/>
  <c r="R111" i="1"/>
  <c r="T119" i="1"/>
  <c r="U119" i="1" s="1"/>
  <c r="V119" i="1" s="1"/>
  <c r="R119" i="1"/>
  <c r="T228" i="1"/>
  <c r="U228" i="1" s="1"/>
  <c r="V228" i="1" s="1"/>
  <c r="T236" i="1"/>
  <c r="U236" i="1" s="1"/>
  <c r="V236" i="1" s="1"/>
  <c r="R236" i="1"/>
  <c r="T244" i="1"/>
  <c r="U244" i="1" s="1"/>
  <c r="V244" i="1" s="1"/>
  <c r="R244" i="1"/>
  <c r="T258" i="1"/>
  <c r="U258" i="1" s="1"/>
  <c r="V258" i="1" s="1"/>
  <c r="R258" i="1"/>
  <c r="T274" i="1"/>
  <c r="U274" i="1" s="1"/>
  <c r="V274" i="1" s="1"/>
  <c r="R274" i="1"/>
  <c r="T290" i="1"/>
  <c r="U290" i="1" s="1"/>
  <c r="V290" i="1" s="1"/>
  <c r="R290" i="1"/>
  <c r="T306" i="1"/>
  <c r="U306" i="1" s="1"/>
  <c r="V306" i="1" s="1"/>
  <c r="R306" i="1"/>
  <c r="T335" i="1"/>
  <c r="U335" i="1" s="1"/>
  <c r="V335" i="1" s="1"/>
  <c r="R335" i="1"/>
  <c r="T262" i="1"/>
  <c r="U262" i="1" s="1"/>
  <c r="V262" i="1" s="1"/>
  <c r="R262" i="1"/>
  <c r="T278" i="1"/>
  <c r="U278" i="1" s="1"/>
  <c r="V278" i="1" s="1"/>
  <c r="R278" i="1"/>
  <c r="T294" i="1"/>
  <c r="U294" i="1" s="1"/>
  <c r="V294" i="1" s="1"/>
  <c r="R294" i="1"/>
  <c r="T310" i="1"/>
  <c r="U310" i="1" s="1"/>
  <c r="V310" i="1" s="1"/>
  <c r="R310" i="1"/>
  <c r="T319" i="1"/>
  <c r="U319" i="1" s="1"/>
  <c r="V319" i="1" s="1"/>
  <c r="R319" i="1"/>
  <c r="T220" i="1"/>
  <c r="U220" i="1" s="1"/>
  <c r="V220" i="1" s="1"/>
  <c r="T226" i="1"/>
  <c r="U226" i="1" s="1"/>
  <c r="V226" i="1" s="1"/>
  <c r="T232" i="1"/>
  <c r="U232" i="1" s="1"/>
  <c r="V232" i="1" s="1"/>
  <c r="R232" i="1"/>
  <c r="T240" i="1"/>
  <c r="U240" i="1" s="1"/>
  <c r="V240" i="1" s="1"/>
  <c r="R240" i="1"/>
  <c r="T252" i="1"/>
  <c r="U252" i="1" s="1"/>
  <c r="V252" i="1" s="1"/>
  <c r="R252" i="1"/>
  <c r="T266" i="1"/>
  <c r="U266" i="1" s="1"/>
  <c r="V266" i="1" s="1"/>
  <c r="R266" i="1"/>
  <c r="T282" i="1"/>
  <c r="U282" i="1" s="1"/>
  <c r="V282" i="1" s="1"/>
  <c r="R282" i="1"/>
  <c r="T298" i="1"/>
  <c r="U298" i="1" s="1"/>
  <c r="V298" i="1" s="1"/>
  <c r="R298" i="1"/>
  <c r="T248" i="1"/>
  <c r="U248" i="1" s="1"/>
  <c r="V248" i="1" s="1"/>
  <c r="R248" i="1"/>
  <c r="T254" i="1"/>
  <c r="U254" i="1" s="1"/>
  <c r="V254" i="1" s="1"/>
  <c r="R254" i="1"/>
  <c r="T270" i="1"/>
  <c r="U270" i="1" s="1"/>
  <c r="V270" i="1" s="1"/>
  <c r="R270" i="1"/>
  <c r="T286" i="1"/>
  <c r="U286" i="1" s="1"/>
  <c r="V286" i="1" s="1"/>
  <c r="R286" i="1"/>
  <c r="T302" i="1"/>
  <c r="U302" i="1" s="1"/>
  <c r="V302" i="1" s="1"/>
  <c r="R302" i="1"/>
  <c r="T351" i="1"/>
  <c r="U351" i="1" s="1"/>
  <c r="V351" i="1" s="1"/>
  <c r="R351" i="1"/>
  <c r="T355" i="1"/>
  <c r="U355" i="1" s="1"/>
  <c r="V355" i="1" s="1"/>
  <c r="R355" i="1"/>
  <c r="T359" i="1"/>
  <c r="U359" i="1" s="1"/>
  <c r="V359" i="1" s="1"/>
  <c r="R359" i="1"/>
  <c r="T349" i="1"/>
  <c r="U349" i="1" s="1"/>
  <c r="R349" i="1"/>
  <c r="T368" i="1"/>
  <c r="U368" i="1" s="1"/>
  <c r="V368" i="1" s="1"/>
  <c r="R368" i="1"/>
  <c r="R331" i="1"/>
  <c r="R347" i="1"/>
  <c r="T364" i="1"/>
  <c r="U364" i="1" s="1"/>
  <c r="V364" i="1" s="1"/>
  <c r="R364" i="1"/>
  <c r="T255" i="1"/>
  <c r="U255" i="1" s="1"/>
  <c r="V255" i="1" s="1"/>
  <c r="R255" i="1"/>
  <c r="T259" i="1"/>
  <c r="U259" i="1" s="1"/>
  <c r="V259" i="1" s="1"/>
  <c r="R259" i="1"/>
  <c r="T263" i="1"/>
  <c r="U263" i="1" s="1"/>
  <c r="V263" i="1" s="1"/>
  <c r="R263" i="1"/>
  <c r="T267" i="1"/>
  <c r="U267" i="1" s="1"/>
  <c r="V267" i="1" s="1"/>
  <c r="R267" i="1"/>
  <c r="T271" i="1"/>
  <c r="U271" i="1" s="1"/>
  <c r="V271" i="1" s="1"/>
  <c r="R271" i="1"/>
  <c r="T275" i="1"/>
  <c r="U275" i="1" s="1"/>
  <c r="V275" i="1" s="1"/>
  <c r="R275" i="1"/>
  <c r="T279" i="1"/>
  <c r="U279" i="1" s="1"/>
  <c r="V279" i="1" s="1"/>
  <c r="R279" i="1"/>
  <c r="T283" i="1"/>
  <c r="U283" i="1" s="1"/>
  <c r="V283" i="1" s="1"/>
  <c r="R283" i="1"/>
  <c r="T287" i="1"/>
  <c r="U287" i="1" s="1"/>
  <c r="V287" i="1" s="1"/>
  <c r="R287" i="1"/>
  <c r="T291" i="1"/>
  <c r="U291" i="1" s="1"/>
  <c r="V291" i="1" s="1"/>
  <c r="R291" i="1"/>
  <c r="T295" i="1"/>
  <c r="U295" i="1" s="1"/>
  <c r="V295" i="1" s="1"/>
  <c r="R295" i="1"/>
  <c r="T299" i="1"/>
  <c r="U299" i="1" s="1"/>
  <c r="V299" i="1" s="1"/>
  <c r="R299" i="1"/>
  <c r="T303" i="1"/>
  <c r="U303" i="1" s="1"/>
  <c r="V303" i="1" s="1"/>
  <c r="R303" i="1"/>
  <c r="T307" i="1"/>
  <c r="U307" i="1" s="1"/>
  <c r="V307" i="1" s="1"/>
  <c r="R307" i="1"/>
  <c r="T311" i="1"/>
  <c r="U311" i="1" s="1"/>
  <c r="V311" i="1" s="1"/>
  <c r="R311" i="1"/>
  <c r="R327" i="1"/>
  <c r="R343" i="1"/>
  <c r="T388" i="1"/>
  <c r="U388" i="1" s="1"/>
  <c r="V388" i="1" s="1"/>
  <c r="R388" i="1"/>
  <c r="T392" i="1"/>
  <c r="U392" i="1" s="1"/>
  <c r="V392" i="1" s="1"/>
  <c r="R392" i="1"/>
  <c r="T396" i="1"/>
  <c r="U396" i="1" s="1"/>
  <c r="V396" i="1" s="1"/>
  <c r="R396" i="1"/>
  <c r="R367" i="1"/>
  <c r="R371" i="1"/>
  <c r="R373" i="1"/>
  <c r="T375" i="1"/>
  <c r="U375" i="1" s="1"/>
  <c r="V375" i="1" s="1"/>
  <c r="R375" i="1"/>
  <c r="T379" i="1"/>
  <c r="U379" i="1" s="1"/>
  <c r="V379" i="1" s="1"/>
  <c r="R379" i="1"/>
  <c r="T383" i="1"/>
  <c r="U383" i="1" s="1"/>
  <c r="V383" i="1" s="1"/>
  <c r="R383" i="1"/>
  <c r="R312" i="1"/>
  <c r="T313" i="1"/>
  <c r="U313" i="1" s="1"/>
  <c r="V313" i="1" s="1"/>
  <c r="R316" i="1"/>
  <c r="T320" i="1"/>
  <c r="U320" i="1" s="1"/>
  <c r="V320" i="1" s="1"/>
  <c r="R320" i="1"/>
  <c r="T324" i="1"/>
  <c r="U324" i="1" s="1"/>
  <c r="V324" i="1" s="1"/>
  <c r="R324" i="1"/>
  <c r="T328" i="1"/>
  <c r="U328" i="1" s="1"/>
  <c r="V328" i="1" s="1"/>
  <c r="R328" i="1"/>
  <c r="T332" i="1"/>
  <c r="U332" i="1" s="1"/>
  <c r="V332" i="1" s="1"/>
  <c r="R332" i="1"/>
  <c r="T336" i="1"/>
  <c r="U336" i="1" s="1"/>
  <c r="V336" i="1" s="1"/>
  <c r="R336" i="1"/>
  <c r="T340" i="1"/>
  <c r="U340" i="1" s="1"/>
  <c r="V340" i="1" s="1"/>
  <c r="R340" i="1"/>
  <c r="T344" i="1"/>
  <c r="U344" i="1" s="1"/>
  <c r="V344" i="1" s="1"/>
  <c r="R344" i="1"/>
  <c r="T348" i="1"/>
  <c r="U348" i="1" s="1"/>
  <c r="R348" i="1"/>
  <c r="T350" i="1"/>
  <c r="U350" i="1" s="1"/>
  <c r="R350" i="1"/>
  <c r="R354" i="1"/>
  <c r="R358" i="1"/>
  <c r="R362" i="1"/>
  <c r="R391" i="1"/>
  <c r="R395" i="1"/>
</calcChain>
</file>

<file path=xl/comments1.xml><?xml version="1.0" encoding="utf-8"?>
<comments xmlns="http://schemas.openxmlformats.org/spreadsheetml/2006/main">
  <authors>
    <author>Edwin Julian Garzon Angarita</author>
    <author>Paolita y John</author>
  </authors>
  <commentList>
    <comment ref="B9" authorId="0" shapeId="0">
      <text>
        <r>
          <rPr>
            <b/>
            <sz val="9"/>
            <color indexed="81"/>
            <rFont val="Tahoma"/>
            <family val="2"/>
          </rPr>
          <t>ADMINISTRATIVO
OPERATIVO
ASISTENCIAL</t>
        </r>
      </text>
    </comment>
    <comment ref="L9" authorId="1" shapeId="0">
      <text>
        <r>
          <rPr>
            <b/>
            <sz val="9"/>
            <color indexed="81"/>
            <rFont val="Tahoma"/>
            <family val="2"/>
          </rPr>
          <t>Describa los métodos de control actuales con los que cuenta la empresa para mitigar el riesgo evaluado.  Ejemplo
Riesgo: Ruido
Fuente:  Sistemas de amortiguación.
Medio:    Mediciones ambiental de ruido.
Persona: Elementos de protección personal. Protección auditiva.</t>
        </r>
        <r>
          <rPr>
            <sz val="9"/>
            <color indexed="81"/>
            <rFont val="Tahoma"/>
            <family val="2"/>
          </rPr>
          <t xml:space="preserve">
</t>
        </r>
      </text>
    </comment>
    <comment ref="O10" authorId="1" shapeId="0">
      <text>
        <r>
          <rPr>
            <b/>
            <sz val="12"/>
            <color indexed="81"/>
            <rFont val="Arial"/>
            <family val="2"/>
          </rPr>
          <t>10 - Muy Alto (MA): Se ha(n) detectado peligro(s) que determina(n) como posible la generación de incidentes o consecuencias muy significativas o la eficiencia del conjunto de medidas preventivas es nula o no existe.
6 - Alto (A):   Se ha(n) detectado algún(os) peligro(s) que pueden dar lugar a consecuencias significativa(s), o la eficacia del conjunto de medidas preventivas existentes es baja
2 - Medio (M): Se han detectado peligros que pueden dar lugar a consecuencias poco significativas o de menor importancia, o la eficacia del conjunto de medidas preventivas existentes es moderada.
No se ha detectado consecuencia alguna, o la eficacia del conjunto de medidas preventivas existentes es alta, o ambos. El riesgo está controlado.
No se asigna valor - Bajo(B): No se ha detectado consecuencia alguna, o la eficacia del conjunto de medidas preventivas existentes es alta, o ambos. El riesgo está controlado.</t>
        </r>
      </text>
    </comment>
    <comment ref="P10" authorId="1" shapeId="0">
      <text>
        <r>
          <rPr>
            <b/>
            <sz val="12"/>
            <color indexed="81"/>
            <rFont val="Arial"/>
            <family val="2"/>
          </rPr>
          <t>NIVEL DE EXPOSICIÓN
4 - Continua (EC): La situación de exposición se presenta sin interrupción o varias veces con tiempo prolongado durante la jornada laboral.
3 - Frecuente (EF): La situación de exposición se presenta varias veces durante la jornada laboral por tiempos cortos.
2 - Ocasional (EO): La situación de exposición se presenta alguna vez durante la jornada laboral y por un periodo de tiempo corto.
1 - Esporádica (EE): La situación de exposición se presenta de manera eventual.</t>
        </r>
        <r>
          <rPr>
            <sz val="9"/>
            <color indexed="81"/>
            <rFont val="Tahoma"/>
            <family val="2"/>
          </rPr>
          <t xml:space="preserve">
</t>
        </r>
      </text>
    </comment>
    <comment ref="Q10" authorId="1" shapeId="0">
      <text>
        <r>
          <rPr>
            <sz val="12"/>
            <color indexed="81"/>
            <rFont val="Arial"/>
            <family val="2"/>
          </rPr>
          <t xml:space="preserve">NIVELES DE DEFICIENCIA ( ND)
NIVEL DE EXPOSICIÓN (NE)
ND 10 - NE  4 = MA-40
ND  6 -  NE  3 = MA-30
ND  2 -  NE  2 = A-20
ND 10-  NE  1 = A-10
ND  6 -  NE  4 = MA-24
ND  6-   NE  3= A-18
ND  6-   NE  2=A-12
ND  6-   NE  1=M-6
ND  2-   NE  4=M-8
ND  2 -  NE  3 = M-6
ND  2 -  NE  2 =B-4
ND  2 -   NE 1 = B-2 </t>
        </r>
      </text>
    </comment>
    <comment ref="R10" authorId="1" shapeId="0">
      <text>
        <r>
          <rPr>
            <sz val="12"/>
            <color indexed="81"/>
            <rFont val="Arial"/>
            <family val="2"/>
          </rPr>
          <t>Muy Alto (MA) Entre 40 y 24: Situación deficiente con exposición continua, o muy deficiente con exposición frecuente. Normalmente la materialización del riesgo ocurre con frecuencia.
Alto (A) Entre 20 y 10: Situación deficiente con exposición frecuente u ocasional, o bien situación muy deficiente con exposición ocasional o esporádica.  La materialización del Riesgo es posible que suceda varias veces en la vida laboral.
Medio (M) Entre 8 y 6: Situación deficiente con exposición esporádica, o bien situación mejorable con exposición continuada o frecuente.  Es posible que suceda el daño alguna vez.
Bajo (B) Entre 4 y 2:  Situación mejorable con exposición ocasional o esporádica, o situación sin anomalía destacable con cualquier nivel de exposición. No es esperable que se materialice el riesgo, aunque puede ser concebibl</t>
        </r>
        <r>
          <rPr>
            <sz val="12"/>
            <color indexed="81"/>
            <rFont val="Tahoma"/>
            <family val="2"/>
          </rPr>
          <t>e.</t>
        </r>
      </text>
    </comment>
    <comment ref="S10" authorId="1" shapeId="0">
      <text>
        <r>
          <rPr>
            <sz val="12"/>
            <color indexed="81"/>
            <rFont val="Arial"/>
            <family val="2"/>
          </rPr>
          <t>100 -  Mortal o Catastrófico (M)  Muerte (s)
60 - Muy grave (MG): Lesiones o enfermedades graves irreparables (Incapacidad permanente parcial o invalidez).
25 - Grave (G): Lesiones o enfermedades con incapacidad laboral temporal (ILT).
10 - Leve (L): Lesiones o enfermedades que no requieren incapacidad.</t>
        </r>
      </text>
    </comment>
    <comment ref="T10" authorId="1" shapeId="0">
      <text>
        <r>
          <rPr>
            <b/>
            <sz val="12"/>
            <color indexed="81"/>
            <rFont val="Arial"/>
            <family val="2"/>
          </rPr>
          <t>NIVEL DEL RIESGO:
I   4000-600: Situación crítica, Suspender actividades hasta que el riesgo esté bajo control. Intervención urgente.
II   500 – 150: Corregir y adoptar medidas de control de inmediato. Sin embargo, suspenda actividades si el nivel de riesgo está por encima o igual de 360.
III  120 – 40:  Mejorar si es posible. Sería conveniente justificar la intervención y su rentabilidad.
IV 20:  Mantener las medidas de control existentes, pero se deberían considerar soluciones o mejoras y se deben hacer comprobaciones periódicas para asegurar que el riesgo aún es aceptable.</t>
        </r>
        <r>
          <rPr>
            <sz val="20"/>
            <color indexed="81"/>
            <rFont val="Tahoma"/>
            <family val="2"/>
          </rPr>
          <t xml:space="preserve">
</t>
        </r>
      </text>
    </comment>
    <comment ref="U10" authorId="1" shapeId="0">
      <text>
        <r>
          <rPr>
            <sz val="12"/>
            <color indexed="81"/>
            <rFont val="Arial"/>
            <family val="2"/>
          </rPr>
          <t>I No aceptable
II No aceptable
III Aceptable
IV Aceptable</t>
        </r>
      </text>
    </comment>
    <comment ref="V10" authorId="1" shapeId="0">
      <text>
        <r>
          <rPr>
            <sz val="12"/>
            <color indexed="81"/>
            <rFont val="Arial"/>
            <family val="2"/>
          </rPr>
          <t>I No aceptable
II No aceptable
III Aceptable
IV Aceptable</t>
        </r>
      </text>
    </comment>
    <comment ref="Z10" authorId="1" shapeId="0">
      <text>
        <r>
          <rPr>
            <b/>
            <sz val="9"/>
            <color indexed="81"/>
            <rFont val="Tahoma"/>
            <family val="2"/>
          </rPr>
          <t>Eliminar total y definitivamente  un proceso, sustancia, procedimiento, instalación con lo cual el peligro desaparece. Por ejemplo: introducir dispositivos mecánicos de levantamiento para eliminar el peligro de manipulación manual.</t>
        </r>
        <r>
          <rPr>
            <sz val="9"/>
            <color indexed="81"/>
            <rFont val="Tahoma"/>
            <family val="2"/>
          </rPr>
          <t xml:space="preserve">
</t>
        </r>
      </text>
    </comment>
    <comment ref="AA10" authorId="1" shapeId="0">
      <text>
        <r>
          <rPr>
            <b/>
            <sz val="9"/>
            <color indexed="81"/>
            <rFont val="Tahoma"/>
            <family val="2"/>
          </rPr>
          <t>Sustituir o modificar parcialmente un proceso, sustancia, procedimiento o instalación, con lo cual el peligro se minimiza o se cambia por uno de menor impacto reduciendo el potencial de daño. Por ejemplo: reducir la fuerza, el amperaje, la presión, la temperatura, sustituir un material por otro menos peligroso.</t>
        </r>
      </text>
    </comment>
    <comment ref="AB10" authorId="0" shapeId="0">
      <text>
        <r>
          <rPr>
            <b/>
            <sz val="9"/>
            <color indexed="81"/>
            <rFont val="Tahoma"/>
            <family val="2"/>
          </rPr>
          <t>Implican el uso de tecnologías para limitar el contacto con la fuente del peligro o  la propagación del mismo, funcionan independientemente de las decisiones humanas. Por ejemplo: Instalar sistemas de ventilación, protección para las máquinas, enclavamiento, cerramiento acústico, etc.</t>
        </r>
      </text>
    </comment>
    <comment ref="AC10" authorId="1" shapeId="0">
      <text>
        <r>
          <rPr>
            <b/>
            <sz val="9"/>
            <color indexed="81"/>
            <rFont val="Tahoma"/>
            <family val="2"/>
          </rPr>
          <t>Incluye la identificación y comunicación efectiva de los peligros, así como las advertencias necesarias para mejorar el nivel de alerta  y así evitar la materialización de los mismos, también se incluyen las iniciativas de la compañía mediante programas o medidas específicas para el seguimiento y/o administración de los controles necesarios. Por ejemplo: Señales de seguridad, instalación de alarmas, procedimientos de seguridad, inspecciones de los equipos, controles de acceso, capacitación del personal, permisos de trabajo y etiquetado.</t>
        </r>
      </text>
    </comment>
    <comment ref="AD10" authorId="1" shapeId="0">
      <text>
        <r>
          <rPr>
            <b/>
            <sz val="9"/>
            <color indexed="81"/>
            <rFont val="Tahoma"/>
            <family val="2"/>
          </rPr>
          <t>Protección puntual en las personas. Por ejemplo: Gafas de seguridad, protección auditiva, máscaras faciales, arneses y eslingas de seguridad, respiradores, guantes, etc.</t>
        </r>
      </text>
    </comment>
  </commentList>
</comments>
</file>

<file path=xl/sharedStrings.xml><?xml version="1.0" encoding="utf-8"?>
<sst xmlns="http://schemas.openxmlformats.org/spreadsheetml/2006/main" count="7774" uniqueCount="752">
  <si>
    <t>PÁGINA: X de Y</t>
  </si>
  <si>
    <t>MACRO
PROCESO</t>
  </si>
  <si>
    <t>PROCESO</t>
  </si>
  <si>
    <t>AREA</t>
  </si>
  <si>
    <t>ACTIVIDADES</t>
  </si>
  <si>
    <t>TAREAS</t>
  </si>
  <si>
    <t>TAREAS
RUTINARIA</t>
  </si>
  <si>
    <t>PELIGRO</t>
  </si>
  <si>
    <t>EFECTOS POSIBLES</t>
  </si>
  <si>
    <t>CONTROLES EXISTENTES</t>
  </si>
  <si>
    <t>EVALUACIÓN DEL RIESGO</t>
  </si>
  <si>
    <t>VALORACIÓN DEL RIESGO</t>
  </si>
  <si>
    <t>CRITERIOS PARA ESTABLECER CONTROLES</t>
  </si>
  <si>
    <t>MEDIDAS DE INTERVENCIÓN</t>
  </si>
  <si>
    <t>SI</t>
  </si>
  <si>
    <t>NO</t>
  </si>
  <si>
    <t>DESCRIPCIÓN</t>
  </si>
  <si>
    <t>CLASIFICACIÓN</t>
  </si>
  <si>
    <t xml:space="preserve">FUENTE </t>
  </si>
  <si>
    <t>MEDIO</t>
  </si>
  <si>
    <t>TRABAJADOR</t>
  </si>
  <si>
    <t>NIVEL DE DEFICIENCIA</t>
  </si>
  <si>
    <t>NIVEL DE EXPOSICIÓN</t>
  </si>
  <si>
    <t>NIVEL DE PROBABILIDAD (ND*NE)</t>
  </si>
  <si>
    <t>INTERPRETACIÓN NIVEL DE PROBABILIDAD</t>
  </si>
  <si>
    <t>NIVEL DE CONSECUENCIA</t>
  </si>
  <si>
    <t>NIVEL DE RIESGO (NR) E INTERVENCIÓN</t>
  </si>
  <si>
    <t>INTERPRETACIÓN DEL NR</t>
  </si>
  <si>
    <t>ACEPTABILIDAD DEL RIESGO</t>
  </si>
  <si>
    <t>No DE EXPUESTOS</t>
  </si>
  <si>
    <t>PEOR CONSECUENCIA</t>
  </si>
  <si>
    <t>EXISTENCIA DE REQUISITO LEGAL</t>
  </si>
  <si>
    <t>ELIMINACIÓN</t>
  </si>
  <si>
    <t>SUSTITUCIÓN</t>
  </si>
  <si>
    <t>CONTROLES DE INGENIERÍA</t>
  </si>
  <si>
    <t>CONTROLES ADMINISTRATIVOS, SEÑALIZACIÓN, ADVERTENCIA</t>
  </si>
  <si>
    <t>EQUIPOS / ELEMENTOS DE PROTECCIÓN PERSONAL</t>
  </si>
  <si>
    <t>Determinación del nivel de deficiencia</t>
  </si>
  <si>
    <t>Nivel de deficiencia</t>
  </si>
  <si>
    <t>Valor de</t>
  </si>
  <si>
    <t>Significado</t>
  </si>
  <si>
    <t>Nivel de exposicion</t>
  </si>
  <si>
    <t>ND</t>
  </si>
  <si>
    <t>Niveles de probabilidad</t>
  </si>
  <si>
    <t>Nivel de exposición (NE)</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</si>
  <si>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</si>
  <si>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</si>
  <si>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</si>
  <si>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peligro(s) que pueden dar lugar a consecuencias significativa(s), o la eficacia del conjunto de medidas preventivas existentes es baja, o ambos.</t>
  </si>
  <si>
    <t>MA - 40</t>
  </si>
  <si>
    <t>MA - 30</t>
  </si>
  <si>
    <t>A - 20</t>
  </si>
  <si>
    <t>A - 10</t>
  </si>
  <si>
    <t>Medio (M)</t>
  </si>
  <si>
    <t>Se han detectado peligros que pueden dar lugar a consecuencias poco significativas o  de  menor  importancia,  o  la  eficacia  del  conjunto  de  medidas  preventivas existentes es moderada, o ambos.</t>
  </si>
  <si>
    <t>(ND)</t>
  </si>
  <si>
    <t>MA - 24</t>
  </si>
  <si>
    <t>A - 18</t>
  </si>
  <si>
    <t>A - 12</t>
  </si>
  <si>
    <t>M - 6</t>
  </si>
  <si>
    <t>Bajo (B)</t>
  </si>
  <si>
    <t>No se</t>
  </si>
  <si>
    <t>No se ha detectado consecuencia alguna, o la eficacia del conjunto de medidas preventivas existentes es alta, o ambos. El riesgo está controlado. Estos peligros se clasifican directamente en el nivel de riesgo y de intervención cuatro (IV) Véase la Tabla 8.</t>
  </si>
  <si>
    <t>M - 8</t>
  </si>
  <si>
    <t>B - 4</t>
  </si>
  <si>
    <t>B - 2</t>
  </si>
  <si>
    <t>Asigna Valor</t>
  </si>
  <si>
    <t>Determinación del nivel de exposición</t>
  </si>
  <si>
    <t>Determinación del nivel de riesgo</t>
  </si>
  <si>
    <t>Nivel de Exposición</t>
  </si>
  <si>
    <t>Valor de NE</t>
  </si>
  <si>
    <t>Nivel de Riesgo</t>
  </si>
  <si>
    <t>Nivel de Probabilidad (NP)</t>
  </si>
  <si>
    <t>Continua (EC)</t>
  </si>
  <si>
    <t>La situación de exposición se presenta sin interrupción o varias veces con tiempo prolongado durante la jornada laboral.</t>
  </si>
  <si>
    <t>NR = NP x NC</t>
  </si>
  <si>
    <t>40 - 24</t>
  </si>
  <si>
    <t>Frecuente (EF)</t>
  </si>
  <si>
    <t>La situación de exposición se presenta varias veces durante la jornada laboral por tiempos cortos.</t>
  </si>
  <si>
    <t>Nivel de Consecuencia (NC)</t>
  </si>
  <si>
    <t>I</t>
  </si>
  <si>
    <t>II</t>
  </si>
  <si>
    <t>Ocasional (EO)</t>
  </si>
  <si>
    <t>La situación de exposición se presenta alguna vez durante la jornada laboral y por un periodo de tiempo corto.</t>
  </si>
  <si>
    <t>4000 - 2400</t>
  </si>
  <si>
    <t>2000 - 1200</t>
  </si>
  <si>
    <t>800 - 600</t>
  </si>
  <si>
    <t>400 - 200</t>
  </si>
  <si>
    <t>Esporádica (EE)</t>
  </si>
  <si>
    <t>La situación de exposición se presenta de manera eventual.</t>
  </si>
  <si>
    <t>II        200</t>
  </si>
  <si>
    <t>Nivel de Probabilidad</t>
  </si>
  <si>
    <t>2400 - 1440</t>
  </si>
  <si>
    <t>1200 - 600</t>
  </si>
  <si>
    <t>480 - 360</t>
  </si>
  <si>
    <t>120       III</t>
  </si>
  <si>
    <t>Valor de NP</t>
  </si>
  <si>
    <t>III</t>
  </si>
  <si>
    <t>Entre 40 y 24</t>
  </si>
  <si>
    <t>Situación deficiente con exposición continua, o muy deficiente con exposición frecuente. Normalmente la materialización del riesgo ocurre con frecuencia.</t>
  </si>
  <si>
    <t>1000 - 600</t>
  </si>
  <si>
    <t>500 - 250</t>
  </si>
  <si>
    <t>200 - 150</t>
  </si>
  <si>
    <t>100 - 50</t>
  </si>
  <si>
    <t>Entre 20 y 10</t>
  </si>
  <si>
    <t>Situación deficiente con exposición frecuente u ocasional, o bien situación muy deficiente con exposición ocasional o esporádica. La materialización del riesgo es posible que suceda varias veces en la vida laboral.</t>
  </si>
  <si>
    <t>III        40</t>
  </si>
  <si>
    <t>Entre 8 y 6</t>
  </si>
  <si>
    <t>Situación deficiente con exposición esporádica, o bien situación mejorable con exposición continuada o frecuente. Es posible que suceda el daño alguna vez.</t>
  </si>
  <si>
    <t>Entre 4 y 2</t>
  </si>
  <si>
    <t>Situación mejorable con exposición ocasional o esporádica, o situación sin anomalía destacable con cualquier nivel de exposición. No es esperable que se materialice el riesgo, aunque puede ser concebible.</t>
  </si>
  <si>
    <t>III       100</t>
  </si>
  <si>
    <t>80 - 60</t>
  </si>
  <si>
    <t>IV       20</t>
  </si>
  <si>
    <t>Determinación del nivel de consecuencias</t>
  </si>
  <si>
    <t>Aceptabilidad del riesgo</t>
  </si>
  <si>
    <t>Nivel de</t>
  </si>
  <si>
    <t>NC</t>
  </si>
  <si>
    <t>Consecuencias</t>
  </si>
  <si>
    <t>Daños personales</t>
  </si>
  <si>
    <t>No Aceptable</t>
  </si>
  <si>
    <t>Mortal o Catastrófico (M)</t>
  </si>
  <si>
    <t>Muerte(s).</t>
  </si>
  <si>
    <t>Aceptable con control específico</t>
  </si>
  <si>
    <t>Muy grave (MG)</t>
  </si>
  <si>
    <t>Lesiones o enfermedades graves irreparables (Incapacidad permanente parcial o invalidez).</t>
  </si>
  <si>
    <t>Aceptable con control existente</t>
  </si>
  <si>
    <t>Grave (G)</t>
  </si>
  <si>
    <t>Lesiones o enfermedades con incapacidad laboral temporal (ILT).</t>
  </si>
  <si>
    <t>IV</t>
  </si>
  <si>
    <t>Aceptable</t>
  </si>
  <si>
    <t>Leve (L)</t>
  </si>
  <si>
    <t>Lesiones o enfermedades que no requieren incapacidad.</t>
  </si>
  <si>
    <t>significado del nivel de Riesgos</t>
  </si>
  <si>
    <t>Nivel de riesgo</t>
  </si>
  <si>
    <t>Valor de NR</t>
  </si>
  <si>
    <t>4 000 - 600</t>
  </si>
  <si>
    <t>Situación crítica. Suspender actividades hasta que el riesgo esté bajo control. Intervención urgente.</t>
  </si>
  <si>
    <t>500 - 150</t>
  </si>
  <si>
    <t>Corregir y adoptar medidas de control de inmediato. Sin embargo, suspenda actividades si el nivel de riesgo está por encima o igual de 360.</t>
  </si>
  <si>
    <t>120 - 40</t>
  </si>
  <si>
    <t>Mejorar si es posible. Sería conveniente justificar la intervención y su rentabilidad.</t>
  </si>
  <si>
    <t>Mantener las medidas de control existentes, pero se deberían considerar soluciones o mejoras y se deben hacer comprobaciones periódicas para asegurar que el riesgo aún es aceptable.</t>
  </si>
  <si>
    <t>MATRIZ DE IDENTIFICACION Y CONTROL DE PELIGROS</t>
  </si>
  <si>
    <t>ANEXO 1 VALORACION DEL RIESGO</t>
  </si>
  <si>
    <t>DESCRIPCION</t>
  </si>
  <si>
    <t>TABLA DE PELIGROS CLASIFICICACION</t>
  </si>
  <si>
    <t>Biológico</t>
  </si>
  <si>
    <t>Físico</t>
  </si>
  <si>
    <t>Químico</t>
  </si>
  <si>
    <t>Psicosocial</t>
  </si>
  <si>
    <t>Biomecánicos</t>
  </si>
  <si>
    <t>Condiciones de seguridad</t>
  </si>
  <si>
    <t>Fenómenos</t>
  </si>
  <si>
    <t>naturales*</t>
  </si>
  <si>
    <t>Ruido (de</t>
  </si>
  <si>
    <t>Polvos orgánicos</t>
  </si>
  <si>
    <t>Gestión organizacional (estilo de mando, pago,</t>
  </si>
  <si>
    <t>Postura (prolongada</t>
  </si>
  <si>
    <t>Mecánico (elementos o partes  de máquinas,  herramientas, equipos, piezas a trabajar, materiales</t>
  </si>
  <si>
    <t>Sismo</t>
  </si>
  <si>
    <t>Virus</t>
  </si>
  <si>
    <t>impacto, intermitente,</t>
  </si>
  <si>
    <t>inorgánicos</t>
  </si>
  <si>
    <t>contratación, participación, inducción y capacitación, bienestar social, evaluación del desempeño, manejo de cambios).</t>
  </si>
  <si>
    <t>mantenida,  forzada, anti gravitacional)</t>
  </si>
  <si>
    <t>proyectados sólidos o fluidos)</t>
  </si>
  <si>
    <t>continuo)</t>
  </si>
  <si>
    <t>Iluminación (luz</t>
  </si>
  <si>
    <t>Fibras</t>
  </si>
  <si>
    <t>Características   de   la   organización   del trabajo (comunicación, tecnología, organización del trabajo, demandas cualitativas y cuantitativas de la labor).</t>
  </si>
  <si>
    <t>Esfuerzo</t>
  </si>
  <si>
    <t>Eléctrico  (alta   y   baja  tensión,</t>
  </si>
  <si>
    <t>Terremoto</t>
  </si>
  <si>
    <t>Bacterias</t>
  </si>
  <si>
    <t>visible por exceso o deficiencia)</t>
  </si>
  <si>
    <t>estática)</t>
  </si>
  <si>
    <t>Vibración   (cuerpo</t>
  </si>
  <si>
    <t>Líquidos (nieblas y rocíos)</t>
  </si>
  <si>
    <t>Características del grupo social de trabajo</t>
  </si>
  <si>
    <t>Movimiento</t>
  </si>
  <si>
    <t>Locativo (sistemas y medios de</t>
  </si>
  <si>
    <t>Vendaval</t>
  </si>
  <si>
    <t>entero,  segmentaria)</t>
  </si>
  <si>
    <t>(relaciones, cohesión, calidad de interacciones, trabajo en equipo).</t>
  </si>
  <si>
    <t>repetitivo</t>
  </si>
  <si>
    <t>almacenamiento), superficies de trabajo  (irregulares,  deslizantes,</t>
  </si>
  <si>
    <t>Hongos</t>
  </si>
  <si>
    <t>con diferencia del nivel), condiciones de orden y aseo, (caídas de objeto)</t>
  </si>
  <si>
    <t>Temperaturas</t>
  </si>
  <si>
    <t>Gases y vapores</t>
  </si>
  <si>
    <t>Condiciones  de  la  tarea  (carga  mental,</t>
  </si>
  <si>
    <t>Manipulación</t>
  </si>
  <si>
    <t>Tecnológico (explosión, fuga,</t>
  </si>
  <si>
    <t>Inundación</t>
  </si>
  <si>
    <t>Ricketsias</t>
  </si>
  <si>
    <t>extremas  (calor  y frío)</t>
  </si>
  <si>
    <t>contenido de    la tarea, demandas emocionales, sistemas de control,</t>
  </si>
  <si>
    <t>manual de cargas</t>
  </si>
  <si>
    <t>derrame, incendio)</t>
  </si>
  <si>
    <t>Definición de roles, monotonía, etc).</t>
  </si>
  <si>
    <t>Presión</t>
  </si>
  <si>
    <t>Humos    metálicos,</t>
  </si>
  <si>
    <t>Interface  persona  -  tarea  (conocimientos,</t>
  </si>
  <si>
    <t>Accidentes de tránsito</t>
  </si>
  <si>
    <t>Derrumbe</t>
  </si>
  <si>
    <t>atmosférica</t>
  </si>
  <si>
    <t>no metálicos</t>
  </si>
  <si>
    <t>habilidades en relación con la demanda de la tarea, iniciativa, autonomía y reconocimiento,</t>
  </si>
  <si>
    <t>Parásitos</t>
  </si>
  <si>
    <t>(normal y ajustada)</t>
  </si>
  <si>
    <t>identificación de la persona con la tarea y la organización).</t>
  </si>
  <si>
    <t>Radiaciones</t>
  </si>
  <si>
    <t>Material particulado</t>
  </si>
  <si>
    <t>Jornada de trabajo (pausas, trabajo nocturno,</t>
  </si>
  <si>
    <t>Públicos (robos, atracos, asaltos,</t>
  </si>
  <si>
    <t>Precipitaciones,</t>
  </si>
  <si>
    <t>Picaduras</t>
  </si>
  <si>
    <t>ionizantes   (rayos x,  gama,  beta  y alfa)</t>
  </si>
  <si>
    <t>rotación, horas extras, descansos)</t>
  </si>
  <si>
    <t>atentados, de  orden  público, etc.)</t>
  </si>
  <si>
    <t>(lluvias, granizadas, heladas)</t>
  </si>
  <si>
    <t>Radiaciones no</t>
  </si>
  <si>
    <t>Trabajo en alturas</t>
  </si>
  <si>
    <t>ionizantes    (láser, ultravioleta, infrarroja, radiofrecuencia, microondas)</t>
  </si>
  <si>
    <t>Mordeduras</t>
  </si>
  <si>
    <t>Fluidos o</t>
  </si>
  <si>
    <t>Espacios confinados</t>
  </si>
  <si>
    <t>excrementos</t>
  </si>
  <si>
    <t>* Tener en cuenta únicamente los peligros de fenómenos naturales que afectan la seguridad y bienestar de las personas en el desarrollo de una actividad. En el</t>
  </si>
  <si>
    <t>Plan de emergencia de cada empresa, se considerarán todos los fenómenos naturales que pudieran afectarla.</t>
  </si>
  <si>
    <t>ANEXO 2 TABLA DE PELIGROS</t>
  </si>
  <si>
    <t xml:space="preserve">DETERMINACIÓN DE CUALITATIVA DEL NIVEL DE DEFICIENCIA DE LOS PELIGROS HIGIÉNICOS
GTC 45 - Actualización
</t>
  </si>
  <si>
    <t>No se asigna Valor</t>
  </si>
  <si>
    <t>Iluminación</t>
  </si>
  <si>
    <t>Muy Alto</t>
  </si>
  <si>
    <t>Ausencia de luz natural o artificial</t>
  </si>
  <si>
    <t>Alto</t>
  </si>
  <si>
    <t>Deficiencia de luz natural con sombras evidentes y dificultad para leer</t>
  </si>
  <si>
    <t>Medio</t>
  </si>
  <si>
    <t>Percepción de algunas sombras al ejecutar una actividad – escribir</t>
  </si>
  <si>
    <t>Bajo</t>
  </si>
  <si>
    <t>Ausencia de sombras</t>
  </si>
  <si>
    <t>Ruido</t>
  </si>
  <si>
    <t>No escuchar una conversación a tono normal o a una distancia menos de 50 cm</t>
  </si>
  <si>
    <t>Escuchar la Conversación a una distancia de 1 m en tono normal</t>
  </si>
  <si>
    <t>Escuchar la conversación a una distancia de 2 m en tono normal</t>
  </si>
  <si>
    <t>No hay dificultad para escuchar una conversación a tono normal a mas de 2 m</t>
  </si>
  <si>
    <t>Radiaciones Ionizantes</t>
  </si>
  <si>
    <t>Exposición frecuente (una o más veces por jornada o turno)</t>
  </si>
  <si>
    <t>Exposición regular (una o más veces en la semana)</t>
  </si>
  <si>
    <t>Ocasionalmente y/o vecindad</t>
  </si>
  <si>
    <t>Rara vez, casi nunca sucede la exposición</t>
  </si>
  <si>
    <t>Radiaciones No Ionizantes</t>
  </si>
  <si>
    <t>Ocho horas (8) o más de exposición por jornada de turno</t>
  </si>
  <si>
    <t>Entre seis (6) y ocho (8) horas por jornada o turno</t>
  </si>
  <si>
    <t>Entre dos (2) y seis (6) horas por jornada o turno</t>
  </si>
  <si>
    <t>Menos de dos (2) horas por jornada o turno</t>
  </si>
  <si>
    <t>Temperaturas extremas</t>
  </si>
  <si>
    <t>Percepción subjetiva de calor o frio en forma inmediata</t>
  </si>
  <si>
    <t>Percepción subjetiva de calor o frio luego de permanecer 5 min en el sitio</t>
  </si>
  <si>
    <t>Percepción de algún disconfort con la temperatura luego de permanecer 15 min en el área</t>
  </si>
  <si>
    <t>Sensación de confort térmico</t>
  </si>
  <si>
    <t>Vibraciones</t>
  </si>
  <si>
    <t>Percibir notoriamente vibraciones en el puesto de trabajo</t>
  </si>
  <si>
    <t>Percibir sensiblemente vibraciones en el puesto de trabajo</t>
  </si>
  <si>
    <t>Percibir moderadamente vibraciones en el puesto de trabajo</t>
  </si>
  <si>
    <t>Existencia de vibraciones que no son percibidas</t>
  </si>
  <si>
    <t>Agentes Biológicos (Virus, Bacterias, Hongos y otros)</t>
  </si>
  <si>
    <t>Provocan una enfermedad grave y constituye un serio peligro para los trabajadores, su riesgo de propagación es elevado y no se conoce tratamiento eficaz en la actualidad.</t>
  </si>
  <si>
    <t xml:space="preserve">Pueden provocar una enfermedad grave y constituir un serio peligro para los trabajadores. Su riesgo de propagación es probable y generalmente existe tratamiento eficaz. </t>
  </si>
  <si>
    <t>Pueden causar una enfermedad y constituir un peligro para los trabajadores, su riesgo de propagación es poco probable y generalmente existe tratamiento eficaz.</t>
  </si>
  <si>
    <t>Poco probable que cause una enfermedad. No hay riesgo de propagación y no se necesita tratamiento.</t>
  </si>
  <si>
    <t>Biomecánico – Postura</t>
  </si>
  <si>
    <t>Posturas con un riesgo extremo de lesión musculo esquelética. Deben tomarse medidas correctivas inmediatamente.</t>
  </si>
  <si>
    <t>Posturas de trabajo con riesgo probable de lesión, se deben modificar las condiciones de trabajo como sea posible.</t>
  </si>
  <si>
    <t>Posturas con riesgo moderado de lesión musculoesqueletica sobre las que se precisa una modificación aunque no inmediata.</t>
  </si>
  <si>
    <t>Posturas que se consideran normales, sin riesgo de lesiones musculo esqueléticas y en las que no es necesario ninguna acción.</t>
  </si>
  <si>
    <t>Biomecánico – Movimientos Repetitivos</t>
  </si>
  <si>
    <t xml:space="preserve">Actividad que exige movimientos rápidos y continuos de los miembros superiores, a un ritmo difícil de mantener (ciclos de trabajo menores  a 30 s ó 1 min, o concentración de movimientos que utiliza pocos músculos durante mas del 50%  del tiempo de trabajo. </t>
  </si>
  <si>
    <r>
      <t xml:space="preserve">Actividad que exige movimientos rápidos y continuos de los miembros superiores con la posibilidad de realizar pausas ocasionales (ciclos de trabajo menores a 30 </t>
    </r>
    <r>
      <rPr>
        <sz val="12"/>
        <rFont val="Arial"/>
        <family val="2"/>
      </rPr>
      <t>seg</t>
    </r>
    <r>
      <rPr>
        <sz val="11"/>
        <rFont val="Arial"/>
        <family val="2"/>
      </rPr>
      <t>. ó 1 min, o concentración de movimientos que utiliza pocos músculos mas del 50% del tiempo de trabajo.</t>
    </r>
  </si>
  <si>
    <t xml:space="preserve">Actividad que exige movimientos lentos y continuos de los miembros superiores, con la posibilidad de realizar pausas cortas. </t>
  </si>
  <si>
    <t>Actividad que involucra cualquier segmento corporal con exposición inferior al 50% del tiempo de trabajo, en el cual hay pausas programadas.</t>
  </si>
  <si>
    <t>Biomecánico – Esfuerzo</t>
  </si>
  <si>
    <t xml:space="preserve">Actividad intensa en donde el esfuerzo es visible en la expresión facial del trabajador y/o la contracción muscular es visible. </t>
  </si>
  <si>
    <t>Actividad pesada con resistencia</t>
  </si>
  <si>
    <t>Actividad con esfuerzo moderado</t>
  </si>
  <si>
    <t>No hay esfuerzo aparente, ni resistencia y existe libertad de movimientos.</t>
  </si>
  <si>
    <t>Biomecánico- Manipulación manual de cargas</t>
  </si>
  <si>
    <t>Manipulación manual de las cargas con un riesgo extremo de lesión musculo esquelética. Deben tomarse las medidas correctivas inmediatamente.</t>
  </si>
  <si>
    <t>Manipulación manual de cargas con riesgo significativo de lesión. Se deben modificar las condiciones del trabajo tan pronto como sea posible.</t>
  </si>
  <si>
    <t>Manipulación manual de cargas con riesgo moderado de lesión musculo esquelética sobre las que se precisa una modificación, aunque no inmediata.</t>
  </si>
  <si>
    <t>Manipulación manual de cargas con riesgo leve de lesiones musculo esqueléticas, puede ser necesaria alguna acción.</t>
  </si>
  <si>
    <t>Psicosociales</t>
  </si>
  <si>
    <t>Nivel de riesgo con alta probabilidad de asociarse a respuestas muy altas de estrés. Po consiguiente las dimensiones y dominios que se encuentran bajo esta categoria requieren intervención inmediata en el marco de un sistema de vigilancia epidemiologica.</t>
  </si>
  <si>
    <t>Nivel de riesgo que tiene una importante posibilidad de asociación con respuestas de estrés alto y por tanto, las dimensiones y dominios que se encuentran bajo esta categoria requieren intervención en el marco de sistema de vigilancia epidemiologica.</t>
  </si>
  <si>
    <t>Nivel de riesgo en el que se esperaria una respuesta de estrés moderada, las dimensiones y dominio que se encuentren bajo bajo esta categoria ameritan observación y acciones sistematicas de intervención para prevenir efectos perjudiciales en la salud.</t>
  </si>
  <si>
    <t>No se espera que los factores psicosociales que ontengan puntuaciones de este nivel esten relacionadas con sintomas o respuestas de estrés significativas . Las dimensiones y dominios que se encuentran  bajo esta categoria serán objeto de acciones o programas de intervención, con el fin de mantenerlos en los niveles de riesgo más bajos posibles.</t>
  </si>
  <si>
    <t>Polvos y Humos</t>
  </si>
  <si>
    <t>Evidencia de material particulado depositado sobre una superficie previamente limpia al cabo de 5 min.</t>
  </si>
  <si>
    <t>Evidencia de material particulado depositado sobre una superficie previamente limpia al cabo de más de 5 min.</t>
  </si>
  <si>
    <t>Percepción subjetiva de emisión de polvo sin depósito sobre superficies pero si evidenciadle en luces, ventanas, rayos solares etc.</t>
  </si>
  <si>
    <t>Presencia de fuentes de emisión de polvos sin la percepción anterior</t>
  </si>
  <si>
    <t>Gases y Vapores</t>
  </si>
  <si>
    <t>Presencia de gases y/o vapores en espacios cerrados, se requiere protección respiratoria que suministre aire.</t>
  </si>
  <si>
    <t>Presencia de gases y/o vapores fuertes en espacios abiertos, se requiere protección respiratoria que purifique el aire.</t>
  </si>
  <si>
    <t>Presencia de gases y/o vapores suaves en espacios abiertos, se requiere protección respiratoria que purifique el aire.</t>
  </si>
  <si>
    <t xml:space="preserve">Percepción de olor suave, no requiere protección respiratoria. </t>
  </si>
  <si>
    <t>Manipulación de Productos químicos Líquidos - Sólidos</t>
  </si>
  <si>
    <t xml:space="preserve">Manipulación permanente (varias veces en la jornada o turno)de productos químicos que contenga como nivel de riesgos a la salud 4 según NFPA 704, </t>
  </si>
  <si>
    <t xml:space="preserve">Manipulación una vez por jornada o turno de productos químicos que contenga como nivel de riesgos a la salud 4 según NFPA 704, </t>
  </si>
  <si>
    <t xml:space="preserve">Manipulación ocasional de productos químicos que contenga como nivel de riesgos a la salud 2 según NFPA 704, </t>
  </si>
  <si>
    <t>Manipulación ocasional de productos químicos que contenga como nivel de riesgos a la salud 1 según NFPA 704,</t>
  </si>
  <si>
    <t>ANEXO 3 PELIGROS HIGIENICOS</t>
  </si>
  <si>
    <t>VERSIÓN: 1</t>
  </si>
  <si>
    <t>VIGENCIA: 2021-02-23</t>
  </si>
  <si>
    <t>CÓDIGO: ESG-SST-r008</t>
  </si>
  <si>
    <t>MACROPROCESO ESTRATÉGICO</t>
  </si>
  <si>
    <t>GESTIÓN SISTEMAS INTEGRADOS</t>
  </si>
  <si>
    <t>MISIONAL</t>
  </si>
  <si>
    <t>ADMISIONES Y REGISTROS</t>
  </si>
  <si>
    <t>GESTOR DE OFICINA DE ADMISIONES Y REGISTROS</t>
  </si>
  <si>
    <t>LIDERAR LOS PROCESOS RELACIONADOS CON EL REGISTRO Y CONTROL ACADEMICO</t>
  </si>
  <si>
    <t>LIDERAR LOS PROCESOS RELACIONADOS COEL REGISTRO Y CONTROL ACADEMICO EN  LA SECCIONAL  DE LA UNIVERSIDAD.
ADMINISTRAR, SISTEMATIZAR Y CUSTODIAR EN DEBIDA FORMA LA INFORMACION INDIVIDUAL Y COLECCTIVA DE LOS ESTUDIANTES.
ADMINISTRAR EL SISTEMAS DE INFORMACION Y HERRAMIENTAS DE SOFWARE Y HARDWARE ASIGNADOS A LA LABOR DE ADMISIONES, REGISTRO Y CONTROL ACCADEMICO. 
SOCIALIZAR EN LA  SECCIONAL  LOS ASPECTOS RELACIONADOS CON LOS PROCESOS DE ADMISION, REGISTRO Y CONTROL ACADEMICO.</t>
  </si>
  <si>
    <t>X</t>
  </si>
  <si>
    <t xml:space="preserve">HONGOS VIRUS Y BACTERIAS
</t>
  </si>
  <si>
    <t>BIOLOGICO</t>
  </si>
  <si>
    <t>INFECCIÓN VIRAL, INFECCIÓN GASTROINTESTINAL, DOLOR ESTOMACAL</t>
  </si>
  <si>
    <t>NO OBSERVADOS</t>
  </si>
  <si>
    <t>LIMPIEZA Y DESINFECCION CONTROL PERIODICO DE LOS BAÑOS 
 NORMAS Y  HABITOS DE BISEGUIRIDAD</t>
  </si>
  <si>
    <t>USO DE ELEMENTO DE PROTECCIÓN (EPP) TAPABOCAS, GUANTES (CUANDO LA ACTIVIDAD LO REQUIERA)
 SEÑALIZACIÓN DE LAVADO DE MANOS 
SENSIBILIZACIONES DE AUTOCUIDADO Y CAMPAÑAS 
EVALUACIONES MÉDICAS PERIÓDICAS
PROGRAMAS DE PROMOCIÓN Y DETECCIÓN  
SEGUIMIENTO DE LAS EVALUACIONES MEDICAS</t>
  </si>
  <si>
    <t>DECRETO 1477 DE 2014, RESOLUCION 1016 DE 1989 RESOLUCION 2400 DE 1979</t>
  </si>
  <si>
    <t>NINGUNO</t>
  </si>
  <si>
    <t xml:space="preserve">CAPACITACIÓN EN RIESGO BIOLÓGICO 
CAPACITACIÓN EN  ESTILOS DE VIDA SALUDABLE    ENFOCADO EN LAVADO DE MANOS E HIGIENE PERSONAL, PREVENCIÓN DE ENFERMEDADES VIRALES Y CONTAGIOSAS. 
 REALIZAR SEGUIMIENTO A LAS RECOMENDACIONES EMITIDAS EN LAS EVALUACIONES MÉDICAS  OCUPACIONALES DE INGRESO Y/O PERIÓDICOS.
</t>
  </si>
  <si>
    <t>USO DE GUANTES, PRTECTOR NASOBUCAL Y GUANTES DE NITRILO PARA LOS PROCESO RELACIONADOS CON ARCHIVO</t>
  </si>
  <si>
    <t>RUIDO 
(Exposición continuo dentro de la jornada laboral)</t>
  </si>
  <si>
    <t>FISICO</t>
  </si>
  <si>
    <t>FATIGA AUDITIVA, DISMINUCIÓN AUDITIVA, CEFALEA.</t>
  </si>
  <si>
    <t>EXAMENES MEDICOS OCUPACIONALES Y SEGUIMIENTO A RESULTADOS Y/O RECOMENDACIONES</t>
  </si>
  <si>
    <t>FATIGA AUDITIVA, DISMINUCIÓN AUDITIVA, HIPOACUSIA NEUROSENSORIAL.</t>
  </si>
  <si>
    <t>RESOLUCION 1016 DE 1989RESOLUCION 2400 DE 1979 DERETO 1477 DE 2014</t>
  </si>
  <si>
    <t>REALIZAR CAPACITACION Y SENSIBILIZACION DE EXPOSICION AL RUIDO.
REALIZAR  ESTUDIO DE CONDICIONES DE SALUD PARA IDENTIFICAR LA IMPLEMENTACION DE PROGRAMA DE VIGILANCIA EPIDEMIOLOGICA. REALIZAR SEGUIMIENTO A LAS RECOMENDACIONES MEDICAS EMITIDAS EN LOS EXAMENES OCUPACIONALES DE INGRESO Y/O PERIODICOS.
 REALIZAR UNA MEDICION DE DECIBELES EN LAS ZONAS DE TRABAJO.</t>
  </si>
  <si>
    <t>USO DE PROTECTOR AUDITIVO (EN CASO DE REQUERIR POR ALGUNA ACTIVIDAD ESPECIFICA CON EXPOSICION A NIVELES ALTOS DE RUIDO, SIN EMBARGO PARA LABORES ADMINISTRATIVAS NO ES NECESARIO)</t>
  </si>
  <si>
    <t>ILUMINACION 
(Por exceso o Deficiencia de Luz)</t>
  </si>
  <si>
    <t xml:space="preserve">
FATIGA VISUAL, DISMINUCIÓN DE RENDIMIENTO LABORAL, CEFALEAS, PERDIDA DE CAPACIDAD VISUAL</t>
  </si>
  <si>
    <t xml:space="preserve">MANTENIMIENTO ELECTRICO, CAMBIO DE LUMINARIAS  Y REFLECTORES O BONBILLAS  DE LUZ </t>
  </si>
  <si>
    <t xml:space="preserve">CAMBIO DE LUMINARIAS (AREAS CON LUZ NATURAL Y ARTIFICIAL) </t>
  </si>
  <si>
    <t>DOLOR DE CABEZA, SOBREESFUERZO VISUAL, IRRITABILIDAD, HIPER SENSIBILIDAD VISUAL</t>
  </si>
  <si>
    <t>REALIZAR CAPACITACION Y SENSIBILIZACION DEL  PELIGRO .
REALIZAR  ESTUDIO DE CONDICIONES DE SALUD PARA IDENTIFICAR LA IMPLEMENTACION DE PROGRAMA DE VIGILANCIA EPIDEMIOLOGICA. REALIZAR SEGUIMIENTO A LAS RECOMENDACIONES MEDICAS EMITIDAS EN LOS EXAMENES OCUPACIONALES DE INGRESO Y/O PERIODICOS.                                                                                                    SUGERIR A LOS TRABAJADORES USO DE GAFAS CON FILTRO PARA LUZ AZUL Y USO DE BLOQUEADOR SOLAR
EN CASO DE REQUERIRLO REALIZAR UNA MEDICION DE ILUMINACION</t>
  </si>
  <si>
    <t>NO SE REQUIERE</t>
  </si>
  <si>
    <t>TEMPERATURAS
(Disconfort Térmico)</t>
  </si>
  <si>
    <t>CEFALEA. FATIGA, DISMINUCION DE RENDIMIENTO LABORAL</t>
  </si>
  <si>
    <t>PUNTOS DE HIDRATACION</t>
  </si>
  <si>
    <t xml:space="preserve"> EXAMENENS MEDICOS Y SEGUIMIENTO A LAS RECOMENDACIONES MÉDICAS EMITIDAS POR LAS EVALUACIONES MÉDICAS OCUPACIONALES DE INGRESO Y/O PERIÓDICOS.</t>
  </si>
  <si>
    <t>DESHIDRATACION O ESTRÉS</t>
  </si>
  <si>
    <t xml:space="preserve">REALIZAR CAPACITACIÓN Y SENSIBILIZACIÓN DEL  PELIGRO.
REALIZAR  ESTUDIO DE CONDICIONES DE SALUD PARA IDENTIFICAR LA IMPLEMENTACIÓN DE PROGRAMA DE VIGILANCIA EPIDEMIOLÓGICA. 
</t>
  </si>
  <si>
    <t>RADIACIONES NO IONIZANTES
(Uso de Video Terminales  y exposición a la radiación solar)</t>
  </si>
  <si>
    <t xml:space="preserve">CANSANCIO VISUAL,  RRITACIONES CONJUNTIVAL, CEFALEA, IRRITABILIDAD Y EN OCASIONES MAREOS. </t>
  </si>
  <si>
    <t>PANTALLAS DE COMPUTADORES CON FILTRO</t>
  </si>
  <si>
    <t xml:space="preserve">TIEMPOS DE DESCANSO  O ACTIVIDADES QUE NO REQUIEREN SU USO DE VIDEO TERMINALES ENTRE LA JORNADA LABORAL </t>
  </si>
  <si>
    <t>CONJUNTIVITIS, FATIGA VISUAL, PROBLEMAS DE CORNEA, CANSANCIO</t>
  </si>
  <si>
    <t xml:space="preserve">SEGUIMIENTO AL  PROGRAMA DE PAUSAS ACTIVAS DE TRABAJO DONDE SE INCLUYAN  EJERCICIOS DE RELAJACION VISUAL.
SEGUIMIENTO AL PROGRAMA DE INSPECCIONES PLANEADAS Y VERIFICAR POSICION DE VIDEO TERMINALES.
REALIZAR SENSIBILIZACION EN USO DE PROTECTOR SOLAR Y USO DE GAFAS CON FILTROS PARA LUZ BLANCA Y LUZ AZUL
</t>
  </si>
  <si>
    <t>CONDICIONES DE LA TAREA
(Demandas de carga mental, contenido de la tarea, demandas emocionales, nivel de responsabilidad)</t>
  </si>
  <si>
    <t>PSICOSOCIAL</t>
  </si>
  <si>
    <t xml:space="preserve">FATIGA, DOLOR DE CABEZA, HOMBROS, CUELLO, ESPALDA ESTRÉS, ALTERACIONES NERVIOSAS CANSANCIO, BAJO RENDIMIENTO EN EL TRABAJO, ESTRÉS, CARGA EMOCIONAL, CEFALEAS, CAMBIOS EN LA CONDUCTA, IRRITABILIDAD, ALTERACIONES MENTALES, ETC. </t>
  </si>
  <si>
    <t>ACTIVIDADES DE  BIENESTAR</t>
  </si>
  <si>
    <t xml:space="preserve"> PROGRAMA DE PAUSAS ACTIVAS
 COMITÉ DE CONVIVENCIA
</t>
  </si>
  <si>
    <t xml:space="preserve">PERIODOS DE DESCANSO DURANTE LA JORNADA LABORAL                                                    APLICACION DE BATERIA PSICOSOCIAL.
 BUEN TRATO CON EL PERSONAL A SU CARGO
 APLICACIÓN DE BATERÍA DE RIESGO PSICOSOCIAL 
 AUTORIZACIÓN PARA REALIZACIÓN DE PAUSAS ACTIVAS (PROGRAMA DE PAUSAS ACTIVAS
 ESPACIOS DE ESPARCIMIENTO, GIMNASIO, PROGRAMA LÚDICOS Y DE SENSIBILIZACIÓN
 PROGRAMA DE CAPACITACIONES  
</t>
  </si>
  <si>
    <t>ALTERACIONES EN LA TENSION ARTERIAL, AFECCIONES CARDIACAS</t>
  </si>
  <si>
    <t>RESOLUCION 2646 DE 2008</t>
  </si>
  <si>
    <t>IMPLEMENTAR PROGRAMA DE VIGILANCIA EPIDEMIOLOGICA DE RIESGO PSICOSOCIAL DONDE SE INCLUYA LA APLICACIÓN DE BATERIA DISPUESTA POR EL MINISTERIO DE TRABAJO, MEDICION DE CLIMA ORGANIZACIONAL.
CAPACITAR AL PERSONAL EN EL MANEJO DEL TIEMPO, MANEJO DEL ESTRÉS, TALLERES EN TRABAJO EN EQUIPO.
IMPLEMENTAR PROGRAMA DE PAUSAS ACTIVAS DE TRABAJO Y GIMNASIA LABORAL.</t>
  </si>
  <si>
    <t xml:space="preserve">NO APLICA EL USO DE EPP PARA ESTE PELIGRO. </t>
  </si>
  <si>
    <t>JORNADA DE TRABAJO</t>
  </si>
  <si>
    <t xml:space="preserve">
 PROGRAMA DE PAUSAS ACTIVAS
</t>
  </si>
  <si>
    <t xml:space="preserve">
 APLICACIÓN DE BATERÍA DE RIESGO PSICOSOCIAL 
 AUTORIZACIÓN PARA REALIZACIÓN DE PAUSAS ACTIVAS (PROGRAMA DE PAUSAS ACTIVAS)
  ESPACIOS DE ESPARCIMIENTO, GIMNASIO, PROGRAMA LÚDICOS Y DE SENSIBILIZACIÓN
 PROGRAMA DE CAPACITACIONES  
</t>
  </si>
  <si>
    <t>GESTIÓN ORGANIZACIONAL 
(Estilo de mando: autoritario y participativo, modalidades de pago y contratación, participación inducción, capacitación y entrenamiento, evaluación del desempeño, bienestar social, manejo de cambios)</t>
  </si>
  <si>
    <t>INTERFACE PERSONA - TAREA
(Conocimientos, habilidades en relación con la demanda de la tarea, iniciativa, autonomía y reconocimiento; habilidad de identificación de la persona con la tarea y la organización)</t>
  </si>
  <si>
    <t>POSTURA PROLONGADA, MANTENIDA, FORZADA, ANTIGRAVITACIONES</t>
  </si>
  <si>
    <t>BIOMECANICOS</t>
  </si>
  <si>
    <t>DESORDENES MUSCULOESQUELETICOS - ESTRÉS LABORAL - PROBLEMAS DE VARICES - CANSANCIO - FATIGA LABORAL</t>
  </si>
  <si>
    <t>NO OBSERVADO</t>
  </si>
  <si>
    <t>REALIZACION DE PAUSAS ACTIVAS DE TRABAJO</t>
  </si>
  <si>
    <t>ENFERMEDADES COMO TUNEL DE CARPO,MANGITO ROTADOR TRAUMAS POR DOLOR ACUMULATIVO</t>
  </si>
  <si>
    <t>RESOLUCION 2400 DE 1979 DERETO 1477 DE 2014</t>
  </si>
  <si>
    <t>IMPLEMENTAR UN PROGRAMA DE VIGILANCIA EPIDEMIOLOGICA PARA EL RIESGO BIOMECANICO.
IMPLEMENTACION Y EJECUCION DE PAUSAS ACTIVAS DE TRABAJO TODOS LOS DIAS DURANTE LA JORNADA LABORAL.
IMPLEMENTAR EXAMENES OCUPACIONALES CON ENFASIS EN ERGONOMIA. REALIZAR SEGUIMIENTO A LAS RECOMENDACIONES MEDICAS DE LOS EXAMENES OCUPACIONALES.
DISEÑOS Y ESTUDIOS DE PUESTOS DE TRABAJO</t>
  </si>
  <si>
    <t>MOVIMIENTOS REPETITIVOS
(Manejo de herramientas propias de la labor)</t>
  </si>
  <si>
    <t>ENFERMEDADES DE TRAUMA ACUMULATIVO, SÍNDROMES TÚNEL DEL CARPO, EPICONDILITIS</t>
  </si>
  <si>
    <t xml:space="preserve"> SISTEMA  DE VIGILANCIA EPIDEMIOLÓGICA PARA EL RIESGO BIOMECÁNICO.</t>
  </si>
  <si>
    <t xml:space="preserve">PROGRAMA DE PAUSAS ACTIVAS </t>
  </si>
  <si>
    <t xml:space="preserve">ELEMENTOS DE APOYO (REPOSA  PIES,  PACK MOUSE)
SILLAS ERGONÓMICAS 
VALORACIONES MÉDICAS CON ÉNFASIS EN OSTEOMUSCULAR
SEGUIMIENTO A LAS VALORACIONES MÉDICAS (INGRESO-PERIÓDICOS)
SENSIBILIZACIÓN DE HIGIENE POSTURAL
</t>
  </si>
  <si>
    <t>TENDINITIS, SINDROME DE TONEL CARPIANO, EPICONDILITIS, SINDROME E MANGUITO ROTADOR.</t>
  </si>
  <si>
    <t xml:space="preserve">CUMPLIR A CABALIDAD CON LA IMPLEMENTACIÓN DEL   SISTEMA DE VIGILANCIA EPIDEMIOLÓGICA PARA EL RIESGO BIOMECÁNICO.
SEGUIMIENTO Y COBERTURA DE PAUSAS ACTIVAS DE TRABAJO TODOS LOS DÍAS DURANTE LA JORNADA LABORAL.
 CONTINUAR CON EL SEGUIMIENTO A LAS RECOMENDACIONES MÉDICAS DE LOS EXÁMENES OCUPACIONALES.
INSPECCIÓN PARA VERIFICAR LA CORRECTA UTILIZACIÓN  PACK MOUSE Y DESCANSA PIES AL PERSONAL.
 AMPLIAR LA COBERTURA DE  SENSIBILIZACIÓN  A TODO EL PERSONAL SOBRE POSTURAS Y HÁBITOS ADECUADOS.
</t>
  </si>
  <si>
    <t>MECANICOS
(Utilización de herramientas manuales de oficina como saca ganchos, cosedora, bisturí etc.)</t>
  </si>
  <si>
    <t>CONDICIONES DE SEGURIDAD</t>
  </si>
  <si>
    <t>LESIONES COMO CONTUSIONES, HERIDAS, MACHUCONES, GOLPES</t>
  </si>
  <si>
    <t>INSPECCIONES DE SEGURIDAD.</t>
  </si>
  <si>
    <t xml:space="preserve"> INDUCCIÓN EN LAS ACTIVIDADES
SENSIBILIZACION EN ACTIVIADES DE  AUTOCUIDADO </t>
  </si>
  <si>
    <t xml:space="preserve">HERIDA POR CORTE E INFECCION </t>
  </si>
  <si>
    <t xml:space="preserve">RESOLUCION 1016 DE 1989 RESOLUCION 2400 DE 1979 </t>
  </si>
  <si>
    <t>SEGUIMIENTO EN LAS  INSPECCIONES DE SEGURIDAD EN LOS PUESTOS DE TRABAJO, DISEÑO E IMPLEMENTACION DE INSPECCIONES DE SEGURIDAD DE HERRAMIENTAS MANUALES.</t>
  </si>
  <si>
    <t>PARA EL AREA ADMINISTRATIVA NO SE REQUIERE EL USO DE EPP YA QUE LAS HERRAMIENTAS Y EQUIPOS SON DE BAJO RIESGO.</t>
  </si>
  <si>
    <t xml:space="preserve">ELECTRICOS
(Exposición o manipulación a conexiones y/o cableado eléctrico de media y baja tensión)
</t>
  </si>
  <si>
    <t>CHOQUE ELECTRICO QUE PUEDE PRODUCIR AFECCIONES CARDIACAS Y EN EL SISTEMA NERVIOSO CENTRAL, QUEMADURAS DE I Y II GRADO</t>
  </si>
  <si>
    <t>CANALIZADO DE REDES , MANTENIMIENTO PREVENTIVO Y CORRECTIVO A INSTALACIONES ELECTRICAS.</t>
  </si>
  <si>
    <t>SEÑALIZACION DE AREAS CON RIESGO ELECTRICO COMO GABINETES, CAJAS E INSTALACIONES.</t>
  </si>
  <si>
    <t>QUEMADURAS, DESCARGA ELECTRICA SIN POSIBILIDAD DE MUERTE</t>
  </si>
  <si>
    <t>DECRETO 1477 DE 2014 RESOLUCION1348 DE 2009</t>
  </si>
  <si>
    <t xml:space="preserve">IMPLEMENTACION DE PROGRAMA DE GESTION PARA RIESGO ELECTRICO. </t>
  </si>
  <si>
    <t>PARA EL AREA ADMINISTRATIVA NO APLICA EL USO DE EPP.</t>
  </si>
  <si>
    <t>LOCATIVO
(Sistemas y medios de almacenamiento.)</t>
  </si>
  <si>
    <t>TRAUMAS TEJIDOS BLANDOS, HERIDAS, TRAUMAS CRANEO ENCEFALICOS, FRACTURAS.</t>
  </si>
  <si>
    <t>ARCHIVADORES ANCLADOS</t>
  </si>
  <si>
    <t>LUGAR ESPECIFICO PARA ALMACENAMIENTOS SEGUROS.</t>
  </si>
  <si>
    <t>PERDIDAS DE CONCIENCIAS, TCE</t>
  </si>
  <si>
    <t>DECRETO 1477 DE 2014 RESLUCION 2400 DE 1979</t>
  </si>
  <si>
    <t>ANCLAJE DE ESTANTERIAS.</t>
  </si>
  <si>
    <t>VERIFICAR POR MEDIO DE INSPECCIONES DE SEGURIDAD EL ANCLAJE DE ESTANTERIAS Y REPISAS DE ALMACENAMIENTO, INSPECCIONES DE CONDICIONES DE TRABAJO, IMPLEMENTAR PROGRAMA DE ORDEN Y ASEO.</t>
  </si>
  <si>
    <t>LOCATIVO
(Superficies de trabajo irregulares, deslizantes, con diferencia de nivel)</t>
  </si>
  <si>
    <t>CAIDAS, TRAUMAS TEJIDOS BLANDOS, ESGUINCES, LUXACIONES, TORCEDURAS</t>
  </si>
  <si>
    <t>MANTENIMIENTO LOCATIVO PERMANENTE</t>
  </si>
  <si>
    <t>SEÑALIZACION PREVENTIVA, INSPECCIONES DE SEGURIDAD</t>
  </si>
  <si>
    <t>SENSIBILIZACION DEL PELIGRO.</t>
  </si>
  <si>
    <t>CONTINUAR CON EL MANTENIMIENTO DE PISOS, PUERTAS, PAREDES Y FRANJAS ANTIDESLIZANTES.</t>
  </si>
  <si>
    <t>SEGUIMIENTO Y VERIFICACION POR MEDIO DE INSPECCIONES DE SEGURIDAD Y EL MANTENIMIENTO DE AREAS DE TRABAJO.</t>
  </si>
  <si>
    <t>PARA PERSONAL DE AREA ADMINISTRATIVA NO SE REQUIERE EL USO DE EPPS EN SUS AREAS DE TRABAJO.</t>
  </si>
  <si>
    <t>LOCATIVO
(Caída de Objetos)</t>
  </si>
  <si>
    <t xml:space="preserve">GOLPES - FRACTURAS - LACERACIONES - </t>
  </si>
  <si>
    <t>MANTENIMIENTO A ESTANTERIA FIJA.</t>
  </si>
  <si>
    <t>SEGUIMIENTO AL PROGRAMA DE INSPECCIONES DE SEGURIDAD Y SENSIBILIZAR AL PERSONAL SOBRE EL PELIGRO.</t>
  </si>
  <si>
    <t>NO SE REQUIERE USO DE EPP EN AREAS ADMON.</t>
  </si>
  <si>
    <t>LOCATIVO
(Condiciones de Orden y aseo)</t>
  </si>
  <si>
    <t>TRAUMAS TEJIDOS BLANDOS, HERIDAS, TRAUMAS CRANEO ENCEFALICOS, FRACTURAS, LACERACIONES, GOLPES O CONTUSIONES</t>
  </si>
  <si>
    <t>PUNTOS ECOLOGICOS.
PERSONAL PERMANENTE DE SERVICIOS GENERALES. INSPECCIONES DEL DE SEGURIDAD.</t>
  </si>
  <si>
    <t>FRACTURAS, GOLPES, CONTUSIONES</t>
  </si>
  <si>
    <t xml:space="preserve">SEGUIMIENTO AL PROGRAMA DE ORDEN ASEO Y LIMPIEZA DONDE SE INVOLUCRE A TODO EL PERSONAL DE LA UDEC. 
CAPACITACIÓN DE ACTOS Y CONDICIONES DE SEGURIDAD                        CAPACITACION CON ENFASIS EN EL REPORTE DE ACTOS Y CONDIONES INSEGURAS. 
</t>
  </si>
  <si>
    <t>NO SE REQUIERE PARA EL PERSONAL ADMINISTRATIVO USO DE EPP PARA ESTE PELIGRO.</t>
  </si>
  <si>
    <t>TECNOLOGICO
( Incendios provocados por la reacción químico física por combustibles almacenados como papelería, mobiliario y equipos energizados)</t>
  </si>
  <si>
    <t>INTOXICACION POR INHALACION DE HUMOS, QUEMADURAS II Y III GRADO, PERDIDAS EN PROCESOS, PERDIDAS MATERIALES Y PERDIDAS HUMANAS</t>
  </si>
  <si>
    <t xml:space="preserve">INSPECCIONES DE SEGURIDAD Y SEÑALIZACION PREVENTIVA Y DE SEGURIDAD.
EQUIPOS EXTINTORES EN LAS AREAS Y DE EMERGENCIA.
</t>
  </si>
  <si>
    <t>EXTINTORES UBICADOS EN EL AREA DE TRABAJO,  PROGRAMA DE INSPECCIONES,  SIMULACROS DE EMERGENCIA,  BOTIQUINES, CAMILLAS Y  PLAN DE GESTIÓN DEL RIESGO DE DESASTRES</t>
  </si>
  <si>
    <t xml:space="preserve"> BRIGADISTAS CAPACITADOS DENTRO DEL AREA DE TRABAJO
SEÑALIZACION DE RUTAS DE EVACUACION
</t>
  </si>
  <si>
    <t xml:space="preserve">MUERTE </t>
  </si>
  <si>
    <t>DECRETO 1477 DE 2014 LEY 019 DE 2012 RESOLUCION 1016 DE 1989 RESOLUCION 2400 DE 1979</t>
  </si>
  <si>
    <t xml:space="preserve">CONTINUAR CON LA INSTALACION Y MANTENIMIENTO DE LOS EQUIPOS DE EXTINCION DE FUEGOS </t>
  </si>
  <si>
    <t>CAPACITAR Y SENSIBILIZAR EN EL PLAN DE GESTION DEL RIESGO DE DESASTRES DE LA UNIVERSIDAD DE CUNDINAMARCA,  IMPLEMENTAR PROGRAMA DE INSPECCIONES DE SEGURIDAD, REALIZAR MANTENIMIENTO A EXTINTORES.  PUBLICAR  LAS LINEAS DE EMERGENCIA PARA UNA RESPUESTA OPORTUNA EN CASO DE PRESENTARSE UN INCENDIO O EXPLOSION.</t>
  </si>
  <si>
    <t>EQUIPOS DE EMERGENCIA</t>
  </si>
  <si>
    <t>ACCIDENTES DE TRANSITO
(Accidentes de transito donde se ven involucrados peatones (Estudiantes y/o Funcionarios) y vehículos de transporte) Desplazamiento en vehículos propios de la UDEC y particulares en misión laboral Autorizada.</t>
  </si>
  <si>
    <t xml:space="preserve">TRAUMAS SEVEROS, TRAUMAS CRANEOENCEFALICOS, FRACTURAS, </t>
  </si>
  <si>
    <t xml:space="preserve">MANTENIMIENTO CORRECTIVO AL PARQUE AUTOMOTOR DE LA UNIVERSIDAD DE CUNDINAMARCA </t>
  </si>
  <si>
    <t xml:space="preserve"> POLÍTICA DE SEGURIDAD VIAL 
CAMPAÑAS DE SEGURIDAD VIAL Y USO DE ELEMENTOS DE SEGURIDAD 
PLAN ESTRATÉGICO DE SEGURIDAD VIAL
SEÑALIZACIÓN, ZONAS DE PARQUEO, REDUCTORES DE VELOCIDAD 
VÍA DE ACCESO EN UN SOLO SENTIDO
</t>
  </si>
  <si>
    <t xml:space="preserve">INSPECCIÓN DE VEHICULOS DE LA UDEC, MANTENIMIENTO PREVENTIVO Y CORRECTIVO, VERIFICACION  DE DOCUMENTACION LEGAL DE LOS VEHCULOS (REVISION TECNOMECANICA, SOAT, LICENCIA DE CONDUCTOR Y CARTA DE PROPIEDAD DEL VEHICULO)
ELEMENTOS DE SEÑALIZACION Y DEMARCACION DENTRO DE LAS INSTALACIONES DE LA UNIVERSIDAD.
INSPECCIONES PRE OPERACIONALES DIARIAS
 CURSO DE MANEJO DEFENSIVO
 CONDUCTORES CALIFICADOS Y CON EL DOCUMENTO QUE LO ACREDITA
</t>
  </si>
  <si>
    <t>DAÑO A LA PROPIEDAD Y MUERTE.</t>
  </si>
  <si>
    <t>LEY 1562 DE 2012</t>
  </si>
  <si>
    <t>CONTINUAR CON REVISION TECNICO MECANICA</t>
  </si>
  <si>
    <t xml:space="preserve">EJECUCIÓN Y SEGUIMIETO  DEL PROGRAMA DE SEGURIDAD  VIAL
 SENSIBILIZACIÓN PREVENTIVAS EN RIESGO VIAL. 
INTERVENIR CON CURSO DE MANEJO DEFENSIVO AL PERSONAL QUE CONDUCE VEHÍCULOS DE LA UDEC.
</t>
  </si>
  <si>
    <t>ES OBLIGATORIO EL USO DE CINTURON DE SEGURIDAD A TODOS LOS OCUPANTES DE LOS VEHICULOS.</t>
  </si>
  <si>
    <t xml:space="preserve">PUBLICOS
(Problemas de orden publico, atracos, robos, asaltos, amenazas de explosivos y atentados) </t>
  </si>
  <si>
    <t xml:space="preserve">TRAUMAS SEVEROS, HERIDAS, FRACTURAS Y/O LESIONES GRAVES. </t>
  </si>
  <si>
    <t xml:space="preserve"> INSPECCIONES DE SEGURIDAD Y SEÑALIZACION PREVENTIVA Y DE SEGURIDAD.
</t>
  </si>
  <si>
    <t xml:space="preserve">ILUMINACION CON REFLECTORES 
CONTROLES DE INGRESO DEL PERSONAL.
PERSONAL DE SEGURIDAD PRIVADA ENTRENADOS Y CERTIFICADOS.
CHARLAS DE REINDUCCION DONDE SE REALIZA SENSIBILIZACION DE PREVENCION RIESGO PUBLICO
 SISTEMA DE VIGILANCIA EN CÁMARAS
SISTEMAS DE COMUNICACIÓN
PLAN DE GESTIÓN DEL RIESGO DE DESASTRES
 </t>
  </si>
  <si>
    <t xml:space="preserve">CARNETIZACION COMPLETA DEL PERSONAL  (ADMINISTRATIVOS, OPERATIVOS, PROFESORES, ESTUDIANTES)
BRIGADISTAS, CAPACITADOS DENTRO DEL ÁREA DE TRABAJO
SEÑALIZACIÓN DE RUTAS DE EVACUACIÓN 
SISTEMAS DE ALARMAS  
CAPACITACIÓN DE LA BRIGADA
</t>
  </si>
  <si>
    <t xml:space="preserve">SENSIBILIZACION EN TÉCNICAS DE MANEJO EN SITUACIONES DE CRISIS POR ORDEN PUBLICO.
BRINDAR CAPACITACION AL PERSONAL EN MANEJO DE SITUACIONES DE CRISIS EN DESPLAZAMIENTOS
</t>
  </si>
  <si>
    <t>NO SE REQUIERE EL USO DE PROTECCION PERSONAL PARA LOS FUNCIONARIOS DE LA UDEC.</t>
  </si>
  <si>
    <t>PRECIPITACIONES
(Lluvias fuertes)</t>
  </si>
  <si>
    <t>FENOMENOS NATURALES</t>
  </si>
  <si>
    <t>CAIDAS, TRAUMAS EN TEJIDOS BLANDOS, ESGUINCES, LUXACIONES, TORCEDURAS</t>
  </si>
  <si>
    <t xml:space="preserve">ESTRUCTURAS ADECUADAS Y MANTENIMIENTO PERIODICO DE LAS MISMAS.  </t>
  </si>
  <si>
    <t>SEÑALIZACION DE RUTAS DE EVACUACION, INSTALACION DE EQUIPOS DE APOYO EN EMERGENCIAS.
SIMULACROS DE EMERGENCIA,  BOTIQUINES,  CAMILLAS, PLAN DE GESTIÓN DEL RIESGO DE DESASTRES</t>
  </si>
  <si>
    <t xml:space="preserve">CONFORMACION BRIGADA DE EMERGENCIAS
SEÑALIZACIÓN DE RUTAS DE EVACUACIÓN Y REALIZACION DE SIMULACROS DE EVACUACION.
PARTICIPACION DEL PERSONAL EN SIMULACROS,  BRIGADISTAS, CAPACITADOS DENTRO DEL AREA DE TRABAJO
</t>
  </si>
  <si>
    <t>TRAUMAS SEVEROS Y MUERTE</t>
  </si>
  <si>
    <t>LEY 1575 DE 2012 DECRETO 919 DE 1989 RESOLUCION 1016 DE 1989 DECRETO 93 DE 1998</t>
  </si>
  <si>
    <t xml:space="preserve">CONTINUIDAD EN LOS SIMULACROS EN DONDE SE INTERVENGA EL CONTROL DE INCENDIOS, ATENCIÓN A PACIENTE, RESCATE EN ESTRUCTURAS COLAPSADAS Y DE EVACUACIÓN. 
REENTRENAMIENTO DE BRIGADISTAS Y CAPACITACIÓN CONTINUA A TODO EL PERSONAL DIRECTO, CONTRATISTA Y VISITANTES.                
CONTINUAR CON LA CONFORMACIÓN DE BRIGADA  Y BRANDAR FORMACIÓN ANTE ATENCIÓN DE DIFERENTES EMERGENCIAS, EN DONDE SE INCLUYA TODO LO RELACIONADO CON EL PLAN DE EMERGENCIA.      
BRINDAR DISTINTIVOS A LOS BRIGADISTAS PARA SU IDENTIFICACIÓN RÁPIDA.       
</t>
  </si>
  <si>
    <t>CAMILLA DE EMERGENCIA, ENFERMERIA DOTADA, EXTINTORES DE SEGURIDAD, BOTIQUIN PARA BRIGADISTAS, CHALECO REFLECTIVO Y DISTINTIVO PARA LOS MISMOS.</t>
  </si>
  <si>
    <t xml:space="preserve">VENDAVALES </t>
  </si>
  <si>
    <t xml:space="preserve">SEÑALIZACIÓN DE RUTAS DE EVACUACIÓN, INSTALACIÓN DE EQUIPOS DE APOYO EN EMERGENCIAS. SIMULACROS DE EMERGENCIA, BOTIQUINES, CAMILLAS, PLAN DE GESTIÓN DE RIESGOS DE DESASTRES. </t>
  </si>
  <si>
    <t xml:space="preserve">CONFORMACIÓN BRIGADA DE LA EMERGENCIAS. PLAN DE GESTIÓN DE RIESGO DE DESASTRES CON PROTOCOLOS ESTABLECIDOS PARA ESTAS CONDICIONES CLIMÁTICAS ADVERSAS O FENÓMENOS NATURALES. SEÑALIZACIÓN DE RUTAS DE EVACUACIÓN Y REALIZACIÓN DE SIMULACROS DE EVACUACIÓN.  PARTICIPACIÓN DEL PERSONAL EN SIMULACROS, BRIGADISTAS, CAPACITADOS DENTRO DEL ÁREA DE TRABAJO,   SEÑALIZACIÓN DE RUTAS DE EVACUACIÓN. </t>
  </si>
  <si>
    <t xml:space="preserve">CONTINUIDAD EN LOS SIMULACROS EN DONDE SE INTERVENGA EL CONTROL DE INCENDIOS, ATENCIÓN A PACIENTE, RESCATE EN ESTRUCTURAS COLAPSADAS Y DE EVACUACIÓN. REENTRENAMIENTO DE BRIGADISTAS Y CAPACITACIÓN CONTINUA A TODO EL PERSONAL DIRECTO, CONTRATISTA Y VISITANTES.                                                                              
  CONTINUAR CON LA CONFORMACIÓN DE BRIGADA  Y BRANDAR FORMACIÓN ANTE ATENCIÓN DE DIFERENTES EMERGENCIAS, EN DONDE SE INCLUYA TODO LO RELACIONADO CON EL PLAN DE EMERGENCIA.                                                                                           
BRINDAR DISTINTIVOS A LOS BRIGADISTAS PARA SU IDENTIFICACIÓN RÁPIDA.     
  PARTICIPACIÓN ANUAL EN EL SIMULACRO NACIONAL
</t>
  </si>
  <si>
    <t>SISMOS Y TERREMOTOS</t>
  </si>
  <si>
    <t>ATRAPAMIENTOS, CAIDAS, TRAUMAS TEJIDOS BLANDOS, ESGUINCES, LUXACIONES, TORCEDURAS, FRANCTURAS</t>
  </si>
  <si>
    <t xml:space="preserve">ESTRUCTURAS ADECUADAS PARA RESISTIR MOVIMIENTOS SÍSMICOS </t>
  </si>
  <si>
    <t>SEÑALIZACIÓN DE RUTAS DE EVACUACIÓN, INSTALACIÓN DE EQUIPOS DE APOYO EN EMERGENCIAS,  SIMULACROS DE EMERGENCIA, BOTIQUINES, CAMILLAS.</t>
  </si>
  <si>
    <t xml:space="preserve">CONFORMACIÓN DE LA BRIGADA DE EMERGENCIAS, DISEÑO DEL PLAN DE  GESTIÓN DE RIESGOS DE DESASTRES CON PROTOCOLOS ESTABLECIDOS PARA ESTAS CONDICIONES CLIMÁTICAS ADVERSAS O FENÓMENOS NATURALES. SEÑALIZACIÓN DE RUTAS DE EVACUACIÓN Y REALIZACIÓN DE SIMULACROS DE EVACUACIÓN. PARTICIPACIÓN DEL PERSONAL EN SIMULACROS,  BRIGADISTAS, CAPACITADOS DENTRO DEL ÁREA DE TRABAJO,  SEÑALIZACIÓN DE RUTAS DE EVACUACIÓN. </t>
  </si>
  <si>
    <t>CONTINUIDAD EN LOS SIMULACROS EN DONDE SE INTERVENGA EL CONTROL DE INCENDIOS, ATENCIÓN A PACIENTE, RESCATE EN ESTRUCTURAS COLAPSADAS Y DE EVACUACIÓN. REENTRENAMIENTO DE BRIGADISTAS Y CAPACITACIÓN CONTINÚA A TODO EL PERSONAL DIRECTO, CONTRATISTA Y VISITANTES.            
CONTINUAR CON LA CONFORMACIÓN DE BRIGADA  Y BRINDAR  LA FORMACIÓN ANTE ATENCIÓN DE DIFERENTES EMERGENCIAS, EN DONDE SE INCLUYA TODO LO RELACIONADO CON EL PLAN DE EMERGENCIA.                                                                      
BRINDAR DISTINTIVOS A LOS BRIGADISTAS PARA SU IDENTIFICACIÓN RÁPIDA.       PARTICIPACIÓN ANUAL EN EL SIMULACRO NACIONAL
.</t>
  </si>
  <si>
    <t xml:space="preserve">INUNDACION </t>
  </si>
  <si>
    <t xml:space="preserve">SEÑALIZACION DE RUTAS DE EVACUACION, INSTALACION DE EQUIPOS DE APOYO EN EMERGENCIAS.
SIMULACROS DE EMERGENCIA, BOTIQUINES, CAMILLAS, PLAN DE GESTIÓN DEL RIESGO DE DESASTRES </t>
  </si>
  <si>
    <t>CONFORMACION BRIGADA DE EMERGENCIAS.PLAN DE GESTIÓN DEL RIESGO DESASTRES  CON PROTOCOLOS ESTABLECIDOS PARA ESTAS CONDICIONES CLIMÁTICAS ADVERSAS O FENÓMENOS NATURALES. SEÑALIZACIÓN DE RUTAS DE EVACUACIÓN Y REALIZACION DE SIMULACROS DE EVACUACION.
 PARTICIPACION DEL PERSONAL EN SIMULACROS,  BRIGADISTAS, CAPACITADOS DENTRO DEL AREA DE TRABAJO,   SEÑALIZACION DE RUTAS DE EVACUACION</t>
  </si>
  <si>
    <t xml:space="preserve">CONTINUIDAD DE LOS  SIMULACROS EN DONDE SE INTERVENGA EL CONTROL DE INCENDIOS, ATENCIÓN A PACIENTE, RESCATE EN ESTRUCTURAS COLAPSADAS Y DE EVACUACIÓN. REENTRENAMIENTO DE BRIGADISTAS Y CAPACITACIÓN CONTINUA A TODO EL PERSONAL DIRECTO, CONTRATISTA Y VISITANTES.                                                                        
 CONTINUAR CON LA CONFORMACIÓN DE BRIGADA  Y BRANDAR FORMACIÓN ANTE ATENCIÓN DE DIFERENTES EMERGENCIAS, EN DONDE SE INCLUYA TODO LO RELACIONADO CON EL PLAN DE GESTIÓN DE RIESGOS DE DESASTRES.
BRINDAR DISTINTIVOS A LOS BRIGADISTAS PARA SU IDENTIFICACIÓN RÁPIDA.       
</t>
  </si>
  <si>
    <t>APOYO</t>
  </si>
  <si>
    <t>DOCUMENTAL</t>
  </si>
  <si>
    <t>GESTOR DE CORRESPONDENCIA</t>
  </si>
  <si>
    <t xml:space="preserve">PROCESOS DE GESTION DOCUMENTAL </t>
  </si>
  <si>
    <t>COORDINAR EL PROCESO DE GESTION DOCUMENTAL, SUPERVISANDOLA RECEPCION, RADICACION, DISTRIBUCION, CONSERVACION Y TRAMITE DE LOS ARCHIVOS DE LA INSTITUCION.
PROPONER NORMAS DE REGULACION DE ORDENACION, CLASIFICACION Y ORDENAMIENTO DE LOS ARCHIVOS DE GESTION DE CADA UNA DE LAS AREAS DE LA UNIVERSIDAD.</t>
  </si>
  <si>
    <t>USO DE PROTECCION RESPIRATORIA EN CASO DE REQUERIRLO.</t>
  </si>
  <si>
    <t>FATIGA AUDITIVA, DISMINUCIÓN AUDITIVA.</t>
  </si>
  <si>
    <t xml:space="preserve"> SEÑALIZACIÓN DE LAVADO DE MANOS </t>
  </si>
  <si>
    <t>REALIZAR CAPACITACION Y SENSIBILIZACION DE EXPOSICION AL RUIDO.
REALIZAR  ESTUDIO DE CONDICIONES DE SALUD PARA IDENTIFICAR LA IMPLEMENTACION DE PROGRAMA DE VIGILANCIA EPIDEMIOLOGICA. REALIZAR SEGUIMIENTO A LAS RECOMENDACIONES MEDICAS EMITIDAS EN LOS EXAMENES OCUPACIONALES DE INGRESO Y/O PERIODICOS.
EN CASO DE REQUERIRLO REALIZAR UNA MEDICION DE RUIDO</t>
  </si>
  <si>
    <t xml:space="preserve">
FATIGA VISUAL, DISMINUCIÓN DE RENDIMIENTO LABORAL, CEFALEAS</t>
  </si>
  <si>
    <t xml:space="preserve">SENSIBILIZACIONES DE AUTOCUIDADO Y CAMPAÑAS </t>
  </si>
  <si>
    <t>DOLOR DE CABEZA, SOBREESFUERZO VISUAL, IRRITABILIDAD.</t>
  </si>
  <si>
    <t>DESHIDRATACION</t>
  </si>
  <si>
    <t xml:space="preserve">PROGRAMAS DE PROMOCIÓN Y DETECCIÓN  </t>
  </si>
  <si>
    <t>IMPLEMENTAR UN PROGRAMA DE VIGILANCIA EPIDEMIOLOGICA PARA EL RIESGO BIOMECANICO.
IMPLEMENTACION DE PAUSAS ACTIVAS DE TRABAJO TODOS LOS DIAS DURANTE LA JORNADA LABORAL.
IMPLEMENTAR EXAMENES OCUPACIONALES CON ENFASIS EN ERGONOMIA. REALIZAR SEGUIMIENTO A LAS RECOMENDACIONES MEDICAS DE LOS EXAMENES OCUPACIONALES.
DISEÑOS Y ESTUDIOS DE PUESTOS DE TRABAJO</t>
  </si>
  <si>
    <t>ENFERMEDADES DE TRAUMA ACUMULATIVO, SÍNDROMES TÚNEL DEL CARPO</t>
  </si>
  <si>
    <t>STC , TENDINITIS, HERNIAS O LESION CERVICAL</t>
  </si>
  <si>
    <t>LESIONES COMO CONTUSIONES, HERIDAS</t>
  </si>
  <si>
    <t>DECRETO 1477 DE 2014, RESOLUCION 1016 DE 189, RESOLUCION 2400 DE 1979</t>
  </si>
  <si>
    <t>PERDIDAS HUMANAS Y MATERIALES</t>
  </si>
  <si>
    <t xml:space="preserve">IMPLEMENTACION PROGRAMA GESTION RIESGO ELECTRICO. </t>
  </si>
  <si>
    <t>TRAUMAS TEJIDOS BLANDOS, HERIDAS, TRAUMAS CRANEO ENCEFALICOS Y FRACTURAS</t>
  </si>
  <si>
    <t>VERIFICAR POR MEDIO DE INSPECCIONES DE SEGURIDAD EL ANCLAJE DE ESTANTERIAS Y REPISAS DE ALMACENAMIENTO.</t>
  </si>
  <si>
    <t>PERDIDAS DE CONCIENCIAS</t>
  </si>
  <si>
    <t>BOTOQUIN, EXTINTOR, CAMILLA.</t>
  </si>
  <si>
    <t>RESOLUCION 1016 DE 1989 DECRETO 1310 DE 2016</t>
  </si>
  <si>
    <t>CONTINUAR CON REVISION TECNICO MECANICA ANUAL</t>
  </si>
  <si>
    <t xml:space="preserve">PUBLICOS
(Problemas de orden publico, atracos, robos, asaltos y atentados) </t>
  </si>
  <si>
    <t>SISTEMAS Y TECNOLOGIA</t>
  </si>
  <si>
    <t>GESTOR DE SISTEMAS Y TECNOLOGIA</t>
  </si>
  <si>
    <t>ADMINISTRAR Y APLICACIÓN DE HARDWARE Y SOFWARE A TODAS LAS AREAS DE LA UNIVERSIDAD</t>
  </si>
  <si>
    <t xml:space="preserve">ELABORAR, ACTUALIZAR Y PERFECCIONAR EL PLAN ESTRATEGICO DEL AREA Y ASEGURA  SU COHERENCIA CON EL PLAN ESTRATEGICO INSTITUCIONAL; PREPARA LOS PLANES OPERATIVOS ANUALES EVALUANDO PERIODICAMENTE SU DESARROLLO Y CUMPLIMIENTO.
ASESORAR PERMANENTEMENTE EN LO RELACIONADO CON LA ADQUISICION Y APLICACIÓN DE HARDWAREY SOFTWARE A TODAS LAS AREAS DE LA UNIVERSIDAD.
PROPONER, DESARROLLAR Y ASESORAR A TODAS LAS AREAS DE LA INSTITUCION EN EL DESARROLLO DE LAS TIC' S (TECNOLOGIAS DE LA INFORMACION Y LAS COMUNICACIONES).
</t>
  </si>
  <si>
    <t>CONTINUAR CON ANCLAJE DE ESTANTERIA AL PISO</t>
  </si>
  <si>
    <t xml:space="preserve">VERIFICAR POR MEDIO DE INSPECCIONES DE SEGURIDAD EL ANCLAJE DE ESTANTERIAS Y REPISAS DE ALMACENAMIENTO.                                                                         </t>
  </si>
  <si>
    <t>FINANCIERA</t>
  </si>
  <si>
    <t>GESTOR FINANCIERO</t>
  </si>
  <si>
    <t>LABORES ADMINISTRATIVAS FINANCIERAS</t>
  </si>
  <si>
    <t>EJECUTAR LAS POLITICAS, PLANES, PROGRAMAS Y DEMAS ACCIONES RELACIONADAS CON LA GESTION FINANCIERA, CONTABLE Y PRESUPUESTAL DE LA UNIVERSIDAD.
REALIZAR ANALISIS Y EVALUACION DE LA SITUACION FINANCIERA Y PRESUPUESTAL, Y PROYECTAR LA DISTRIBUCION DE LOS RECURSOS DEL BALANCE A LA VICERRECTORIA ADMINISTRATIVA Y FINANCIERA DE LA UNIVERSIDAD PARA SU PRESENTACION ANTE EL COUNFIS.
COORDINAR CON PLANEACION INSTITUCIONALLA ELABORACION Y PRESENTACION DEL PRESUPUESTO DE INGRESOS Y GASTOS DE LA UNIVERSIDAD.
COORDINAR LA CONSECUCION DE LOS RECURSOS DE CREDITOS NECESARIOS  PARA LA FINANCIACION DE LOS PLANES, PROGRAMAS Y PROYECTOS DE LA UNIVERSIDAD.</t>
  </si>
  <si>
    <t>BIENES Y SERVICIOS</t>
  </si>
  <si>
    <t>SERVICIOS GENERALES</t>
  </si>
  <si>
    <t>ENCARGADO DEL ASEO Y ORDEN DE TODA LA UNIVERSIDAD</t>
  </si>
  <si>
    <t>LIMPIEZA DE LAS AREAS COMUNES Y DE TODA LA UNIVERSIDAD BAÑOS ,SALONES, ETC</t>
  </si>
  <si>
    <t>HONGOS VIRUS Y BACTERIAS
(Limpieza General y lavados de Baños)</t>
  </si>
  <si>
    <t xml:space="preserve">USO DE PROTECCION RESPIRATORIA, PROTECCION DE MANOS, BOTAS PARA TRABAJOS EN AREAS HUMEDAS, ZAPATOS DE SEGURIDAD. </t>
  </si>
  <si>
    <t>USO DE GORROS, PAVAS Y ROPA DE TRABAJO APROPIADA.</t>
  </si>
  <si>
    <t>RADIACIONES NO IONIZANTES
(Exposición a la radiación solar)</t>
  </si>
  <si>
    <t>TIEMPOS DE DESCANSO   ENTRE LA JORNADA LABORAL  SENSIBILIZACION EN EL USO DE PROTECCION SOLAR.</t>
  </si>
  <si>
    <t>CONJUNTIVITIS, TERIGIOS, QUEMADURAS DE PIEL.</t>
  </si>
  <si>
    <t xml:space="preserve">
SEGUIMEINTO AL  PROGRAMA DE INSPECCIONES PLANEADAS 
REALIZAR SENSIBILIZACION EN USO DE PROTECTOR SOLAR.</t>
  </si>
  <si>
    <t>UTILIZACION DE PAVAS, GORRAS O GORROS PARA EVITAR LA EXPOSICION DIRECTA A LA RADIACION SOLAR.</t>
  </si>
  <si>
    <t xml:space="preserve">LIQUIDOS, NIEBLAS Y ROCIOS
Exposición a productos químicos propios de las labores de limpieza y desinfección) </t>
  </si>
  <si>
    <t xml:space="preserve">QUIMICO
</t>
  </si>
  <si>
    <t>ACCIDENTES DE DIVERSA GRAVEDAD:  QUEMADURAS LEVES O GRAVES,  MUERTE Y/O PERDIDA TOTAL DE LA PROPIEDAD
ALERGIS RESPIRATORIAS, DEMARTITIS, ASFIXIA</t>
  </si>
  <si>
    <t xml:space="preserve">
 PLAN DE GESTIÓN DE RIESGO DE DESASTRES, IDENTIFICANDO EL MANEJO DE SUSTANCIAS 
HOJAS DE SEGURIDAD Y ETIQUETADO DE PRODUCTOS QUÍMICOS.
</t>
  </si>
  <si>
    <t xml:space="preserve">USO DE PROTECCION RESPIRATORIA PARA HUMOS METALICOS Y SEGUIMIENTO Y CONTROL DE EXAMENES MEDICOS OCUAPACIONALES. SENSIBILIZACIÓN EN TEMAS DE AUTOCUIDADO,  SUMINISTRO DE ELEMENTOS DE PROTECCIÓN PERSONAL (TAPABOCAS N95),  EVALUACIONES MÉDICAS Y SEGUIMIENTO,  SENSIBILIZACIÓN DE MANEJO DE SUSTANCIAS QUÍMICA. </t>
  </si>
  <si>
    <t>QUEMADURAS D E TERCER GRADO Y MUERTE</t>
  </si>
  <si>
    <t>DECRETO 1477 DE 2014 RESOLUCION 1016 DE 1989 RESOLUCION 2400 DE 1979</t>
  </si>
  <si>
    <t>ALMACENAMIENTO UNICO PARA PRODUCTOS QUIMICOS AISLADO DE ALIMENTOS DE CONSUMO HUMANO</t>
  </si>
  <si>
    <t>SENSIBILIZACION DE USO ADECUADO DE EPP Y MANEJO SEGURO DE SUSTANCIAS QUIMICAS PELIGROSAS.
COLOCAR SEÑALIZACION DE NORMAS DE SEGURIDAD.
 CAPACITACIÓN CONSTANTE A LAS BRIGADAS EN PRIMEROS AUXILIOS Y EVACUACIÓN E INSTALAR SEÑALIZACIÓN Y DEMARCAR LAS ÁREAS.               CONOCIMIENTO DE FICHAS TECNICAS Y FICHAS DE SEGURIDAD DE LOS PRODUCTOS QUIMICOS, ROTULACION Y MARCACION DE LOS QUIMICOS MEDIANTE FICHAS HMIS.  CAPACITACION EN DOSIFICACION DE PRODUCTOS QUIMICOS</t>
  </si>
  <si>
    <t>PROTECCION VISUAL, PROTECCION RESPIRATORIA, ROPA DE TRABAJO , ZAPATOS Y GUANTES CONTINUAR CON EL USOS DE PROTECTORES PARA BUCA Y NARIZ ACORDE PARA RL TIPO DE HUMOS Y NEBLINAS QUE H\GENERAN DICHOS QUIMICOS.</t>
  </si>
  <si>
    <t>MATERIAL PARTICULADO</t>
  </si>
  <si>
    <t>IRRITACIÓN DE VIAS RESPIRATORIAS, OCULAR Y DERMICA</t>
  </si>
  <si>
    <t>USO DE ELEMENTOS DE PROTECCION PERSONAL REQUERIDOS. SENSIBILIZACION EN EL PELIGRO.</t>
  </si>
  <si>
    <t xml:space="preserve">IMPLEMENTACION PROGRAMA DE RIESGO QUIMICO, PROTOCOLOS DE USO Y ALAMACENAMIENTO SEGURO. DEMARCACION Y ETIQUETADO DE TODOS LOS PRODUCTOS. </t>
  </si>
  <si>
    <t xml:space="preserve">USO DE PROTECCION RESPIRATORIA CON FILTRO PARA POLVOS Y/O MATERIAL PARTICULADO.
</t>
  </si>
  <si>
    <t>MANIPULACIÓN MANUAL DE CARGAS
(Movilización y levantamiento de cargas)</t>
  </si>
  <si>
    <t>LESIONES OSTEOMUSCULARES A NIVEL DE COLUMNA.</t>
  </si>
  <si>
    <t>SISTEMA  DE VIGILANCIA EPIDEMIOLOGICA PARA EL RIESGO BIOMECANICO.</t>
  </si>
  <si>
    <t xml:space="preserve">AUTORIZACIÓN PARA MANEJO DE CARGAS SOLITUD DE APOYO A UN COMPAÑERO 
AUTORIZACIÓN PARA REALIZACIÓN DE PAUSAS ACTIVAS (PROGRAMA DE PAUSAS ACTIVAS)
 EVALUACIONES MEDICAS CON ÉNFASIS EN OSTEOMUSCULARES
SEGUIMIENTO A LAS RECOMENDACIONES DE LAS EVALUACIONES MÉDICAS  
ACTIVIDADES DE PREVENCIÓN PARA DME, CON APOYO DE LA ARL (PROFESIONAL FISIOTERAPEUTA, ESPECIALISTA SST)
DISPONIBILIDAD DE ESPACIO Y SITIOS PARA REALIZAR PAUSA EN LAS ACTIVIDADES  
SENSIBILIZACIÓN EN MANEJO DE CARGAS
</t>
  </si>
  <si>
    <t>IMPLEMENTAR UN PROGRAMA DE VIGILANCIA EPIDEMIOLOGICA PARA EL RIESGO BIOMECANICO.
IMPLEMENTACION Y EJECUCION DE PAUSAS ACTIVAS DE TRABAJO TODOS LOS DIAS DURANTE LA JORNADA LABORAL.
IMPLEMENTAR EXAMENES OCUPACIONALES CON ENFASIS EN ERGONOMIA. REALIZAR SEGUIMIENTO A LAS RECOMENDACIONES MEDICAS DE LOS EXAMENES OCUPACIONALES.
REALIZAR CAPACITACIONES EN MANEJO SEGURO DE CARGAS E HIGIENE POSTURAL. SEGUIMIENTO A LA REALIZACION DE PAUSAS ACTIVAS.</t>
  </si>
  <si>
    <t>ESFUERZO 
(Altura de planos de trabajo, organización secuencia productiva, organización del tiempo de trabajo, peso y tamaño de objetos)</t>
  </si>
  <si>
    <t>LESIONES OSEO MUSCULARES, HERNIAS DISCALES, LESIONES DE COLUMNAS, SOBREESFUERZO, TRAUMAS ACUMULATIVOS.</t>
  </si>
  <si>
    <t>ENFERMEDADES COMO TUNEL DE CARPO,MANGITO ROTADOR TRAUMAS POR DOLOR ACUMULATIVO
STC , TENDINITIS, HERNIAS O LESION CERVICAL</t>
  </si>
  <si>
    <t xml:space="preserve">
SEGUIMIENTO A LAS EVALUACIONES MÉDICAS
SEGUIMIENTO AL  PROGRAMA DE VIGILANCIA EPIDEMIOLÓGICA PARA EL RIESGO BIOMECÁNICO.
SEGUIMIENTO AL PROGRAMA DE PAUSAS ACTIVAS DE TRABAJO TODOS LOS DÍAS DURANTE LA JORNADA LABORAL.
 SEGUIMIENTO A LAS VALORACIONES MÉDICAS OCUPACIONALES CON ÉNFASIS EN OSTEOMUSCULARES Y SUS RECOMENDACIONES. 
 REALIZAR SENSIBILIZACIÓN SOBRE AUTOCUIDADO.
REALIZAR INSPECCIONES DE PUESTOS DE TRABAJO (IPT) 
REALIZAR SENSIBILIZACIÓN AL PERSONAL SOBRE HIGIENE POSTURAL
                                               </t>
  </si>
  <si>
    <t>MECANICOS
(Utilización de herramientas manuales, maquinaria y equipos)</t>
  </si>
  <si>
    <t>CONTUSIONES, LACERACIONES, FRACTURAS, HERIDAS, Y POLITRAUMATISMOS.</t>
  </si>
  <si>
    <t>MANTENIMIENTO PREVENTIVO DE EQUIPOS Y HERRAMIENTAS MANUALES</t>
  </si>
  <si>
    <t>SEÑALIZACION PREVENTIVA Y OBLIGATORIA DE CUMPLIMIENTO DE NORMAS DE SEGURIDAD Y USOS DE EPP. INSPECCION DE HERRAMIENTAS MANUALES Y AREAS DE TRABAJO</t>
  </si>
  <si>
    <t xml:space="preserve">
CAPACITACIONES Y CHARLAS  SOBRE MANEJO DE HERRAMIENTAS MANUALES
USO DE EPP (USO DE ELEMENTOS DE PROTECCION PERSONAL) </t>
  </si>
  <si>
    <t>ATRAPAMIENTO Y/O AMPUTACION DEL ALGUN SEGMENTO CORPORAL</t>
  </si>
  <si>
    <t xml:space="preserve">IMPLEMENTAR  PROGRAMA DE RIESGO MECANICO
IMPLEMENTAR PROCEDIMIENTOS DE ANALISIS SEGURO DE TRABAJO. 
VERIFICACION DE HOJA DE VIDA DE EQUIPOS Y HERRAMIENTAS
INSPECCIONES PERIODICAS DE SEGURIDAD.
PUESTOS DE TRABAJO ADECUADOS PARA LA REALIZACION DE LAS TAREAS, NO EJECUTAR LAS LABORES DE MANERA IMPROVISADA SI NO CON PLANEACION. 
CAPACITACIONES Y CHARLAS  SOBRE MANEJO DE HERRAMIENTAS MANUALES
INSPECIONES DE SEGURIDAD PLANEADAS O NO PLANEADAS REVISION Y CAMBIO PERIODICO DE LAS HERRAMIENTAS ANTE SIGNOS DE DESGASTE NORMAS DE SEGURIDAD. </t>
  </si>
  <si>
    <t xml:space="preserve">USO DE EPP: OVEROL Y/O ROPA DE TRABAJO , GAFAS Y  MONOGAFAS DE SEGURIDAD, BOTAS DE SEGURIDAD, GUANTES, PROTECCION AUDITIVA, PROTECCION RESPIRATORIA  Y CASCO DE SEGURIDAD. </t>
  </si>
  <si>
    <t>USO DE ROPA DE TRABAJO Y EPP PARA EL DESARROLLO DEL MISMO. ZAPATOS ANTIDESLIZANTES PARA PERSONAL SERVICIOS GENERALES Y BOTAS DE SEGURIDAD PARA EL PERSONAL DE MANTENIMIENTO</t>
  </si>
  <si>
    <t>EN CASO DE ENCONTRARSE EN AREAS DE ALMACENAMIENTO DE MATERIAL DE MANTENIMIENTO SE REQUIERE EL USO DE CASCO DE SEGURIDAD Y EPPS REQUERIDOS PARA LA LABOR COMO BOTAS, GAFAS Y PROTECCION DE MANOS.  PARA EL PERSONAL DE SERVICIOS GENERALES  SE DEBE DISPONER DE ZAPATOS DE SEGURIDAD,  GUANTES , GAFAS Y CACO DURANTE EL TIEMPO EN ESTA AREA.</t>
  </si>
  <si>
    <t>PARA EL PERSONAL ADMINISTRATIVO NO SE REQUIERE EL USO DE EPP</t>
  </si>
  <si>
    <t>PUNTOS ECOLOGICOS.
 INSPECCIONES DEL DE SEGURIDAD.</t>
  </si>
  <si>
    <t xml:space="preserve">GUANTES DE SEGURIDAD, GAFAS, PROTECCION RESPIRATORIA Y ROPA DE TRABAJO. </t>
  </si>
  <si>
    <t>TECNOLOGICO
(Fuga, explosión, derrame e  Incendios provocados por la reacción químico física por químicos almacenados y combustibles como papelería, mobiliario y equipos energizados)</t>
  </si>
  <si>
    <t xml:space="preserve">EXTINTORES UBICADOS EN EL AREA DE TRABAJO,  PROGRAMA DE INSPECCIONES, SIMULACROS DE EMERGENCIA,  BOTIQUINES,  CAMILLAS,  PLAN DE GESTIÓN DEL RIESGO DE DESASTRES </t>
  </si>
  <si>
    <t>CAPACITAR Y SENSIBILIZAR EN EL PLAN DE GESTIÓN DEL RIESGO DE DESASTRES  DE LA UNIVERSIDAD DE CUNDINAMARCA, IMPLEMENTAR PROGRAMA DE INSPECCIONES DE SEGURID, REALIZAR MANTENIMIENTO A EXTINTORES.  PUBLICAR  LAS LINEAS DE EMERGENCIA PARA UNA RESPUESTA OPORTUNA EN CASO DE PRESENTARSE UN INCENDIO O EXPLOSION.</t>
  </si>
  <si>
    <t xml:space="preserve">EQUIPOS DE EMERGENCIA </t>
  </si>
  <si>
    <t>MANTENIMIENTO
(RECURSOS FISICOS)</t>
  </si>
  <si>
    <t>ACTIVIDADES DE MANTENIMIENTO LOCATIVO Y ELECTRICO DE TODA LA SEDE.</t>
  </si>
  <si>
    <t xml:space="preserve">ARREGLOS  EN LAS LOCACIONES AVERIDAS COMO PISO, TECHOS, PAREDES ETC.;  Y 
REPARACIONES A NIVEL ELECTRICO.
</t>
  </si>
  <si>
    <t>RUIDO 
(Exposición continuo dentro de la jornada laboral por la utilización de herramientas manuales y  equipos)</t>
  </si>
  <si>
    <t>USO DE PROTECTOR AUDITIVO  DE INSERCION Y/O COPA</t>
  </si>
  <si>
    <t xml:space="preserve">LIMPIEZA Y DESINFECCION CONTROL PERIODICO DE LOS BAÑOS </t>
  </si>
  <si>
    <t>VIBRACION 
(Uso de equipos, maquinaria y herramientas manuales)</t>
  </si>
  <si>
    <t xml:space="preserve"> HORMIGUEO, ENTUMECIMIENTO, CAMBIOS ARTICULARES </t>
  </si>
  <si>
    <t xml:space="preserve">MANTENIMIENTO A EQUIPOS  Y HERRAMIENTAS
SISETEMA DE VIGILANCIA EPIDEMIOLOGICO EN DESORDENES MUSCULO ESQUELETICOS </t>
  </si>
  <si>
    <t xml:space="preserve">TIEMPOS DE DESCANSO EN LAS ACTIVIDADES CON USO DE EQUIPOS QUE PRODUCEN VIBRACIÓN.
EXÁMENES MÉDICOS Y SEGUIMIENTO A LAS RECOMENDACIONES MÉDICAS EMITIDAS POR LAS EVALUACIONES MÉDICAS OCUPACIONALES DE INGRESO Y/O PERIÓDICOS.
</t>
  </si>
  <si>
    <t>SÍNDROME DE DEDOS BLANCOS, DEGENERATIVOS, CAMBIOS EN LA DINÁMICA SANGUÍNEA.</t>
  </si>
  <si>
    <t xml:space="preserve">
REALIZACION DE PAUSAS ACTIVAS DE TRABAJO ENFOCADAS EN DESORDENES MUSCULO ESQUELETICOS.
CHARLA PARA EL REPORTE DE CUALQUIER CONDICION O RIESGO QUE PRESENTEN LOS EQUIPOS DE TRABAJO</t>
  </si>
  <si>
    <t>USO DE OBLIGATORIO DE EPP PARA LA LABOR A REALIZAR, CASCO, PROTECCION VISUAL, PROTECCION RESPIRATORIA, GUANTES , ROPA DE TRABAJO Y BOTAS DE SEGURIDAD.</t>
  </si>
  <si>
    <t xml:space="preserve">LIQUIDOS, NIEBLAS Y ROCIOS
Exposición a productos químicos propios de las actividades) </t>
  </si>
  <si>
    <t>USO DE ELEMENTOS DE PROTECCION PERSONAL REQUERIDOS. 
CAPACITACION Y SENSIBILIZACION EN EL USO ADECUADO Y APLICACIÓN DE SSUSTANCIAS QUIMICAS</t>
  </si>
  <si>
    <t xml:space="preserve">SENSIBILIZACION DE USO ADECUADO DE EPP Y MANEJO SEGURO DE SUSTANCIAS QUIMICAS PELIGROSAS.
COLOCAR SEÑALIZACION DE NORMAS DE SEGURIDAD.
REALIZAR INSPECCIÓN A LOS EXTINTORES UBICADOS EN EL LABORATORIO Y CAPACITACIÓN CONSTANTE A LAS BRIGADAS EN MANEJO DE EXTINTORES, PRIMEROS AUXILIOS Y EVACUACIÓN E INSTALAR SEÑALIZACIÓN Y DEMARCAR LAS ÁREAS.                                                        </t>
  </si>
  <si>
    <t>PROTECCION VISUAL, CONTINUAR CON EL USO DE PROTECTOR PARA BUCA Y NARIZ CON FILTRO O TIPO N95 DESECHALBE ACORDE PARA NEBLINAS O HUMOS, ROPA DE TRABAJO (BATAS) Y GUANTES</t>
  </si>
  <si>
    <t xml:space="preserve">GASES Y VAPORES
(Monóxido de carbono por el uso de equipos con combustible)  </t>
  </si>
  <si>
    <t xml:space="preserve">IRRITACIÓN DE VIAS RESPIRATORIAS  Y OCULAR. </t>
  </si>
  <si>
    <t>IMPLEMENTACION PROGRAMA DE RIESGO QUIMICO, PROTOCOLOS DE USO Y ALAMACENAMIENTO SEGURO. DEMARCACION Y ETIQUETADO DE TODOS LOS PRODUCTOS. MARCACION DE PRODUCTOS QUIMICOS CON FICHA HMIS</t>
  </si>
  <si>
    <t xml:space="preserve">USO DE PROTECCION RESPIRATORIA CON FILTRO PARA HUMOS </t>
  </si>
  <si>
    <t xml:space="preserve">SEGUIMIENTO AL PROGRAMA DE RIESGO QUÍMICO Y A LOS  PROTOCOLOS DE USO Y ALMACENAMIENTO SEGURO. DEMARCACIÓN Y ETIQUETADO DE TODOS LOS PRODUCTOS MEDIANTE FICHAS. </t>
  </si>
  <si>
    <t>HUMOS METALICOS
(Soldadura)</t>
  </si>
  <si>
    <t>MANTENIMIENTO DE EQUIPOS DE SOLDADURA</t>
  </si>
  <si>
    <t>ENFERMEDADES RESPIRATORIAS</t>
  </si>
  <si>
    <t xml:space="preserve">USO DE RESPIRADOR CON FILTRO PARA HUMO DE METALICOS
</t>
  </si>
  <si>
    <t xml:space="preserve">
CAPACITACIONES Y CHARLAS  SOBRE MANEJO DE HERRAMIENTAS MANUALES
USO DE EPP: OVEROL Y/O ROPA DE TRABAJO , GAFAS Y  MONOGAFAS DE SEGURIDAD, BOTAS DE SEGURIDAD CON PUNTERA, GUANTES Y CASCO. </t>
  </si>
  <si>
    <t xml:space="preserve">ELECTRICOS
(Exposición o manipulación a conexiones y/o cableado eléctrico de alta,  media y baja tensión)
</t>
  </si>
  <si>
    <t xml:space="preserve">
SEÑALIZACION DE AREAS CON RIESGO ELECTRICO COMO GABINETES, CAJAS E INSTALACIONES.
RESTRICCIÓN DE TRABAJOS EN CONDICIONES COMO TORMENTAS O LLUVIA. </t>
  </si>
  <si>
    <t>UTILIZACION DE EPP DIELECTRICOS TALES COMO BOTAS, CASCO Y GUANTES.
IMPLEMENTACION MANUAL TRABAJO SEGURO RIESGO ELECTRICO.</t>
  </si>
  <si>
    <t>IMPLEMENTACION PROGRAMA GESTION RIESGO ELECTRICO. IMPLEMENTACION DE PERMISOS PARA TRABAJO CON LINEAS ENERGIZADAS Y ATS.
SOLICITUD DE CERTIFICADOS DE IDONEIDAD Y FORMACION EN EL RIESGO. 
UTILIZACION DE EPP DIELECTRICOS TALES COMO BOTAS, CASCO Y GUANTES
IMPLEMENTACION DE PERMISOS DE TRABAJO</t>
  </si>
  <si>
    <t>UTILIZACION DE EPP DIELECTRICOS TALES COMO BOTAS, CASCO Y GUANTES PARA CUALQUIER LABOR DE MANTENIMIENTO QUE SE REALICE.  SI EL TRABAJO ES REALIZADO EN TRABAJO EN ALTURAS SE DEBE UTILIZAR: 
PROTECCION CABEZA CASCO DE SEGURIDAD CON TRES PUNTOS DE FIJACION BARBUQUEJO  - PROTECCION AUDITIVA  DE INSERCCION - PROTECCION VISUAL GAFAS DE SEGURIDAD - PROTECCION MANUAL  GUANTES ANTIDESLIZANTES- PROTECCION CORPORAL UNIFORME MANGA LARGA.
USO DE ELEMENTOS DE PROTECION DE TRABAJO EN ALTURAS ( ARNES DE SEGURIDAD USO DE ESLINGA CON ABSORVEDOR DE CHOQUE, CASCO CON TRES PUNTOS DE FIJACION BARBUQUEJO, LINEAS DE VIDA</t>
  </si>
  <si>
    <t>USO DE EPP REQUERIDOS PARA LA LABOR TALES COMO CASCO Y ZAPATOS O BOTAS DE SEGURIDAD.</t>
  </si>
  <si>
    <t>TRABAJO EN ALTURAS
(TRABAJO QUE SE REALICE DESPUÉS DE 1,50MTS DE ALTURA A NIVEL DEL PISO) Limpieza de canales, mantenimiento locativos, cambio de reflectores o luminarias de postes)</t>
  </si>
  <si>
    <t xml:space="preserve">TRAUMAS CRANEOENCEFALICOS SEVEROS, HERIDAS, FRACTURAS, TRAUMAS DE TEJIDOS BLANDOS Y LESIONES QUE PUEDEN CAUSAR LA MUERTE. </t>
  </si>
  <si>
    <t>USO DE ELEMENTOS Y EQUIPOS  DE PROTECCION CONTRA CAIDAS  Y ELEMENTOS DE PROTECCION PERSONAL. 
IMPLEMENTACION MANUAL TRABAJO SEGURO EN ALTURAS.</t>
  </si>
  <si>
    <t>DECRETO 1477 DE 2014, RESOLUCION 1016 DE 1989 RESOLUCION 1409 DE 2012</t>
  </si>
  <si>
    <t>IMPLEMENTACION DE PROGRAMA DE TRABAJO SEGURO EN ALTURAS.
PERMISOS DE TRABAJO EN ALTURAS, CON SU RESPECTIVA AUTORIZACIÓN.
UTILIZACION DE EQUIPOS CERTIFICADOS E INSPECCION DE LOS MISMOS.DEMARCACION Y SEÑALIZACION DE AREAS DONDE HAY EXPOSICION A CAIDAS - MEDIDAS DE ADVERTENCIA, DEMARCACION DE AREAS DE TRABAJO.
 EN ALTURAS DE ACUERDO A LA RESOLUCION 1409-2012.  CUMPLIMIENTOS DE LAS NORMAS DE SEGURIDAD PARA EL TRABAJO SEGURO EN ALTURAS Y LA PREVENCION DE ACCIDENTES DE TRABAJO GRAVES POR ESTA CAUSA. CUMPLIMIENTO DE LOS PERMISOS DE TRABAJO PARA ACTIVIDADES DE ALTO RIESGO ANTES DE INICIAR LABORES.
CAPACITACION EN TRABAJO EN ALTURAS Y TRABAJOS EN ESPACIOS CONFINADOS DE ACUERDO A LA RESOLUCION 1409-2012.  CUMPLIMIENTOS DE LAS NORMAS DE SEGURIDAD PARA EL TRABAJO SEGURO EN ALTURAS Y LA PREVENCION DE ACCIDENTES DE TRABAJO GRAVES POR ESTA CAUSA. CUMPLIMIENTO DE LOS PERMISOS DE TRABAJO PARA ACTIVID   ADES DE ALTO RIESGO ANTES DE INICIAR LABORES.                                                                                                                   FORMACION PERTIENENTE PATRA TRABAJO SEGURO EN ALTURAS NIVEL AVANZADO PARA EL PERSONAL QUE REALIZA DICHAS TAREAS.</t>
  </si>
  <si>
    <t xml:space="preserve">
USO DE ELEMENTOS DE PROTECION DE TRABAJO EN ALTURAS ( ARNES DE SEGURIDAD USO DE ESLINGA CON ABSORVEDOR DE CHOQUE, CASCO CON TRES PUNTOS DE FIJACION BARBUQUEJO, LINEAS DE VIDA
CAPACITACION EN TRABAJO</t>
  </si>
  <si>
    <t>ESPACIOS CONFINADOS
(Lavado y desinfección de tanques de agua con personal propio o contratado)</t>
  </si>
  <si>
    <t>INTOXICACION,  AFIXIA CAIDA, GOLPES Y MUERTE</t>
  </si>
  <si>
    <t>IMPLEMENTACION MANUAL TRABAJO SEGURO EN ALTURAS.</t>
  </si>
  <si>
    <t>RESOLUCION 1016 DE 1989 DECRETO 1335 DE 1987</t>
  </si>
  <si>
    <t>MEDICION DE GASES PARA IDENTIFICAR EL PELIGRO EN EL AREA A TRABAJAR.
SISTEMAS DE VENTILACION ARTIFICIAL DE SER NECESARIO. 
DEMARCACION Y SEÑALIZACION DE AREAS DONDE HAY EXPOSICION A CAIDAS  Y ESPACIOS CONFINADOS - MEDIDAS DE ADVERTENCIA, DEMARCACION DE AREAS DE TRABAJO. SEÑALIZACION EN OBRA INFORMATIVA, DE RESTRICCION, OBLIGATORIA. 
IMPLEMENTACION DE PROGRAMA DE TRABAJO SEGURO EN ALTURAS.
PERMISOS DE TRABAJO EN ALTURAS, CON SU RESPECTIVA AUTORIZACIÓN.
UTILIZACION DE EQUIPOS CERTIFICADOS E INSPECCION DE LOS MISMOS.DEMARCACION Y SEÑALIZACION DE AREAS DONDE HAY EXPOSICION A CAIDAS - MEDIDAS DE ADVERTENCIA, DEMARCACION DE AREAS DE TRABAJO.
CAPACITACION EN TRABAJO EN ALTURAS Y TRABAJOS EN ESPACIOS CONFINADOS DE ACUERDO A LA RESOLUCION 1409-2012.  CUMPLIMIENTOS DE LAS NORMAS DE SEGURIDAD PARA EL TRABAJO SEGURO EN ALTURAS Y LA PREVENCION DE ACCIDENTES DE TRABAJO GRAVES POR ESTA CAUSA. CUMPLIMIENTO DE LOS PERMISOS DE TRABAJO PARA ACTIVIDADES DE ALTO RIESGO ANTES DE INICIAR LABORES.</t>
  </si>
  <si>
    <t xml:space="preserve">
USO DE ELEMENTOS DE PROTECION DE TRABAJO EN ALTURAS Y /O ESPACIOS CONFINADOS ( ARNES DE SEGURIDAD USO DE ESLINGA CON ABSORVEDOR DE CHOQUE, CASCO CON TRES PUNTOS DE FIJACION BARBUQUEJO, LINEAS DE VIDA
</t>
  </si>
  <si>
    <t xml:space="preserve">ALMACEN
(RECURSOS FISICOS)
</t>
  </si>
  <si>
    <t>ALMACENAMIENTO Y ACOPIO DE LA SEDE</t>
  </si>
  <si>
    <t xml:space="preserve">ALMACENAMIENTO, ACOPIO, REGISTRO Y CONTROL DEL ALAMACEN DE LA SEDE </t>
  </si>
  <si>
    <t>MECANICOS
(Utilización de herramientas manuales  y equipos requeridos para la labor)</t>
  </si>
  <si>
    <t xml:space="preserve">ELECTRICOS
(Exposición o manipulación a conexiones y/o cableado   media y baja tensión)
</t>
  </si>
  <si>
    <t>EL ALMACENISTA NO TIENE CONTACTO DIRECTO POR TAL RAZON NO REQUIERE USO DE EPP ESPECIFICO PARA ESTE PELIGRO</t>
  </si>
  <si>
    <t>APOYO ACADEMICO</t>
  </si>
  <si>
    <t>SECRETARIA APOYO ACADEMICO</t>
  </si>
  <si>
    <t>LABORES ADMINISTRATIVAS DIRIGIDAS A EL CONTROL DIARIO DE DOCENTES, CARGAS ACADEMICAS Y CONTRATOS A TRAVEZ DE LA PLATAFORMA.</t>
  </si>
  <si>
    <t xml:space="preserve">ELABORACIÓN Y MANEJO DE CONTROL DIARIO DE ASISTENCIA DE DOCENTES, DE LOS PROGRAMAS DE ADMINISTRACIÓN DE EMPRESAS Y CONTADURÍA PÚBLICA DE LA SECCIONAL UBATÉ.
INGRESO DE HORARIOS, CARGAS ACADÉMICAS, CONTRATOS A TRAVÉS DE LA PLATAFORMA.
RECEPCIÓN, CLASIFICACIÓN Y ORGANIZACIÓN DEL ARCHIVO DOCUMENTAL.
ELABORACIÓN, TRANSCRIPCIÓN DE INFORMES, CARTAS, MEMORANDOS, CIRCULARES, ACTAS, COMUNICADOS Y ATENCIÓN DE LLAMADAS TELEFÓNICAS.
RESPONDER POR LA OPERATIVIDAD DE LA OFICINA, INCLUIDO EL CUIDADO, MANEJO Y USO RACIONAL DE LAS DOTACIONES DE CARÁCTER TÉCNICO, MATERIALES Y ÚTILES, ASÍ COMO LA PRESENTACIÓN ADECUADA DE LA MISMA.
</t>
  </si>
  <si>
    <t>BIBLIOTECARIO</t>
  </si>
  <si>
    <t>ACTIVIDADES ADMINISTRATIVAS DE VERIFICACION DE MATERIAL BIBLIOGRAFICO</t>
  </si>
  <si>
    <t xml:space="preserve">VERIFICACIÓN DE DISPONIBILIDAD DEL MATERIAL BIBLIOGRÁFICO EN EL OPAC,  UBICACIÓN DEL MISMO Y VERIFICACIÓN DE RESTRICCIÓN DE PRÉSTAMO; DILIGENCIAMIENTO DE FICHAS DE PRÉSTAMO Y VENCIMIENTO DE ENTREGA
VERIFICACIÓN DE ESTADO DEL ELEMENTO EDUCATIVO Y DISPONIBILIDAD PARA SU ENTREGA.
VERIFICAR EL INGRESO DEL MATERIAL BIBLIOGRÁFICO EN EL OPAC, DE NO SER ASÍ, REALIZAR EL REGISTRO DEL EJEMPLAR DE ACUERDO AL  SISTEMA DE CLASIFICACIÓN  DDC.
SOLICITUD DE INFORMACIÓN  O RESPUESTA A PETICIONES DE INFORMACIÓN PROPIAS DE LA  BIBLIOTECA.
RECEPCIÓN, CLASIFICACIÓN Y ORGANIZACIÓN DEL ARCHIVO DOCUMENTAL.
</t>
  </si>
  <si>
    <t>REALIZAR ANCLAJE DE TODAS LAS ESTANTERIAS AL SUELO</t>
  </si>
  <si>
    <t>ESTRATEGICO</t>
  </si>
  <si>
    <t>PLANEACION INSTITUCIONAL</t>
  </si>
  <si>
    <t>DIRECTOR SECCIONAL</t>
  </si>
  <si>
    <t>ACTIVIDADES ACMINISTRATIVAS CON EL OBEJETO DE EJECUTAR LAS POLITICAS, PLANES, PROGRAMAS Y DEMAS ACCIONES RELACIONADAS CON LA GESTION DE LA SECCIONAL TANTO EN LOS MACROPROCESOS MISIONAL Y DE APOYO.</t>
  </si>
  <si>
    <t xml:space="preserve">EJECUTAR LAS POLITICAS, PLANES, PROGRAMAS Y DEMAS ACCIONES RELACIONADAS CON LA GESTION DE LA SECCIONAL TANTO EN LOS MACROPROCESOS MISIONAL Y DE APOYO.
REALIZAR ANÁLISIS Y EVALUACION DE LA SITUACION FINANCIERA Y PRESUPUESTAL, Y PROYECTAR EL PLAN OPERATIVO ANUAL (POA), PROGRAMA ANUAL DE ADQUISICIÓN Y EVALUACIÓN PRESUPUESTAL DE LA SECCIONAL UBATÉ 
COORDINAR CON PLANEACION INSTITUCIONAL LA ELABORACION Y PRESENTACION DEL PRESUPUESTO DE INGRESOS Y GASTOS DE LA SECCIONAL UBATÉ.
COORDINAR LA CONSECUCION DE LOS RECURSOS DE CREDITOS NECESARIOS  PARA LA FINANCIACION DE LOS PLANES, PROGRAMAS Y PROYECTOS DE LA SECCIONAL UBATÉ.
</t>
  </si>
  <si>
    <t>SEGUIMIENT EN LAS  INSPECCIONES DE SEGURIDAD EN LOS PUESTOS DE TRABAJO, DISEÑO E IMPLEMENTACION DE INSPECCIONES DE SEGURIDAD DE HERRAMIENTAS MANUALES.</t>
  </si>
  <si>
    <t>SECRETARIA SECCIONAL</t>
  </si>
  <si>
    <t xml:space="preserve"> ELABORACIÓN DE CARTAS, CONSTANCIAS, CIRCULARES, ACTAS, CONSERVACIÓN DE DOCUMENTOS, SOLICITUD DE INFORMACIÓN Y /O DE SERVICIOS Y ATENCIÓN DE LLAMADAS TELEFÓNICAS.</t>
  </si>
  <si>
    <t xml:space="preserve">
 ELABORACIÓN DE CARTAS, CONSTANCIAS, CIRCULARES, ACTAS, CONSERVACIÓN DE DOCUMENTOS, SOLICITUD DE INFORMACIÓN Y /O DE SERVICIOS Y ATENCIÓN DE LLAMADAS TELEFÓNICAS.
COORDINAR, NOTIFICAR E INFORMAR AL PERSONAL ADMINISTRATIVO SOBRE LAS REUNIONES AGENDADAS POR EL DIRECTOR DE LA SECCIONAL.
APOYAR EL PROCESO DE PETICIONES, QUEJAS Y RECLAMOS DE LAS SOLICITUDES RADICADAS EN LA SECCIONAL, HACER SEGUIMIENTO Y ASESORAR AL CLIENTE SOBRE EL PROCEDIMIENTO.
ELABORACIÓN DE REGISTROS SOPORTE DE SOLICITUD DE CDP Y RP, RESOLUCIONES DE PAGO Y ARCHIVO DIGITAL DE DICHOS PROCESOS.
</t>
  </si>
  <si>
    <t xml:space="preserve">
 ELABORACIÓN DE CARTAS, CONSTANCIAS, CIRCULARES, ACTAS, CONSERVACIÓN DE DOCUMENTOS, SOLICITUD DE INFORMACIÓN Y /O DE SERVICIOS Y ATENCIÓN DE LLAMADAS TELEFÓNICAS.
COORDINAR, NOTIFICAR E INFORMAR AL PERSONAL ADMINISTRATIVO SOBRE LAS REUNIONES AGENDADAS POR EL DIRECTOR DE LA SECCIONAL.
APOYAR EL PROCESO DE PETICIONES, QUEJAS Y RECLAMOS DE LAS SOLICITUDES RADICADAS EN LA SECCIONAL, HACER SEGUIMIENTO Y ASESORAR AL CLIENTE SOBRE EL PROCEDIMIENTO.
ELABORACIÓN DE REGISTROS SOPORTE DE SOLICITUD DE CDP Y RP, RESOLUCIONES DE PAGO Y ARCHIVO DIGITAL DE DICHOS PROCESOS.
</t>
  </si>
  <si>
    <t>BIENESTAR UNIVERSITARIO</t>
  </si>
  <si>
    <t>GESTOR  BIENESTAR UNIVERSITARIO</t>
  </si>
  <si>
    <t xml:space="preserve">ACTIVIDADES DE PLANEACION, COORDINACION, DIRECCION Y DE EVALUACION DE PLANES PARA EL BIENESTAR UNIVERSITARIO DE LA SEDE </t>
  </si>
  <si>
    <t>COORDINAR LA FORMULACION, DETERMINACION Y CUMPLIMIENTO DE LOS PROGRAMAS Y/O PROYECTOS DE BIENESTAR UNIVERSITARIO EN LAS AREAS DE SALUD, DESARROLLO HUMANO, PROMOCION SOCIOECONOMICA, DEPORTES Y RECREACION. 
PLANEAR, COORDINAR, DIRIGIR Y EVALUAR LOS PLANES DE ACCION DE BIENESTAR UNIVERSITARIO, 
DIRIGIR, COORDINAR  Y DESARROLLAR PROYECTOS QUE GARANTICEN LA CONVIVENCIA Y TOLERANCIA, EN EL DESARROLLO DE LAS ACTIVIDADES DE CADA UNO DE LOS MIEMBROS DE LA COMUNIDAD UNIVERSITARIA, ESTUDIANTES, PROFESORES Y PERSONAL ADMINISTRATIVO.
COORDINAR LA REPRESENTACION DE LA UNIVERSIDAD ANTE LAS ENTIDADES QUE ORGANICEN EVENTOS DE BIENESTAR, DEPORTIVOS Y/O CULTURALES, EN LOS QUE PARTICIPE LA UNIVERSIDAD.
SOLICITAR Y  TRAMITAR ANTE LAS INSTANCIAS CORRESPONDIENTES, LOS RECURSOS NECESARIOS PARA ADELANTAR LOS PLANES, PROGRAMAS Y ACTIVIDADES DE CARÁCTER INSTITUCIONAL, RELACIONADOS CON EL BIENESTAR DEL ESTUDIANTE.</t>
  </si>
  <si>
    <t>ENFERMERIA</t>
  </si>
  <si>
    <t>BRINDAR AYUDA EN MOMENTO DE SER NECESARIA POR LOS ESTUDIANTES DOCENTES PERSONAL ADMINISTRATIVO Y DEMAS PERSONAL DE LA UNIVERSIDAD</t>
  </si>
  <si>
    <t>PRESTAR SERVICIOS DE PRIMEROS AUXILIOS,CUIDADO Y MANEJO DE PACIENTES QUE SOLICITEN EL SERVICIO DE ENFERMERIA EN LAS INSTALACIONES DE LA UNIVERSIDAD</t>
  </si>
  <si>
    <t>BACTERIAS Y VIRUS
CONTACTO CON MICROORGANISMOS USUARIOS/PACIENTES AL MOMENTO DE LA ATENCION.</t>
  </si>
  <si>
    <t>CUADROS VIRALES E INFECCIOSOS</t>
  </si>
  <si>
    <t>INFECCIÓN VIRAL Y ADQUIRIR ALGUNA ENFERMEDAD CONTAGIOSA GRAVE</t>
  </si>
  <si>
    <t xml:space="preserve">USO DE PROTECCION RESPIRATORIA, GAFAS, GUANTES, BATA ANTIFLUIDOS  </t>
  </si>
  <si>
    <t>CONTACTO CON ELEMENTOS CONTAMINADOS CON FLUIDOS ORGANICOS CON POSIBILIDAD DE CONTAMINACION CRUZADA</t>
  </si>
  <si>
    <t>CUADROS INFECCIOSOS Y BACTERIANOS, PROCESOS DE CONTAMINACION CRUZADA</t>
  </si>
  <si>
    <t>MECANICOS
(Utilización de equipos e instrumentos propios de la labor.)</t>
  </si>
  <si>
    <t>EPP REQUERIDOS PARA LA LABOR</t>
  </si>
  <si>
    <t>COMUNICACIONES</t>
  </si>
  <si>
    <t>APOYO DE COMUNICACIONES</t>
  </si>
  <si>
    <t>ACTIVIDADES PARA DISEÑAR, DESARROLLAR Y MANTENER SISTEMAS Y MECANISMOS PARA LA CONSEVACION DE LA IMAGEN CORPORATIVA.</t>
  </si>
  <si>
    <t>DISEÑAR, DESARROLLAR,ASESORAR Y MANTENER SISTEMAS Y MECANISMOS DESTINADOS A LA CONSERVACION DE LA IMAGEN CORPORATIVA.
PLANIFICAR LA LABOR DE PROMOCION Y PROYECCION DE LA IMAGEN INSTITUCIONAL.
DISEÑAR,DESARROLLAR Y MANTENER ESTRATEGIAS Y MECANISMOS DE INFORMACION CON LOS FUNCIONARIOS, ESTUDIANTES, USUARIOS Y EL PUBLICO EN GENERAL, SOBRE LOS SERVICIOS Y ACTIVIDADES E INFORMACION DE LA INSTITUCION, EN COORDINACION CON CADA UNO DE LOS PROCESOS QUE CONFORMAN LA UNIVERSIDAD.
SERVIR DE APOYO PARA EL FORTALECIMIENTO DE LA COMUNICACIÓN ORGANIZACIONAL AL INTERIOR DE LA INSTITUCION.
COORDINAR CON LAS SEDES, SECCIONALES Y EXTENSIONES LA RECOLECCION DE INFORMACION PARA DARLA A CONOCER.
PRODUCIR LOS MATERIALES COMUNICATIVOS NECESARIOS PARA LA COMPRESION DE LOS USUARIOS PRIMARIOS DE LA INSTITUCION SOBRE LA GESTION QUE ADELANTA CADA UNO DE LOS PROCESOS, PROGRAMAS, PROYECTOS Y ACTIVIDADES QUE REALIZA LA INSTITUCION.</t>
  </si>
  <si>
    <t>DOCENCIA</t>
  </si>
  <si>
    <t>DOCENTES OCASIONALES- TIEMPO COMPLETO- DOCENTES DE CATEDRA</t>
  </si>
  <si>
    <t>ORIENTAR A LOS ESTUDIANTES EN PLOS PROCESOS DE ENSEÑANZA Y APRENDIZAJE</t>
  </si>
  <si>
    <t>PLANIFICACION,EJECUCION Y EVALUACION DE ACTIVIDADES EDUCATIVAS, ORIENTACION ESTUDIANTIL.</t>
  </si>
  <si>
    <t xml:space="preserve">USO DE ELEMENTO DE PROTECCIÓN (EPP) TAPABOCAS, GUANTES (CUANDO . SENSIBILIZACIONES DE AUTOCUIDADO Y CAMPAÑAS 
EVALUACIONES MÉDICAS PERIÓDICAS
 PROGRAMAS DE PROMOCIÓN Y DETECCIÓN  
</t>
  </si>
  <si>
    <t xml:space="preserve">CAPACITACIÓN EN RIESGO BIOLÓGICO
CAPACITACIÓN EN  ESTILOS DE VIDA SALUDABLE    ENFOCADO EN LAVADO DE MANOS E HIGIENE PERSONAL  Y PREVENCIÓN DE ENFERMEDADES VIRALES Y CONTAGIOSAS
</t>
  </si>
  <si>
    <t>FORMACION Y APRENDIZAJE</t>
  </si>
  <si>
    <t>EXAMENES MEDICOS OCUPACIONALES Y SEGUIMIENTO A RESULTADOS Y/O RECOMENDACIONES
SENSIBILIZACIONES DE AUTOCUIDADO Y CAMPAÑAS 
PRAGRAMAS DE PROTECCION Y DETECCION</t>
  </si>
  <si>
    <t>EN CASO DE REQUERIRLO REALIZAR UNA MEDICION DE RUIDO</t>
  </si>
  <si>
    <t>REALIZAR CAPACITACION Y SENSIBILIZACION DE EXPOSICION AL RUIDO.
REALIZAR  ESTUDIO DE CONDICIONES DE SALUD PARA IDENTIFICAR LA IMPLEMENTACION DE PROGRAMA DE VIGILANCIA EPIDEMIOLOGICA. REALIZAR SEGUIMIENTO A LAS RECOMENDACIONES MEDICAS EMITIDAS EN LOS EXAMENES OCUPACIONALES DE INGRESO Y/O PERIODICOS.</t>
  </si>
  <si>
    <t>EN CASO DE REQUERIRLO REALIZAR UNA MEDICION DE ILUMINACION</t>
  </si>
  <si>
    <t>REALIZAR CAPACITACION Y SENSIBILIZACION DEL  PELIGRO .
REALIZAR  ESTUDIO DE CONDICIONES DE SALUD PARA IDENTIFICAR LA IMPLEMENTACION DE PROGRAMA DE VIGILANCIA EPIDEMIOLOGICA. REALIZAR SEGUIMIENTO A LAS RECOMENDACIONES MEDICAS EMITIDAS EN LOS EXAMENES OCUPACIONALES DE INGRESO Y/O PERIODICOS.</t>
  </si>
  <si>
    <t xml:space="preserve">PROGRAMA DE PAUSAS ACTIVAS 
 EVALUACIONES DE PUESTOS DE TRABAJO </t>
  </si>
  <si>
    <t>SEGUIMIENTO AL  PROGRAMA DE PAUSAS ACTIVAS DE TRABAJO DONDE SE INCLUYAN  EJERCICIOS DE RELAJACION VISUAL.
IMPLEMENTAR PROGRAMA DE INSPECCIONES PLANEADAS Y VERIFICAR POSICION DE VIDEO TERMINALES.
REALIZAR SENSIBILIZACION EN USO DE PROTECTOR SOLAR.</t>
  </si>
  <si>
    <t xml:space="preserve"> ACTIVIDADES DE  BIENESTAR</t>
  </si>
  <si>
    <t xml:space="preserve">PROGRAMA DE PAUSAS ACTIVAS
COMITÉ DE CONVIVENCIA
</t>
  </si>
  <si>
    <t xml:space="preserve">BUEN TRATO CON EL PERSONAL A SU CARGO
 APLICACIÓN DE BATERÍA DE RIESGO PSICOSOCIAL 
AUTORIZACIÓN PARA REALIZACIÓN DE PAUSAS ACTIVAS (PROGRAMA DE PAUSAS ACTIVAS)
ESPACIOS DE ESPARCIMIENTO, GIMNASIO, PROGRAMA LÚDICOS Y DE SENSIBILIZACIÓN
 PROGRAMA DE CAPACITACIONES  
</t>
  </si>
  <si>
    <t>DISEÑAR E IMPLEMENTAR PROGRAMA DE VIGILANCIA EPIDEMIOLOGICA DE RIESGO PSICOSOCIAL DONDE SE INCLUYA LA APLICACIÓN DE BATERIA DISPUESTA POR EL MINISTERIO DE TRABAJO, MEDICION DE CLIMA ORGANIZACIONAL.
CAPACITAR AL PERSONAL EN EL MANEJO DEL TIEMPO, MANEJO DEL ESTRÉS, TALLERES EN TRABAJO EN EQUIPO.
IMPLEMENTAR PROGRAMA DE PAUSAS ACTIVAS DE TRABAJO Y GIMNASIA LABORAL.</t>
  </si>
  <si>
    <t xml:space="preserve">
PROGRAMA DE PAUSAS ACTIVAS
</t>
  </si>
  <si>
    <t xml:space="preserve">BUEN TRATO CON EL PERSONAL A SU CARGO
APLICACIÓN DE BATERÍA DE RIESGO PSICOSOCIAL 
AUTORIZACIÓN PARA REALIZACIÓN DE PAUSAS ACTIVAS (PROGRAMA DE PAUSAS ACTIVAS)
ESPACIOS DE ESPARCIMIENTO, GIMNASIO, PROGRAMA LÚDICOS Y DE SENSIBILIZACIÓN
PROGRAMA DE CAPACITACIONES  
</t>
  </si>
  <si>
    <t xml:space="preserve"> BUEN TRATO CON EL PERSONAL A SU CARGO
 APLICACIÓN DE BATERÍA DE RIESGO PSICOSOCIAL 
AUTORIZACIÓN PARA REALIZACIÓN DE PAUSAS ACTIVAS (PROGRAMA DE PAUSAS ACTIVAS)
 ESPACIOS DE ESPARCIMIENTO, GIMNASIO, PROGRAMA LÚDICOS Y DE SENSIBILIZACIÓN
 PROGRAMA DE CAPACITACIONES  
</t>
  </si>
  <si>
    <t>SISTEMA  DE VIGILANCIA EPIDEMIOLÓGICA PARA EL RIESGO BIOMECÁNICO.</t>
  </si>
  <si>
    <t xml:space="preserve"> PROGRAMA DE PAUSAS ACTIVAS 
EVALUACIONES DE PUESTOS DE TRABAJO </t>
  </si>
  <si>
    <t xml:space="preserve">AUTORIZACION PARA REALIZACION DE PAUSAS ACTIVAS (PROGRAMA DE PAUSAS ACTIVAS)
EVALUACIONES MÉDICAS CON ENFASIS EN OSTEOMUSCULARES
SEGUIMIENTO A LAS RECOMENDACIONES DE LAS EVALUACIONES MÉDICAS  
 ACTIVIDADES DE PREVENCION PARA DME, CON APOYO DE LA ARL (PROFESIONAL FISIOTERAPERAUTA, ESPECIALISTA SST)
 DISPONIBILIDAD DE ESPACIO Y SITIOS PARA REALIZAR PAUSA EN LAS ACTIVIDADES  FISICAS 
 ELEMENTOS DE APOYO (REPOSA  PIES,  PACK MOUSE)
</t>
  </si>
  <si>
    <t>DISEÑOS Y ESTUDIOS DE PUESTOS DE TRABAJO</t>
  </si>
  <si>
    <t xml:space="preserve"> SEGUIMIENTO AL  PROGRAMA DE VIGILANCIA EPIDEMIOLÓGICA PARA EL RIESGO BIOMECÁNICO.
 SEGUIMIENTO AL PROGRAMA DE PAUSAS ACTIVAS, TODOS LOS DÍAS DURANTE LA JORNADA LABORAL.
 SEGUIMIENTO A LAS VALORACIONES MÉDICAS OCUPACIONALES CON ÉNFASIS EN OSTEOMUSCULARES Y SUS RECOMENDACIONES. 
 REALIZAR SENSIBILIZACIÓN SOBRE AUTOCUIDADO. 
REALIZAR INSPECCIONES DE PUESTOS DE TRABAJO (IPT) 
 REALIZAR SENSIBILIZACIÓN AL PERSONAL SOBRE HIGIENE POSTURAL
</t>
  </si>
  <si>
    <t xml:space="preserve">AUTORIZACION PARA REALIZACION DE PAUSAS ACTIVAS (PROGRAMA DE PAUSAS ACTIVAS) 
EVALUACIONES MÉDICAS CON ENFASIS EN OSTEOMUSCULARES
 SEGUIMIENTO A LAS RECOMENDACIONES DE LAS EVALUACIONES MÉDICAS  
 ACTIVIDADES DE PREVENCION PARA DME, CON APOYO DE LA ARL (PROFESIONAL FISIOTERAPERAUTA, ESPECIALISTA SST)
 DISPONIBILIDAD DE ESPACIO Y SITIOS PARA REALIZAR PAUSA EN LAS ACTIVIDADES  FISICAS 
 ELEMENTOS DE APOYO, PACK MOUSE
</t>
  </si>
  <si>
    <t xml:space="preserve"> SEGUIMIENTO AL  PROGRAMA DE VIGILANCIA EPIDEMIOLÓGICA PARA EL RIESGO BIOMECÁNICO.
 SEGUIMIENTO AL PROGRAMA DE PAUSAS ACTIVAS DE TRABAJO TODOS LOS DÍAS DURANTE LA JORNADA LABORAL.
 SEGUIMIENTO A LAS VALORACIONES MÉDICAS OCUPACIONALES CON ÉNFASIS EN OSTEOMUSCULARES Y SUS RECOMENDACIONES. 
 REALIZAR SENSIBILIZACIÓN SOBRE AUTOCUIDADO. 
REALIZAR INSPECCIONES DE PUESTOS DE TRABAJO (IPT) 
</t>
  </si>
  <si>
    <t xml:space="preserve">NINGUNO </t>
  </si>
  <si>
    <t xml:space="preserve">REPOSICION DE ELEMENTOS </t>
  </si>
  <si>
    <t xml:space="preserve">INDUCCIÓN EN LAS ACTIVIDADES  
</t>
  </si>
  <si>
    <t xml:space="preserve">HERRAMIENTAS DE TRABAJO DE USO COTIDIANO DE MANEJO ESTÁNDAR CON BAJO RIESGO </t>
  </si>
  <si>
    <t>SUSTITUCIÓN O REPOSICIÓN DE LAS HERRAMIENTAS DAÑADAS O PARA REPARACIÓN</t>
  </si>
  <si>
    <t xml:space="preserve"> IMPLEMENTAR INSPECCIONES DE SEGURIDAD EN LOS PUESTOS DE TRABAJO Y DE LAS HERRAMIENTAS 
REALIZAR CAPACITACIONES SOBRE CUIDADO DE MANOS.
CAPACITACIONES Y CHARLAS  SOBRE MANEJO DE HERRAMIENTAS MANUALES
INSPECIONES DE SEGURIDAD PLANEADAS O NO PLANEADAS REVISION Y CAMBIO PERIODICO DE LAS HERRAMIENTAS ANTE SIGNOS DE DESGASTE NORMAS DE SEGURIDAD.
</t>
  </si>
  <si>
    <t>ENTREGA DE ELEMENTOS DE PROTECCION PERSONAL</t>
  </si>
  <si>
    <t xml:space="preserve"> APLICACIÓN DE PROCEDIMIENTOS SEGUROS, (NO SOBRECARGAR LAS MULTITOMAS, DESCONECTAR LOS EQUIPOS ADECUADAMENTE)
 IMPLEMENTACIÓN PROGRAMA GESTIÓN RIESGO ELÉCTRICO. 
SENSIBILIZACIÓN DE RIESGO ELÉCTRICO, 5 REGLAS DE ORO Y AUTOCUIDADO.
</t>
  </si>
  <si>
    <t xml:space="preserve">ESTANTERÍA ANCLADA, PARA FUTUROS ÁREAS DE ALMACENAMIENTO  </t>
  </si>
  <si>
    <t xml:space="preserve"> SEGUIMIENTO  INSPECCIONES DE SEGURIDAD Y SENSIBILIZAR AL PERSONAL SOBRE EL PELIGRO.
SEÑALIZACION PERTINENTE AL RIESGO. 
 MANTENER LOS PASILLOS Y AÉREAS DE CIRCULACIÓN LIBRES DE OBSTÁCULOS
</t>
  </si>
  <si>
    <t>ESCALERAS CON BARANDAS (PASA MANOS) 
ILUMINACIÓN</t>
  </si>
  <si>
    <t xml:space="preserve"> VERIFICAR POR MEDIO DE INSPECCIONES DE SEGURIDAD Y EL MANTENIMIENTO DE ÁREAS DE TRABAJO.
 INSTALACIÓN DE CINTAS ANTIDESLIZANTES.
 INSPECCIONAR LAS ARES DE TRABAJO PERIÓDICAMENTE.
 MANTENER LOS PASILLOS Y ÁREAS DE CIRCULACIÓN LIBRES DE OBSTÁCULOS
</t>
  </si>
  <si>
    <t xml:space="preserve"> ARCHIVADORES ANCLADOS </t>
  </si>
  <si>
    <t>ESCALERILLAS</t>
  </si>
  <si>
    <t xml:space="preserve">IMPLEMENTAR Y SEGUIMIENTO A LAS  INSPECCIONES DE SEGURIDAD Y SENSIBILIZAR AL PERSONAL SOBRE EL PELIGRO.
SEÑALIZACION PERTINENTE AL RIESGO. 
MANTENER LOS PASILLOS Y AÉREAS DE CIRCULACIÓN LIBRES DE OBSTÁCULOS
</t>
  </si>
  <si>
    <t xml:space="preserve">RROGRAMA DE ORDEN Y ASEO </t>
  </si>
  <si>
    <t xml:space="preserve">
 SENSIBILIZACION SOBRE ORDEN Y ASEO 
 PERSONAL CAPACITADO PARA REALIZAR ESTA ACTIVIDAD 
JORNADAS DE ASEO </t>
  </si>
  <si>
    <t xml:space="preserve">IMPLEMENTAR UN PROGRAMA DE ORDEN ASEO Y LIMPIEZA DONDE SE INVOLUCRE A TODO EL PERSONAL DE LA UDEC. 
CAPACITACIÓN DE ACTOS Y CONDICIONES DE SEGURIDAD 
</t>
  </si>
  <si>
    <t xml:space="preserve"> EXTINTORES UBICADOS EN EL AREA DE TRABAJO
PROGRAMA DE INSPECCIONES
SIMULACROS DE EMERGENCIA 
 BOTIQUINES
 CAMILLAS 
PLAN DE EMERGENCIAS
ALARMAS 
</t>
  </si>
  <si>
    <t xml:space="preserve"> BRIGADISTAS, CAPACITADOS DENTRO DEL AREA DE TRABAJO
 SEÑALIZACION DE RUTAS DE EVACUACION </t>
  </si>
  <si>
    <t xml:space="preserve">CAPACITAR Y SENSIBILIZAR EN EL PLAN DE EMERGENCIA DE LA UDEC
REALIZAR MANTENIMIENTO  A EXTINTORES. 
PUBLICAR  LAS LINEAS DE EMERGENCIA PARA UNA RESPUESTA OPORTUNA EN CASO DE PRESENTARSE UN INCENDIO O EXPLOSION.
</t>
  </si>
  <si>
    <t>INSPECCIÓN DE VEHICULOS DE LA UDEC, MANTENIMIENTO PREVENTIVO Y CORRECTIVO, VERIFICACION  DE DOCUMENTACION LEGAL DE LOS VEHCULOS (REVISION TECNOMECANICA, SOAT, LICENCIA DE CONDUCTOR Y CARTA DE PROPIEDAD DEL VEHICULO)</t>
  </si>
  <si>
    <t>POLITICA DE SEGRURIDAD VIAL 
CAMPAÑAS DE SEGURIDAD VIAL Y USO DE ELEMENTOS DE SEGURIDAD 
PLAN ESTRATEGICO DE SEGURIDAD VIAL</t>
  </si>
  <si>
    <t xml:space="preserve">SEÑALIZACION EN LA VIA
 SESIBILIZACION EN TEMAS DE SEGURIDAD VIAL
CURSO DE MANEJO DEFENCIVO (CONDUCTORES)
CONDUCTORES CALIFICADOS Y CON EL DOCUMENTO QUE LO ACREDITA
</t>
  </si>
  <si>
    <t>IMPLEMENTACION DEL PROGRAMA RIESGO  VIAL Y SENSIBILIZACION  CON  CAPACITACIONES PREVENTIVAS EN RIESGO VIAL. 
INTERVENIR CON CURSO DE MANEJO DEFENSIVO A EL PERSONAL QUE CONDUCE VEHICULOS DE LA UDEC.</t>
  </si>
  <si>
    <t xml:space="preserve">SIMULACROS DE EMERGENCIA
GUARDAS DE SEGURIDAD 
SISTEMA DE VIGILANCIA EN CÁMARAS
 PLAN DE EMERGENCIA
SISTEMAS DE COMUNICACIÓN </t>
  </si>
  <si>
    <t xml:space="preserve">BRIGADISTAS, CAPACITADOS DENTRO DEL ÁREA DE TRABAJO
 SEÑALIZACIÓN DE RUTAS DE EVACUACIÓN 
 SISTEMAS DE ALARMAS  
CAPACITACIÓN DE LA BRIGADA
</t>
  </si>
  <si>
    <t xml:space="preserve">SENSIBILIZACION EN TÉCNICAS DE MANEJO EN SITUACIONES DE CRISIS POR ORDEN PUBLICO.
BRINDAR CAPACITACION AL PERSONAL EN MANEJO DE SITUACIONES DE CRISIS EN DESPLAZAMIENTOS
</t>
  </si>
  <si>
    <t xml:space="preserve">ESTRUCTURAS ADECUADAS Y MANTENIMIENTO PERIODICO DE LAS MISMAS.  
SISTEMAS PARA EL DESABASTECIMIENTO DE AGUA (REJILLAS). </t>
  </si>
  <si>
    <t xml:space="preserve"> SIMULACROS DE EMERGENCIA
 BOTIQUINES
 CAMILLAS 
 PLAN DE EMERGENCIAS</t>
  </si>
  <si>
    <t xml:space="preserve"> AUTORIZACIÓN PARA MANEJO DE CARGAS SOLITUD DE APOYO A UN COMPAÑERO 
 AUTORIZACIÓN PARA REALIZACIÓN DE PAUSAS ACTIVAS (PROGRAMA DE PAUSAS ACTIVAS)
 EVALUACIONES MEDICAS CON ÉNFASIS EN OSTEOMUSCULARES
 SEGUIMIENTO A LAS RECOMENDACIONES DE LAS EVALUACIONES MÉDICAS  
 ACTIVIDADES DE PREVENCIÓN PARA DME, CON APOYO DE LA ARL (PROFESIONAL FISIOTERAPEUTA, ESPECIALISTA SST)
 DISPONIBILIDAD DE ESPACIO Y SITIOS PARA REALIZAR PAUSA EN LAS ACTIVIDADES  
SENSIBILIZACIÓN EN MANEJO DE CARGAS
</t>
  </si>
  <si>
    <t>REALIZAR SIMULACROS EN DONDE SE INTERVENGA EL CONTROL DE INCENDIOS, ATENCION A PACIENTE, RESCATE EN ESTRUCTURAS COLAPSADAS Y DE EVACUACION. REMTRENAMIENTO DE BRIGADISTAS Y CAPACITACION CONTINUA A TODO EL PERSONAL DIRECTO, CONTRATISTA Y VISITANTES.</t>
  </si>
  <si>
    <t xml:space="preserve"> CAMILLAS
SIMULACROS DE EMERGENCIA
 BOTIQUINES
 CAMILLAS 
 PLAN DE EMERGENCIAS</t>
  </si>
  <si>
    <t>CONFORMACION BRIGADA DE EMERGENCIAS.PLAN DE EMERGENCIAS CON PROTOCOLOS ESTABLECIDOS PARA ESTAS CONDICIONES CLIMÁTICAS ADVERSAS O FENÓMENOS NATURALES. SEÑALIZACIÓN DE RUTAS DE EVACUACIÓN Y REALIZACION DE SIMULACROS DE EVACUACION.</t>
  </si>
  <si>
    <t xml:space="preserve">ESTRUCTURAS ADECUADAS PARA RESISTIR MOVIMIENTOS SÍSMICOS 
</t>
  </si>
  <si>
    <t>SIMULACROS DE EMERGENCIA
 BOTIQUINES
 CAMILLAS 
 PLAN DE EMERGENCIAS
SEÑALIZACION DE RUTAS DE EVACUACION, INSTALACION DE EQUIPOS DE APOYO EN EMERGENCIAS.</t>
  </si>
  <si>
    <t xml:space="preserve">
PARTICIPACION DEL PERSONAL EN SIMULACROS
 BRIGADISTAS, CAPACITADOS DENTRO DEL AREA DE TRABAJO
SEÑALIZACION DE RUTAS DE EVACUACION
CONFORMACION BRIGADA DE EMERGENCIAS.PLAN DE EMERGENCIAS CON PROTOCOLOS ESTABLECIDOS PARA ESTAS CONDICIONES CLIMÁTICAS ADVERSAS O FENÓMENOS NATURALES. SEÑALIZACIÓN DE RUTAS DE EVACUACIÓN Y REALIZACION DE SIMULACROS DE EVACUACION.
</t>
  </si>
  <si>
    <t>SEÑALIZACION DE RUTAS DE EVACUACION, INSTALACION DE EQUIPOS DE APOYO EN EMERGENCIAS.</t>
  </si>
  <si>
    <t>DIRECTORES DE PROGRAMAS ACADEMICOS</t>
  </si>
  <si>
    <t>LAS ACTIVIDADES VAN DIRIGIDAS A  BRINDAR ACOMPAÑAMIEMTO Y ASESORIA A LOS GRUPOS DE TRABAJO DE LAS FACULTADES Y PROPONER ESTRATEGIAS.</t>
  </si>
  <si>
    <t>ASESORAR Y PROPONER LAS ESTRATEGIAS NECESARIAS PARA LA CONSTRUCCION DE LA POLITICA INSTITUCIONAL DE AUTOEVALUACION Y ACREDITACION DE PROGRAMAS DE ACUERDO A LOS LINEAMIENTOS DEL CNA( CONSEJO NACIONAL DE ACREDITACION)
ASESORAR Y BRINDAR ACOMPAÑAMIENTO A LOS GRUPOS DE TRABAJO QUE SE ORGANICEN EN CADA UNA DE LAS FACULTADES O PROGRAMAS EN LOS PROCESOS DE AUTOEVALUACION Y ELABORACION DE DOCUMENTOS, EN FUNCION DE LA OBTENCION Y RENOVACION DE REGISTROS CALIFICADOS, ACREDITACION VOLUNTARIA Y EN LA ACREDITACION INSTITUCIONAL.
COORDINAR LA IMPLEMENTACION DE ESTRATEGIAS TENDIENTES A MEJORAR LA CALIDAD ACADEMICA DE LA UNIVERSIDAD Y ELABORAR LOS INSTRUMENTOS DE EVALUACION Y SEGUIMIENTO DEL MISMO.
LIDERAR LOS PROCESOS DE AUTOEVALUACION AL INTERIOR DE LA UNIVERSIDAD TENIENDO EN CUENTA EL CUMPLIMIENTO DE LOS ESTANDARES DE CALIDAD EN LOS PROGRAMAS.</t>
  </si>
  <si>
    <t xml:space="preserve"> PROGRAMAS DE PROMOCIÓN Y DETECCIÓN  
EVALUACIONES MÉDICAS A LOS FUNCIONARIOS. 
SEGUIMIENTO A LAS RECOMENDACIONES  EMITIDAS EN LOS EVALUACIONES MEDICAS DE INGRESO Y/O PERIODICAS.</t>
  </si>
  <si>
    <t>ESTRATEGICO, MISIONAL,SEGUIMIENTO,MEDICION,ANALISIS Y EVALUACIO,APOYO</t>
  </si>
  <si>
    <t>Autoevaluación y Acreditación, Comunicaciones, Planeación Institucional, Proyectos Especiales y Relaciones Interinstitucionales, Sistemas Integrados de Gestión, Admisiones y Registro, Bienestar Universitario, Ciencia Tecnología e Innovación, Formación y Aprendizaje, Graduados, Interacción Social Universitaria, Dialogando con el Mundo, Control Disciplinario, Control Interno, Servicio de Atención al Ciudadano, Apoyo Académico, Bienes y Servicios, Documental, Financiera, Jurídica, Sistemas y Tecnología, Talento Humano</t>
  </si>
  <si>
    <t>TODAS  LAS AREAS QUE HACEN PARTE DE LOS MACROPROCESOS</t>
  </si>
  <si>
    <t>ACTIVIDADES ADMINISTRATIVAS, ACADEMICAS, SERVICIOS GENERALES Y MANTENIMIENTO,DOCENCIA,</t>
  </si>
  <si>
    <t xml:space="preserve"> TODAS LAS TAREAS DERIVADAS DE CADA UNOS DE LOS CARGOS  DE LOS FUNCIONARIOS</t>
  </si>
  <si>
    <t>Exposicion   a  virus  sarc covid 2 Covid 19 declaracion de  pandemia mundial ( contacto directo entre personas, contacto con objetos)</t>
  </si>
  <si>
    <t xml:space="preserve">Fiebre, Tos, Disminución del olfato y del gusto, Escalofríos, Dolor de garganta, Dolores musculares, Dolor de cabeza, Debilidad en general, Diarrea. </t>
  </si>
  <si>
    <t>SUMINISTRO DE GEL Y TOALLAS PARA LIMPIEZA DEL PUESTO DE TRABAJO, PROTOCOLO DE BIOSEGURIDAD</t>
  </si>
  <si>
    <t>CAPACITACION  A LOS FUNCIONARIOS FRENTE AL LAVADO DE MANOS Y  PREVENCION DE ENFERMEDADES  RESPIRATORIAS, DOTACION DE JABON DE MANOS Y TOALLAS DESECHABLES , VACUNACION, AUTOEVALUACION COVID 19 DIARIA,  SEGUIMIENTO A CASIOSO SOSPECHOSOS,DENTIFICACION  DE LA POBLACION TRBAJADORA CON MAYOR RIESGO,DOCUMENTA  EL PROGRAMA DE VIGILANCIA EPIDEMIOLOGICA BIOOGICO COVID 19 , AJUSTE A INDUCION  Y REINDUCION DE FUNCIONARIOS  INCLUSION COVID 19</t>
  </si>
  <si>
    <t xml:space="preserve"> SEGUIMIENTO  AL PROCESO DE VACUNACION   DE LOS FUNCIONARIOS, SEGUIMIENTO A LA APLICACIÓN DE LA GUIA DE  BIOSEGURIDAD DE LA UNIVERSIDAD </t>
  </si>
  <si>
    <t>TODAS LAS TAREAS DERIVADAS DE CADA UNOS DE LOS CARGOS  DE LOS FUNCIONARIOS</t>
  </si>
  <si>
    <t>Exposicion  condiciones de la tarea  carga mental , contenido de la tarea,demandas emocionales, sistemas de control ,definicion de roles, exceso de informacion covid 19 , capacidad de afrontamiento</t>
  </si>
  <si>
    <t>trantornos emocionales, ansiedad,miedo,estrés,fobias,apatia laboral,depresion,irritabilidad, cambios de comportamiento,falta de concetracion,trantornos del sueño, intento de suicidio</t>
  </si>
  <si>
    <t>NO OBSRVADO</t>
  </si>
  <si>
    <t>Capacitaciones manejo y afrontamiento  del estré, primeros, auxilios psicologicos, guia de trabajo en casa</t>
  </si>
  <si>
    <t xml:space="preserve">APLICACIÓN DE LA BATERIA  DE  RIESGO PSICOSOCIAL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</si>
</sst>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1"/>
      <color rgb="FF292929"/>
      <name val="Arial"/>
      <family val="2"/>
    </font>
    <font>
      <sz val="11"/>
      <color theme="1"/>
      <name val="Calibri"/>
      <family val="2"/>
      <scheme val="minor"/>
    </font>
    <font>
      <b/>
      <sz val="9"/>
      <color indexed="81"/>
      <name val="Tahoma"/>
      <family val="2"/>
    </font>
    <font>
      <sz val="9"/>
      <color indexed="81"/>
      <name val="Tahoma"/>
      <family val="2"/>
    </font>
    <font>
      <b/>
      <sz val="12"/>
      <color indexed="81"/>
      <name val="Arial"/>
      <family val="2"/>
    </font>
    <font>
      <sz val="12"/>
      <color indexed="81"/>
      <name val="Arial"/>
      <family val="2"/>
    </font>
    <font>
      <sz val="12"/>
      <color indexed="81"/>
      <name val="Tahoma"/>
      <family val="2"/>
    </font>
    <font>
      <sz val="20"/>
      <color indexed="81"/>
      <name val="Tahoma"/>
      <family val="2"/>
    </font>
    <font>
      <b/>
      <sz val="11"/>
      <color rgb="FFFFFFFF"/>
      <name val="Arial"/>
      <family val="2"/>
    </font>
    <font>
      <sz val="11"/>
      <color rgb="FFFFFFFF"/>
      <name val="Arial"/>
      <family val="2"/>
    </font>
    <font>
      <b/>
      <sz val="11"/>
      <color theme="0"/>
      <name val="Arial"/>
      <family val="2"/>
    </font>
    <font>
      <b/>
      <sz val="20"/>
      <color theme="1"/>
      <name val="Calibri"/>
      <family val="2"/>
      <scheme val="minor"/>
    </font>
    <font>
      <b/>
      <sz val="14"/>
      <color theme="0"/>
      <name val="Arial"/>
      <family val="2"/>
    </font>
    <font>
      <b/>
      <sz val="12"/>
      <color theme="0"/>
      <name val="Arial"/>
      <family val="2"/>
    </font>
    <font>
      <sz val="14"/>
      <color theme="1"/>
      <name val="Calibri"/>
      <family val="2"/>
      <scheme val="minor"/>
    </font>
    <font>
      <sz val="12"/>
      <color theme="1"/>
      <name val="Arial"/>
      <family val="2"/>
    </font>
    <font>
      <sz val="14"/>
      <color theme="1"/>
      <name val="Arial"/>
      <family val="2"/>
    </font>
    <font>
      <sz val="12"/>
      <color theme="1"/>
      <name val="Calibri"/>
      <family val="2"/>
      <scheme val="minor"/>
    </font>
    <font>
      <i/>
      <sz val="14"/>
      <color theme="1"/>
      <name val="Arial"/>
      <family val="2"/>
    </font>
    <font>
      <b/>
      <sz val="11"/>
      <name val="Arial"/>
      <family val="2"/>
    </font>
    <font>
      <sz val="11"/>
      <name val="Arial"/>
      <family val="2"/>
    </font>
    <font>
      <sz val="12"/>
      <name val="Arial"/>
      <family val="2"/>
    </font>
    <font>
      <b/>
      <sz val="11"/>
      <color theme="0"/>
      <name val="Calibri"/>
      <family val="2"/>
      <scheme val="minor"/>
    </font>
    <font>
      <b/>
      <sz val="10"/>
      <color rgb="FF292929"/>
      <name val="Arial"/>
      <family val="2"/>
    </font>
    <font>
      <sz val="11"/>
      <color theme="0"/>
      <name val="Arial"/>
      <family val="2"/>
    </font>
    <font>
      <b/>
      <sz val="10"/>
      <color theme="0"/>
      <name val="Arial"/>
      <family val="2"/>
    </font>
    <font>
      <b/>
      <sz val="14"/>
      <color theme="0"/>
      <name val="Calibri"/>
      <family val="2"/>
      <scheme val="minor"/>
    </font>
    <font>
      <b/>
      <sz val="9"/>
      <color rgb="FF292929"/>
      <name val="Arial"/>
      <family val="2"/>
    </font>
    <font>
      <b/>
      <sz val="11"/>
      <color theme="1"/>
      <name val="Calibri"/>
      <family val="2"/>
      <scheme val="minor"/>
    </font>
    <font>
      <b/>
      <sz val="12"/>
      <name val="Arial"/>
      <family val="2"/>
    </font>
    <font>
      <b/>
      <sz val="11"/>
      <name val="Calibri"/>
      <family val="2"/>
      <scheme val="minor"/>
    </font>
    <font>
      <sz val="10"/>
      <color indexed="8"/>
      <name val="Arial"/>
      <family val="2"/>
    </font>
    <font>
      <sz val="10"/>
      <name val="Arial"/>
      <family val="2"/>
    </font>
    <font>
      <b/>
      <sz val="10"/>
      <name val="Arial"/>
      <family val="2"/>
    </font>
    <font>
      <sz val="11"/>
      <color theme="1"/>
      <name val="Calibri"/>
      <family val="2"/>
    </font>
    <font>
      <b/>
      <sz val="12"/>
      <color theme="1"/>
      <name val="Arial"/>
      <family val="2"/>
    </font>
    <font>
      <b/>
      <sz val="11"/>
      <color theme="1"/>
      <name val="Arial"/>
      <family val="2"/>
    </font>
    <font>
      <sz val="10"/>
      <color theme="1"/>
      <name val="Calibri"/>
      <family val="2"/>
      <scheme val="minor"/>
    </font>
    <font>
      <b/>
      <sz val="10"/>
      <name val="Calibri"/>
      <family val="2"/>
      <scheme val="minor"/>
    </font>
    <font>
      <sz val="12"/>
      <color indexed="8"/>
      <name val="Arial"/>
      <family val="2"/>
    </font>
    <font>
      <sz val="11"/>
      <name val="Calibri"/>
      <family val="2"/>
      <scheme val="minor"/>
    </font>
    <font>
      <sz val="11"/>
      <name val="Calibri"/>
      <family val="2"/>
    </font>
  </fonts>
  <fills count="20">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7F7F7F"/>
        <bgColor indexed="64"/>
      </patternFill>
    </fill>
    <fill>
      <patternFill patternType="solid">
        <fgColor rgb="FF808080"/>
        <bgColor indexed="64"/>
      </patternFill>
    </fill>
    <fill>
      <patternFill patternType="solid">
        <fgColor rgb="FFBFBFBF"/>
        <bgColor indexed="64"/>
      </patternFill>
    </fill>
    <fill>
      <patternFill patternType="solid">
        <fgColor rgb="FFF2F2F2"/>
        <bgColor indexed="64"/>
      </patternFill>
    </fill>
    <fill>
      <patternFill patternType="solid">
        <fgColor rgb="FFFF0000"/>
        <bgColor indexed="64"/>
      </patternFill>
    </fill>
    <fill>
      <patternFill patternType="solid">
        <fgColor rgb="FFFFFF00"/>
        <bgColor indexed="64"/>
      </patternFill>
    </fill>
    <fill>
      <patternFill patternType="solid">
        <fgColor rgb="FF33CC33"/>
        <bgColor indexed="64"/>
      </patternFill>
    </fill>
    <fill>
      <patternFill patternType="solid">
        <fgColor rgb="FF0066FF"/>
        <bgColor indexed="64"/>
      </patternFill>
    </fill>
    <fill>
      <patternFill patternType="solid">
        <fgColor rgb="FF66FF66"/>
        <bgColor indexed="64"/>
      </patternFill>
    </fill>
    <fill>
      <patternFill patternType="solid">
        <fgColor rgb="FF00B0F0"/>
        <bgColor indexed="64"/>
      </patternFill>
    </fill>
    <fill>
      <patternFill patternType="solid">
        <fgColor theme="6" tint="0.39997558519241921"/>
        <bgColor indexed="64"/>
      </patternFill>
    </fill>
    <fill>
      <patternFill patternType="solid">
        <fgColor theme="1"/>
        <bgColor indexed="64"/>
      </patternFill>
    </fill>
    <fill>
      <patternFill patternType="solid">
        <fgColor rgb="FF92D050"/>
        <bgColor indexed="64"/>
      </patternFill>
    </fill>
    <fill>
      <patternFill patternType="solid">
        <fgColor rgb="FF00482B"/>
        <bgColor indexed="64"/>
      </patternFill>
    </fill>
    <fill>
      <patternFill patternType="solid">
        <fgColor rgb="FF00FF00"/>
        <bgColor indexed="64"/>
      </patternFill>
    </fill>
    <fill>
      <patternFill patternType="solid">
        <fgColor rgb="FF00B050"/>
        <bgColor indexed="64"/>
      </patternFill>
    </fill>
  </fills>
  <borders count="53">
    <border>
      <left/>
      <right/>
      <top/>
      <bottom/>
      <diagonal/>
    </border>
    <border>
      <left style="thin">
        <color rgb="FF4B514E"/>
      </left>
      <right style="thin">
        <color rgb="FF4B514E"/>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FFFFFF"/>
      </right>
      <top style="medium">
        <color indexed="64"/>
      </top>
      <bottom/>
      <diagonal/>
    </border>
    <border>
      <left/>
      <right style="medium">
        <color rgb="FFFFFFFF"/>
      </right>
      <top style="medium">
        <color indexed="64"/>
      </top>
      <bottom/>
      <diagonal/>
    </border>
    <border>
      <left style="medium">
        <color rgb="FFFFFFFF"/>
      </left>
      <right style="medium">
        <color indexed="64"/>
      </right>
      <top style="medium">
        <color indexed="64"/>
      </top>
      <bottom/>
      <diagonal/>
    </border>
    <border>
      <left style="medium">
        <color indexed="64"/>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style="medium">
        <color indexed="64"/>
      </right>
      <top/>
      <bottom style="medium">
        <color rgb="FFFFFFFF"/>
      </bottom>
      <diagonal/>
    </border>
    <border>
      <left style="medium">
        <color indexed="64"/>
      </left>
      <right/>
      <top style="medium">
        <color indexed="64"/>
      </top>
      <bottom/>
      <diagonal/>
    </border>
    <border>
      <left style="medium">
        <color rgb="FFFFFFFF"/>
      </left>
      <right/>
      <top style="medium">
        <color indexed="64"/>
      </top>
      <bottom style="medium">
        <color rgb="FFFFFFFF"/>
      </bottom>
      <diagonal/>
    </border>
    <border>
      <left/>
      <right/>
      <top style="medium">
        <color indexed="64"/>
      </top>
      <bottom style="medium">
        <color rgb="FFFFFFFF"/>
      </bottom>
      <diagonal/>
    </border>
    <border>
      <left/>
      <right style="medium">
        <color indexed="64"/>
      </right>
      <top style="medium">
        <color indexed="64"/>
      </top>
      <bottom style="medium">
        <color rgb="FFFFFFFF"/>
      </bottom>
      <diagonal/>
    </border>
    <border>
      <left/>
      <right style="medium">
        <color indexed="64"/>
      </right>
      <top/>
      <bottom style="medium">
        <color indexed="64"/>
      </bottom>
      <diagonal/>
    </border>
    <border>
      <left style="medium">
        <color indexed="64"/>
      </left>
      <right/>
      <top/>
      <bottom style="medium">
        <color rgb="FFFFFFFF"/>
      </bottom>
      <diagonal/>
    </border>
    <border>
      <left/>
      <right style="medium">
        <color rgb="FFFFFFFF"/>
      </right>
      <top/>
      <bottom style="medium">
        <color indexed="64"/>
      </bottom>
      <diagonal/>
    </border>
    <border>
      <left style="medium">
        <color indexed="64"/>
      </left>
      <right style="medium">
        <color rgb="FFFFFFFF"/>
      </right>
      <top/>
      <bottom/>
      <diagonal/>
    </border>
    <border>
      <left style="medium">
        <color indexed="64"/>
      </left>
      <right style="medium">
        <color rgb="FFFFFFFF"/>
      </right>
      <top style="medium">
        <color rgb="FFFFFFFF"/>
      </top>
      <bottom/>
      <diagonal/>
    </border>
    <border>
      <left/>
      <right style="medium">
        <color rgb="FFFFFFFF"/>
      </right>
      <top/>
      <bottom/>
      <diagonal/>
    </border>
    <border>
      <left style="medium">
        <color indexed="64"/>
      </left>
      <right style="medium">
        <color rgb="FFFFFFFF"/>
      </right>
      <top/>
      <bottom style="medium">
        <color indexed="64"/>
      </bottom>
      <diagonal/>
    </border>
    <border>
      <left style="medium">
        <color rgb="FFFFFFFF"/>
      </left>
      <right style="medium">
        <color indexed="64"/>
      </right>
      <top/>
      <bottom style="medium">
        <color indexed="64"/>
      </bottom>
      <diagonal/>
    </border>
    <border>
      <left style="medium">
        <color indexed="64"/>
      </left>
      <right style="medium">
        <color rgb="FFFFFFFF"/>
      </right>
      <top style="medium">
        <color indexed="64"/>
      </top>
      <bottom style="medium">
        <color rgb="FFFFFFFF"/>
      </bottom>
      <diagonal/>
    </border>
    <border>
      <left/>
      <right style="medium">
        <color rgb="FFFFFFFF"/>
      </right>
      <top style="medium">
        <color indexed="64"/>
      </top>
      <bottom style="medium">
        <color rgb="FFFFFFFF"/>
      </bottom>
      <diagonal/>
    </border>
    <border>
      <left style="medium">
        <color indexed="64"/>
      </left>
      <right/>
      <top style="medium">
        <color indexed="64"/>
      </top>
      <bottom style="medium">
        <color rgb="FFFFFFFF"/>
      </bottom>
      <diagonal/>
    </border>
    <border>
      <left style="medium">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style="medium">
        <color indexed="64"/>
      </right>
      <top/>
      <bottom style="medium">
        <color rgb="FFFFFFFF"/>
      </bottom>
      <diagonal/>
    </border>
    <border>
      <left style="medium">
        <color rgb="FFFFFFFF"/>
      </left>
      <right style="medium">
        <color rgb="FFFFFFFF"/>
      </right>
      <top style="medium">
        <color rgb="FFFFFFFF"/>
      </top>
      <bottom/>
      <diagonal/>
    </border>
    <border>
      <left/>
      <right style="medium">
        <color indexed="64"/>
      </right>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
      <left style="medium">
        <color rgb="FFFFFFFF"/>
      </left>
      <right style="medium">
        <color rgb="FFFFFFFF"/>
      </right>
      <top/>
      <bottom style="medium">
        <color indexed="64"/>
      </bottom>
      <diagonal/>
    </border>
    <border>
      <left style="medium">
        <color rgb="FFFFFFFF"/>
      </left>
      <right style="medium">
        <color rgb="FFFFFFFF"/>
      </right>
      <top style="medium">
        <color indexed="64"/>
      </top>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FFFFFF"/>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style="medium">
        <color rgb="FFFFFFFF"/>
      </left>
      <right style="medium">
        <color indexed="64"/>
      </right>
      <top style="medium">
        <color rgb="FFFFFFFF"/>
      </top>
      <bottom/>
      <diagonal/>
    </border>
    <border>
      <left style="medium">
        <color rgb="FFFFFFFF"/>
      </left>
      <right style="medium">
        <color indexed="64"/>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5" fillId="0" borderId="0"/>
  </cellStyleXfs>
  <cellXfs count="212">
    <xf numFmtId="0" fontId="0" fillId="0" borderId="0" xfId="0"/>
    <xf numFmtId="0" fontId="0" fillId="2" borderId="0" xfId="0" applyFill="1"/>
    <xf numFmtId="0" fontId="1" fillId="2" borderId="0" xfId="0" applyFont="1" applyFill="1"/>
    <xf numFmtId="0" fontId="3" fillId="2" borderId="0" xfId="0" applyFont="1" applyFill="1"/>
    <xf numFmtId="0" fontId="12" fillId="3" borderId="7"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 fillId="0" borderId="16" xfId="0" applyFont="1" applyBorder="1" applyAlignment="1">
      <alignment horizontal="justify" vertical="center" wrapText="1"/>
    </xf>
    <xf numFmtId="0" fontId="13" fillId="3" borderId="18"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5" borderId="16"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0" fillId="3" borderId="22" xfId="0" applyFill="1" applyBorder="1" applyAlignment="1">
      <alignment vertical="center" wrapText="1"/>
    </xf>
    <xf numFmtId="0" fontId="13" fillId="4" borderId="18"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15" xfId="0" applyFont="1" applyFill="1" applyBorder="1" applyAlignment="1">
      <alignment horizontal="center" vertical="center" wrapText="1"/>
    </xf>
    <xf numFmtId="16" fontId="13" fillId="4" borderId="10" xfId="0" applyNumberFormat="1" applyFont="1" applyFill="1" applyBorder="1" applyAlignment="1">
      <alignment horizontal="center" vertical="center" wrapText="1"/>
    </xf>
    <xf numFmtId="16" fontId="13" fillId="4" borderId="29" xfId="0" applyNumberFormat="1" applyFont="1" applyFill="1" applyBorder="1" applyAlignment="1">
      <alignment horizontal="center" vertical="center" wrapText="1"/>
    </xf>
    <xf numFmtId="0" fontId="1" fillId="8" borderId="31" xfId="0" applyFont="1" applyFill="1" applyBorder="1" applyAlignment="1">
      <alignment horizontal="center" vertical="center" wrapText="1"/>
    </xf>
    <xf numFmtId="0" fontId="1" fillId="9" borderId="31"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9" borderId="16"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 fillId="10" borderId="34" xfId="0" applyFont="1" applyFill="1" applyBorder="1" applyAlignment="1">
      <alignment horizontal="right" vertical="center" wrapText="1"/>
    </xf>
    <xf numFmtId="0" fontId="1" fillId="10" borderId="35" xfId="0" applyFont="1" applyFill="1" applyBorder="1" applyAlignment="1">
      <alignment horizontal="right" vertical="center" wrapText="1"/>
    </xf>
    <xf numFmtId="0" fontId="14" fillId="3" borderId="24"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 fillId="10" borderId="31"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10" borderId="31" xfId="0" applyFont="1" applyFill="1" applyBorder="1" applyAlignment="1">
      <alignment vertical="center" wrapText="1"/>
    </xf>
    <xf numFmtId="0" fontId="1" fillId="11" borderId="34" xfId="0" applyFont="1" applyFill="1" applyBorder="1" applyAlignment="1">
      <alignment horizontal="right" vertical="center" wrapText="1"/>
    </xf>
    <xf numFmtId="0" fontId="1" fillId="11" borderId="35" xfId="0" applyFont="1" applyFill="1" applyBorder="1" applyAlignment="1">
      <alignment horizontal="right" vertical="center" wrapText="1"/>
    </xf>
    <xf numFmtId="0" fontId="12" fillId="3" borderId="6"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1" fillId="8" borderId="40" xfId="0" applyFont="1" applyFill="1" applyBorder="1" applyAlignment="1">
      <alignment horizontal="center" vertical="center" wrapText="1"/>
    </xf>
    <xf numFmtId="0" fontId="1" fillId="9" borderId="40" xfId="0" applyFont="1" applyFill="1" applyBorder="1" applyAlignment="1">
      <alignment horizontal="center" vertical="center" wrapText="1"/>
    </xf>
    <xf numFmtId="0" fontId="1" fillId="12" borderId="40" xfId="0" applyFont="1" applyFill="1" applyBorder="1" applyAlignment="1">
      <alignment horizontal="center" vertical="center" wrapText="1"/>
    </xf>
    <xf numFmtId="0" fontId="1" fillId="4" borderId="41" xfId="0" applyFont="1" applyFill="1" applyBorder="1" applyAlignment="1">
      <alignment horizontal="center" vertical="center" wrapText="1"/>
    </xf>
    <xf numFmtId="0" fontId="1" fillId="13" borderId="16" xfId="0" applyFont="1" applyFill="1" applyBorder="1" applyAlignment="1">
      <alignment horizontal="center" vertical="center" wrapText="1"/>
    </xf>
    <xf numFmtId="0" fontId="1" fillId="0" borderId="40" xfId="0" applyFont="1" applyBorder="1" applyAlignment="1">
      <alignment horizontal="justify" vertical="center" wrapText="1"/>
    </xf>
    <xf numFmtId="0" fontId="1" fillId="0" borderId="40" xfId="0" applyFont="1" applyBorder="1" applyAlignment="1">
      <alignment vertical="center" wrapText="1"/>
    </xf>
    <xf numFmtId="0" fontId="17" fillId="15" borderId="31" xfId="0" applyFont="1" applyFill="1" applyBorder="1" applyAlignment="1">
      <alignment horizontal="center" vertical="center" wrapText="1"/>
    </xf>
    <xf numFmtId="0" fontId="17" fillId="15" borderId="16" xfId="0" applyFont="1" applyFill="1" applyBorder="1" applyAlignment="1">
      <alignment horizontal="center" vertical="center" wrapText="1"/>
    </xf>
    <xf numFmtId="0" fontId="18" fillId="0" borderId="31" xfId="0" applyFont="1" applyBorder="1" applyAlignment="1">
      <alignment vertical="center" wrapText="1"/>
    </xf>
    <xf numFmtId="0" fontId="19" fillId="0" borderId="31" xfId="0" applyFont="1" applyBorder="1" applyAlignment="1">
      <alignment wrapText="1"/>
    </xf>
    <xf numFmtId="0" fontId="19" fillId="0" borderId="31" xfId="0" applyFont="1" applyBorder="1" applyAlignment="1">
      <alignment vertical="center" wrapText="1"/>
    </xf>
    <xf numFmtId="0" fontId="20" fillId="0" borderId="31" xfId="0" applyFont="1" applyBorder="1" applyAlignment="1">
      <alignment vertical="center" wrapText="1"/>
    </xf>
    <xf numFmtId="0" fontId="18" fillId="0" borderId="16" xfId="0" applyFont="1" applyBorder="1" applyAlignment="1">
      <alignment vertical="top" wrapText="1"/>
    </xf>
    <xf numFmtId="0" fontId="19" fillId="0" borderId="16" xfId="0" applyFont="1" applyBorder="1" applyAlignment="1">
      <alignment wrapText="1"/>
    </xf>
    <xf numFmtId="0" fontId="21" fillId="0" borderId="16" xfId="0" applyFont="1" applyBorder="1" applyAlignment="1">
      <alignment vertical="top" wrapText="1"/>
    </xf>
    <xf numFmtId="0" fontId="20" fillId="0" borderId="16" xfId="0" applyFont="1" applyBorder="1" applyAlignment="1">
      <alignment vertical="center" wrapText="1"/>
    </xf>
    <xf numFmtId="0" fontId="19" fillId="0" borderId="16" xfId="0" applyFont="1" applyBorder="1" applyAlignment="1">
      <alignment vertical="center" wrapText="1"/>
    </xf>
    <xf numFmtId="0" fontId="21" fillId="0" borderId="16" xfId="0" applyFont="1" applyBorder="1" applyAlignment="1">
      <alignment wrapText="1"/>
    </xf>
    <xf numFmtId="0" fontId="22" fillId="0" borderId="31" xfId="0" applyFont="1" applyBorder="1" applyAlignment="1">
      <alignment vertical="center" wrapText="1"/>
    </xf>
    <xf numFmtId="0" fontId="14" fillId="15" borderId="2" xfId="1" applyFont="1" applyFill="1" applyBorder="1" applyAlignment="1">
      <alignment horizontal="center" vertical="center" wrapText="1"/>
    </xf>
    <xf numFmtId="0" fontId="24" fillId="8" borderId="2" xfId="1" applyFont="1" applyFill="1" applyBorder="1" applyAlignment="1">
      <alignment horizontal="center" vertical="center" wrapText="1"/>
    </xf>
    <xf numFmtId="0" fontId="24" fillId="9" borderId="2" xfId="1" applyFont="1" applyFill="1" applyBorder="1" applyAlignment="1">
      <alignment horizontal="center" vertical="center" wrapText="1"/>
    </xf>
    <xf numFmtId="0" fontId="24" fillId="16" borderId="2" xfId="1" applyFont="1" applyFill="1" applyBorder="1" applyAlignment="1">
      <alignment horizontal="center" vertical="center" wrapText="1"/>
    </xf>
    <xf numFmtId="0" fontId="24" fillId="13" borderId="2" xfId="1" applyFont="1" applyFill="1" applyBorder="1" applyAlignment="1">
      <alignment horizontal="center" vertical="center" wrapText="1"/>
    </xf>
    <xf numFmtId="0" fontId="24" fillId="0" borderId="2" xfId="1" applyFont="1" applyBorder="1" applyAlignment="1">
      <alignment horizontal="center" vertical="center" wrapText="1"/>
    </xf>
    <xf numFmtId="0" fontId="24" fillId="0" borderId="2" xfId="1" applyFont="1" applyBorder="1" applyAlignment="1">
      <alignment vertical="center" wrapText="1"/>
    </xf>
    <xf numFmtId="0" fontId="14" fillId="17" borderId="2" xfId="0" applyFont="1" applyFill="1" applyBorder="1" applyAlignment="1">
      <alignment horizontal="center" vertical="center" wrapText="1"/>
    </xf>
    <xf numFmtId="0" fontId="29" fillId="17" borderId="2" xfId="0" applyFont="1" applyFill="1" applyBorder="1" applyAlignment="1">
      <alignment horizontal="center" vertical="center" wrapText="1"/>
    </xf>
    <xf numFmtId="0" fontId="14" fillId="17" borderId="2" xfId="0" applyFont="1" applyFill="1" applyBorder="1" applyAlignment="1">
      <alignment horizontal="center" vertical="center" textRotation="90" wrapText="1"/>
    </xf>
    <xf numFmtId="0" fontId="14" fillId="17" borderId="2" xfId="0" applyFont="1" applyFill="1" applyBorder="1" applyAlignment="1">
      <alignment horizontal="left" vertical="center" wrapText="1"/>
    </xf>
    <xf numFmtId="0" fontId="14" fillId="17" borderId="2" xfId="1" applyFont="1" applyFill="1" applyBorder="1" applyAlignment="1">
      <alignment horizontal="center" vertical="center" wrapText="1"/>
    </xf>
    <xf numFmtId="0" fontId="27" fillId="0" borderId="1" xfId="0" applyFont="1" applyBorder="1" applyAlignment="1">
      <alignment horizontal="center" vertical="center" wrapText="1"/>
    </xf>
    <xf numFmtId="0" fontId="33" fillId="0" borderId="2"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5" fillId="0" borderId="2" xfId="0" applyFont="1" applyBorder="1" applyAlignment="1">
      <alignment horizontal="center" vertical="center" wrapText="1"/>
    </xf>
    <xf numFmtId="0" fontId="0" fillId="0" borderId="2" xfId="0" applyBorder="1" applyAlignment="1">
      <alignment horizontal="center" vertical="center"/>
    </xf>
    <xf numFmtId="0" fontId="0" fillId="0" borderId="2" xfId="0" applyBorder="1"/>
    <xf numFmtId="0" fontId="36" fillId="0" borderId="2" xfId="0" applyFont="1" applyFill="1" applyBorder="1" applyAlignment="1">
      <alignment horizontal="center" vertical="center" wrapText="1"/>
    </xf>
    <xf numFmtId="0" fontId="37" fillId="0" borderId="2" xfId="0" applyFont="1" applyFill="1" applyBorder="1" applyAlignment="1">
      <alignment horizontal="center" vertical="center" wrapText="1"/>
    </xf>
    <xf numFmtId="2" fontId="36" fillId="0" borderId="2" xfId="0" applyNumberFormat="1"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6" fillId="0" borderId="2" xfId="0" applyFont="1" applyFill="1" applyBorder="1" applyAlignment="1">
      <alignment vertical="center" wrapText="1"/>
    </xf>
    <xf numFmtId="0" fontId="24" fillId="0" borderId="2" xfId="0" applyFont="1" applyFill="1" applyBorder="1" applyAlignment="1">
      <alignment vertical="center" wrapText="1"/>
    </xf>
    <xf numFmtId="0" fontId="24" fillId="18" borderId="2" xfId="0" applyFont="1" applyFill="1" applyBorder="1" applyAlignment="1">
      <alignment vertical="center" wrapText="1"/>
    </xf>
    <xf numFmtId="2" fontId="36" fillId="0" borderId="2" xfId="0" applyNumberFormat="1" applyFont="1" applyFill="1" applyBorder="1" applyAlignment="1" applyProtection="1">
      <alignment vertical="center" wrapText="1"/>
      <protection locked="0"/>
    </xf>
    <xf numFmtId="0" fontId="24" fillId="13" borderId="2" xfId="0" applyFont="1" applyFill="1" applyBorder="1" applyAlignment="1">
      <alignment vertical="center" wrapText="1"/>
    </xf>
    <xf numFmtId="2" fontId="3" fillId="0" borderId="2" xfId="0" applyNumberFormat="1" applyFont="1" applyFill="1" applyBorder="1" applyAlignment="1" applyProtection="1">
      <alignment horizontal="center" vertical="center" wrapText="1"/>
      <protection locked="0"/>
    </xf>
    <xf numFmtId="0" fontId="24" fillId="9" borderId="2" xfId="0" applyFont="1" applyFill="1" applyBorder="1" applyAlignment="1">
      <alignment vertical="center" wrapText="1"/>
    </xf>
    <xf numFmtId="0" fontId="24" fillId="19" borderId="2" xfId="0" applyFont="1" applyFill="1" applyBorder="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34" fillId="0" borderId="2" xfId="0" applyFont="1" applyFill="1" applyBorder="1" applyAlignment="1">
      <alignment horizontal="center" vertical="center"/>
    </xf>
    <xf numFmtId="0" fontId="19" fillId="0" borderId="2" xfId="0" applyFont="1" applyFill="1" applyBorder="1" applyAlignment="1">
      <alignment horizontal="center" vertical="center" wrapText="1"/>
    </xf>
    <xf numFmtId="0" fontId="38" fillId="0" borderId="2" xfId="0" applyFont="1" applyFill="1" applyBorder="1" applyAlignment="1">
      <alignment horizontal="center" vertical="center"/>
    </xf>
    <xf numFmtId="0" fontId="38" fillId="0" borderId="2"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23" fillId="0" borderId="2" xfId="1" applyFont="1" applyFill="1" applyBorder="1" applyAlignment="1">
      <alignment horizontal="center" vertical="center" wrapText="1"/>
    </xf>
    <xf numFmtId="0" fontId="39" fillId="0" borderId="2" xfId="0" applyFont="1" applyFill="1" applyBorder="1" applyAlignment="1">
      <alignment horizontal="center" vertical="center" wrapText="1"/>
    </xf>
    <xf numFmtId="0" fontId="40" fillId="0" borderId="2" xfId="1" applyFont="1" applyFill="1" applyBorder="1" applyAlignment="1">
      <alignment horizontal="center" vertical="center" wrapText="1"/>
    </xf>
    <xf numFmtId="0" fontId="0" fillId="0" borderId="2" xfId="0" applyBorder="1" applyAlignment="1">
      <alignment horizontal="center"/>
    </xf>
    <xf numFmtId="0" fontId="35" fillId="0"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0" fillId="0" borderId="2" xfId="0" applyFont="1" applyBorder="1" applyAlignment="1">
      <alignment horizontal="center" vertical="center"/>
    </xf>
    <xf numFmtId="0" fontId="0" fillId="0" borderId="2" xfId="0" applyFont="1" applyBorder="1"/>
    <xf numFmtId="2" fontId="24" fillId="0" borderId="2" xfId="0" applyNumberFormat="1" applyFont="1" applyFill="1" applyBorder="1" applyAlignment="1" applyProtection="1">
      <alignment horizontal="center" vertical="center" wrapText="1"/>
      <protection locked="0"/>
    </xf>
    <xf numFmtId="0" fontId="1" fillId="0" borderId="2" xfId="0" applyFont="1" applyBorder="1" applyAlignment="1">
      <alignment horizontal="center" vertical="center" wrapText="1"/>
    </xf>
    <xf numFmtId="0" fontId="24" fillId="13" borderId="2" xfId="0" applyFont="1" applyFill="1" applyBorder="1" applyAlignment="1">
      <alignment horizontal="center" vertical="center" wrapText="1"/>
    </xf>
    <xf numFmtId="0" fontId="36" fillId="13" borderId="2" xfId="0" applyFont="1" applyFill="1" applyBorder="1" applyAlignment="1">
      <alignment horizontal="center" vertical="center" wrapText="1"/>
    </xf>
    <xf numFmtId="2" fontId="1" fillId="2" borderId="2" xfId="0" applyNumberFormat="1" applyFont="1" applyFill="1" applyBorder="1" applyAlignment="1" applyProtection="1">
      <alignment horizontal="center" vertical="center" wrapText="1"/>
      <protection locked="0"/>
    </xf>
    <xf numFmtId="2" fontId="24" fillId="2" borderId="2" xfId="0" applyNumberFormat="1" applyFont="1" applyFill="1" applyBorder="1" applyAlignment="1" applyProtection="1">
      <alignment horizontal="center" vertical="center" wrapText="1"/>
      <protection locked="0"/>
    </xf>
    <xf numFmtId="0" fontId="25" fillId="0" borderId="2" xfId="0" applyFont="1" applyFill="1" applyBorder="1" applyAlignment="1">
      <alignment horizontal="center" vertical="center" wrapText="1"/>
    </xf>
    <xf numFmtId="0" fontId="19" fillId="0" borderId="2" xfId="0" applyFont="1" applyBorder="1" applyAlignment="1">
      <alignment horizontal="center" vertical="center"/>
    </xf>
    <xf numFmtId="0" fontId="19" fillId="0" borderId="2" xfId="0" applyFont="1" applyBorder="1"/>
    <xf numFmtId="2" fontId="25" fillId="0" borderId="2" xfId="0" applyNumberFormat="1" applyFont="1" applyFill="1" applyBorder="1" applyAlignment="1" applyProtection="1">
      <alignment horizontal="center" vertical="center" wrapText="1"/>
      <protection locked="0"/>
    </xf>
    <xf numFmtId="0" fontId="19" fillId="0" borderId="2" xfId="0" applyFont="1" applyBorder="1" applyAlignment="1">
      <alignment horizontal="center" vertical="center" wrapText="1"/>
    </xf>
    <xf numFmtId="0" fontId="41" fillId="0" borderId="2" xfId="0" applyFont="1" applyBorder="1" applyAlignment="1">
      <alignment horizontal="center" vertical="center"/>
    </xf>
    <xf numFmtId="0" fontId="41" fillId="0" borderId="2" xfId="0" applyFont="1" applyBorder="1"/>
    <xf numFmtId="0" fontId="36" fillId="0" borderId="51" xfId="0" applyFont="1" applyFill="1" applyBorder="1" applyAlignment="1">
      <alignment horizontal="center" vertical="center" wrapText="1"/>
    </xf>
    <xf numFmtId="2" fontId="36" fillId="0" borderId="51" xfId="0" applyNumberFormat="1" applyFont="1" applyFill="1" applyBorder="1" applyAlignment="1" applyProtection="1">
      <alignment horizontal="center" vertical="center" wrapText="1"/>
      <protection locked="0"/>
    </xf>
    <xf numFmtId="0" fontId="0" fillId="0" borderId="2" xfId="0" applyBorder="1" applyAlignment="1">
      <alignment horizontal="center" vertical="center" wrapText="1"/>
    </xf>
    <xf numFmtId="0" fontId="36" fillId="0" borderId="52" xfId="0" applyFont="1" applyFill="1" applyBorder="1" applyAlignment="1">
      <alignment horizontal="center" vertical="center" wrapText="1"/>
    </xf>
    <xf numFmtId="2" fontId="36" fillId="0" borderId="52" xfId="0" applyNumberFormat="1" applyFont="1" applyFill="1" applyBorder="1" applyAlignment="1" applyProtection="1">
      <alignment horizontal="center" vertical="center" wrapText="1"/>
      <protection locked="0"/>
    </xf>
    <xf numFmtId="0" fontId="1" fillId="0"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41" fillId="0" borderId="2" xfId="0" applyFont="1" applyBorder="1" applyAlignment="1">
      <alignment horizontal="center" vertical="center" wrapText="1"/>
    </xf>
    <xf numFmtId="0" fontId="42" fillId="0" borderId="2" xfId="0" applyFont="1" applyFill="1" applyBorder="1" applyAlignment="1">
      <alignment horizontal="center" vertical="center" wrapText="1"/>
    </xf>
    <xf numFmtId="0" fontId="34" fillId="0" borderId="2" xfId="0" applyFont="1" applyFill="1" applyBorder="1" applyAlignment="1">
      <alignment horizontal="center" wrapText="1"/>
    </xf>
    <xf numFmtId="0" fontId="43" fillId="0" borderId="2" xfId="0" applyFont="1" applyBorder="1" applyAlignment="1">
      <alignment horizontal="center" vertical="center" wrapText="1"/>
    </xf>
    <xf numFmtId="0" fontId="44" fillId="0" borderId="2" xfId="0" applyFont="1" applyBorder="1" applyAlignment="1">
      <alignment horizontal="center" vertical="center" wrapText="1"/>
    </xf>
    <xf numFmtId="0" fontId="32" fillId="0" borderId="2" xfId="0" applyFont="1" applyBorder="1" applyAlignment="1">
      <alignment horizontal="center" vertical="center" wrapText="1"/>
    </xf>
    <xf numFmtId="0" fontId="25" fillId="0" borderId="2" xfId="0" applyFont="1" applyBorder="1" applyAlignment="1">
      <alignment vertical="center" wrapText="1"/>
    </xf>
    <xf numFmtId="0" fontId="45" fillId="0" borderId="2" xfId="0" applyFont="1" applyBorder="1" applyAlignment="1">
      <alignment horizontal="center" wrapText="1"/>
    </xf>
    <xf numFmtId="0" fontId="14" fillId="17" borderId="2" xfId="0" applyFont="1" applyFill="1" applyBorder="1" applyAlignment="1">
      <alignment horizontal="center" vertical="center" wrapText="1"/>
    </xf>
    <xf numFmtId="0" fontId="14" fillId="17" borderId="2" xfId="0" applyFont="1" applyFill="1" applyBorder="1" applyAlignment="1">
      <alignment horizontal="left" vertical="center" wrapText="1"/>
    </xf>
    <xf numFmtId="0" fontId="28" fillId="17" borderId="2" xfId="0" applyFont="1" applyFill="1" applyBorder="1" applyAlignment="1">
      <alignment horizontal="center" vertical="center"/>
    </xf>
    <xf numFmtId="0" fontId="29" fillId="17" borderId="2" xfId="0" applyFont="1" applyFill="1" applyBorder="1" applyAlignment="1">
      <alignment horizontal="center" vertical="center" wrapText="1"/>
    </xf>
    <xf numFmtId="0" fontId="2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vertical="top" wrapText="1"/>
    </xf>
    <xf numFmtId="0" fontId="30" fillId="17" borderId="3" xfId="0" applyFont="1" applyFill="1" applyBorder="1" applyAlignment="1">
      <alignment horizontal="center"/>
    </xf>
    <xf numFmtId="0" fontId="30" fillId="17" borderId="4" xfId="0" applyFont="1" applyFill="1" applyBorder="1" applyAlignment="1">
      <alignment horizontal="center"/>
    </xf>
    <xf numFmtId="0" fontId="30" fillId="17" borderId="5" xfId="0" applyFont="1" applyFill="1" applyBorder="1" applyAlignment="1">
      <alignment horizontal="center"/>
    </xf>
    <xf numFmtId="0" fontId="26" fillId="17" borderId="3" xfId="0" applyFont="1" applyFill="1" applyBorder="1" applyAlignment="1">
      <alignment horizontal="center"/>
    </xf>
    <xf numFmtId="0" fontId="26" fillId="17" borderId="5" xfId="0" applyFont="1" applyFill="1" applyBorder="1" applyAlignment="1">
      <alignment horizontal="center"/>
    </xf>
    <xf numFmtId="0" fontId="12" fillId="3" borderId="37"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 fillId="0" borderId="42" xfId="0" applyFont="1" applyBorder="1" applyAlignment="1">
      <alignment horizontal="justify" vertical="center" wrapText="1"/>
    </xf>
    <xf numFmtId="0" fontId="1" fillId="0" borderId="43" xfId="0" applyFont="1" applyBorder="1" applyAlignment="1">
      <alignment horizontal="justify" vertical="center" wrapText="1"/>
    </xf>
    <xf numFmtId="0" fontId="13" fillId="3" borderId="27"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 fillId="0" borderId="8" xfId="0" applyFont="1" applyBorder="1" applyAlignment="1">
      <alignment horizontal="justify" vertical="center" wrapText="1"/>
    </xf>
    <xf numFmtId="0" fontId="1" fillId="0" borderId="23" xfId="0" applyFont="1" applyBorder="1" applyAlignment="1">
      <alignment horizontal="justify" vertical="center" wrapText="1"/>
    </xf>
    <xf numFmtId="0" fontId="13" fillId="3" borderId="26"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 fillId="0" borderId="12" xfId="0" applyFont="1" applyBorder="1" applyAlignment="1">
      <alignment vertical="center" wrapText="1"/>
    </xf>
    <xf numFmtId="0" fontId="1" fillId="0" borderId="47" xfId="0" applyFont="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horizontal="justify" vertical="center" wrapText="1"/>
    </xf>
    <xf numFmtId="0" fontId="1" fillId="0" borderId="50" xfId="0" applyFont="1" applyBorder="1" applyAlignment="1">
      <alignment horizontal="justify" vertical="center" wrapText="1"/>
    </xf>
    <xf numFmtId="0" fontId="1" fillId="0" borderId="16" xfId="0" applyFont="1" applyBorder="1" applyAlignment="1">
      <alignment horizontal="justify" vertical="center" wrapText="1"/>
    </xf>
    <xf numFmtId="0" fontId="21" fillId="0" borderId="44" xfId="0" applyFont="1" applyBorder="1" applyAlignment="1">
      <alignment wrapText="1"/>
    </xf>
    <xf numFmtId="0" fontId="21" fillId="0" borderId="46" xfId="0" applyFont="1" applyBorder="1" applyAlignment="1">
      <alignment wrapText="1"/>
    </xf>
    <xf numFmtId="0" fontId="21" fillId="0" borderId="44" xfId="0" applyFont="1" applyBorder="1" applyAlignment="1">
      <alignment vertical="center" wrapText="1"/>
    </xf>
    <xf numFmtId="0" fontId="21" fillId="0" borderId="46" xfId="0" applyFont="1" applyBorder="1" applyAlignment="1">
      <alignment vertical="center" wrapText="1"/>
    </xf>
    <xf numFmtId="0" fontId="19" fillId="0" borderId="44" xfId="0" applyFont="1" applyBorder="1" applyAlignment="1">
      <alignment vertical="center" wrapText="1"/>
    </xf>
    <xf numFmtId="0" fontId="19" fillId="0" borderId="46" xfId="0" applyFont="1" applyBorder="1" applyAlignment="1">
      <alignment vertical="center" wrapText="1"/>
    </xf>
    <xf numFmtId="0" fontId="15" fillId="14" borderId="44" xfId="0" applyFont="1" applyFill="1" applyBorder="1" applyAlignment="1">
      <alignment horizontal="center" vertical="center" textRotation="90" wrapText="1"/>
    </xf>
    <xf numFmtId="0" fontId="15" fillId="14" borderId="45" xfId="0" applyFont="1" applyFill="1" applyBorder="1" applyAlignment="1">
      <alignment horizontal="center" vertical="center" textRotation="90" wrapText="1"/>
    </xf>
    <xf numFmtId="0" fontId="15" fillId="14" borderId="46" xfId="0" applyFont="1" applyFill="1" applyBorder="1" applyAlignment="1">
      <alignment horizontal="center" vertical="center" textRotation="90" wrapText="1"/>
    </xf>
    <xf numFmtId="0" fontId="16" fillId="17" borderId="3" xfId="0" applyFont="1" applyFill="1" applyBorder="1" applyAlignment="1">
      <alignment horizontal="center" vertical="center" wrapText="1"/>
    </xf>
    <xf numFmtId="0" fontId="16" fillId="17" borderId="4" xfId="0" applyFont="1" applyFill="1" applyBorder="1" applyAlignment="1">
      <alignment horizontal="center" vertical="center" wrapText="1"/>
    </xf>
    <xf numFmtId="0" fontId="16" fillId="17" borderId="5" xfId="0" applyFont="1" applyFill="1" applyBorder="1" applyAlignment="1">
      <alignment horizontal="center" vertical="center" wrapText="1"/>
    </xf>
    <xf numFmtId="0" fontId="16" fillId="15" borderId="44" xfId="0" applyFont="1" applyFill="1" applyBorder="1" applyAlignment="1">
      <alignment horizontal="center" vertical="center" wrapText="1"/>
    </xf>
    <xf numFmtId="0" fontId="16" fillId="15" borderId="46" xfId="0" applyFont="1" applyFill="1" applyBorder="1" applyAlignment="1">
      <alignment horizontal="center" vertical="center" wrapText="1"/>
    </xf>
    <xf numFmtId="0" fontId="17" fillId="15" borderId="44" xfId="0" applyFont="1" applyFill="1" applyBorder="1" applyAlignment="1">
      <alignment horizontal="center" vertical="center" wrapText="1"/>
    </xf>
    <xf numFmtId="0" fontId="17" fillId="15" borderId="46" xfId="0" applyFont="1" applyFill="1" applyBorder="1" applyAlignment="1">
      <alignment horizontal="center" vertical="center" wrapText="1"/>
    </xf>
    <xf numFmtId="0" fontId="19" fillId="0" borderId="45" xfId="0" applyFont="1" applyBorder="1" applyAlignment="1">
      <alignment vertical="center" wrapText="1"/>
    </xf>
    <xf numFmtId="0" fontId="21" fillId="0" borderId="45" xfId="0" applyFont="1" applyBorder="1" applyAlignment="1">
      <alignment vertical="center" wrapText="1"/>
    </xf>
    <xf numFmtId="0" fontId="31" fillId="0" borderId="1" xfId="0" applyFont="1" applyBorder="1" applyAlignment="1">
      <alignment horizontal="center" vertical="center" wrapText="1"/>
    </xf>
    <xf numFmtId="0" fontId="24" fillId="0" borderId="2" xfId="1" applyFont="1" applyBorder="1" applyAlignment="1">
      <alignment horizontal="center" vertical="center" wrapText="1"/>
    </xf>
    <xf numFmtId="0" fontId="17" fillId="17" borderId="2" xfId="1" applyFont="1" applyFill="1" applyBorder="1" applyAlignment="1">
      <alignment horizontal="center" wrapText="1"/>
    </xf>
    <xf numFmtId="0" fontId="14" fillId="15" borderId="2" xfId="1" applyFont="1" applyFill="1" applyBorder="1" applyAlignment="1">
      <alignment horizontal="center" vertical="center" wrapText="1"/>
    </xf>
    <xf numFmtId="0" fontId="23" fillId="14" borderId="2" xfId="1" applyFont="1" applyFill="1" applyBorder="1" applyAlignment="1">
      <alignment horizontal="center" vertical="center" wrapText="1"/>
    </xf>
  </cellXfs>
  <cellStyles count="2">
    <cellStyle name="Normal" xfId="0" builtinId="0"/>
    <cellStyle name="Normal 2" xfId="1"/>
  </cellStyles>
  <dxfs count="201">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s>
  <tableStyles count="0" defaultTableStyle="TableStyleMedium2" defaultPivotStyle="PivotStyleLight16"/>
  <colors>
    <mruColors>
      <color rgb="FF00482B"/>
      <color rgb="FF0F3D38"/>
      <color rgb="FFEDE34E"/>
      <color rgb="FFD5CA3D"/>
      <color rgb="FF004846"/>
      <color rgb="FF4B514E"/>
      <color rgb="FF292929"/>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277091</xdr:colOff>
      <xdr:row>1</xdr:row>
      <xdr:rowOff>86591</xdr:rowOff>
    </xdr:from>
    <xdr:to>
      <xdr:col>1</xdr:col>
      <xdr:colOff>658091</xdr:colOff>
      <xdr:row>4</xdr:row>
      <xdr:rowOff>136871</xdr:rowOff>
    </xdr:to>
    <xdr:pic>
      <xdr:nvPicPr>
        <xdr:cNvPr id="3" name="Imagen 2">
          <a:extLst>
            <a:ext uri="{FF2B5EF4-FFF2-40B4-BE49-F238E27FC236}">
              <a16:creationId xmlns:a16="http://schemas.microsoft.com/office/drawing/2014/main" id="{4F1579F1-1907-4E7D-85DD-377E2A040B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091" y="277091"/>
          <a:ext cx="381000" cy="67373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143527</xdr:colOff>
      <xdr:row>1</xdr:row>
      <xdr:rowOff>52192</xdr:rowOff>
    </xdr:from>
    <xdr:to>
      <xdr:col>1</xdr:col>
      <xdr:colOff>524527</xdr:colOff>
      <xdr:row>4</xdr:row>
      <xdr:rowOff>138769</xdr:rowOff>
    </xdr:to>
    <xdr:pic>
      <xdr:nvPicPr>
        <xdr:cNvPr id="3" name="Imagen 2">
          <a:extLst>
            <a:ext uri="{FF2B5EF4-FFF2-40B4-BE49-F238E27FC236}">
              <a16:creationId xmlns:a16="http://schemas.microsoft.com/office/drawing/2014/main" id="{A6EC7841-2820-441E-A0EB-DFE2BF93E3A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308" y="247911"/>
          <a:ext cx="381000" cy="67373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152400</xdr:colOff>
      <xdr:row>1</xdr:row>
      <xdr:rowOff>104775</xdr:rowOff>
    </xdr:from>
    <xdr:to>
      <xdr:col>1</xdr:col>
      <xdr:colOff>533400</xdr:colOff>
      <xdr:row>5</xdr:row>
      <xdr:rowOff>16510</xdr:rowOff>
    </xdr:to>
    <xdr:pic>
      <xdr:nvPicPr>
        <xdr:cNvPr id="3" name="Imagen 2">
          <a:extLst>
            <a:ext uri="{FF2B5EF4-FFF2-40B4-BE49-F238E27FC236}">
              <a16:creationId xmlns:a16="http://schemas.microsoft.com/office/drawing/2014/main" id="{F649D07C-ECDA-4E1A-8BD0-F98CCD07944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0" y="295275"/>
          <a:ext cx="381000" cy="67373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548408</xdr:colOff>
      <xdr:row>0</xdr:row>
      <xdr:rowOff>173183</xdr:rowOff>
    </xdr:from>
    <xdr:to>
      <xdr:col>1</xdr:col>
      <xdr:colOff>952499</xdr:colOff>
      <xdr:row>4</xdr:row>
      <xdr:rowOff>96463</xdr:rowOff>
    </xdr:to>
    <xdr:pic>
      <xdr:nvPicPr>
        <xdr:cNvPr id="3" name="Imagen 2">
          <a:extLst>
            <a:ext uri="{FF2B5EF4-FFF2-40B4-BE49-F238E27FC236}">
              <a16:creationId xmlns:a16="http://schemas.microsoft.com/office/drawing/2014/main" id="{CDC44C87-BDCC-4937-B86F-73823417F2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294" y="173183"/>
          <a:ext cx="404091" cy="67373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J396"/>
  <sheetViews>
    <sheetView tabSelected="1" topLeftCell="B1" zoomScale="55" zoomScaleNormal="55" workbookViewId="0">
      <selection activeCell="V10" sqref="V10"/>
    </sheetView>
  </sheetViews>
  <sheetFormatPr baseColWidth="10" defaultRowHeight="15" x14ac:dyDescent="0.25"/>
  <cols>
    <col min="1" max="1" width="11.42578125" style="1"/>
    <col min="2" max="32" width="11.42578125" style="2"/>
    <col min="33" max="33" width="20.28515625" style="2" customWidth="1"/>
    <col min="34" max="35" width="11.42578125" style="2"/>
    <col min="36" max="16384" width="11.42578125" style="1"/>
  </cols>
  <sheetData>
    <row r="2" spans="2:35" ht="15.75" customHeight="1" x14ac:dyDescent="0.25">
      <c r="B2" s="146"/>
      <c r="C2" s="145" t="s">
        <v>317</v>
      </c>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t="s">
        <v>316</v>
      </c>
      <c r="AG2" s="145"/>
    </row>
    <row r="3" spans="2:35" ht="15.75" customHeight="1" x14ac:dyDescent="0.25">
      <c r="B3" s="146"/>
      <c r="C3" s="145" t="s">
        <v>318</v>
      </c>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t="s">
        <v>314</v>
      </c>
      <c r="AG3" s="145"/>
    </row>
    <row r="4" spans="2:35" ht="16.5" customHeight="1" x14ac:dyDescent="0.25">
      <c r="B4" s="146"/>
      <c r="C4" s="145" t="s">
        <v>143</v>
      </c>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4" t="s">
        <v>315</v>
      </c>
      <c r="AG4" s="144"/>
    </row>
    <row r="5" spans="2:35" x14ac:dyDescent="0.25">
      <c r="B5" s="146"/>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t="s">
        <v>0</v>
      </c>
      <c r="AG5" s="145"/>
    </row>
    <row r="7" spans="2:35" x14ac:dyDescent="0.25">
      <c r="B7" s="3">
        <v>33</v>
      </c>
    </row>
    <row r="9" spans="2:35" ht="45" customHeight="1" x14ac:dyDescent="0.25">
      <c r="B9" s="140" t="s">
        <v>1</v>
      </c>
      <c r="C9" s="140" t="s">
        <v>2</v>
      </c>
      <c r="D9" s="140" t="s">
        <v>3</v>
      </c>
      <c r="E9" s="140" t="s">
        <v>4</v>
      </c>
      <c r="F9" s="140" t="s">
        <v>5</v>
      </c>
      <c r="G9" s="140" t="s">
        <v>6</v>
      </c>
      <c r="H9" s="142"/>
      <c r="I9" s="140" t="s">
        <v>7</v>
      </c>
      <c r="J9" s="140"/>
      <c r="K9" s="143" t="s">
        <v>8</v>
      </c>
      <c r="L9" s="143" t="s">
        <v>9</v>
      </c>
      <c r="M9" s="143"/>
      <c r="N9" s="143"/>
      <c r="O9" s="140" t="s">
        <v>10</v>
      </c>
      <c r="P9" s="140"/>
      <c r="Q9" s="140"/>
      <c r="R9" s="140"/>
      <c r="S9" s="140"/>
      <c r="T9" s="140"/>
      <c r="U9" s="140"/>
      <c r="V9" s="72" t="s">
        <v>11</v>
      </c>
      <c r="W9" s="140" t="s">
        <v>12</v>
      </c>
      <c r="X9" s="140"/>
      <c r="Y9" s="140"/>
      <c r="Z9" s="140" t="s">
        <v>13</v>
      </c>
      <c r="AA9" s="140"/>
      <c r="AB9" s="140"/>
      <c r="AC9" s="141"/>
      <c r="AD9" s="140"/>
      <c r="AG9" s="1"/>
      <c r="AH9" s="1"/>
      <c r="AI9" s="1"/>
    </row>
    <row r="10" spans="2:35" ht="138.75" x14ac:dyDescent="0.25">
      <c r="B10" s="140"/>
      <c r="C10" s="140"/>
      <c r="D10" s="140"/>
      <c r="E10" s="140"/>
      <c r="F10" s="140"/>
      <c r="G10" s="72" t="s">
        <v>14</v>
      </c>
      <c r="H10" s="72" t="s">
        <v>15</v>
      </c>
      <c r="I10" s="72" t="s">
        <v>16</v>
      </c>
      <c r="J10" s="72" t="s">
        <v>17</v>
      </c>
      <c r="K10" s="143"/>
      <c r="L10" s="73" t="s">
        <v>18</v>
      </c>
      <c r="M10" s="73" t="s">
        <v>19</v>
      </c>
      <c r="N10" s="73" t="s">
        <v>20</v>
      </c>
      <c r="O10" s="74" t="s">
        <v>21</v>
      </c>
      <c r="P10" s="74" t="s">
        <v>22</v>
      </c>
      <c r="Q10" s="74" t="s">
        <v>23</v>
      </c>
      <c r="R10" s="74" t="s">
        <v>24</v>
      </c>
      <c r="S10" s="74" t="s">
        <v>25</v>
      </c>
      <c r="T10" s="74" t="s">
        <v>26</v>
      </c>
      <c r="U10" s="74" t="s">
        <v>27</v>
      </c>
      <c r="V10" s="74" t="s">
        <v>28</v>
      </c>
      <c r="W10" s="72" t="s">
        <v>29</v>
      </c>
      <c r="X10" s="72" t="s">
        <v>30</v>
      </c>
      <c r="Y10" s="72" t="s">
        <v>31</v>
      </c>
      <c r="Z10" s="72" t="s">
        <v>32</v>
      </c>
      <c r="AA10" s="72" t="s">
        <v>33</v>
      </c>
      <c r="AB10" s="72" t="s">
        <v>34</v>
      </c>
      <c r="AC10" s="75" t="s">
        <v>35</v>
      </c>
      <c r="AD10" s="72" t="s">
        <v>36</v>
      </c>
      <c r="AG10" s="1"/>
      <c r="AH10" s="1"/>
      <c r="AI10" s="1"/>
    </row>
    <row r="11" spans="2:35" ht="409.5" x14ac:dyDescent="0.25">
      <c r="B11" s="78" t="s">
        <v>319</v>
      </c>
      <c r="C11" s="79" t="s">
        <v>320</v>
      </c>
      <c r="D11" s="79" t="s">
        <v>321</v>
      </c>
      <c r="E11" s="80" t="s">
        <v>322</v>
      </c>
      <c r="F11" s="80" t="s">
        <v>323</v>
      </c>
      <c r="G11" s="81" t="s">
        <v>324</v>
      </c>
      <c r="H11" s="82"/>
      <c r="I11" s="83" t="s">
        <v>325</v>
      </c>
      <c r="J11" s="84" t="s">
        <v>326</v>
      </c>
      <c r="K11" s="85" t="s">
        <v>327</v>
      </c>
      <c r="L11" s="83" t="s">
        <v>328</v>
      </c>
      <c r="M11" s="85" t="s">
        <v>329</v>
      </c>
      <c r="N11" s="86" t="s">
        <v>330</v>
      </c>
      <c r="O11" s="87">
        <v>2</v>
      </c>
      <c r="P11" s="87">
        <v>2</v>
      </c>
      <c r="Q11" s="88">
        <f t="shared" ref="Q11:Q74" si="0">O11*P11</f>
        <v>4</v>
      </c>
      <c r="R11" s="87" t="str">
        <f t="shared" ref="R11:R74" si="1">IF(Q11&lt;=4,"BAJO",IF(Q11&lt;=8,"MEDIO",IF(Q11&lt;=20,"ALTO","MUY ALTO")))</f>
        <v>BAJO</v>
      </c>
      <c r="S11" s="87">
        <v>10</v>
      </c>
      <c r="T11" s="87">
        <f t="shared" ref="T11:T74" si="2">Q11*S11</f>
        <v>40</v>
      </c>
      <c r="U11" s="87" t="str">
        <f t="shared" ref="U11:U74" si="3">IF(T11&lt;=20,"IV",IF(T11&lt;=120,"III",IF(T11&lt;=500,"II",IF(T11&lt;=4000,"I",FALSE))))</f>
        <v>III</v>
      </c>
      <c r="V11" s="89" t="str">
        <f t="shared" ref="V11:V75" si="4">IF(U11="IV","Aceptable",IF(U11="III","Mejorable",IF(U11="II","Aceptable con control especifico", IF(U11="I","No Aceptable",FALSE))))</f>
        <v>Mejorable</v>
      </c>
      <c r="W11" s="87">
        <v>2</v>
      </c>
      <c r="X11" s="90" t="s">
        <v>327</v>
      </c>
      <c r="Y11" s="87" t="s">
        <v>331</v>
      </c>
      <c r="Z11" s="87" t="s">
        <v>15</v>
      </c>
      <c r="AA11" s="87" t="s">
        <v>332</v>
      </c>
      <c r="AB11" s="87" t="s">
        <v>332</v>
      </c>
      <c r="AC11" s="83" t="s">
        <v>333</v>
      </c>
      <c r="AD11" s="83" t="s">
        <v>334</v>
      </c>
      <c r="AG11" s="1"/>
      <c r="AH11" s="1"/>
      <c r="AI11" s="1"/>
    </row>
    <row r="12" spans="2:35" ht="409.5" x14ac:dyDescent="0.25">
      <c r="B12" s="78" t="s">
        <v>319</v>
      </c>
      <c r="C12" s="79" t="s">
        <v>320</v>
      </c>
      <c r="D12" s="79" t="s">
        <v>321</v>
      </c>
      <c r="E12" s="80" t="s">
        <v>322</v>
      </c>
      <c r="F12" s="80" t="s">
        <v>323</v>
      </c>
      <c r="G12" s="81" t="s">
        <v>324</v>
      </c>
      <c r="H12" s="82"/>
      <c r="I12" s="83" t="s">
        <v>335</v>
      </c>
      <c r="J12" s="84" t="s">
        <v>336</v>
      </c>
      <c r="K12" s="85" t="s">
        <v>337</v>
      </c>
      <c r="L12" s="83" t="s">
        <v>328</v>
      </c>
      <c r="M12" s="85" t="s">
        <v>328</v>
      </c>
      <c r="N12" s="85" t="s">
        <v>338</v>
      </c>
      <c r="O12" s="87">
        <v>2</v>
      </c>
      <c r="P12" s="87">
        <v>2</v>
      </c>
      <c r="Q12" s="88">
        <f t="shared" si="0"/>
        <v>4</v>
      </c>
      <c r="R12" s="87" t="str">
        <f t="shared" si="1"/>
        <v>BAJO</v>
      </c>
      <c r="S12" s="87">
        <v>10</v>
      </c>
      <c r="T12" s="87">
        <f t="shared" si="2"/>
        <v>40</v>
      </c>
      <c r="U12" s="87" t="str">
        <f t="shared" si="3"/>
        <v>III</v>
      </c>
      <c r="V12" s="89" t="str">
        <f t="shared" si="4"/>
        <v>Mejorable</v>
      </c>
      <c r="W12" s="87">
        <v>2</v>
      </c>
      <c r="X12" s="90" t="s">
        <v>339</v>
      </c>
      <c r="Y12" s="87" t="s">
        <v>340</v>
      </c>
      <c r="Z12" s="87" t="s">
        <v>15</v>
      </c>
      <c r="AA12" s="87" t="s">
        <v>332</v>
      </c>
      <c r="AB12" s="87" t="s">
        <v>332</v>
      </c>
      <c r="AC12" s="83" t="s">
        <v>341</v>
      </c>
      <c r="AD12" s="83" t="s">
        <v>342</v>
      </c>
      <c r="AG12" s="1"/>
      <c r="AH12" s="1"/>
      <c r="AI12" s="1"/>
    </row>
    <row r="13" spans="2:35" ht="409.5" x14ac:dyDescent="0.25">
      <c r="B13" s="78" t="s">
        <v>319</v>
      </c>
      <c r="C13" s="79" t="s">
        <v>320</v>
      </c>
      <c r="D13" s="79" t="s">
        <v>321</v>
      </c>
      <c r="E13" s="80" t="s">
        <v>322</v>
      </c>
      <c r="F13" s="80" t="s">
        <v>323</v>
      </c>
      <c r="G13" s="81" t="s">
        <v>324</v>
      </c>
      <c r="H13" s="82"/>
      <c r="I13" s="83" t="s">
        <v>343</v>
      </c>
      <c r="J13" s="84" t="s">
        <v>336</v>
      </c>
      <c r="K13" s="85" t="s">
        <v>344</v>
      </c>
      <c r="L13" s="83" t="s">
        <v>345</v>
      </c>
      <c r="M13" s="85" t="s">
        <v>346</v>
      </c>
      <c r="N13" s="85" t="s">
        <v>338</v>
      </c>
      <c r="O13" s="87">
        <v>2</v>
      </c>
      <c r="P13" s="87">
        <v>2</v>
      </c>
      <c r="Q13" s="88">
        <f t="shared" si="0"/>
        <v>4</v>
      </c>
      <c r="R13" s="87" t="str">
        <f t="shared" si="1"/>
        <v>BAJO</v>
      </c>
      <c r="S13" s="87">
        <v>10</v>
      </c>
      <c r="T13" s="87">
        <f t="shared" si="2"/>
        <v>40</v>
      </c>
      <c r="U13" s="87" t="str">
        <f t="shared" si="3"/>
        <v>III</v>
      </c>
      <c r="V13" s="89" t="str">
        <f t="shared" si="4"/>
        <v>Mejorable</v>
      </c>
      <c r="W13" s="87">
        <v>2</v>
      </c>
      <c r="X13" s="88" t="s">
        <v>347</v>
      </c>
      <c r="Y13" s="87" t="s">
        <v>340</v>
      </c>
      <c r="Z13" s="87" t="s">
        <v>332</v>
      </c>
      <c r="AA13" s="87" t="s">
        <v>332</v>
      </c>
      <c r="AB13" s="87" t="s">
        <v>332</v>
      </c>
      <c r="AC13" s="83" t="s">
        <v>348</v>
      </c>
      <c r="AD13" s="83" t="s">
        <v>349</v>
      </c>
      <c r="AG13" s="1"/>
      <c r="AH13" s="1"/>
      <c r="AI13" s="1"/>
    </row>
    <row r="14" spans="2:35" ht="409.5" x14ac:dyDescent="0.25">
      <c r="B14" s="78" t="s">
        <v>319</v>
      </c>
      <c r="C14" s="79" t="s">
        <v>320</v>
      </c>
      <c r="D14" s="79" t="s">
        <v>321</v>
      </c>
      <c r="E14" s="80" t="s">
        <v>322</v>
      </c>
      <c r="F14" s="80" t="s">
        <v>323</v>
      </c>
      <c r="G14" s="81" t="s">
        <v>324</v>
      </c>
      <c r="H14" s="82"/>
      <c r="I14" s="83" t="s">
        <v>350</v>
      </c>
      <c r="J14" s="84" t="s">
        <v>336</v>
      </c>
      <c r="K14" s="85" t="s">
        <v>351</v>
      </c>
      <c r="L14" s="83" t="s">
        <v>328</v>
      </c>
      <c r="M14" s="85" t="s">
        <v>352</v>
      </c>
      <c r="N14" s="85" t="s">
        <v>353</v>
      </c>
      <c r="O14" s="87">
        <v>2</v>
      </c>
      <c r="P14" s="87">
        <v>2</v>
      </c>
      <c r="Q14" s="88">
        <f t="shared" si="0"/>
        <v>4</v>
      </c>
      <c r="R14" s="87" t="str">
        <f t="shared" si="1"/>
        <v>BAJO</v>
      </c>
      <c r="S14" s="87">
        <v>10</v>
      </c>
      <c r="T14" s="87">
        <f t="shared" si="2"/>
        <v>40</v>
      </c>
      <c r="U14" s="87" t="str">
        <f t="shared" si="3"/>
        <v>III</v>
      </c>
      <c r="V14" s="89" t="str">
        <f t="shared" si="4"/>
        <v>Mejorable</v>
      </c>
      <c r="W14" s="87">
        <v>2</v>
      </c>
      <c r="X14" s="88" t="s">
        <v>354</v>
      </c>
      <c r="Y14" s="87" t="s">
        <v>340</v>
      </c>
      <c r="Z14" s="87" t="s">
        <v>332</v>
      </c>
      <c r="AA14" s="87" t="s">
        <v>332</v>
      </c>
      <c r="AB14" s="87" t="s">
        <v>332</v>
      </c>
      <c r="AC14" s="83" t="s">
        <v>355</v>
      </c>
      <c r="AD14" s="83" t="s">
        <v>349</v>
      </c>
      <c r="AG14" s="1"/>
      <c r="AH14" s="1"/>
      <c r="AI14" s="1"/>
    </row>
    <row r="15" spans="2:35" ht="409.5" x14ac:dyDescent="0.25">
      <c r="B15" s="78" t="s">
        <v>319</v>
      </c>
      <c r="C15" s="79" t="s">
        <v>320</v>
      </c>
      <c r="D15" s="79" t="s">
        <v>321</v>
      </c>
      <c r="E15" s="80" t="s">
        <v>322</v>
      </c>
      <c r="F15" s="80" t="s">
        <v>323</v>
      </c>
      <c r="G15" s="81" t="s">
        <v>324</v>
      </c>
      <c r="H15" s="82"/>
      <c r="I15" s="83" t="s">
        <v>356</v>
      </c>
      <c r="J15" s="84" t="s">
        <v>336</v>
      </c>
      <c r="K15" s="85" t="s">
        <v>357</v>
      </c>
      <c r="L15" s="83" t="s">
        <v>358</v>
      </c>
      <c r="M15" s="85" t="s">
        <v>328</v>
      </c>
      <c r="N15" s="85" t="s">
        <v>359</v>
      </c>
      <c r="O15" s="87">
        <v>3</v>
      </c>
      <c r="P15" s="87">
        <v>4</v>
      </c>
      <c r="Q15" s="88">
        <f t="shared" si="0"/>
        <v>12</v>
      </c>
      <c r="R15" s="87" t="str">
        <f t="shared" si="1"/>
        <v>ALTO</v>
      </c>
      <c r="S15" s="87">
        <v>10</v>
      </c>
      <c r="T15" s="87">
        <f t="shared" si="2"/>
        <v>120</v>
      </c>
      <c r="U15" s="87" t="str">
        <f t="shared" si="3"/>
        <v>III</v>
      </c>
      <c r="V15" s="89" t="str">
        <f t="shared" si="4"/>
        <v>Mejorable</v>
      </c>
      <c r="W15" s="87">
        <v>2</v>
      </c>
      <c r="X15" s="87" t="s">
        <v>360</v>
      </c>
      <c r="Y15" s="87" t="s">
        <v>340</v>
      </c>
      <c r="Z15" s="87" t="s">
        <v>332</v>
      </c>
      <c r="AA15" s="87" t="s">
        <v>332</v>
      </c>
      <c r="AB15" s="87" t="s">
        <v>332</v>
      </c>
      <c r="AC15" s="83" t="s">
        <v>361</v>
      </c>
      <c r="AD15" s="83" t="s">
        <v>349</v>
      </c>
      <c r="AG15" s="1"/>
      <c r="AH15" s="1"/>
      <c r="AI15" s="1"/>
    </row>
    <row r="16" spans="2:35" ht="409.5" x14ac:dyDescent="0.25">
      <c r="B16" s="78" t="s">
        <v>319</v>
      </c>
      <c r="C16" s="79" t="s">
        <v>320</v>
      </c>
      <c r="D16" s="79" t="s">
        <v>321</v>
      </c>
      <c r="E16" s="80" t="s">
        <v>322</v>
      </c>
      <c r="F16" s="80" t="s">
        <v>323</v>
      </c>
      <c r="G16" s="81" t="s">
        <v>324</v>
      </c>
      <c r="H16" s="82"/>
      <c r="I16" s="83" t="s">
        <v>362</v>
      </c>
      <c r="J16" s="84" t="s">
        <v>363</v>
      </c>
      <c r="K16" s="85" t="s">
        <v>364</v>
      </c>
      <c r="L16" s="83" t="s">
        <v>365</v>
      </c>
      <c r="M16" s="85" t="s">
        <v>366</v>
      </c>
      <c r="N16" s="85" t="s">
        <v>367</v>
      </c>
      <c r="O16" s="87">
        <v>2</v>
      </c>
      <c r="P16" s="87">
        <v>1</v>
      </c>
      <c r="Q16" s="88">
        <f t="shared" si="0"/>
        <v>2</v>
      </c>
      <c r="R16" s="87" t="str">
        <f t="shared" si="1"/>
        <v>BAJO</v>
      </c>
      <c r="S16" s="87">
        <v>10</v>
      </c>
      <c r="T16" s="87">
        <f t="shared" si="2"/>
        <v>20</v>
      </c>
      <c r="U16" s="87" t="str">
        <f t="shared" si="3"/>
        <v>IV</v>
      </c>
      <c r="V16" s="91" t="str">
        <f t="shared" si="4"/>
        <v>Aceptable</v>
      </c>
      <c r="W16" s="87">
        <v>2</v>
      </c>
      <c r="X16" s="87" t="s">
        <v>368</v>
      </c>
      <c r="Y16" s="88" t="s">
        <v>369</v>
      </c>
      <c r="Z16" s="87" t="s">
        <v>332</v>
      </c>
      <c r="AA16" s="87" t="s">
        <v>332</v>
      </c>
      <c r="AB16" s="87" t="s">
        <v>332</v>
      </c>
      <c r="AC16" s="83" t="s">
        <v>370</v>
      </c>
      <c r="AD16" s="83" t="s">
        <v>371</v>
      </c>
      <c r="AG16" s="1"/>
      <c r="AH16" s="1"/>
      <c r="AI16" s="1"/>
    </row>
    <row r="17" spans="1:36" ht="409.5" x14ac:dyDescent="0.25">
      <c r="B17" s="78" t="s">
        <v>319</v>
      </c>
      <c r="C17" s="79" t="s">
        <v>320</v>
      </c>
      <c r="D17" s="79" t="s">
        <v>321</v>
      </c>
      <c r="E17" s="80" t="s">
        <v>322</v>
      </c>
      <c r="F17" s="80" t="s">
        <v>323</v>
      </c>
      <c r="G17" s="81" t="s">
        <v>324</v>
      </c>
      <c r="H17" s="82"/>
      <c r="I17" s="83" t="s">
        <v>372</v>
      </c>
      <c r="J17" s="84" t="s">
        <v>363</v>
      </c>
      <c r="K17" s="85" t="s">
        <v>364</v>
      </c>
      <c r="L17" s="92" t="s">
        <v>365</v>
      </c>
      <c r="M17" s="92" t="s">
        <v>373</v>
      </c>
      <c r="N17" s="92" t="s">
        <v>374</v>
      </c>
      <c r="O17" s="87">
        <v>2</v>
      </c>
      <c r="P17" s="87">
        <v>1</v>
      </c>
      <c r="Q17" s="88">
        <f t="shared" si="0"/>
        <v>2</v>
      </c>
      <c r="R17" s="87" t="str">
        <f t="shared" si="1"/>
        <v>BAJO</v>
      </c>
      <c r="S17" s="87">
        <v>10</v>
      </c>
      <c r="T17" s="87">
        <f t="shared" si="2"/>
        <v>20</v>
      </c>
      <c r="U17" s="87" t="str">
        <f t="shared" si="3"/>
        <v>IV</v>
      </c>
      <c r="V17" s="91" t="str">
        <f t="shared" si="4"/>
        <v>Aceptable</v>
      </c>
      <c r="W17" s="87">
        <v>2</v>
      </c>
      <c r="X17" s="87" t="s">
        <v>368</v>
      </c>
      <c r="Y17" s="88" t="s">
        <v>369</v>
      </c>
      <c r="Z17" s="87" t="s">
        <v>332</v>
      </c>
      <c r="AA17" s="87" t="s">
        <v>332</v>
      </c>
      <c r="AB17" s="87" t="s">
        <v>332</v>
      </c>
      <c r="AC17" s="83" t="s">
        <v>370</v>
      </c>
      <c r="AD17" s="83" t="s">
        <v>371</v>
      </c>
      <c r="AG17" s="1"/>
      <c r="AH17" s="1"/>
      <c r="AI17" s="1"/>
    </row>
    <row r="18" spans="1:36" ht="409.5" x14ac:dyDescent="0.25">
      <c r="B18" s="78" t="s">
        <v>319</v>
      </c>
      <c r="C18" s="79" t="s">
        <v>320</v>
      </c>
      <c r="D18" s="79" t="s">
        <v>321</v>
      </c>
      <c r="E18" s="80" t="s">
        <v>322</v>
      </c>
      <c r="F18" s="80" t="s">
        <v>323</v>
      </c>
      <c r="G18" s="81" t="s">
        <v>324</v>
      </c>
      <c r="H18" s="82"/>
      <c r="I18" s="83" t="s">
        <v>375</v>
      </c>
      <c r="J18" s="84" t="s">
        <v>363</v>
      </c>
      <c r="K18" s="85" t="s">
        <v>364</v>
      </c>
      <c r="L18" s="83" t="s">
        <v>365</v>
      </c>
      <c r="M18" s="85" t="s">
        <v>366</v>
      </c>
      <c r="N18" s="85" t="s">
        <v>367</v>
      </c>
      <c r="O18" s="87">
        <v>2</v>
      </c>
      <c r="P18" s="87">
        <v>1</v>
      </c>
      <c r="Q18" s="88">
        <f t="shared" si="0"/>
        <v>2</v>
      </c>
      <c r="R18" s="87" t="str">
        <f t="shared" si="1"/>
        <v>BAJO</v>
      </c>
      <c r="S18" s="87">
        <v>10</v>
      </c>
      <c r="T18" s="87">
        <f t="shared" si="2"/>
        <v>20</v>
      </c>
      <c r="U18" s="87" t="str">
        <f t="shared" si="3"/>
        <v>IV</v>
      </c>
      <c r="V18" s="91" t="str">
        <f t="shared" si="4"/>
        <v>Aceptable</v>
      </c>
      <c r="W18" s="87">
        <v>2</v>
      </c>
      <c r="X18" s="87" t="s">
        <v>368</v>
      </c>
      <c r="Y18" s="88" t="s">
        <v>369</v>
      </c>
      <c r="Z18" s="87" t="s">
        <v>332</v>
      </c>
      <c r="AA18" s="87" t="s">
        <v>332</v>
      </c>
      <c r="AB18" s="87" t="s">
        <v>332</v>
      </c>
      <c r="AC18" s="83" t="s">
        <v>370</v>
      </c>
      <c r="AD18" s="83" t="s">
        <v>371</v>
      </c>
    </row>
    <row r="19" spans="1:36" ht="409.5" x14ac:dyDescent="0.25">
      <c r="A19" s="2"/>
      <c r="B19" s="78" t="s">
        <v>319</v>
      </c>
      <c r="C19" s="79" t="s">
        <v>320</v>
      </c>
      <c r="D19" s="79" t="s">
        <v>321</v>
      </c>
      <c r="E19" s="80" t="s">
        <v>322</v>
      </c>
      <c r="F19" s="80" t="s">
        <v>323</v>
      </c>
      <c r="G19" s="81" t="s">
        <v>324</v>
      </c>
      <c r="H19" s="82"/>
      <c r="I19" s="83" t="s">
        <v>376</v>
      </c>
      <c r="J19" s="84" t="s">
        <v>363</v>
      </c>
      <c r="K19" s="85" t="s">
        <v>364</v>
      </c>
      <c r="L19" s="83" t="s">
        <v>365</v>
      </c>
      <c r="M19" s="85" t="s">
        <v>366</v>
      </c>
      <c r="N19" s="85" t="s">
        <v>367</v>
      </c>
      <c r="O19" s="87">
        <v>2</v>
      </c>
      <c r="P19" s="87">
        <v>1</v>
      </c>
      <c r="Q19" s="88">
        <f t="shared" si="0"/>
        <v>2</v>
      </c>
      <c r="R19" s="87" t="str">
        <f t="shared" si="1"/>
        <v>BAJO</v>
      </c>
      <c r="S19" s="87">
        <v>10</v>
      </c>
      <c r="T19" s="87">
        <f t="shared" si="2"/>
        <v>20</v>
      </c>
      <c r="U19" s="87" t="str">
        <f t="shared" si="3"/>
        <v>IV</v>
      </c>
      <c r="V19" s="91" t="str">
        <f t="shared" si="4"/>
        <v>Aceptable</v>
      </c>
      <c r="W19" s="87">
        <v>2</v>
      </c>
      <c r="X19" s="87" t="s">
        <v>368</v>
      </c>
      <c r="Y19" s="88" t="s">
        <v>369</v>
      </c>
      <c r="Z19" s="87" t="s">
        <v>332</v>
      </c>
      <c r="AA19" s="87" t="s">
        <v>332</v>
      </c>
      <c r="AB19" s="87" t="s">
        <v>332</v>
      </c>
      <c r="AC19" s="83" t="s">
        <v>370</v>
      </c>
      <c r="AD19" s="83" t="s">
        <v>371</v>
      </c>
      <c r="AJ19" s="2"/>
    </row>
    <row r="20" spans="1:36" ht="409.5" x14ac:dyDescent="0.25">
      <c r="A20" s="2"/>
      <c r="B20" s="78" t="s">
        <v>319</v>
      </c>
      <c r="C20" s="79" t="s">
        <v>320</v>
      </c>
      <c r="D20" s="79" t="s">
        <v>321</v>
      </c>
      <c r="E20" s="80" t="s">
        <v>322</v>
      </c>
      <c r="F20" s="80" t="s">
        <v>323</v>
      </c>
      <c r="G20" s="81" t="s">
        <v>324</v>
      </c>
      <c r="H20" s="82"/>
      <c r="I20" s="83" t="s">
        <v>377</v>
      </c>
      <c r="J20" s="84" t="s">
        <v>378</v>
      </c>
      <c r="K20" s="85" t="s">
        <v>379</v>
      </c>
      <c r="L20" s="83" t="s">
        <v>380</v>
      </c>
      <c r="M20" s="85" t="s">
        <v>380</v>
      </c>
      <c r="N20" s="85" t="s">
        <v>381</v>
      </c>
      <c r="O20" s="87">
        <v>3</v>
      </c>
      <c r="P20" s="87">
        <v>4</v>
      </c>
      <c r="Q20" s="88">
        <f t="shared" si="0"/>
        <v>12</v>
      </c>
      <c r="R20" s="87" t="str">
        <f t="shared" si="1"/>
        <v>ALTO</v>
      </c>
      <c r="S20" s="87">
        <v>25</v>
      </c>
      <c r="T20" s="87">
        <f t="shared" si="2"/>
        <v>300</v>
      </c>
      <c r="U20" s="87" t="str">
        <f t="shared" si="3"/>
        <v>II</v>
      </c>
      <c r="V20" s="93" t="str">
        <f t="shared" si="4"/>
        <v>Aceptable con control especifico</v>
      </c>
      <c r="W20" s="87">
        <v>2</v>
      </c>
      <c r="X20" s="87" t="s">
        <v>382</v>
      </c>
      <c r="Y20" s="88" t="s">
        <v>383</v>
      </c>
      <c r="Z20" s="87" t="s">
        <v>332</v>
      </c>
      <c r="AA20" s="87" t="s">
        <v>332</v>
      </c>
      <c r="AB20" s="87" t="s">
        <v>332</v>
      </c>
      <c r="AC20" s="83" t="s">
        <v>384</v>
      </c>
      <c r="AD20" s="83" t="s">
        <v>371</v>
      </c>
      <c r="AJ20" s="2"/>
    </row>
    <row r="21" spans="1:36" ht="409.5" x14ac:dyDescent="0.25">
      <c r="A21" s="2"/>
      <c r="B21" s="78" t="s">
        <v>319</v>
      </c>
      <c r="C21" s="79" t="s">
        <v>320</v>
      </c>
      <c r="D21" s="79" t="s">
        <v>321</v>
      </c>
      <c r="E21" s="80" t="s">
        <v>322</v>
      </c>
      <c r="F21" s="80" t="s">
        <v>323</v>
      </c>
      <c r="G21" s="81" t="s">
        <v>324</v>
      </c>
      <c r="H21" s="82"/>
      <c r="I21" s="83" t="s">
        <v>385</v>
      </c>
      <c r="J21" s="84" t="s">
        <v>378</v>
      </c>
      <c r="K21" s="85" t="s">
        <v>386</v>
      </c>
      <c r="L21" s="83" t="s">
        <v>387</v>
      </c>
      <c r="M21" s="85" t="s">
        <v>388</v>
      </c>
      <c r="N21" s="85" t="s">
        <v>389</v>
      </c>
      <c r="O21" s="87">
        <v>2</v>
      </c>
      <c r="P21" s="87">
        <v>3</v>
      </c>
      <c r="Q21" s="88">
        <f t="shared" si="0"/>
        <v>6</v>
      </c>
      <c r="R21" s="87" t="str">
        <f t="shared" si="1"/>
        <v>MEDIO</v>
      </c>
      <c r="S21" s="87">
        <v>25</v>
      </c>
      <c r="T21" s="87">
        <f t="shared" si="2"/>
        <v>150</v>
      </c>
      <c r="U21" s="87" t="str">
        <f t="shared" si="3"/>
        <v>II</v>
      </c>
      <c r="V21" s="93" t="str">
        <f t="shared" si="4"/>
        <v>Aceptable con control especifico</v>
      </c>
      <c r="W21" s="87">
        <v>2</v>
      </c>
      <c r="X21" s="87" t="s">
        <v>390</v>
      </c>
      <c r="Y21" s="88" t="s">
        <v>383</v>
      </c>
      <c r="Z21" s="87" t="s">
        <v>332</v>
      </c>
      <c r="AA21" s="87" t="s">
        <v>332</v>
      </c>
      <c r="AB21" s="87" t="s">
        <v>332</v>
      </c>
      <c r="AC21" s="83" t="s">
        <v>391</v>
      </c>
      <c r="AD21" s="83" t="s">
        <v>371</v>
      </c>
      <c r="AJ21" s="2"/>
    </row>
    <row r="22" spans="1:36" ht="409.5" x14ac:dyDescent="0.25">
      <c r="A22" s="2"/>
      <c r="B22" s="78" t="s">
        <v>319</v>
      </c>
      <c r="C22" s="79" t="s">
        <v>320</v>
      </c>
      <c r="D22" s="79" t="s">
        <v>321</v>
      </c>
      <c r="E22" s="80" t="s">
        <v>322</v>
      </c>
      <c r="F22" s="80" t="s">
        <v>323</v>
      </c>
      <c r="G22" s="81" t="s">
        <v>324</v>
      </c>
      <c r="H22" s="82"/>
      <c r="I22" s="83" t="s">
        <v>392</v>
      </c>
      <c r="J22" s="84" t="s">
        <v>393</v>
      </c>
      <c r="K22" s="85" t="s">
        <v>394</v>
      </c>
      <c r="L22" s="83" t="s">
        <v>380</v>
      </c>
      <c r="M22" s="85" t="s">
        <v>395</v>
      </c>
      <c r="N22" s="85" t="s">
        <v>396</v>
      </c>
      <c r="O22" s="87">
        <v>1</v>
      </c>
      <c r="P22" s="87">
        <v>3</v>
      </c>
      <c r="Q22" s="88">
        <f t="shared" si="0"/>
        <v>3</v>
      </c>
      <c r="R22" s="87" t="str">
        <f t="shared" si="1"/>
        <v>BAJO</v>
      </c>
      <c r="S22" s="87">
        <v>10</v>
      </c>
      <c r="T22" s="87">
        <f t="shared" si="2"/>
        <v>30</v>
      </c>
      <c r="U22" s="87" t="str">
        <f t="shared" si="3"/>
        <v>III</v>
      </c>
      <c r="V22" s="89" t="str">
        <f t="shared" si="4"/>
        <v>Mejorable</v>
      </c>
      <c r="W22" s="87">
        <v>2</v>
      </c>
      <c r="X22" s="87" t="s">
        <v>397</v>
      </c>
      <c r="Y22" s="88" t="s">
        <v>398</v>
      </c>
      <c r="Z22" s="87" t="s">
        <v>332</v>
      </c>
      <c r="AA22" s="87" t="s">
        <v>332</v>
      </c>
      <c r="AB22" s="87" t="s">
        <v>332</v>
      </c>
      <c r="AC22" s="83" t="s">
        <v>399</v>
      </c>
      <c r="AD22" s="83" t="s">
        <v>400</v>
      </c>
      <c r="AJ22" s="2"/>
    </row>
    <row r="23" spans="1:36" ht="409.5" x14ac:dyDescent="0.25">
      <c r="A23" s="2"/>
      <c r="B23" s="78" t="s">
        <v>319</v>
      </c>
      <c r="C23" s="79" t="s">
        <v>320</v>
      </c>
      <c r="D23" s="79" t="s">
        <v>321</v>
      </c>
      <c r="E23" s="80" t="s">
        <v>322</v>
      </c>
      <c r="F23" s="80" t="s">
        <v>323</v>
      </c>
      <c r="G23" s="81" t="s">
        <v>324</v>
      </c>
      <c r="H23" s="82"/>
      <c r="I23" s="83" t="s">
        <v>401</v>
      </c>
      <c r="J23" s="84" t="s">
        <v>393</v>
      </c>
      <c r="K23" s="85" t="s">
        <v>402</v>
      </c>
      <c r="L23" s="83" t="s">
        <v>403</v>
      </c>
      <c r="M23" s="85" t="s">
        <v>404</v>
      </c>
      <c r="N23" s="85" t="s">
        <v>380</v>
      </c>
      <c r="O23" s="87">
        <v>2</v>
      </c>
      <c r="P23" s="87">
        <v>2</v>
      </c>
      <c r="Q23" s="88">
        <f t="shared" si="0"/>
        <v>4</v>
      </c>
      <c r="R23" s="87" t="str">
        <f t="shared" si="1"/>
        <v>BAJO</v>
      </c>
      <c r="S23" s="87">
        <v>10</v>
      </c>
      <c r="T23" s="87">
        <f t="shared" si="2"/>
        <v>40</v>
      </c>
      <c r="U23" s="87" t="str">
        <f t="shared" si="3"/>
        <v>III</v>
      </c>
      <c r="V23" s="89" t="str">
        <f t="shared" si="4"/>
        <v>Mejorable</v>
      </c>
      <c r="W23" s="87">
        <v>2</v>
      </c>
      <c r="X23" s="87" t="s">
        <v>405</v>
      </c>
      <c r="Y23" s="88" t="s">
        <v>406</v>
      </c>
      <c r="Z23" s="87" t="s">
        <v>332</v>
      </c>
      <c r="AA23" s="87" t="s">
        <v>332</v>
      </c>
      <c r="AB23" s="87" t="s">
        <v>332</v>
      </c>
      <c r="AC23" s="83" t="s">
        <v>407</v>
      </c>
      <c r="AD23" s="83" t="s">
        <v>408</v>
      </c>
      <c r="AJ23" s="2"/>
    </row>
    <row r="24" spans="1:36" ht="409.5" x14ac:dyDescent="0.25">
      <c r="A24" s="2"/>
      <c r="B24" s="78" t="s">
        <v>319</v>
      </c>
      <c r="C24" s="79" t="s">
        <v>320</v>
      </c>
      <c r="D24" s="79" t="s">
        <v>321</v>
      </c>
      <c r="E24" s="80" t="s">
        <v>322</v>
      </c>
      <c r="F24" s="80" t="s">
        <v>323</v>
      </c>
      <c r="G24" s="81" t="s">
        <v>324</v>
      </c>
      <c r="H24" s="82"/>
      <c r="I24" s="83" t="s">
        <v>409</v>
      </c>
      <c r="J24" s="84" t="s">
        <v>393</v>
      </c>
      <c r="K24" s="85" t="s">
        <v>410</v>
      </c>
      <c r="L24" s="83" t="s">
        <v>411</v>
      </c>
      <c r="M24" s="85" t="s">
        <v>412</v>
      </c>
      <c r="N24" s="85" t="s">
        <v>380</v>
      </c>
      <c r="O24" s="87">
        <v>1</v>
      </c>
      <c r="P24" s="87">
        <v>2</v>
      </c>
      <c r="Q24" s="88">
        <f t="shared" si="0"/>
        <v>2</v>
      </c>
      <c r="R24" s="87" t="str">
        <f t="shared" si="1"/>
        <v>BAJO</v>
      </c>
      <c r="S24" s="87">
        <v>10</v>
      </c>
      <c r="T24" s="87">
        <f t="shared" si="2"/>
        <v>20</v>
      </c>
      <c r="U24" s="87" t="str">
        <f t="shared" si="3"/>
        <v>IV</v>
      </c>
      <c r="V24" s="91" t="str">
        <f t="shared" si="4"/>
        <v>Aceptable</v>
      </c>
      <c r="W24" s="87">
        <v>2</v>
      </c>
      <c r="X24" s="87" t="s">
        <v>413</v>
      </c>
      <c r="Y24" s="88" t="s">
        <v>414</v>
      </c>
      <c r="Z24" s="87" t="s">
        <v>332</v>
      </c>
      <c r="AA24" s="87" t="s">
        <v>332</v>
      </c>
      <c r="AB24" s="87" t="s">
        <v>415</v>
      </c>
      <c r="AC24" s="83" t="s">
        <v>416</v>
      </c>
      <c r="AD24" s="83" t="s">
        <v>371</v>
      </c>
      <c r="AJ24" s="2"/>
    </row>
    <row r="25" spans="1:36" ht="409.5" x14ac:dyDescent="0.25">
      <c r="B25" s="78" t="s">
        <v>319</v>
      </c>
      <c r="C25" s="79" t="s">
        <v>320</v>
      </c>
      <c r="D25" s="79" t="s">
        <v>321</v>
      </c>
      <c r="E25" s="80" t="s">
        <v>322</v>
      </c>
      <c r="F25" s="80" t="s">
        <v>323</v>
      </c>
      <c r="G25" s="81" t="s">
        <v>324</v>
      </c>
      <c r="H25" s="82"/>
      <c r="I25" s="83" t="s">
        <v>417</v>
      </c>
      <c r="J25" s="84" t="s">
        <v>393</v>
      </c>
      <c r="K25" s="85" t="s">
        <v>418</v>
      </c>
      <c r="L25" s="83" t="s">
        <v>419</v>
      </c>
      <c r="M25" s="85" t="s">
        <v>420</v>
      </c>
      <c r="N25" s="85" t="s">
        <v>421</v>
      </c>
      <c r="O25" s="87">
        <v>1</v>
      </c>
      <c r="P25" s="87">
        <v>2</v>
      </c>
      <c r="Q25" s="88">
        <f t="shared" si="0"/>
        <v>2</v>
      </c>
      <c r="R25" s="87" t="str">
        <f t="shared" si="1"/>
        <v>BAJO</v>
      </c>
      <c r="S25" s="87">
        <v>10</v>
      </c>
      <c r="T25" s="87">
        <f t="shared" si="2"/>
        <v>20</v>
      </c>
      <c r="U25" s="87" t="str">
        <f t="shared" si="3"/>
        <v>IV</v>
      </c>
      <c r="V25" s="91" t="str">
        <f t="shared" si="4"/>
        <v>Aceptable</v>
      </c>
      <c r="W25" s="87">
        <v>2</v>
      </c>
      <c r="X25" s="87" t="s">
        <v>413</v>
      </c>
      <c r="Y25" s="88" t="s">
        <v>414</v>
      </c>
      <c r="Z25" s="87" t="s">
        <v>332</v>
      </c>
      <c r="AA25" s="87" t="s">
        <v>332</v>
      </c>
      <c r="AB25" s="87" t="s">
        <v>422</v>
      </c>
      <c r="AC25" s="83" t="s">
        <v>423</v>
      </c>
      <c r="AD25" s="83" t="s">
        <v>424</v>
      </c>
    </row>
    <row r="26" spans="1:36" ht="409.5" x14ac:dyDescent="0.25">
      <c r="B26" s="78" t="s">
        <v>319</v>
      </c>
      <c r="C26" s="79" t="s">
        <v>320</v>
      </c>
      <c r="D26" s="79" t="s">
        <v>321</v>
      </c>
      <c r="E26" s="80" t="s">
        <v>322</v>
      </c>
      <c r="F26" s="80" t="s">
        <v>323</v>
      </c>
      <c r="G26" s="81" t="s">
        <v>324</v>
      </c>
      <c r="H26" s="82"/>
      <c r="I26" s="83" t="s">
        <v>425</v>
      </c>
      <c r="J26" s="84" t="s">
        <v>393</v>
      </c>
      <c r="K26" s="85" t="s">
        <v>426</v>
      </c>
      <c r="L26" s="83" t="s">
        <v>380</v>
      </c>
      <c r="M26" s="85" t="s">
        <v>420</v>
      </c>
      <c r="N26" s="85" t="s">
        <v>421</v>
      </c>
      <c r="O26" s="87">
        <v>1</v>
      </c>
      <c r="P26" s="87">
        <v>2</v>
      </c>
      <c r="Q26" s="88">
        <f t="shared" si="0"/>
        <v>2</v>
      </c>
      <c r="R26" s="87" t="str">
        <f t="shared" si="1"/>
        <v>BAJO</v>
      </c>
      <c r="S26" s="87">
        <v>10</v>
      </c>
      <c r="T26" s="87">
        <f t="shared" si="2"/>
        <v>20</v>
      </c>
      <c r="U26" s="87" t="str">
        <f t="shared" si="3"/>
        <v>IV</v>
      </c>
      <c r="V26" s="91" t="str">
        <f t="shared" si="4"/>
        <v>Aceptable</v>
      </c>
      <c r="W26" s="87">
        <v>2</v>
      </c>
      <c r="X26" s="87" t="s">
        <v>413</v>
      </c>
      <c r="Y26" s="88" t="s">
        <v>414</v>
      </c>
      <c r="Z26" s="87" t="s">
        <v>332</v>
      </c>
      <c r="AA26" s="87" t="s">
        <v>332</v>
      </c>
      <c r="AB26" s="87" t="s">
        <v>427</v>
      </c>
      <c r="AC26" s="83" t="s">
        <v>428</v>
      </c>
      <c r="AD26" s="83" t="s">
        <v>429</v>
      </c>
    </row>
    <row r="27" spans="1:36" ht="409.5" x14ac:dyDescent="0.25">
      <c r="B27" s="78" t="s">
        <v>319</v>
      </c>
      <c r="C27" s="79" t="s">
        <v>320</v>
      </c>
      <c r="D27" s="79" t="s">
        <v>321</v>
      </c>
      <c r="E27" s="80" t="s">
        <v>322</v>
      </c>
      <c r="F27" s="80" t="s">
        <v>323</v>
      </c>
      <c r="G27" s="81" t="s">
        <v>324</v>
      </c>
      <c r="H27" s="82"/>
      <c r="I27" s="83" t="s">
        <v>430</v>
      </c>
      <c r="J27" s="84" t="s">
        <v>393</v>
      </c>
      <c r="K27" s="85" t="s">
        <v>431</v>
      </c>
      <c r="L27" s="83" t="s">
        <v>328</v>
      </c>
      <c r="M27" s="85" t="s">
        <v>432</v>
      </c>
      <c r="N27" s="85" t="s">
        <v>380</v>
      </c>
      <c r="O27" s="87">
        <v>1</v>
      </c>
      <c r="P27" s="87">
        <v>2</v>
      </c>
      <c r="Q27" s="88">
        <f t="shared" si="0"/>
        <v>2</v>
      </c>
      <c r="R27" s="87" t="str">
        <f t="shared" si="1"/>
        <v>BAJO</v>
      </c>
      <c r="S27" s="87">
        <v>10</v>
      </c>
      <c r="T27" s="87">
        <f t="shared" si="2"/>
        <v>20</v>
      </c>
      <c r="U27" s="87" t="str">
        <f t="shared" si="3"/>
        <v>IV</v>
      </c>
      <c r="V27" s="91" t="str">
        <f t="shared" si="4"/>
        <v>Aceptable</v>
      </c>
      <c r="W27" s="87">
        <v>2</v>
      </c>
      <c r="X27" s="87" t="s">
        <v>433</v>
      </c>
      <c r="Y27" s="88" t="s">
        <v>414</v>
      </c>
      <c r="Z27" s="87" t="s">
        <v>332</v>
      </c>
      <c r="AA27" s="87" t="s">
        <v>332</v>
      </c>
      <c r="AB27" s="87" t="s">
        <v>332</v>
      </c>
      <c r="AC27" s="83" t="s">
        <v>434</v>
      </c>
      <c r="AD27" s="83" t="s">
        <v>435</v>
      </c>
    </row>
    <row r="28" spans="1:36" ht="409.5" x14ac:dyDescent="0.25">
      <c r="B28" s="78" t="s">
        <v>319</v>
      </c>
      <c r="C28" s="79" t="s">
        <v>320</v>
      </c>
      <c r="D28" s="79" t="s">
        <v>321</v>
      </c>
      <c r="E28" s="80" t="s">
        <v>322</v>
      </c>
      <c r="F28" s="80" t="s">
        <v>323</v>
      </c>
      <c r="G28" s="81" t="s">
        <v>324</v>
      </c>
      <c r="H28" s="82"/>
      <c r="I28" s="83" t="s">
        <v>436</v>
      </c>
      <c r="J28" s="84" t="s">
        <v>393</v>
      </c>
      <c r="K28" s="85" t="s">
        <v>437</v>
      </c>
      <c r="L28" s="83" t="s">
        <v>438</v>
      </c>
      <c r="M28" s="85" t="s">
        <v>439</v>
      </c>
      <c r="N28" s="85" t="s">
        <v>440</v>
      </c>
      <c r="O28" s="87">
        <v>1</v>
      </c>
      <c r="P28" s="87">
        <v>1</v>
      </c>
      <c r="Q28" s="88">
        <f t="shared" si="0"/>
        <v>1</v>
      </c>
      <c r="R28" s="87" t="str">
        <f t="shared" si="1"/>
        <v>BAJO</v>
      </c>
      <c r="S28" s="87">
        <v>25</v>
      </c>
      <c r="T28" s="87">
        <f t="shared" si="2"/>
        <v>25</v>
      </c>
      <c r="U28" s="87" t="str">
        <f t="shared" si="3"/>
        <v>III</v>
      </c>
      <c r="V28" s="89" t="str">
        <f t="shared" si="4"/>
        <v>Mejorable</v>
      </c>
      <c r="W28" s="87">
        <v>2</v>
      </c>
      <c r="X28" s="87" t="s">
        <v>441</v>
      </c>
      <c r="Y28" s="88" t="s">
        <v>442</v>
      </c>
      <c r="Z28" s="87" t="s">
        <v>332</v>
      </c>
      <c r="AA28" s="87" t="s">
        <v>332</v>
      </c>
      <c r="AB28" s="87" t="s">
        <v>443</v>
      </c>
      <c r="AC28" s="83" t="s">
        <v>444</v>
      </c>
      <c r="AD28" s="83" t="s">
        <v>445</v>
      </c>
    </row>
    <row r="29" spans="1:36" ht="409.5" x14ac:dyDescent="0.25">
      <c r="B29" s="78" t="s">
        <v>319</v>
      </c>
      <c r="C29" s="79" t="s">
        <v>320</v>
      </c>
      <c r="D29" s="79" t="s">
        <v>321</v>
      </c>
      <c r="E29" s="80" t="s">
        <v>322</v>
      </c>
      <c r="F29" s="80" t="s">
        <v>323</v>
      </c>
      <c r="G29" s="81" t="s">
        <v>324</v>
      </c>
      <c r="H29" s="82"/>
      <c r="I29" s="83" t="s">
        <v>446</v>
      </c>
      <c r="J29" s="84" t="s">
        <v>393</v>
      </c>
      <c r="K29" s="85" t="s">
        <v>447</v>
      </c>
      <c r="L29" s="83" t="s">
        <v>448</v>
      </c>
      <c r="M29" s="85" t="s">
        <v>449</v>
      </c>
      <c r="N29" s="85" t="s">
        <v>450</v>
      </c>
      <c r="O29" s="87">
        <v>2</v>
      </c>
      <c r="P29" s="87">
        <v>1</v>
      </c>
      <c r="Q29" s="88">
        <f t="shared" si="0"/>
        <v>2</v>
      </c>
      <c r="R29" s="87" t="str">
        <f t="shared" si="1"/>
        <v>BAJO</v>
      </c>
      <c r="S29" s="87">
        <v>10</v>
      </c>
      <c r="T29" s="87">
        <f t="shared" si="2"/>
        <v>20</v>
      </c>
      <c r="U29" s="87" t="str">
        <f t="shared" si="3"/>
        <v>IV</v>
      </c>
      <c r="V29" s="94" t="str">
        <f t="shared" si="4"/>
        <v>Aceptable</v>
      </c>
      <c r="W29" s="87">
        <v>2</v>
      </c>
      <c r="X29" s="88" t="s">
        <v>451</v>
      </c>
      <c r="Y29" s="88" t="s">
        <v>452</v>
      </c>
      <c r="Z29" s="87" t="s">
        <v>332</v>
      </c>
      <c r="AA29" s="87" t="s">
        <v>332</v>
      </c>
      <c r="AB29" s="87" t="s">
        <v>453</v>
      </c>
      <c r="AC29" s="85" t="s">
        <v>454</v>
      </c>
      <c r="AD29" s="83" t="s">
        <v>455</v>
      </c>
    </row>
    <row r="30" spans="1:36" ht="409.5" x14ac:dyDescent="0.25">
      <c r="B30" s="78" t="s">
        <v>319</v>
      </c>
      <c r="C30" s="79" t="s">
        <v>320</v>
      </c>
      <c r="D30" s="79" t="s">
        <v>321</v>
      </c>
      <c r="E30" s="80" t="s">
        <v>322</v>
      </c>
      <c r="F30" s="80" t="s">
        <v>323</v>
      </c>
      <c r="G30" s="81" t="s">
        <v>324</v>
      </c>
      <c r="H30" s="82"/>
      <c r="I30" s="83" t="s">
        <v>456</v>
      </c>
      <c r="J30" s="84" t="s">
        <v>393</v>
      </c>
      <c r="K30" s="85" t="s">
        <v>457</v>
      </c>
      <c r="L30" s="83" t="s">
        <v>458</v>
      </c>
      <c r="M30" s="85" t="s">
        <v>459</v>
      </c>
      <c r="N30" s="85" t="s">
        <v>460</v>
      </c>
      <c r="O30" s="87">
        <v>2</v>
      </c>
      <c r="P30" s="87">
        <v>1</v>
      </c>
      <c r="Q30" s="88">
        <f t="shared" si="0"/>
        <v>2</v>
      </c>
      <c r="R30" s="87" t="str">
        <f t="shared" si="1"/>
        <v>BAJO</v>
      </c>
      <c r="S30" s="87">
        <v>10</v>
      </c>
      <c r="T30" s="87">
        <f t="shared" si="2"/>
        <v>20</v>
      </c>
      <c r="U30" s="87" t="str">
        <f t="shared" si="3"/>
        <v>IV</v>
      </c>
      <c r="V30" s="91" t="str">
        <f t="shared" si="4"/>
        <v>Aceptable</v>
      </c>
      <c r="W30" s="87">
        <v>2</v>
      </c>
      <c r="X30" s="88" t="s">
        <v>451</v>
      </c>
      <c r="Y30" s="88" t="s">
        <v>452</v>
      </c>
      <c r="Z30" s="87" t="s">
        <v>332</v>
      </c>
      <c r="AA30" s="87" t="s">
        <v>332</v>
      </c>
      <c r="AB30" s="87" t="s">
        <v>332</v>
      </c>
      <c r="AC30" s="83" t="s">
        <v>461</v>
      </c>
      <c r="AD30" s="83" t="s">
        <v>462</v>
      </c>
    </row>
    <row r="31" spans="1:36" ht="409.5" x14ac:dyDescent="0.25">
      <c r="B31" s="78" t="s">
        <v>319</v>
      </c>
      <c r="C31" s="79" t="s">
        <v>320</v>
      </c>
      <c r="D31" s="79" t="s">
        <v>321</v>
      </c>
      <c r="E31" s="80" t="s">
        <v>322</v>
      </c>
      <c r="F31" s="80" t="s">
        <v>323</v>
      </c>
      <c r="G31" s="81" t="s">
        <v>324</v>
      </c>
      <c r="H31" s="82"/>
      <c r="I31" s="83" t="s">
        <v>463</v>
      </c>
      <c r="J31" s="84" t="s">
        <v>464</v>
      </c>
      <c r="K31" s="85" t="s">
        <v>465</v>
      </c>
      <c r="L31" s="83" t="s">
        <v>466</v>
      </c>
      <c r="M31" s="85" t="s">
        <v>467</v>
      </c>
      <c r="N31" s="85" t="s">
        <v>468</v>
      </c>
      <c r="O31" s="87">
        <v>2</v>
      </c>
      <c r="P31" s="87">
        <v>2</v>
      </c>
      <c r="Q31" s="88">
        <f t="shared" si="0"/>
        <v>4</v>
      </c>
      <c r="R31" s="87" t="str">
        <f t="shared" si="1"/>
        <v>BAJO</v>
      </c>
      <c r="S31" s="87">
        <v>10</v>
      </c>
      <c r="T31" s="87">
        <f t="shared" si="2"/>
        <v>40</v>
      </c>
      <c r="U31" s="87" t="str">
        <f t="shared" si="3"/>
        <v>III</v>
      </c>
      <c r="V31" s="89" t="str">
        <f t="shared" si="4"/>
        <v>Mejorable</v>
      </c>
      <c r="W31" s="87">
        <v>2</v>
      </c>
      <c r="X31" s="88" t="s">
        <v>469</v>
      </c>
      <c r="Y31" s="88" t="s">
        <v>470</v>
      </c>
      <c r="Z31" s="87" t="s">
        <v>332</v>
      </c>
      <c r="AA31" s="87" t="s">
        <v>332</v>
      </c>
      <c r="AB31" s="87" t="s">
        <v>332</v>
      </c>
      <c r="AC31" s="85" t="s">
        <v>471</v>
      </c>
      <c r="AD31" s="85" t="s">
        <v>472</v>
      </c>
    </row>
    <row r="32" spans="1:36" ht="409.5" x14ac:dyDescent="0.25">
      <c r="B32" s="78" t="s">
        <v>319</v>
      </c>
      <c r="C32" s="79" t="s">
        <v>320</v>
      </c>
      <c r="D32" s="79" t="s">
        <v>321</v>
      </c>
      <c r="E32" s="80" t="s">
        <v>322</v>
      </c>
      <c r="F32" s="80" t="s">
        <v>323</v>
      </c>
      <c r="G32" s="81" t="s">
        <v>324</v>
      </c>
      <c r="H32" s="82"/>
      <c r="I32" s="83" t="s">
        <v>473</v>
      </c>
      <c r="J32" s="84" t="s">
        <v>464</v>
      </c>
      <c r="K32" s="85" t="s">
        <v>418</v>
      </c>
      <c r="L32" s="83" t="s">
        <v>466</v>
      </c>
      <c r="M32" s="85" t="s">
        <v>474</v>
      </c>
      <c r="N32" s="85" t="s">
        <v>475</v>
      </c>
      <c r="O32" s="87">
        <v>2</v>
      </c>
      <c r="P32" s="87">
        <v>1</v>
      </c>
      <c r="Q32" s="88">
        <f t="shared" si="0"/>
        <v>2</v>
      </c>
      <c r="R32" s="87" t="str">
        <f t="shared" si="1"/>
        <v>BAJO</v>
      </c>
      <c r="S32" s="87">
        <v>10</v>
      </c>
      <c r="T32" s="87">
        <f t="shared" si="2"/>
        <v>20</v>
      </c>
      <c r="U32" s="87" t="str">
        <f t="shared" si="3"/>
        <v>IV</v>
      </c>
      <c r="V32" s="91" t="str">
        <f t="shared" si="4"/>
        <v>Aceptable</v>
      </c>
      <c r="W32" s="87">
        <v>2</v>
      </c>
      <c r="X32" s="88" t="s">
        <v>469</v>
      </c>
      <c r="Y32" s="88" t="s">
        <v>470</v>
      </c>
      <c r="Z32" s="87" t="s">
        <v>332</v>
      </c>
      <c r="AA32" s="87" t="s">
        <v>332</v>
      </c>
      <c r="AB32" s="87" t="s">
        <v>332</v>
      </c>
      <c r="AC32" s="85" t="s">
        <v>476</v>
      </c>
      <c r="AD32" s="85" t="s">
        <v>472</v>
      </c>
    </row>
    <row r="33" spans="2:30" ht="409.5" x14ac:dyDescent="0.25">
      <c r="B33" s="78" t="s">
        <v>319</v>
      </c>
      <c r="C33" s="79" t="s">
        <v>320</v>
      </c>
      <c r="D33" s="79" t="s">
        <v>321</v>
      </c>
      <c r="E33" s="80" t="s">
        <v>322</v>
      </c>
      <c r="F33" s="80" t="s">
        <v>323</v>
      </c>
      <c r="G33" s="81" t="s">
        <v>324</v>
      </c>
      <c r="H33" s="82"/>
      <c r="I33" s="83" t="s">
        <v>477</v>
      </c>
      <c r="J33" s="84" t="s">
        <v>464</v>
      </c>
      <c r="K33" s="85" t="s">
        <v>478</v>
      </c>
      <c r="L33" s="83" t="s">
        <v>479</v>
      </c>
      <c r="M33" s="85" t="s">
        <v>480</v>
      </c>
      <c r="N33" s="85" t="s">
        <v>481</v>
      </c>
      <c r="O33" s="87">
        <v>2</v>
      </c>
      <c r="P33" s="87">
        <v>1</v>
      </c>
      <c r="Q33" s="88">
        <f t="shared" si="0"/>
        <v>2</v>
      </c>
      <c r="R33" s="87" t="str">
        <f t="shared" si="1"/>
        <v>BAJO</v>
      </c>
      <c r="S33" s="87">
        <v>25</v>
      </c>
      <c r="T33" s="87">
        <f t="shared" si="2"/>
        <v>50</v>
      </c>
      <c r="U33" s="87" t="str">
        <f t="shared" si="3"/>
        <v>III</v>
      </c>
      <c r="V33" s="89" t="str">
        <f t="shared" si="4"/>
        <v>Mejorable</v>
      </c>
      <c r="W33" s="87">
        <v>2</v>
      </c>
      <c r="X33" s="88" t="s">
        <v>469</v>
      </c>
      <c r="Y33" s="88" t="s">
        <v>470</v>
      </c>
      <c r="Z33" s="87" t="s">
        <v>332</v>
      </c>
      <c r="AA33" s="87" t="s">
        <v>332</v>
      </c>
      <c r="AB33" s="87" t="s">
        <v>332</v>
      </c>
      <c r="AC33" s="85" t="s">
        <v>482</v>
      </c>
      <c r="AD33" s="85" t="s">
        <v>472</v>
      </c>
    </row>
    <row r="34" spans="2:30" ht="409.5" x14ac:dyDescent="0.25">
      <c r="B34" s="78" t="s">
        <v>319</v>
      </c>
      <c r="C34" s="79" t="s">
        <v>320</v>
      </c>
      <c r="D34" s="79" t="s">
        <v>321</v>
      </c>
      <c r="E34" s="80" t="s">
        <v>322</v>
      </c>
      <c r="F34" s="80" t="s">
        <v>323</v>
      </c>
      <c r="G34" s="81" t="s">
        <v>324</v>
      </c>
      <c r="H34" s="82"/>
      <c r="I34" s="83" t="s">
        <v>483</v>
      </c>
      <c r="J34" s="84" t="s">
        <v>464</v>
      </c>
      <c r="K34" s="85" t="s">
        <v>418</v>
      </c>
      <c r="L34" s="83" t="s">
        <v>466</v>
      </c>
      <c r="M34" s="85" t="s">
        <v>484</v>
      </c>
      <c r="N34" s="85" t="s">
        <v>485</v>
      </c>
      <c r="O34" s="87">
        <v>1</v>
      </c>
      <c r="P34" s="87">
        <v>1</v>
      </c>
      <c r="Q34" s="88">
        <f t="shared" si="0"/>
        <v>1</v>
      </c>
      <c r="R34" s="87" t="str">
        <f t="shared" si="1"/>
        <v>BAJO</v>
      </c>
      <c r="S34" s="87">
        <v>10</v>
      </c>
      <c r="T34" s="87">
        <f t="shared" si="2"/>
        <v>10</v>
      </c>
      <c r="U34" s="87" t="str">
        <f t="shared" si="3"/>
        <v>IV</v>
      </c>
      <c r="V34" s="91" t="str">
        <f t="shared" si="4"/>
        <v>Aceptable</v>
      </c>
      <c r="W34" s="87">
        <v>2</v>
      </c>
      <c r="X34" s="88" t="s">
        <v>469</v>
      </c>
      <c r="Y34" s="88" t="s">
        <v>470</v>
      </c>
      <c r="Z34" s="87" t="s">
        <v>332</v>
      </c>
      <c r="AA34" s="87" t="s">
        <v>332</v>
      </c>
      <c r="AB34" s="87" t="s">
        <v>332</v>
      </c>
      <c r="AC34" s="85" t="s">
        <v>486</v>
      </c>
      <c r="AD34" s="85" t="s">
        <v>472</v>
      </c>
    </row>
    <row r="35" spans="2:30" ht="409.5" x14ac:dyDescent="0.25">
      <c r="B35" s="78" t="s">
        <v>487</v>
      </c>
      <c r="C35" s="79" t="s">
        <v>488</v>
      </c>
      <c r="D35" s="79" t="s">
        <v>489</v>
      </c>
      <c r="E35" s="80" t="s">
        <v>490</v>
      </c>
      <c r="F35" s="80" t="s">
        <v>491</v>
      </c>
      <c r="G35" s="81" t="s">
        <v>324</v>
      </c>
      <c r="H35" s="82"/>
      <c r="I35" s="83" t="s">
        <v>325</v>
      </c>
      <c r="J35" s="84" t="s">
        <v>326</v>
      </c>
      <c r="K35" s="85" t="s">
        <v>327</v>
      </c>
      <c r="L35" s="83" t="s">
        <v>328</v>
      </c>
      <c r="M35" s="85" t="s">
        <v>329</v>
      </c>
      <c r="N35" s="86" t="s">
        <v>330</v>
      </c>
      <c r="O35" s="87">
        <v>2</v>
      </c>
      <c r="P35" s="87">
        <v>3</v>
      </c>
      <c r="Q35" s="88">
        <f t="shared" si="0"/>
        <v>6</v>
      </c>
      <c r="R35" s="87" t="str">
        <f t="shared" si="1"/>
        <v>MEDIO</v>
      </c>
      <c r="S35" s="87">
        <v>10</v>
      </c>
      <c r="T35" s="87">
        <f t="shared" si="2"/>
        <v>60</v>
      </c>
      <c r="U35" s="87" t="str">
        <f t="shared" si="3"/>
        <v>III</v>
      </c>
      <c r="V35" s="89" t="str">
        <f t="shared" si="4"/>
        <v>Mejorable</v>
      </c>
      <c r="W35" s="87">
        <v>1</v>
      </c>
      <c r="X35" s="90" t="s">
        <v>327</v>
      </c>
      <c r="Y35" s="87" t="s">
        <v>331</v>
      </c>
      <c r="Z35" s="87" t="s">
        <v>332</v>
      </c>
      <c r="AA35" s="87" t="s">
        <v>332</v>
      </c>
      <c r="AB35" s="87" t="s">
        <v>332</v>
      </c>
      <c r="AC35" s="83" t="s">
        <v>333</v>
      </c>
      <c r="AD35" s="83" t="s">
        <v>492</v>
      </c>
    </row>
    <row r="36" spans="2:30" ht="409.5" x14ac:dyDescent="0.25">
      <c r="B36" s="78" t="s">
        <v>487</v>
      </c>
      <c r="C36" s="79" t="s">
        <v>488</v>
      </c>
      <c r="D36" s="79" t="s">
        <v>489</v>
      </c>
      <c r="E36" s="80" t="s">
        <v>490</v>
      </c>
      <c r="F36" s="80" t="s">
        <v>491</v>
      </c>
      <c r="G36" s="81" t="s">
        <v>324</v>
      </c>
      <c r="H36" s="82"/>
      <c r="I36" s="83" t="s">
        <v>335</v>
      </c>
      <c r="J36" s="84" t="s">
        <v>336</v>
      </c>
      <c r="K36" s="85" t="s">
        <v>493</v>
      </c>
      <c r="L36" s="83" t="s">
        <v>328</v>
      </c>
      <c r="M36" s="85" t="s">
        <v>328</v>
      </c>
      <c r="N36" s="95" t="s">
        <v>494</v>
      </c>
      <c r="O36" s="87">
        <v>2</v>
      </c>
      <c r="P36" s="87">
        <v>2</v>
      </c>
      <c r="Q36" s="88">
        <f t="shared" si="0"/>
        <v>4</v>
      </c>
      <c r="R36" s="87" t="str">
        <f t="shared" si="1"/>
        <v>BAJO</v>
      </c>
      <c r="S36" s="87">
        <v>10</v>
      </c>
      <c r="T36" s="87">
        <f t="shared" si="2"/>
        <v>40</v>
      </c>
      <c r="U36" s="87" t="str">
        <f t="shared" si="3"/>
        <v>III</v>
      </c>
      <c r="V36" s="89" t="str">
        <f t="shared" si="4"/>
        <v>Mejorable</v>
      </c>
      <c r="W36" s="87">
        <v>1</v>
      </c>
      <c r="X36" s="90" t="s">
        <v>339</v>
      </c>
      <c r="Y36" s="87" t="s">
        <v>340</v>
      </c>
      <c r="Z36" s="87" t="s">
        <v>332</v>
      </c>
      <c r="AA36" s="87" t="s">
        <v>332</v>
      </c>
      <c r="AB36" s="87" t="s">
        <v>332</v>
      </c>
      <c r="AC36" s="83" t="s">
        <v>495</v>
      </c>
      <c r="AD36" s="83" t="s">
        <v>342</v>
      </c>
    </row>
    <row r="37" spans="2:30" ht="409.5" x14ac:dyDescent="0.25">
      <c r="B37" s="78" t="s">
        <v>487</v>
      </c>
      <c r="C37" s="79" t="s">
        <v>488</v>
      </c>
      <c r="D37" s="79" t="s">
        <v>489</v>
      </c>
      <c r="E37" s="80" t="s">
        <v>490</v>
      </c>
      <c r="F37" s="80" t="s">
        <v>491</v>
      </c>
      <c r="G37" s="81" t="s">
        <v>324</v>
      </c>
      <c r="H37" s="82"/>
      <c r="I37" s="83" t="s">
        <v>343</v>
      </c>
      <c r="J37" s="84" t="s">
        <v>336</v>
      </c>
      <c r="K37" s="85" t="s">
        <v>496</v>
      </c>
      <c r="L37" s="83" t="s">
        <v>345</v>
      </c>
      <c r="M37" s="85" t="s">
        <v>346</v>
      </c>
      <c r="N37" s="95" t="s">
        <v>497</v>
      </c>
      <c r="O37" s="87">
        <v>2</v>
      </c>
      <c r="P37" s="87">
        <v>2</v>
      </c>
      <c r="Q37" s="88">
        <f t="shared" si="0"/>
        <v>4</v>
      </c>
      <c r="R37" s="87" t="str">
        <f t="shared" si="1"/>
        <v>BAJO</v>
      </c>
      <c r="S37" s="87">
        <v>10</v>
      </c>
      <c r="T37" s="87">
        <f t="shared" si="2"/>
        <v>40</v>
      </c>
      <c r="U37" s="87" t="str">
        <f t="shared" si="3"/>
        <v>III</v>
      </c>
      <c r="V37" s="89" t="str">
        <f t="shared" si="4"/>
        <v>Mejorable</v>
      </c>
      <c r="W37" s="87">
        <v>1</v>
      </c>
      <c r="X37" s="88" t="s">
        <v>498</v>
      </c>
      <c r="Y37" s="87" t="s">
        <v>340</v>
      </c>
      <c r="Z37" s="87" t="s">
        <v>332</v>
      </c>
      <c r="AA37" s="87" t="s">
        <v>332</v>
      </c>
      <c r="AB37" s="87" t="s">
        <v>332</v>
      </c>
      <c r="AC37" s="83" t="s">
        <v>348</v>
      </c>
      <c r="AD37" s="83" t="s">
        <v>349</v>
      </c>
    </row>
    <row r="38" spans="2:30" ht="409.5" x14ac:dyDescent="0.25">
      <c r="B38" s="78" t="s">
        <v>487</v>
      </c>
      <c r="C38" s="79" t="s">
        <v>488</v>
      </c>
      <c r="D38" s="79" t="s">
        <v>489</v>
      </c>
      <c r="E38" s="80" t="s">
        <v>490</v>
      </c>
      <c r="F38" s="80" t="s">
        <v>491</v>
      </c>
      <c r="G38" s="81" t="s">
        <v>324</v>
      </c>
      <c r="H38" s="82"/>
      <c r="I38" s="83" t="s">
        <v>350</v>
      </c>
      <c r="J38" s="84" t="s">
        <v>336</v>
      </c>
      <c r="K38" s="85" t="s">
        <v>351</v>
      </c>
      <c r="L38" s="83" t="s">
        <v>328</v>
      </c>
      <c r="M38" s="85" t="s">
        <v>352</v>
      </c>
      <c r="N38" s="85" t="s">
        <v>353</v>
      </c>
      <c r="O38" s="87">
        <v>2</v>
      </c>
      <c r="P38" s="87">
        <v>2</v>
      </c>
      <c r="Q38" s="88">
        <f t="shared" si="0"/>
        <v>4</v>
      </c>
      <c r="R38" s="87" t="str">
        <f t="shared" si="1"/>
        <v>BAJO</v>
      </c>
      <c r="S38" s="87">
        <v>10</v>
      </c>
      <c r="T38" s="87">
        <f t="shared" si="2"/>
        <v>40</v>
      </c>
      <c r="U38" s="87" t="str">
        <f t="shared" si="3"/>
        <v>III</v>
      </c>
      <c r="V38" s="89" t="str">
        <f t="shared" si="4"/>
        <v>Mejorable</v>
      </c>
      <c r="W38" s="87">
        <v>1</v>
      </c>
      <c r="X38" s="88" t="s">
        <v>499</v>
      </c>
      <c r="Y38" s="87" t="s">
        <v>340</v>
      </c>
      <c r="Z38" s="87" t="s">
        <v>332</v>
      </c>
      <c r="AA38" s="87" t="s">
        <v>332</v>
      </c>
      <c r="AB38" s="87" t="s">
        <v>332</v>
      </c>
      <c r="AC38" s="83" t="s">
        <v>355</v>
      </c>
      <c r="AD38" s="83" t="s">
        <v>349</v>
      </c>
    </row>
    <row r="39" spans="2:30" ht="409.5" x14ac:dyDescent="0.25">
      <c r="B39" s="78" t="s">
        <v>487</v>
      </c>
      <c r="C39" s="79" t="s">
        <v>488</v>
      </c>
      <c r="D39" s="79" t="s">
        <v>489</v>
      </c>
      <c r="E39" s="80" t="s">
        <v>490</v>
      </c>
      <c r="F39" s="80" t="s">
        <v>491</v>
      </c>
      <c r="G39" s="81" t="s">
        <v>324</v>
      </c>
      <c r="H39" s="82"/>
      <c r="I39" s="83" t="s">
        <v>356</v>
      </c>
      <c r="J39" s="84" t="s">
        <v>336</v>
      </c>
      <c r="K39" s="85" t="s">
        <v>357</v>
      </c>
      <c r="L39" s="83" t="s">
        <v>358</v>
      </c>
      <c r="M39" s="85" t="s">
        <v>328</v>
      </c>
      <c r="N39" s="96" t="s">
        <v>500</v>
      </c>
      <c r="O39" s="87">
        <v>3</v>
      </c>
      <c r="P39" s="87">
        <v>4</v>
      </c>
      <c r="Q39" s="88">
        <f t="shared" si="0"/>
        <v>12</v>
      </c>
      <c r="R39" s="87" t="str">
        <f t="shared" si="1"/>
        <v>ALTO</v>
      </c>
      <c r="S39" s="87">
        <v>10</v>
      </c>
      <c r="T39" s="87">
        <f t="shared" si="2"/>
        <v>120</v>
      </c>
      <c r="U39" s="87" t="str">
        <f t="shared" si="3"/>
        <v>III</v>
      </c>
      <c r="V39" s="89" t="str">
        <f t="shared" si="4"/>
        <v>Mejorable</v>
      </c>
      <c r="W39" s="87">
        <v>1</v>
      </c>
      <c r="X39" s="87" t="s">
        <v>360</v>
      </c>
      <c r="Y39" s="87" t="s">
        <v>340</v>
      </c>
      <c r="Z39" s="87" t="s">
        <v>332</v>
      </c>
      <c r="AA39" s="87" t="s">
        <v>332</v>
      </c>
      <c r="AB39" s="87" t="s">
        <v>332</v>
      </c>
      <c r="AC39" s="83" t="s">
        <v>361</v>
      </c>
      <c r="AD39" s="83" t="s">
        <v>349</v>
      </c>
    </row>
    <row r="40" spans="2:30" ht="409.5" x14ac:dyDescent="0.25">
      <c r="B40" s="78" t="s">
        <v>487</v>
      </c>
      <c r="C40" s="79" t="s">
        <v>488</v>
      </c>
      <c r="D40" s="79" t="s">
        <v>489</v>
      </c>
      <c r="E40" s="80" t="s">
        <v>490</v>
      </c>
      <c r="F40" s="80" t="s">
        <v>491</v>
      </c>
      <c r="G40" s="81" t="s">
        <v>324</v>
      </c>
      <c r="H40" s="82"/>
      <c r="I40" s="83" t="s">
        <v>362</v>
      </c>
      <c r="J40" s="84" t="s">
        <v>363</v>
      </c>
      <c r="K40" s="85" t="s">
        <v>364</v>
      </c>
      <c r="L40" s="83" t="s">
        <v>365</v>
      </c>
      <c r="M40" s="85" t="s">
        <v>366</v>
      </c>
      <c r="N40" s="85" t="s">
        <v>367</v>
      </c>
      <c r="O40" s="87">
        <v>2</v>
      </c>
      <c r="P40" s="87">
        <v>1</v>
      </c>
      <c r="Q40" s="88">
        <f t="shared" si="0"/>
        <v>2</v>
      </c>
      <c r="R40" s="87" t="str">
        <f t="shared" si="1"/>
        <v>BAJO</v>
      </c>
      <c r="S40" s="87">
        <v>10</v>
      </c>
      <c r="T40" s="87">
        <f t="shared" si="2"/>
        <v>20</v>
      </c>
      <c r="U40" s="87" t="str">
        <f t="shared" si="3"/>
        <v>IV</v>
      </c>
      <c r="V40" s="91" t="str">
        <f t="shared" si="4"/>
        <v>Aceptable</v>
      </c>
      <c r="W40" s="87">
        <v>1</v>
      </c>
      <c r="X40" s="87" t="s">
        <v>368</v>
      </c>
      <c r="Y40" s="88" t="s">
        <v>369</v>
      </c>
      <c r="Z40" s="87" t="s">
        <v>332</v>
      </c>
      <c r="AA40" s="87" t="s">
        <v>332</v>
      </c>
      <c r="AB40" s="87" t="s">
        <v>332</v>
      </c>
      <c r="AC40" s="83" t="s">
        <v>370</v>
      </c>
      <c r="AD40" s="83" t="s">
        <v>371</v>
      </c>
    </row>
    <row r="41" spans="2:30" ht="409.5" x14ac:dyDescent="0.25">
      <c r="B41" s="78" t="s">
        <v>487</v>
      </c>
      <c r="C41" s="79" t="s">
        <v>488</v>
      </c>
      <c r="D41" s="79" t="s">
        <v>489</v>
      </c>
      <c r="E41" s="80" t="s">
        <v>490</v>
      </c>
      <c r="F41" s="80" t="s">
        <v>491</v>
      </c>
      <c r="G41" s="81" t="s">
        <v>324</v>
      </c>
      <c r="H41" s="82"/>
      <c r="I41" s="83" t="s">
        <v>372</v>
      </c>
      <c r="J41" s="84" t="s">
        <v>363</v>
      </c>
      <c r="K41" s="85" t="s">
        <v>364</v>
      </c>
      <c r="L41" s="83" t="s">
        <v>365</v>
      </c>
      <c r="M41" s="85" t="s">
        <v>366</v>
      </c>
      <c r="N41" s="85" t="s">
        <v>367</v>
      </c>
      <c r="O41" s="87">
        <v>2</v>
      </c>
      <c r="P41" s="87">
        <v>1</v>
      </c>
      <c r="Q41" s="88">
        <f t="shared" si="0"/>
        <v>2</v>
      </c>
      <c r="R41" s="87" t="str">
        <f t="shared" si="1"/>
        <v>BAJO</v>
      </c>
      <c r="S41" s="87">
        <v>10</v>
      </c>
      <c r="T41" s="87">
        <f t="shared" si="2"/>
        <v>20</v>
      </c>
      <c r="U41" s="87" t="str">
        <f t="shared" si="3"/>
        <v>IV</v>
      </c>
      <c r="V41" s="91" t="str">
        <f t="shared" si="4"/>
        <v>Aceptable</v>
      </c>
      <c r="W41" s="87">
        <v>1</v>
      </c>
      <c r="X41" s="87" t="s">
        <v>368</v>
      </c>
      <c r="Y41" s="88" t="s">
        <v>369</v>
      </c>
      <c r="Z41" s="87" t="s">
        <v>332</v>
      </c>
      <c r="AA41" s="87" t="s">
        <v>332</v>
      </c>
      <c r="AB41" s="87" t="s">
        <v>332</v>
      </c>
      <c r="AC41" s="83" t="s">
        <v>370</v>
      </c>
      <c r="AD41" s="83" t="s">
        <v>371</v>
      </c>
    </row>
    <row r="42" spans="2:30" ht="409.5" x14ac:dyDescent="0.25">
      <c r="B42" s="78" t="s">
        <v>487</v>
      </c>
      <c r="C42" s="79" t="s">
        <v>488</v>
      </c>
      <c r="D42" s="79" t="s">
        <v>489</v>
      </c>
      <c r="E42" s="80" t="s">
        <v>490</v>
      </c>
      <c r="F42" s="80" t="s">
        <v>491</v>
      </c>
      <c r="G42" s="81" t="s">
        <v>324</v>
      </c>
      <c r="H42" s="82"/>
      <c r="I42" s="83" t="s">
        <v>375</v>
      </c>
      <c r="J42" s="84" t="s">
        <v>363</v>
      </c>
      <c r="K42" s="85" t="s">
        <v>364</v>
      </c>
      <c r="L42" s="83" t="s">
        <v>365</v>
      </c>
      <c r="M42" s="85" t="s">
        <v>366</v>
      </c>
      <c r="N42" s="85" t="s">
        <v>367</v>
      </c>
      <c r="O42" s="87">
        <v>2</v>
      </c>
      <c r="P42" s="87">
        <v>1</v>
      </c>
      <c r="Q42" s="88">
        <f t="shared" si="0"/>
        <v>2</v>
      </c>
      <c r="R42" s="87" t="str">
        <f t="shared" si="1"/>
        <v>BAJO</v>
      </c>
      <c r="S42" s="87">
        <v>10</v>
      </c>
      <c r="T42" s="87">
        <f t="shared" si="2"/>
        <v>20</v>
      </c>
      <c r="U42" s="87" t="str">
        <f t="shared" si="3"/>
        <v>IV</v>
      </c>
      <c r="V42" s="91" t="str">
        <f t="shared" si="4"/>
        <v>Aceptable</v>
      </c>
      <c r="W42" s="87">
        <v>1</v>
      </c>
      <c r="X42" s="87" t="s">
        <v>368</v>
      </c>
      <c r="Y42" s="88" t="s">
        <v>369</v>
      </c>
      <c r="Z42" s="87" t="s">
        <v>332</v>
      </c>
      <c r="AA42" s="87" t="s">
        <v>332</v>
      </c>
      <c r="AB42" s="87" t="s">
        <v>332</v>
      </c>
      <c r="AC42" s="83" t="s">
        <v>370</v>
      </c>
      <c r="AD42" s="83" t="s">
        <v>371</v>
      </c>
    </row>
    <row r="43" spans="2:30" ht="409.5" x14ac:dyDescent="0.25">
      <c r="B43" s="78" t="s">
        <v>487</v>
      </c>
      <c r="C43" s="79" t="s">
        <v>488</v>
      </c>
      <c r="D43" s="79" t="s">
        <v>489</v>
      </c>
      <c r="E43" s="80" t="s">
        <v>490</v>
      </c>
      <c r="F43" s="80" t="s">
        <v>491</v>
      </c>
      <c r="G43" s="81" t="s">
        <v>324</v>
      </c>
      <c r="H43" s="82"/>
      <c r="I43" s="83" t="s">
        <v>376</v>
      </c>
      <c r="J43" s="84" t="s">
        <v>363</v>
      </c>
      <c r="K43" s="85" t="s">
        <v>364</v>
      </c>
      <c r="L43" s="83" t="s">
        <v>365</v>
      </c>
      <c r="M43" s="85" t="s">
        <v>366</v>
      </c>
      <c r="N43" s="85" t="s">
        <v>367</v>
      </c>
      <c r="O43" s="87">
        <v>2</v>
      </c>
      <c r="P43" s="87">
        <v>1</v>
      </c>
      <c r="Q43" s="88">
        <f t="shared" si="0"/>
        <v>2</v>
      </c>
      <c r="R43" s="87" t="str">
        <f t="shared" si="1"/>
        <v>BAJO</v>
      </c>
      <c r="S43" s="87">
        <v>10</v>
      </c>
      <c r="T43" s="87">
        <f t="shared" si="2"/>
        <v>20</v>
      </c>
      <c r="U43" s="87" t="str">
        <f t="shared" si="3"/>
        <v>IV</v>
      </c>
      <c r="V43" s="91" t="str">
        <f t="shared" si="4"/>
        <v>Aceptable</v>
      </c>
      <c r="W43" s="87">
        <v>1</v>
      </c>
      <c r="X43" s="87" t="s">
        <v>368</v>
      </c>
      <c r="Y43" s="88" t="s">
        <v>369</v>
      </c>
      <c r="Z43" s="87" t="s">
        <v>332</v>
      </c>
      <c r="AA43" s="87" t="s">
        <v>332</v>
      </c>
      <c r="AB43" s="87" t="s">
        <v>332</v>
      </c>
      <c r="AC43" s="83" t="s">
        <v>370</v>
      </c>
      <c r="AD43" s="83" t="s">
        <v>371</v>
      </c>
    </row>
    <row r="44" spans="2:30" ht="409.5" x14ac:dyDescent="0.25">
      <c r="B44" s="78" t="s">
        <v>487</v>
      </c>
      <c r="C44" s="79" t="s">
        <v>488</v>
      </c>
      <c r="D44" s="79" t="s">
        <v>489</v>
      </c>
      <c r="E44" s="80" t="s">
        <v>490</v>
      </c>
      <c r="F44" s="80" t="s">
        <v>491</v>
      </c>
      <c r="G44" s="81" t="s">
        <v>324</v>
      </c>
      <c r="H44" s="82"/>
      <c r="I44" s="83" t="s">
        <v>377</v>
      </c>
      <c r="J44" s="84" t="s">
        <v>378</v>
      </c>
      <c r="K44" s="85" t="s">
        <v>379</v>
      </c>
      <c r="L44" s="83" t="s">
        <v>380</v>
      </c>
      <c r="M44" s="85" t="s">
        <v>380</v>
      </c>
      <c r="N44" s="85" t="s">
        <v>381</v>
      </c>
      <c r="O44" s="87">
        <v>3</v>
      </c>
      <c r="P44" s="87">
        <v>4</v>
      </c>
      <c r="Q44" s="88">
        <f t="shared" si="0"/>
        <v>12</v>
      </c>
      <c r="R44" s="87" t="str">
        <f t="shared" si="1"/>
        <v>ALTO</v>
      </c>
      <c r="S44" s="87">
        <v>25</v>
      </c>
      <c r="T44" s="87">
        <f t="shared" si="2"/>
        <v>300</v>
      </c>
      <c r="U44" s="87" t="str">
        <f t="shared" si="3"/>
        <v>II</v>
      </c>
      <c r="V44" s="93" t="str">
        <f t="shared" si="4"/>
        <v>Aceptable con control especifico</v>
      </c>
      <c r="W44" s="87">
        <v>1</v>
      </c>
      <c r="X44" s="87" t="s">
        <v>382</v>
      </c>
      <c r="Y44" s="88" t="s">
        <v>383</v>
      </c>
      <c r="Z44" s="87" t="s">
        <v>332</v>
      </c>
      <c r="AA44" s="87" t="s">
        <v>332</v>
      </c>
      <c r="AB44" s="87" t="s">
        <v>332</v>
      </c>
      <c r="AC44" s="83" t="s">
        <v>501</v>
      </c>
      <c r="AD44" s="83" t="s">
        <v>371</v>
      </c>
    </row>
    <row r="45" spans="2:30" ht="409.5" x14ac:dyDescent="0.25">
      <c r="B45" s="78" t="s">
        <v>487</v>
      </c>
      <c r="C45" s="79" t="s">
        <v>488</v>
      </c>
      <c r="D45" s="79" t="s">
        <v>489</v>
      </c>
      <c r="E45" s="80" t="s">
        <v>490</v>
      </c>
      <c r="F45" s="80" t="s">
        <v>491</v>
      </c>
      <c r="G45" s="81" t="s">
        <v>324</v>
      </c>
      <c r="H45" s="82"/>
      <c r="I45" s="83" t="s">
        <v>385</v>
      </c>
      <c r="J45" s="84" t="s">
        <v>378</v>
      </c>
      <c r="K45" s="85" t="s">
        <v>502</v>
      </c>
      <c r="L45" s="83" t="s">
        <v>387</v>
      </c>
      <c r="M45" s="85" t="s">
        <v>388</v>
      </c>
      <c r="N45" s="85" t="s">
        <v>389</v>
      </c>
      <c r="O45" s="87">
        <v>2</v>
      </c>
      <c r="P45" s="87">
        <v>3</v>
      </c>
      <c r="Q45" s="88">
        <f t="shared" si="0"/>
        <v>6</v>
      </c>
      <c r="R45" s="87" t="str">
        <f t="shared" si="1"/>
        <v>MEDIO</v>
      </c>
      <c r="S45" s="87">
        <v>25</v>
      </c>
      <c r="T45" s="87">
        <f t="shared" si="2"/>
        <v>150</v>
      </c>
      <c r="U45" s="87" t="str">
        <f t="shared" si="3"/>
        <v>II</v>
      </c>
      <c r="V45" s="93" t="str">
        <f t="shared" si="4"/>
        <v>Aceptable con control especifico</v>
      </c>
      <c r="W45" s="87">
        <v>1</v>
      </c>
      <c r="X45" s="87" t="s">
        <v>503</v>
      </c>
      <c r="Y45" s="88" t="s">
        <v>383</v>
      </c>
      <c r="Z45" s="87" t="s">
        <v>332</v>
      </c>
      <c r="AA45" s="87" t="s">
        <v>332</v>
      </c>
      <c r="AB45" s="87" t="s">
        <v>332</v>
      </c>
      <c r="AC45" s="83" t="s">
        <v>391</v>
      </c>
      <c r="AD45" s="83" t="s">
        <v>371</v>
      </c>
    </row>
    <row r="46" spans="2:30" ht="409.5" x14ac:dyDescent="0.25">
      <c r="B46" s="78" t="s">
        <v>487</v>
      </c>
      <c r="C46" s="79" t="s">
        <v>488</v>
      </c>
      <c r="D46" s="79" t="s">
        <v>489</v>
      </c>
      <c r="E46" s="80" t="s">
        <v>490</v>
      </c>
      <c r="F46" s="80" t="s">
        <v>491</v>
      </c>
      <c r="G46" s="81" t="s">
        <v>324</v>
      </c>
      <c r="H46" s="82"/>
      <c r="I46" s="83" t="s">
        <v>392</v>
      </c>
      <c r="J46" s="84" t="s">
        <v>393</v>
      </c>
      <c r="K46" s="85" t="s">
        <v>504</v>
      </c>
      <c r="L46" s="83" t="s">
        <v>380</v>
      </c>
      <c r="M46" s="85" t="s">
        <v>395</v>
      </c>
      <c r="N46" s="85" t="s">
        <v>396</v>
      </c>
      <c r="O46" s="87">
        <v>1</v>
      </c>
      <c r="P46" s="87">
        <v>2</v>
      </c>
      <c r="Q46" s="88">
        <f t="shared" si="0"/>
        <v>2</v>
      </c>
      <c r="R46" s="87" t="str">
        <f t="shared" si="1"/>
        <v>BAJO</v>
      </c>
      <c r="S46" s="87">
        <v>10</v>
      </c>
      <c r="T46" s="87">
        <f t="shared" si="2"/>
        <v>20</v>
      </c>
      <c r="U46" s="87" t="str">
        <f t="shared" si="3"/>
        <v>IV</v>
      </c>
      <c r="V46" s="91" t="str">
        <f t="shared" si="4"/>
        <v>Aceptable</v>
      </c>
      <c r="W46" s="87">
        <v>1</v>
      </c>
      <c r="X46" s="87" t="s">
        <v>397</v>
      </c>
      <c r="Y46" s="88" t="s">
        <v>505</v>
      </c>
      <c r="Z46" s="87" t="s">
        <v>332</v>
      </c>
      <c r="AA46" s="87" t="s">
        <v>332</v>
      </c>
      <c r="AB46" s="87" t="s">
        <v>332</v>
      </c>
      <c r="AC46" s="83" t="s">
        <v>399</v>
      </c>
      <c r="AD46" s="83" t="s">
        <v>400</v>
      </c>
    </row>
    <row r="47" spans="2:30" ht="409.5" x14ac:dyDescent="0.25">
      <c r="B47" s="78" t="s">
        <v>487</v>
      </c>
      <c r="C47" s="79" t="s">
        <v>488</v>
      </c>
      <c r="D47" s="79" t="s">
        <v>489</v>
      </c>
      <c r="E47" s="80" t="s">
        <v>490</v>
      </c>
      <c r="F47" s="80" t="s">
        <v>491</v>
      </c>
      <c r="G47" s="81" t="s">
        <v>324</v>
      </c>
      <c r="H47" s="82"/>
      <c r="I47" s="83" t="s">
        <v>401</v>
      </c>
      <c r="J47" s="84" t="s">
        <v>393</v>
      </c>
      <c r="K47" s="85" t="s">
        <v>402</v>
      </c>
      <c r="L47" s="83" t="s">
        <v>403</v>
      </c>
      <c r="M47" s="85" t="s">
        <v>404</v>
      </c>
      <c r="N47" s="85" t="s">
        <v>380</v>
      </c>
      <c r="O47" s="87">
        <v>2</v>
      </c>
      <c r="P47" s="87">
        <v>2</v>
      </c>
      <c r="Q47" s="88">
        <f t="shared" si="0"/>
        <v>4</v>
      </c>
      <c r="R47" s="87" t="str">
        <f t="shared" si="1"/>
        <v>BAJO</v>
      </c>
      <c r="S47" s="87">
        <v>10</v>
      </c>
      <c r="T47" s="87">
        <f t="shared" si="2"/>
        <v>40</v>
      </c>
      <c r="U47" s="87" t="str">
        <f t="shared" si="3"/>
        <v>III</v>
      </c>
      <c r="V47" s="89" t="str">
        <f t="shared" si="4"/>
        <v>Mejorable</v>
      </c>
      <c r="W47" s="87">
        <v>1</v>
      </c>
      <c r="X47" s="87" t="s">
        <v>506</v>
      </c>
      <c r="Y47" s="88" t="s">
        <v>406</v>
      </c>
      <c r="Z47" s="87" t="s">
        <v>332</v>
      </c>
      <c r="AA47" s="87" t="s">
        <v>332</v>
      </c>
      <c r="AB47" s="87" t="s">
        <v>332</v>
      </c>
      <c r="AC47" s="83" t="s">
        <v>507</v>
      </c>
      <c r="AD47" s="83" t="s">
        <v>408</v>
      </c>
    </row>
    <row r="48" spans="2:30" ht="409.5" x14ac:dyDescent="0.25">
      <c r="B48" s="78" t="s">
        <v>487</v>
      </c>
      <c r="C48" s="79" t="s">
        <v>488</v>
      </c>
      <c r="D48" s="79" t="s">
        <v>489</v>
      </c>
      <c r="E48" s="80" t="s">
        <v>490</v>
      </c>
      <c r="F48" s="80" t="s">
        <v>491</v>
      </c>
      <c r="G48" s="81" t="s">
        <v>324</v>
      </c>
      <c r="H48" s="82"/>
      <c r="I48" s="83" t="s">
        <v>409</v>
      </c>
      <c r="J48" s="84" t="s">
        <v>393</v>
      </c>
      <c r="K48" s="85" t="s">
        <v>508</v>
      </c>
      <c r="L48" s="83" t="s">
        <v>411</v>
      </c>
      <c r="M48" s="85" t="s">
        <v>412</v>
      </c>
      <c r="N48" s="85" t="s">
        <v>380</v>
      </c>
      <c r="O48" s="87">
        <v>2</v>
      </c>
      <c r="P48" s="87">
        <v>3</v>
      </c>
      <c r="Q48" s="88">
        <f t="shared" si="0"/>
        <v>6</v>
      </c>
      <c r="R48" s="87" t="str">
        <f t="shared" si="1"/>
        <v>MEDIO</v>
      </c>
      <c r="S48" s="87">
        <v>10</v>
      </c>
      <c r="T48" s="87">
        <f t="shared" si="2"/>
        <v>60</v>
      </c>
      <c r="U48" s="87" t="str">
        <f t="shared" si="3"/>
        <v>III</v>
      </c>
      <c r="V48" s="89" t="str">
        <f t="shared" si="4"/>
        <v>Mejorable</v>
      </c>
      <c r="W48" s="87">
        <v>1</v>
      </c>
      <c r="X48" s="87" t="s">
        <v>413</v>
      </c>
      <c r="Y48" s="88" t="s">
        <v>414</v>
      </c>
      <c r="Z48" s="87" t="s">
        <v>332</v>
      </c>
      <c r="AA48" s="87" t="s">
        <v>332</v>
      </c>
      <c r="AB48" s="87" t="s">
        <v>427</v>
      </c>
      <c r="AC48" s="83" t="s">
        <v>509</v>
      </c>
      <c r="AD48" s="83" t="s">
        <v>371</v>
      </c>
    </row>
    <row r="49" spans="2:30" ht="409.5" x14ac:dyDescent="0.25">
      <c r="B49" s="78" t="s">
        <v>487</v>
      </c>
      <c r="C49" s="79" t="s">
        <v>488</v>
      </c>
      <c r="D49" s="79" t="s">
        <v>489</v>
      </c>
      <c r="E49" s="80" t="s">
        <v>490</v>
      </c>
      <c r="F49" s="80" t="s">
        <v>491</v>
      </c>
      <c r="G49" s="81" t="s">
        <v>324</v>
      </c>
      <c r="H49" s="82"/>
      <c r="I49" s="83" t="s">
        <v>417</v>
      </c>
      <c r="J49" s="84" t="s">
        <v>393</v>
      </c>
      <c r="K49" s="85" t="s">
        <v>418</v>
      </c>
      <c r="L49" s="83" t="s">
        <v>419</v>
      </c>
      <c r="M49" s="85" t="s">
        <v>420</v>
      </c>
      <c r="N49" s="85" t="s">
        <v>421</v>
      </c>
      <c r="O49" s="87">
        <v>2</v>
      </c>
      <c r="P49" s="87">
        <v>3</v>
      </c>
      <c r="Q49" s="88">
        <f t="shared" si="0"/>
        <v>6</v>
      </c>
      <c r="R49" s="87" t="str">
        <f t="shared" si="1"/>
        <v>MEDIO</v>
      </c>
      <c r="S49" s="87">
        <v>10</v>
      </c>
      <c r="T49" s="87">
        <f t="shared" si="2"/>
        <v>60</v>
      </c>
      <c r="U49" s="87" t="str">
        <f t="shared" si="3"/>
        <v>III</v>
      </c>
      <c r="V49" s="89" t="str">
        <f t="shared" si="4"/>
        <v>Mejorable</v>
      </c>
      <c r="W49" s="87">
        <v>1</v>
      </c>
      <c r="X49" s="87" t="s">
        <v>413</v>
      </c>
      <c r="Y49" s="88" t="s">
        <v>414</v>
      </c>
      <c r="Z49" s="87" t="s">
        <v>332</v>
      </c>
      <c r="AA49" s="87" t="s">
        <v>332</v>
      </c>
      <c r="AB49" s="87" t="s">
        <v>332</v>
      </c>
      <c r="AC49" s="83" t="s">
        <v>423</v>
      </c>
      <c r="AD49" s="83" t="s">
        <v>424</v>
      </c>
    </row>
    <row r="50" spans="2:30" ht="409.5" x14ac:dyDescent="0.25">
      <c r="B50" s="78" t="s">
        <v>487</v>
      </c>
      <c r="C50" s="79" t="s">
        <v>488</v>
      </c>
      <c r="D50" s="79" t="s">
        <v>489</v>
      </c>
      <c r="E50" s="80" t="s">
        <v>490</v>
      </c>
      <c r="F50" s="80" t="s">
        <v>491</v>
      </c>
      <c r="G50" s="81" t="s">
        <v>324</v>
      </c>
      <c r="H50" s="82"/>
      <c r="I50" s="83" t="s">
        <v>425</v>
      </c>
      <c r="J50" s="84" t="s">
        <v>393</v>
      </c>
      <c r="K50" s="85" t="s">
        <v>426</v>
      </c>
      <c r="L50" s="83" t="s">
        <v>380</v>
      </c>
      <c r="M50" s="85" t="s">
        <v>420</v>
      </c>
      <c r="N50" s="85" t="s">
        <v>421</v>
      </c>
      <c r="O50" s="87">
        <v>3</v>
      </c>
      <c r="P50" s="87">
        <v>3</v>
      </c>
      <c r="Q50" s="88">
        <f t="shared" si="0"/>
        <v>9</v>
      </c>
      <c r="R50" s="87" t="str">
        <f t="shared" si="1"/>
        <v>ALTO</v>
      </c>
      <c r="S50" s="87">
        <v>10</v>
      </c>
      <c r="T50" s="87">
        <f t="shared" si="2"/>
        <v>90</v>
      </c>
      <c r="U50" s="87" t="str">
        <f t="shared" si="3"/>
        <v>III</v>
      </c>
      <c r="V50" s="89" t="str">
        <f t="shared" si="4"/>
        <v>Mejorable</v>
      </c>
      <c r="W50" s="87">
        <v>1</v>
      </c>
      <c r="X50" s="87" t="s">
        <v>510</v>
      </c>
      <c r="Y50" s="88" t="s">
        <v>414</v>
      </c>
      <c r="Z50" s="87" t="s">
        <v>332</v>
      </c>
      <c r="AA50" s="87" t="s">
        <v>332</v>
      </c>
      <c r="AB50" s="87" t="s">
        <v>332</v>
      </c>
      <c r="AC50" s="83" t="s">
        <v>428</v>
      </c>
      <c r="AD50" s="83" t="s">
        <v>429</v>
      </c>
    </row>
    <row r="51" spans="2:30" ht="409.5" x14ac:dyDescent="0.25">
      <c r="B51" s="78" t="s">
        <v>487</v>
      </c>
      <c r="C51" s="79" t="s">
        <v>488</v>
      </c>
      <c r="D51" s="79" t="s">
        <v>489</v>
      </c>
      <c r="E51" s="80" t="s">
        <v>490</v>
      </c>
      <c r="F51" s="80" t="s">
        <v>491</v>
      </c>
      <c r="G51" s="81" t="s">
        <v>324</v>
      </c>
      <c r="H51" s="82"/>
      <c r="I51" s="83" t="s">
        <v>430</v>
      </c>
      <c r="J51" s="84" t="s">
        <v>393</v>
      </c>
      <c r="K51" s="85" t="s">
        <v>508</v>
      </c>
      <c r="L51" s="83" t="s">
        <v>328</v>
      </c>
      <c r="M51" s="85" t="s">
        <v>432</v>
      </c>
      <c r="N51" s="85" t="s">
        <v>380</v>
      </c>
      <c r="O51" s="87">
        <v>2</v>
      </c>
      <c r="P51" s="87">
        <v>2</v>
      </c>
      <c r="Q51" s="88">
        <f t="shared" si="0"/>
        <v>4</v>
      </c>
      <c r="R51" s="87" t="str">
        <f t="shared" si="1"/>
        <v>BAJO</v>
      </c>
      <c r="S51" s="87">
        <v>10</v>
      </c>
      <c r="T51" s="87">
        <f t="shared" si="2"/>
        <v>40</v>
      </c>
      <c r="U51" s="87" t="str">
        <f t="shared" si="3"/>
        <v>III</v>
      </c>
      <c r="V51" s="89" t="str">
        <f t="shared" si="4"/>
        <v>Mejorable</v>
      </c>
      <c r="W51" s="87">
        <v>1</v>
      </c>
      <c r="X51" s="87" t="s">
        <v>413</v>
      </c>
      <c r="Y51" s="88" t="s">
        <v>414</v>
      </c>
      <c r="Z51" s="87" t="s">
        <v>332</v>
      </c>
      <c r="AA51" s="87" t="s">
        <v>332</v>
      </c>
      <c r="AB51" s="87" t="s">
        <v>332</v>
      </c>
      <c r="AC51" s="83" t="s">
        <v>434</v>
      </c>
      <c r="AD51" s="83" t="s">
        <v>435</v>
      </c>
    </row>
    <row r="52" spans="2:30" ht="409.5" x14ac:dyDescent="0.25">
      <c r="B52" s="78" t="s">
        <v>487</v>
      </c>
      <c r="C52" s="79" t="s">
        <v>488</v>
      </c>
      <c r="D52" s="79" t="s">
        <v>489</v>
      </c>
      <c r="E52" s="80" t="s">
        <v>490</v>
      </c>
      <c r="F52" s="80" t="s">
        <v>491</v>
      </c>
      <c r="G52" s="81" t="s">
        <v>324</v>
      </c>
      <c r="H52" s="82"/>
      <c r="I52" s="83" t="s">
        <v>436</v>
      </c>
      <c r="J52" s="84" t="s">
        <v>393</v>
      </c>
      <c r="K52" s="85" t="s">
        <v>437</v>
      </c>
      <c r="L52" s="83" t="s">
        <v>438</v>
      </c>
      <c r="M52" s="85" t="s">
        <v>439</v>
      </c>
      <c r="N52" s="85" t="s">
        <v>440</v>
      </c>
      <c r="O52" s="87">
        <v>1</v>
      </c>
      <c r="P52" s="87">
        <v>1</v>
      </c>
      <c r="Q52" s="88">
        <f t="shared" si="0"/>
        <v>1</v>
      </c>
      <c r="R52" s="87" t="str">
        <f t="shared" si="1"/>
        <v>BAJO</v>
      </c>
      <c r="S52" s="87">
        <v>25</v>
      </c>
      <c r="T52" s="87">
        <f t="shared" si="2"/>
        <v>25</v>
      </c>
      <c r="U52" s="87" t="str">
        <f t="shared" si="3"/>
        <v>III</v>
      </c>
      <c r="V52" s="89" t="str">
        <f t="shared" si="4"/>
        <v>Mejorable</v>
      </c>
      <c r="W52" s="87">
        <v>1</v>
      </c>
      <c r="X52" s="87" t="s">
        <v>441</v>
      </c>
      <c r="Y52" s="88" t="s">
        <v>442</v>
      </c>
      <c r="Z52" s="87" t="s">
        <v>332</v>
      </c>
      <c r="AA52" s="87" t="s">
        <v>332</v>
      </c>
      <c r="AB52" s="87" t="s">
        <v>332</v>
      </c>
      <c r="AC52" s="83" t="s">
        <v>444</v>
      </c>
      <c r="AD52" s="83" t="s">
        <v>511</v>
      </c>
    </row>
    <row r="53" spans="2:30" ht="409.5" x14ac:dyDescent="0.25">
      <c r="B53" s="78" t="s">
        <v>487</v>
      </c>
      <c r="C53" s="79" t="s">
        <v>488</v>
      </c>
      <c r="D53" s="79" t="s">
        <v>489</v>
      </c>
      <c r="E53" s="80" t="s">
        <v>490</v>
      </c>
      <c r="F53" s="80" t="s">
        <v>491</v>
      </c>
      <c r="G53" s="81" t="s">
        <v>324</v>
      </c>
      <c r="H53" s="82"/>
      <c r="I53" s="83" t="s">
        <v>446</v>
      </c>
      <c r="J53" s="84" t="s">
        <v>393</v>
      </c>
      <c r="K53" s="85" t="s">
        <v>447</v>
      </c>
      <c r="L53" s="83" t="s">
        <v>448</v>
      </c>
      <c r="M53" s="85" t="s">
        <v>449</v>
      </c>
      <c r="N53" s="85" t="s">
        <v>450</v>
      </c>
      <c r="O53" s="87">
        <v>2</v>
      </c>
      <c r="P53" s="87">
        <v>1</v>
      </c>
      <c r="Q53" s="88">
        <f t="shared" si="0"/>
        <v>2</v>
      </c>
      <c r="R53" s="87" t="str">
        <f t="shared" si="1"/>
        <v>BAJO</v>
      </c>
      <c r="S53" s="87">
        <v>10</v>
      </c>
      <c r="T53" s="87">
        <f t="shared" si="2"/>
        <v>20</v>
      </c>
      <c r="U53" s="87" t="str">
        <f t="shared" si="3"/>
        <v>IV</v>
      </c>
      <c r="V53" s="91" t="str">
        <f t="shared" si="4"/>
        <v>Aceptable</v>
      </c>
      <c r="W53" s="87">
        <v>1</v>
      </c>
      <c r="X53" s="88" t="s">
        <v>451</v>
      </c>
      <c r="Y53" s="88" t="s">
        <v>512</v>
      </c>
      <c r="Z53" s="87" t="s">
        <v>332</v>
      </c>
      <c r="AA53" s="87" t="s">
        <v>332</v>
      </c>
      <c r="AB53" s="87" t="s">
        <v>513</v>
      </c>
      <c r="AC53" s="85" t="s">
        <v>454</v>
      </c>
      <c r="AD53" s="83" t="s">
        <v>455</v>
      </c>
    </row>
    <row r="54" spans="2:30" ht="409.5" x14ac:dyDescent="0.25">
      <c r="B54" s="78" t="s">
        <v>487</v>
      </c>
      <c r="C54" s="79" t="s">
        <v>488</v>
      </c>
      <c r="D54" s="79" t="s">
        <v>489</v>
      </c>
      <c r="E54" s="80" t="s">
        <v>490</v>
      </c>
      <c r="F54" s="80" t="s">
        <v>491</v>
      </c>
      <c r="G54" s="81" t="s">
        <v>324</v>
      </c>
      <c r="H54" s="82"/>
      <c r="I54" s="83" t="s">
        <v>514</v>
      </c>
      <c r="J54" s="84" t="s">
        <v>393</v>
      </c>
      <c r="K54" s="85" t="s">
        <v>457</v>
      </c>
      <c r="L54" s="83" t="s">
        <v>458</v>
      </c>
      <c r="M54" s="85" t="s">
        <v>459</v>
      </c>
      <c r="N54" s="85" t="s">
        <v>460</v>
      </c>
      <c r="O54" s="87">
        <v>2</v>
      </c>
      <c r="P54" s="87">
        <v>1</v>
      </c>
      <c r="Q54" s="88">
        <f t="shared" si="0"/>
        <v>2</v>
      </c>
      <c r="R54" s="87" t="str">
        <f t="shared" si="1"/>
        <v>BAJO</v>
      </c>
      <c r="S54" s="87">
        <v>25</v>
      </c>
      <c r="T54" s="87">
        <f t="shared" si="2"/>
        <v>50</v>
      </c>
      <c r="U54" s="87" t="str">
        <f t="shared" si="3"/>
        <v>III</v>
      </c>
      <c r="V54" s="89" t="str">
        <f t="shared" si="4"/>
        <v>Mejorable</v>
      </c>
      <c r="W54" s="87">
        <v>1</v>
      </c>
      <c r="X54" s="88" t="s">
        <v>451</v>
      </c>
      <c r="Y54" s="88" t="s">
        <v>452</v>
      </c>
      <c r="Z54" s="87" t="s">
        <v>332</v>
      </c>
      <c r="AA54" s="87" t="s">
        <v>332</v>
      </c>
      <c r="AB54" s="87" t="s">
        <v>332</v>
      </c>
      <c r="AC54" s="83" t="s">
        <v>461</v>
      </c>
      <c r="AD54" s="83" t="s">
        <v>462</v>
      </c>
    </row>
    <row r="55" spans="2:30" ht="409.5" x14ac:dyDescent="0.25">
      <c r="B55" s="78" t="s">
        <v>487</v>
      </c>
      <c r="C55" s="79" t="s">
        <v>488</v>
      </c>
      <c r="D55" s="79" t="s">
        <v>489</v>
      </c>
      <c r="E55" s="80" t="s">
        <v>490</v>
      </c>
      <c r="F55" s="80" t="s">
        <v>491</v>
      </c>
      <c r="G55" s="81" t="s">
        <v>324</v>
      </c>
      <c r="H55" s="82"/>
      <c r="I55" s="83" t="s">
        <v>463</v>
      </c>
      <c r="J55" s="84" t="s">
        <v>464</v>
      </c>
      <c r="K55" s="85" t="s">
        <v>418</v>
      </c>
      <c r="L55" s="83" t="s">
        <v>466</v>
      </c>
      <c r="M55" s="85" t="s">
        <v>467</v>
      </c>
      <c r="N55" s="85" t="s">
        <v>468</v>
      </c>
      <c r="O55" s="87">
        <v>2</v>
      </c>
      <c r="P55" s="87">
        <v>2</v>
      </c>
      <c r="Q55" s="88">
        <f t="shared" si="0"/>
        <v>4</v>
      </c>
      <c r="R55" s="87" t="str">
        <f t="shared" si="1"/>
        <v>BAJO</v>
      </c>
      <c r="S55" s="87">
        <v>10</v>
      </c>
      <c r="T55" s="87">
        <f t="shared" si="2"/>
        <v>40</v>
      </c>
      <c r="U55" s="87" t="str">
        <f t="shared" si="3"/>
        <v>III</v>
      </c>
      <c r="V55" s="89" t="str">
        <f t="shared" si="4"/>
        <v>Mejorable</v>
      </c>
      <c r="W55" s="87">
        <v>1</v>
      </c>
      <c r="X55" s="88" t="s">
        <v>469</v>
      </c>
      <c r="Y55" s="88" t="s">
        <v>470</v>
      </c>
      <c r="Z55" s="87" t="s">
        <v>332</v>
      </c>
      <c r="AA55" s="87" t="s">
        <v>332</v>
      </c>
      <c r="AB55" s="87" t="s">
        <v>332</v>
      </c>
      <c r="AC55" s="85" t="s">
        <v>471</v>
      </c>
      <c r="AD55" s="85" t="s">
        <v>472</v>
      </c>
    </row>
    <row r="56" spans="2:30" ht="409.5" x14ac:dyDescent="0.25">
      <c r="B56" s="78" t="s">
        <v>487</v>
      </c>
      <c r="C56" s="79" t="s">
        <v>488</v>
      </c>
      <c r="D56" s="79" t="s">
        <v>489</v>
      </c>
      <c r="E56" s="80" t="s">
        <v>490</v>
      </c>
      <c r="F56" s="80" t="s">
        <v>491</v>
      </c>
      <c r="G56" s="81" t="s">
        <v>324</v>
      </c>
      <c r="H56" s="82"/>
      <c r="I56" s="83" t="s">
        <v>473</v>
      </c>
      <c r="J56" s="84" t="s">
        <v>464</v>
      </c>
      <c r="K56" s="85" t="s">
        <v>418</v>
      </c>
      <c r="L56" s="83" t="s">
        <v>466</v>
      </c>
      <c r="M56" s="85" t="s">
        <v>474</v>
      </c>
      <c r="N56" s="85" t="s">
        <v>475</v>
      </c>
      <c r="O56" s="87">
        <v>2</v>
      </c>
      <c r="P56" s="87">
        <v>1</v>
      </c>
      <c r="Q56" s="88">
        <f t="shared" si="0"/>
        <v>2</v>
      </c>
      <c r="R56" s="87" t="str">
        <f t="shared" si="1"/>
        <v>BAJO</v>
      </c>
      <c r="S56" s="87">
        <v>10</v>
      </c>
      <c r="T56" s="87">
        <f t="shared" si="2"/>
        <v>20</v>
      </c>
      <c r="U56" s="87" t="str">
        <f t="shared" si="3"/>
        <v>IV</v>
      </c>
      <c r="V56" s="91" t="str">
        <f t="shared" si="4"/>
        <v>Aceptable</v>
      </c>
      <c r="W56" s="87">
        <v>1</v>
      </c>
      <c r="X56" s="88" t="s">
        <v>469</v>
      </c>
      <c r="Y56" s="88" t="s">
        <v>470</v>
      </c>
      <c r="Z56" s="87" t="s">
        <v>332</v>
      </c>
      <c r="AA56" s="87" t="s">
        <v>332</v>
      </c>
      <c r="AB56" s="87" t="s">
        <v>332</v>
      </c>
      <c r="AC56" s="85" t="s">
        <v>476</v>
      </c>
      <c r="AD56" s="85" t="s">
        <v>472</v>
      </c>
    </row>
    <row r="57" spans="2:30" ht="409.5" x14ac:dyDescent="0.25">
      <c r="B57" s="78" t="s">
        <v>487</v>
      </c>
      <c r="C57" s="79" t="s">
        <v>488</v>
      </c>
      <c r="D57" s="79" t="s">
        <v>489</v>
      </c>
      <c r="E57" s="80" t="s">
        <v>490</v>
      </c>
      <c r="F57" s="80" t="s">
        <v>491</v>
      </c>
      <c r="G57" s="81" t="s">
        <v>324</v>
      </c>
      <c r="H57" s="82"/>
      <c r="I57" s="83" t="s">
        <v>477</v>
      </c>
      <c r="J57" s="84" t="s">
        <v>464</v>
      </c>
      <c r="K57" s="85" t="s">
        <v>478</v>
      </c>
      <c r="L57" s="83" t="s">
        <v>479</v>
      </c>
      <c r="M57" s="85" t="s">
        <v>480</v>
      </c>
      <c r="N57" s="85" t="s">
        <v>481</v>
      </c>
      <c r="O57" s="87">
        <v>2</v>
      </c>
      <c r="P57" s="87">
        <v>1</v>
      </c>
      <c r="Q57" s="88">
        <f t="shared" si="0"/>
        <v>2</v>
      </c>
      <c r="R57" s="87" t="str">
        <f t="shared" si="1"/>
        <v>BAJO</v>
      </c>
      <c r="S57" s="87">
        <v>25</v>
      </c>
      <c r="T57" s="87">
        <f t="shared" si="2"/>
        <v>50</v>
      </c>
      <c r="U57" s="87" t="str">
        <f t="shared" si="3"/>
        <v>III</v>
      </c>
      <c r="V57" s="89" t="str">
        <f t="shared" si="4"/>
        <v>Mejorable</v>
      </c>
      <c r="W57" s="87">
        <v>1</v>
      </c>
      <c r="X57" s="88" t="s">
        <v>469</v>
      </c>
      <c r="Y57" s="88" t="s">
        <v>470</v>
      </c>
      <c r="Z57" s="87" t="s">
        <v>332</v>
      </c>
      <c r="AA57" s="87" t="s">
        <v>332</v>
      </c>
      <c r="AB57" s="87" t="s">
        <v>332</v>
      </c>
      <c r="AC57" s="85" t="s">
        <v>482</v>
      </c>
      <c r="AD57" s="85" t="s">
        <v>472</v>
      </c>
    </row>
    <row r="58" spans="2:30" ht="409.5" x14ac:dyDescent="0.25">
      <c r="B58" s="78" t="s">
        <v>487</v>
      </c>
      <c r="C58" s="79" t="s">
        <v>488</v>
      </c>
      <c r="D58" s="79" t="s">
        <v>489</v>
      </c>
      <c r="E58" s="80" t="s">
        <v>490</v>
      </c>
      <c r="F58" s="80" t="s">
        <v>491</v>
      </c>
      <c r="G58" s="81" t="s">
        <v>324</v>
      </c>
      <c r="H58" s="82"/>
      <c r="I58" s="83" t="s">
        <v>483</v>
      </c>
      <c r="J58" s="84" t="s">
        <v>464</v>
      </c>
      <c r="K58" s="85" t="s">
        <v>418</v>
      </c>
      <c r="L58" s="83" t="s">
        <v>466</v>
      </c>
      <c r="M58" s="85" t="s">
        <v>484</v>
      </c>
      <c r="N58" s="85" t="s">
        <v>485</v>
      </c>
      <c r="O58" s="87">
        <v>1</v>
      </c>
      <c r="P58" s="87">
        <v>1</v>
      </c>
      <c r="Q58" s="88">
        <f t="shared" si="0"/>
        <v>1</v>
      </c>
      <c r="R58" s="87" t="str">
        <f t="shared" si="1"/>
        <v>BAJO</v>
      </c>
      <c r="S58" s="87">
        <v>10</v>
      </c>
      <c r="T58" s="87">
        <f t="shared" si="2"/>
        <v>10</v>
      </c>
      <c r="U58" s="87" t="str">
        <f t="shared" si="3"/>
        <v>IV</v>
      </c>
      <c r="V58" s="91" t="str">
        <f t="shared" si="4"/>
        <v>Aceptable</v>
      </c>
      <c r="W58" s="87">
        <v>1</v>
      </c>
      <c r="X58" s="88" t="s">
        <v>469</v>
      </c>
      <c r="Y58" s="88" t="s">
        <v>470</v>
      </c>
      <c r="Z58" s="87" t="s">
        <v>332</v>
      </c>
      <c r="AA58" s="87" t="s">
        <v>332</v>
      </c>
      <c r="AB58" s="87" t="s">
        <v>332</v>
      </c>
      <c r="AC58" s="85" t="s">
        <v>486</v>
      </c>
      <c r="AD58" s="85" t="s">
        <v>472</v>
      </c>
    </row>
    <row r="59" spans="2:30" ht="409.5" x14ac:dyDescent="0.25">
      <c r="B59" s="78" t="s">
        <v>487</v>
      </c>
      <c r="C59" s="79" t="s">
        <v>515</v>
      </c>
      <c r="D59" s="79" t="s">
        <v>516</v>
      </c>
      <c r="E59" s="80" t="s">
        <v>517</v>
      </c>
      <c r="F59" s="80" t="s">
        <v>518</v>
      </c>
      <c r="G59" s="81" t="s">
        <v>324</v>
      </c>
      <c r="H59" s="82"/>
      <c r="I59" s="83" t="s">
        <v>325</v>
      </c>
      <c r="J59" s="84" t="s">
        <v>326</v>
      </c>
      <c r="K59" s="85" t="s">
        <v>327</v>
      </c>
      <c r="L59" s="83" t="s">
        <v>328</v>
      </c>
      <c r="M59" s="85" t="s">
        <v>329</v>
      </c>
      <c r="N59" s="86" t="s">
        <v>330</v>
      </c>
      <c r="O59" s="87">
        <v>2</v>
      </c>
      <c r="P59" s="87">
        <v>3</v>
      </c>
      <c r="Q59" s="88">
        <f t="shared" si="0"/>
        <v>6</v>
      </c>
      <c r="R59" s="87" t="str">
        <f t="shared" si="1"/>
        <v>MEDIO</v>
      </c>
      <c r="S59" s="87">
        <v>10</v>
      </c>
      <c r="T59" s="87">
        <f t="shared" si="2"/>
        <v>60</v>
      </c>
      <c r="U59" s="87" t="str">
        <f t="shared" si="3"/>
        <v>III</v>
      </c>
      <c r="V59" s="89" t="str">
        <f t="shared" si="4"/>
        <v>Mejorable</v>
      </c>
      <c r="W59" s="87">
        <v>2</v>
      </c>
      <c r="X59" s="90" t="s">
        <v>327</v>
      </c>
      <c r="Y59" s="87" t="s">
        <v>331</v>
      </c>
      <c r="Z59" s="87" t="s">
        <v>332</v>
      </c>
      <c r="AA59" s="87" t="s">
        <v>332</v>
      </c>
      <c r="AB59" s="87" t="s">
        <v>332</v>
      </c>
      <c r="AC59" s="83" t="s">
        <v>333</v>
      </c>
      <c r="AD59" s="83" t="s">
        <v>492</v>
      </c>
    </row>
    <row r="60" spans="2:30" ht="409.5" x14ac:dyDescent="0.25">
      <c r="B60" s="78" t="s">
        <v>487</v>
      </c>
      <c r="C60" s="79" t="s">
        <v>515</v>
      </c>
      <c r="D60" s="79" t="s">
        <v>516</v>
      </c>
      <c r="E60" s="80" t="s">
        <v>517</v>
      </c>
      <c r="F60" s="80" t="s">
        <v>518</v>
      </c>
      <c r="G60" s="81" t="s">
        <v>324</v>
      </c>
      <c r="H60" s="82"/>
      <c r="I60" s="83" t="s">
        <v>335</v>
      </c>
      <c r="J60" s="84" t="s">
        <v>336</v>
      </c>
      <c r="K60" s="85" t="s">
        <v>493</v>
      </c>
      <c r="L60" s="83" t="s">
        <v>328</v>
      </c>
      <c r="M60" s="85" t="s">
        <v>328</v>
      </c>
      <c r="N60" s="85" t="s">
        <v>338</v>
      </c>
      <c r="O60" s="87">
        <v>2</v>
      </c>
      <c r="P60" s="87">
        <v>2</v>
      </c>
      <c r="Q60" s="88">
        <f t="shared" si="0"/>
        <v>4</v>
      </c>
      <c r="R60" s="87" t="str">
        <f t="shared" si="1"/>
        <v>BAJO</v>
      </c>
      <c r="S60" s="87">
        <v>10</v>
      </c>
      <c r="T60" s="87">
        <f t="shared" si="2"/>
        <v>40</v>
      </c>
      <c r="U60" s="87" t="str">
        <f t="shared" si="3"/>
        <v>III</v>
      </c>
      <c r="V60" s="89" t="str">
        <f t="shared" si="4"/>
        <v>Mejorable</v>
      </c>
      <c r="W60" s="87">
        <v>2</v>
      </c>
      <c r="X60" s="90" t="s">
        <v>339</v>
      </c>
      <c r="Y60" s="87" t="s">
        <v>340</v>
      </c>
      <c r="Z60" s="87" t="s">
        <v>332</v>
      </c>
      <c r="AA60" s="87" t="s">
        <v>332</v>
      </c>
      <c r="AB60" s="87" t="s">
        <v>332</v>
      </c>
      <c r="AC60" s="83" t="s">
        <v>495</v>
      </c>
      <c r="AD60" s="83" t="s">
        <v>342</v>
      </c>
    </row>
    <row r="61" spans="2:30" ht="409.5" x14ac:dyDescent="0.25">
      <c r="B61" s="78" t="s">
        <v>487</v>
      </c>
      <c r="C61" s="79" t="s">
        <v>515</v>
      </c>
      <c r="D61" s="79" t="s">
        <v>516</v>
      </c>
      <c r="E61" s="80" t="s">
        <v>517</v>
      </c>
      <c r="F61" s="80" t="s">
        <v>518</v>
      </c>
      <c r="G61" s="81" t="s">
        <v>324</v>
      </c>
      <c r="H61" s="82"/>
      <c r="I61" s="83" t="s">
        <v>343</v>
      </c>
      <c r="J61" s="84" t="s">
        <v>336</v>
      </c>
      <c r="K61" s="85" t="s">
        <v>496</v>
      </c>
      <c r="L61" s="83" t="s">
        <v>345</v>
      </c>
      <c r="M61" s="85" t="s">
        <v>346</v>
      </c>
      <c r="N61" s="85" t="s">
        <v>338</v>
      </c>
      <c r="O61" s="87">
        <v>2</v>
      </c>
      <c r="P61" s="87">
        <v>2</v>
      </c>
      <c r="Q61" s="88">
        <f t="shared" si="0"/>
        <v>4</v>
      </c>
      <c r="R61" s="87" t="str">
        <f t="shared" si="1"/>
        <v>BAJO</v>
      </c>
      <c r="S61" s="87">
        <v>10</v>
      </c>
      <c r="T61" s="87">
        <f t="shared" si="2"/>
        <v>40</v>
      </c>
      <c r="U61" s="87" t="str">
        <f t="shared" si="3"/>
        <v>III</v>
      </c>
      <c r="V61" s="89" t="str">
        <f t="shared" si="4"/>
        <v>Mejorable</v>
      </c>
      <c r="W61" s="87">
        <v>2</v>
      </c>
      <c r="X61" s="88" t="s">
        <v>498</v>
      </c>
      <c r="Y61" s="87" t="s">
        <v>340</v>
      </c>
      <c r="Z61" s="87" t="s">
        <v>332</v>
      </c>
      <c r="AA61" s="87" t="s">
        <v>332</v>
      </c>
      <c r="AB61" s="87" t="s">
        <v>332</v>
      </c>
      <c r="AC61" s="83" t="s">
        <v>348</v>
      </c>
      <c r="AD61" s="83" t="s">
        <v>349</v>
      </c>
    </row>
    <row r="62" spans="2:30" ht="409.5" x14ac:dyDescent="0.25">
      <c r="B62" s="78" t="s">
        <v>487</v>
      </c>
      <c r="C62" s="79" t="s">
        <v>515</v>
      </c>
      <c r="D62" s="79" t="s">
        <v>516</v>
      </c>
      <c r="E62" s="80" t="s">
        <v>517</v>
      </c>
      <c r="F62" s="80" t="s">
        <v>518</v>
      </c>
      <c r="G62" s="81" t="s">
        <v>324</v>
      </c>
      <c r="H62" s="82"/>
      <c r="I62" s="83" t="s">
        <v>350</v>
      </c>
      <c r="J62" s="84" t="s">
        <v>336</v>
      </c>
      <c r="K62" s="85" t="s">
        <v>351</v>
      </c>
      <c r="L62" s="83" t="s">
        <v>328</v>
      </c>
      <c r="M62" s="85" t="s">
        <v>352</v>
      </c>
      <c r="N62" s="85" t="s">
        <v>353</v>
      </c>
      <c r="O62" s="87">
        <v>2</v>
      </c>
      <c r="P62" s="87">
        <v>2</v>
      </c>
      <c r="Q62" s="88">
        <f t="shared" si="0"/>
        <v>4</v>
      </c>
      <c r="R62" s="87" t="str">
        <f t="shared" si="1"/>
        <v>BAJO</v>
      </c>
      <c r="S62" s="87">
        <v>10</v>
      </c>
      <c r="T62" s="87">
        <f t="shared" si="2"/>
        <v>40</v>
      </c>
      <c r="U62" s="87" t="str">
        <f t="shared" si="3"/>
        <v>III</v>
      </c>
      <c r="V62" s="89" t="str">
        <f t="shared" si="4"/>
        <v>Mejorable</v>
      </c>
      <c r="W62" s="87">
        <v>2</v>
      </c>
      <c r="X62" s="88" t="s">
        <v>499</v>
      </c>
      <c r="Y62" s="87" t="s">
        <v>340</v>
      </c>
      <c r="Z62" s="87" t="s">
        <v>332</v>
      </c>
      <c r="AA62" s="87" t="s">
        <v>332</v>
      </c>
      <c r="AB62" s="87" t="s">
        <v>332</v>
      </c>
      <c r="AC62" s="83" t="s">
        <v>355</v>
      </c>
      <c r="AD62" s="83" t="s">
        <v>349</v>
      </c>
    </row>
    <row r="63" spans="2:30" ht="409.5" x14ac:dyDescent="0.25">
      <c r="B63" s="78" t="s">
        <v>487</v>
      </c>
      <c r="C63" s="79" t="s">
        <v>515</v>
      </c>
      <c r="D63" s="79" t="s">
        <v>516</v>
      </c>
      <c r="E63" s="80" t="s">
        <v>517</v>
      </c>
      <c r="F63" s="80" t="s">
        <v>518</v>
      </c>
      <c r="G63" s="81" t="s">
        <v>324</v>
      </c>
      <c r="H63" s="82"/>
      <c r="I63" s="83" t="s">
        <v>356</v>
      </c>
      <c r="J63" s="84" t="s">
        <v>336</v>
      </c>
      <c r="K63" s="85" t="s">
        <v>357</v>
      </c>
      <c r="L63" s="83" t="s">
        <v>358</v>
      </c>
      <c r="M63" s="85" t="s">
        <v>328</v>
      </c>
      <c r="N63" s="85" t="s">
        <v>359</v>
      </c>
      <c r="O63" s="87">
        <v>3</v>
      </c>
      <c r="P63" s="87">
        <v>4</v>
      </c>
      <c r="Q63" s="88">
        <f t="shared" si="0"/>
        <v>12</v>
      </c>
      <c r="R63" s="87" t="str">
        <f t="shared" si="1"/>
        <v>ALTO</v>
      </c>
      <c r="S63" s="87">
        <v>10</v>
      </c>
      <c r="T63" s="87">
        <f t="shared" si="2"/>
        <v>120</v>
      </c>
      <c r="U63" s="87" t="str">
        <f t="shared" si="3"/>
        <v>III</v>
      </c>
      <c r="V63" s="89" t="str">
        <f t="shared" si="4"/>
        <v>Mejorable</v>
      </c>
      <c r="W63" s="87">
        <v>2</v>
      </c>
      <c r="X63" s="87" t="s">
        <v>360</v>
      </c>
      <c r="Y63" s="87" t="s">
        <v>340</v>
      </c>
      <c r="Z63" s="87" t="s">
        <v>332</v>
      </c>
      <c r="AA63" s="87" t="s">
        <v>332</v>
      </c>
      <c r="AB63" s="87" t="s">
        <v>332</v>
      </c>
      <c r="AC63" s="83" t="s">
        <v>361</v>
      </c>
      <c r="AD63" s="83" t="s">
        <v>349</v>
      </c>
    </row>
    <row r="64" spans="2:30" ht="409.5" x14ac:dyDescent="0.25">
      <c r="B64" s="78" t="s">
        <v>487</v>
      </c>
      <c r="C64" s="79" t="s">
        <v>515</v>
      </c>
      <c r="D64" s="79" t="s">
        <v>516</v>
      </c>
      <c r="E64" s="80" t="s">
        <v>517</v>
      </c>
      <c r="F64" s="80" t="s">
        <v>518</v>
      </c>
      <c r="G64" s="81" t="s">
        <v>324</v>
      </c>
      <c r="H64" s="82"/>
      <c r="I64" s="83" t="s">
        <v>362</v>
      </c>
      <c r="J64" s="84" t="s">
        <v>363</v>
      </c>
      <c r="K64" s="85" t="s">
        <v>364</v>
      </c>
      <c r="L64" s="83" t="s">
        <v>365</v>
      </c>
      <c r="M64" s="85" t="s">
        <v>366</v>
      </c>
      <c r="N64" s="85" t="s">
        <v>367</v>
      </c>
      <c r="O64" s="87">
        <v>2</v>
      </c>
      <c r="P64" s="87">
        <v>1</v>
      </c>
      <c r="Q64" s="88">
        <f t="shared" si="0"/>
        <v>2</v>
      </c>
      <c r="R64" s="87" t="str">
        <f t="shared" si="1"/>
        <v>BAJO</v>
      </c>
      <c r="S64" s="87">
        <v>10</v>
      </c>
      <c r="T64" s="87">
        <f t="shared" si="2"/>
        <v>20</v>
      </c>
      <c r="U64" s="87" t="str">
        <f t="shared" si="3"/>
        <v>IV</v>
      </c>
      <c r="V64" s="91" t="str">
        <f t="shared" si="4"/>
        <v>Aceptable</v>
      </c>
      <c r="W64" s="87">
        <v>2</v>
      </c>
      <c r="X64" s="87" t="s">
        <v>368</v>
      </c>
      <c r="Y64" s="88" t="s">
        <v>369</v>
      </c>
      <c r="Z64" s="87" t="s">
        <v>332</v>
      </c>
      <c r="AA64" s="87" t="s">
        <v>332</v>
      </c>
      <c r="AB64" s="87" t="s">
        <v>332</v>
      </c>
      <c r="AC64" s="83" t="s">
        <v>370</v>
      </c>
      <c r="AD64" s="83" t="s">
        <v>371</v>
      </c>
    </row>
    <row r="65" spans="2:30" ht="409.5" x14ac:dyDescent="0.25">
      <c r="B65" s="78" t="s">
        <v>487</v>
      </c>
      <c r="C65" s="79" t="s">
        <v>515</v>
      </c>
      <c r="D65" s="79" t="s">
        <v>516</v>
      </c>
      <c r="E65" s="80" t="s">
        <v>517</v>
      </c>
      <c r="F65" s="80" t="s">
        <v>518</v>
      </c>
      <c r="G65" s="81" t="s">
        <v>324</v>
      </c>
      <c r="H65" s="82"/>
      <c r="I65" s="83" t="s">
        <v>372</v>
      </c>
      <c r="J65" s="84" t="s">
        <v>363</v>
      </c>
      <c r="K65" s="85" t="s">
        <v>364</v>
      </c>
      <c r="L65" s="83" t="s">
        <v>365</v>
      </c>
      <c r="M65" s="85" t="s">
        <v>366</v>
      </c>
      <c r="N65" s="85" t="s">
        <v>367</v>
      </c>
      <c r="O65" s="87">
        <v>2</v>
      </c>
      <c r="P65" s="87">
        <v>1</v>
      </c>
      <c r="Q65" s="88">
        <f t="shared" si="0"/>
        <v>2</v>
      </c>
      <c r="R65" s="87" t="str">
        <f t="shared" si="1"/>
        <v>BAJO</v>
      </c>
      <c r="S65" s="87">
        <v>10</v>
      </c>
      <c r="T65" s="87">
        <f t="shared" si="2"/>
        <v>20</v>
      </c>
      <c r="U65" s="87" t="str">
        <f t="shared" si="3"/>
        <v>IV</v>
      </c>
      <c r="V65" s="91" t="str">
        <f t="shared" si="4"/>
        <v>Aceptable</v>
      </c>
      <c r="W65" s="87">
        <v>2</v>
      </c>
      <c r="X65" s="87" t="s">
        <v>368</v>
      </c>
      <c r="Y65" s="88" t="s">
        <v>369</v>
      </c>
      <c r="Z65" s="87" t="s">
        <v>332</v>
      </c>
      <c r="AA65" s="87" t="s">
        <v>332</v>
      </c>
      <c r="AB65" s="87" t="s">
        <v>332</v>
      </c>
      <c r="AC65" s="83" t="s">
        <v>370</v>
      </c>
      <c r="AD65" s="83" t="s">
        <v>371</v>
      </c>
    </row>
    <row r="66" spans="2:30" ht="409.5" x14ac:dyDescent="0.25">
      <c r="B66" s="78" t="s">
        <v>487</v>
      </c>
      <c r="C66" s="79" t="s">
        <v>515</v>
      </c>
      <c r="D66" s="79" t="s">
        <v>516</v>
      </c>
      <c r="E66" s="80" t="s">
        <v>517</v>
      </c>
      <c r="F66" s="80" t="s">
        <v>518</v>
      </c>
      <c r="G66" s="81" t="s">
        <v>324</v>
      </c>
      <c r="H66" s="82"/>
      <c r="I66" s="83" t="s">
        <v>375</v>
      </c>
      <c r="J66" s="84" t="s">
        <v>363</v>
      </c>
      <c r="K66" s="85" t="s">
        <v>364</v>
      </c>
      <c r="L66" s="83" t="s">
        <v>365</v>
      </c>
      <c r="M66" s="85" t="s">
        <v>366</v>
      </c>
      <c r="N66" s="85" t="s">
        <v>367</v>
      </c>
      <c r="O66" s="87">
        <v>2</v>
      </c>
      <c r="P66" s="87">
        <v>1</v>
      </c>
      <c r="Q66" s="88">
        <f t="shared" si="0"/>
        <v>2</v>
      </c>
      <c r="R66" s="87" t="str">
        <f t="shared" si="1"/>
        <v>BAJO</v>
      </c>
      <c r="S66" s="87">
        <v>10</v>
      </c>
      <c r="T66" s="87">
        <f t="shared" si="2"/>
        <v>20</v>
      </c>
      <c r="U66" s="87" t="str">
        <f t="shared" si="3"/>
        <v>IV</v>
      </c>
      <c r="V66" s="91" t="str">
        <f t="shared" si="4"/>
        <v>Aceptable</v>
      </c>
      <c r="W66" s="87">
        <v>2</v>
      </c>
      <c r="X66" s="87" t="s">
        <v>368</v>
      </c>
      <c r="Y66" s="88" t="s">
        <v>369</v>
      </c>
      <c r="Z66" s="87" t="s">
        <v>332</v>
      </c>
      <c r="AA66" s="87" t="s">
        <v>332</v>
      </c>
      <c r="AB66" s="87" t="s">
        <v>332</v>
      </c>
      <c r="AC66" s="83" t="s">
        <v>370</v>
      </c>
      <c r="AD66" s="83" t="s">
        <v>371</v>
      </c>
    </row>
    <row r="67" spans="2:30" ht="409.5" x14ac:dyDescent="0.25">
      <c r="B67" s="78" t="s">
        <v>487</v>
      </c>
      <c r="C67" s="79" t="s">
        <v>515</v>
      </c>
      <c r="D67" s="79" t="s">
        <v>516</v>
      </c>
      <c r="E67" s="80" t="s">
        <v>517</v>
      </c>
      <c r="F67" s="80" t="s">
        <v>518</v>
      </c>
      <c r="G67" s="81" t="s">
        <v>324</v>
      </c>
      <c r="H67" s="82"/>
      <c r="I67" s="83" t="s">
        <v>376</v>
      </c>
      <c r="J67" s="84" t="s">
        <v>363</v>
      </c>
      <c r="K67" s="85" t="s">
        <v>364</v>
      </c>
      <c r="L67" s="83" t="s">
        <v>365</v>
      </c>
      <c r="M67" s="85" t="s">
        <v>366</v>
      </c>
      <c r="N67" s="85" t="s">
        <v>367</v>
      </c>
      <c r="O67" s="87">
        <v>2</v>
      </c>
      <c r="P67" s="87">
        <v>1</v>
      </c>
      <c r="Q67" s="88">
        <f t="shared" si="0"/>
        <v>2</v>
      </c>
      <c r="R67" s="87" t="str">
        <f t="shared" si="1"/>
        <v>BAJO</v>
      </c>
      <c r="S67" s="87">
        <v>10</v>
      </c>
      <c r="T67" s="87">
        <f t="shared" si="2"/>
        <v>20</v>
      </c>
      <c r="U67" s="87" t="str">
        <f t="shared" si="3"/>
        <v>IV</v>
      </c>
      <c r="V67" s="91" t="str">
        <f t="shared" si="4"/>
        <v>Aceptable</v>
      </c>
      <c r="W67" s="87">
        <v>2</v>
      </c>
      <c r="X67" s="87" t="s">
        <v>368</v>
      </c>
      <c r="Y67" s="88" t="s">
        <v>369</v>
      </c>
      <c r="Z67" s="87" t="s">
        <v>332</v>
      </c>
      <c r="AA67" s="87" t="s">
        <v>332</v>
      </c>
      <c r="AB67" s="87" t="s">
        <v>332</v>
      </c>
      <c r="AC67" s="83" t="s">
        <v>370</v>
      </c>
      <c r="AD67" s="83" t="s">
        <v>371</v>
      </c>
    </row>
    <row r="68" spans="2:30" ht="409.5" x14ac:dyDescent="0.25">
      <c r="B68" s="78" t="s">
        <v>487</v>
      </c>
      <c r="C68" s="79" t="s">
        <v>515</v>
      </c>
      <c r="D68" s="79" t="s">
        <v>516</v>
      </c>
      <c r="E68" s="80" t="s">
        <v>517</v>
      </c>
      <c r="F68" s="80" t="s">
        <v>518</v>
      </c>
      <c r="G68" s="81" t="s">
        <v>324</v>
      </c>
      <c r="H68" s="82"/>
      <c r="I68" s="83" t="s">
        <v>377</v>
      </c>
      <c r="J68" s="84" t="s">
        <v>378</v>
      </c>
      <c r="K68" s="85" t="s">
        <v>379</v>
      </c>
      <c r="L68" s="83" t="s">
        <v>380</v>
      </c>
      <c r="M68" s="85" t="s">
        <v>380</v>
      </c>
      <c r="N68" s="85" t="s">
        <v>381</v>
      </c>
      <c r="O68" s="87">
        <v>3</v>
      </c>
      <c r="P68" s="87">
        <v>4</v>
      </c>
      <c r="Q68" s="88">
        <f t="shared" si="0"/>
        <v>12</v>
      </c>
      <c r="R68" s="87" t="str">
        <f t="shared" si="1"/>
        <v>ALTO</v>
      </c>
      <c r="S68" s="87">
        <v>25</v>
      </c>
      <c r="T68" s="87">
        <f t="shared" si="2"/>
        <v>300</v>
      </c>
      <c r="U68" s="87" t="str">
        <f t="shared" si="3"/>
        <v>II</v>
      </c>
      <c r="V68" s="93" t="str">
        <f t="shared" si="4"/>
        <v>Aceptable con control especifico</v>
      </c>
      <c r="W68" s="87">
        <v>2</v>
      </c>
      <c r="X68" s="87" t="s">
        <v>382</v>
      </c>
      <c r="Y68" s="88" t="s">
        <v>383</v>
      </c>
      <c r="Z68" s="87" t="s">
        <v>332</v>
      </c>
      <c r="AA68" s="87" t="s">
        <v>332</v>
      </c>
      <c r="AB68" s="87" t="s">
        <v>332</v>
      </c>
      <c r="AC68" s="83" t="s">
        <v>501</v>
      </c>
      <c r="AD68" s="83" t="s">
        <v>371</v>
      </c>
    </row>
    <row r="69" spans="2:30" ht="409.5" x14ac:dyDescent="0.25">
      <c r="B69" s="78" t="s">
        <v>487</v>
      </c>
      <c r="C69" s="79" t="s">
        <v>515</v>
      </c>
      <c r="D69" s="79" t="s">
        <v>516</v>
      </c>
      <c r="E69" s="80" t="s">
        <v>517</v>
      </c>
      <c r="F69" s="80" t="s">
        <v>518</v>
      </c>
      <c r="G69" s="81" t="s">
        <v>324</v>
      </c>
      <c r="H69" s="82"/>
      <c r="I69" s="83" t="s">
        <v>385</v>
      </c>
      <c r="J69" s="84" t="s">
        <v>378</v>
      </c>
      <c r="K69" s="85" t="s">
        <v>502</v>
      </c>
      <c r="L69" s="83" t="s">
        <v>387</v>
      </c>
      <c r="M69" s="85" t="s">
        <v>388</v>
      </c>
      <c r="N69" s="85" t="s">
        <v>389</v>
      </c>
      <c r="O69" s="87">
        <v>2</v>
      </c>
      <c r="P69" s="87">
        <v>3</v>
      </c>
      <c r="Q69" s="88">
        <f t="shared" si="0"/>
        <v>6</v>
      </c>
      <c r="R69" s="87" t="str">
        <f t="shared" si="1"/>
        <v>MEDIO</v>
      </c>
      <c r="S69" s="87">
        <v>25</v>
      </c>
      <c r="T69" s="87">
        <f t="shared" si="2"/>
        <v>150</v>
      </c>
      <c r="U69" s="87" t="str">
        <f t="shared" si="3"/>
        <v>II</v>
      </c>
      <c r="V69" s="93" t="str">
        <f t="shared" si="4"/>
        <v>Aceptable con control especifico</v>
      </c>
      <c r="W69" s="87">
        <v>2</v>
      </c>
      <c r="X69" s="87" t="s">
        <v>503</v>
      </c>
      <c r="Y69" s="88" t="s">
        <v>383</v>
      </c>
      <c r="Z69" s="87" t="s">
        <v>332</v>
      </c>
      <c r="AA69" s="87" t="s">
        <v>332</v>
      </c>
      <c r="AB69" s="87" t="s">
        <v>332</v>
      </c>
      <c r="AC69" s="83" t="s">
        <v>391</v>
      </c>
      <c r="AD69" s="83" t="s">
        <v>371</v>
      </c>
    </row>
    <row r="70" spans="2:30" ht="409.5" x14ac:dyDescent="0.25">
      <c r="B70" s="78" t="s">
        <v>487</v>
      </c>
      <c r="C70" s="79" t="s">
        <v>515</v>
      </c>
      <c r="D70" s="79" t="s">
        <v>516</v>
      </c>
      <c r="E70" s="80" t="s">
        <v>517</v>
      </c>
      <c r="F70" s="80" t="s">
        <v>518</v>
      </c>
      <c r="G70" s="81" t="s">
        <v>324</v>
      </c>
      <c r="H70" s="82"/>
      <c r="I70" s="83" t="s">
        <v>392</v>
      </c>
      <c r="J70" s="84" t="s">
        <v>393</v>
      </c>
      <c r="K70" s="85" t="s">
        <v>504</v>
      </c>
      <c r="L70" s="83" t="s">
        <v>380</v>
      </c>
      <c r="M70" s="85" t="s">
        <v>395</v>
      </c>
      <c r="N70" s="85" t="s">
        <v>396</v>
      </c>
      <c r="O70" s="87">
        <v>1</v>
      </c>
      <c r="P70" s="87">
        <v>2</v>
      </c>
      <c r="Q70" s="88">
        <f t="shared" si="0"/>
        <v>2</v>
      </c>
      <c r="R70" s="87" t="str">
        <f t="shared" si="1"/>
        <v>BAJO</v>
      </c>
      <c r="S70" s="87">
        <v>10</v>
      </c>
      <c r="T70" s="87">
        <f t="shared" si="2"/>
        <v>20</v>
      </c>
      <c r="U70" s="87" t="str">
        <f t="shared" si="3"/>
        <v>IV</v>
      </c>
      <c r="V70" s="91" t="str">
        <f t="shared" si="4"/>
        <v>Aceptable</v>
      </c>
      <c r="W70" s="87">
        <v>2</v>
      </c>
      <c r="X70" s="87" t="s">
        <v>397</v>
      </c>
      <c r="Y70" s="88" t="s">
        <v>505</v>
      </c>
      <c r="Z70" s="87" t="s">
        <v>332</v>
      </c>
      <c r="AA70" s="87" t="s">
        <v>332</v>
      </c>
      <c r="AB70" s="87" t="s">
        <v>332</v>
      </c>
      <c r="AC70" s="83" t="s">
        <v>399</v>
      </c>
      <c r="AD70" s="83" t="s">
        <v>400</v>
      </c>
    </row>
    <row r="71" spans="2:30" ht="409.5" x14ac:dyDescent="0.25">
      <c r="B71" s="78" t="s">
        <v>487</v>
      </c>
      <c r="C71" s="79" t="s">
        <v>515</v>
      </c>
      <c r="D71" s="79" t="s">
        <v>516</v>
      </c>
      <c r="E71" s="80" t="s">
        <v>517</v>
      </c>
      <c r="F71" s="80" t="s">
        <v>518</v>
      </c>
      <c r="G71" s="81" t="s">
        <v>324</v>
      </c>
      <c r="H71" s="82"/>
      <c r="I71" s="83" t="s">
        <v>401</v>
      </c>
      <c r="J71" s="84" t="s">
        <v>393</v>
      </c>
      <c r="K71" s="85" t="s">
        <v>402</v>
      </c>
      <c r="L71" s="83" t="s">
        <v>403</v>
      </c>
      <c r="M71" s="85" t="s">
        <v>404</v>
      </c>
      <c r="N71" s="85" t="s">
        <v>380</v>
      </c>
      <c r="O71" s="87">
        <v>2</v>
      </c>
      <c r="P71" s="87">
        <v>2</v>
      </c>
      <c r="Q71" s="88">
        <f t="shared" si="0"/>
        <v>4</v>
      </c>
      <c r="R71" s="87" t="str">
        <f t="shared" si="1"/>
        <v>BAJO</v>
      </c>
      <c r="S71" s="87">
        <v>10</v>
      </c>
      <c r="T71" s="87">
        <f t="shared" si="2"/>
        <v>40</v>
      </c>
      <c r="U71" s="87" t="str">
        <f t="shared" si="3"/>
        <v>III</v>
      </c>
      <c r="V71" s="89" t="str">
        <f t="shared" si="4"/>
        <v>Mejorable</v>
      </c>
      <c r="W71" s="87">
        <v>2</v>
      </c>
      <c r="X71" s="87" t="s">
        <v>506</v>
      </c>
      <c r="Y71" s="88" t="s">
        <v>406</v>
      </c>
      <c r="Z71" s="87" t="s">
        <v>332</v>
      </c>
      <c r="AA71" s="87" t="s">
        <v>332</v>
      </c>
      <c r="AB71" s="87" t="s">
        <v>332</v>
      </c>
      <c r="AC71" s="83" t="s">
        <v>507</v>
      </c>
      <c r="AD71" s="83" t="s">
        <v>408</v>
      </c>
    </row>
    <row r="72" spans="2:30" ht="409.5" x14ac:dyDescent="0.25">
      <c r="B72" s="78" t="s">
        <v>487</v>
      </c>
      <c r="C72" s="79" t="s">
        <v>515</v>
      </c>
      <c r="D72" s="79" t="s">
        <v>516</v>
      </c>
      <c r="E72" s="80" t="s">
        <v>517</v>
      </c>
      <c r="F72" s="80" t="s">
        <v>518</v>
      </c>
      <c r="G72" s="81" t="s">
        <v>324</v>
      </c>
      <c r="H72" s="82"/>
      <c r="I72" s="83" t="s">
        <v>409</v>
      </c>
      <c r="J72" s="84" t="s">
        <v>393</v>
      </c>
      <c r="K72" s="85" t="s">
        <v>508</v>
      </c>
      <c r="L72" s="83" t="s">
        <v>411</v>
      </c>
      <c r="M72" s="85" t="s">
        <v>412</v>
      </c>
      <c r="N72" s="85" t="s">
        <v>380</v>
      </c>
      <c r="O72" s="87">
        <v>2</v>
      </c>
      <c r="P72" s="87">
        <v>3</v>
      </c>
      <c r="Q72" s="88">
        <f t="shared" si="0"/>
        <v>6</v>
      </c>
      <c r="R72" s="87" t="str">
        <f t="shared" si="1"/>
        <v>MEDIO</v>
      </c>
      <c r="S72" s="87">
        <v>10</v>
      </c>
      <c r="T72" s="87">
        <f t="shared" si="2"/>
        <v>60</v>
      </c>
      <c r="U72" s="87" t="str">
        <f t="shared" si="3"/>
        <v>III</v>
      </c>
      <c r="V72" s="89" t="str">
        <f t="shared" si="4"/>
        <v>Mejorable</v>
      </c>
      <c r="W72" s="87">
        <v>2</v>
      </c>
      <c r="X72" s="87" t="s">
        <v>413</v>
      </c>
      <c r="Y72" s="88" t="s">
        <v>414</v>
      </c>
      <c r="Z72" s="87" t="s">
        <v>332</v>
      </c>
      <c r="AA72" s="87" t="s">
        <v>332</v>
      </c>
      <c r="AB72" s="87" t="s">
        <v>519</v>
      </c>
      <c r="AC72" s="83" t="s">
        <v>520</v>
      </c>
      <c r="AD72" s="83" t="s">
        <v>371</v>
      </c>
    </row>
    <row r="73" spans="2:30" ht="409.5" x14ac:dyDescent="0.25">
      <c r="B73" s="78" t="s">
        <v>487</v>
      </c>
      <c r="C73" s="79" t="s">
        <v>515</v>
      </c>
      <c r="D73" s="79" t="s">
        <v>516</v>
      </c>
      <c r="E73" s="80" t="s">
        <v>517</v>
      </c>
      <c r="F73" s="80" t="s">
        <v>518</v>
      </c>
      <c r="G73" s="81" t="s">
        <v>324</v>
      </c>
      <c r="H73" s="82"/>
      <c r="I73" s="83" t="s">
        <v>417</v>
      </c>
      <c r="J73" s="84" t="s">
        <v>393</v>
      </c>
      <c r="K73" s="85" t="s">
        <v>418</v>
      </c>
      <c r="L73" s="83" t="s">
        <v>419</v>
      </c>
      <c r="M73" s="85" t="s">
        <v>420</v>
      </c>
      <c r="N73" s="85" t="s">
        <v>421</v>
      </c>
      <c r="O73" s="87">
        <v>1</v>
      </c>
      <c r="P73" s="87">
        <v>2</v>
      </c>
      <c r="Q73" s="88">
        <f t="shared" si="0"/>
        <v>2</v>
      </c>
      <c r="R73" s="87" t="str">
        <f t="shared" si="1"/>
        <v>BAJO</v>
      </c>
      <c r="S73" s="87"/>
      <c r="T73" s="87">
        <f t="shared" si="2"/>
        <v>0</v>
      </c>
      <c r="U73" s="87" t="str">
        <f t="shared" si="3"/>
        <v>IV</v>
      </c>
      <c r="V73" s="91" t="str">
        <f t="shared" si="4"/>
        <v>Aceptable</v>
      </c>
      <c r="W73" s="87">
        <v>2</v>
      </c>
      <c r="X73" s="87" t="s">
        <v>413</v>
      </c>
      <c r="Y73" s="88" t="s">
        <v>414</v>
      </c>
      <c r="Z73" s="87" t="s">
        <v>332</v>
      </c>
      <c r="AA73" s="87" t="s">
        <v>332</v>
      </c>
      <c r="AB73" s="87" t="s">
        <v>332</v>
      </c>
      <c r="AC73" s="83" t="s">
        <v>423</v>
      </c>
      <c r="AD73" s="83" t="s">
        <v>424</v>
      </c>
    </row>
    <row r="74" spans="2:30" ht="409.5" x14ac:dyDescent="0.25">
      <c r="B74" s="78" t="s">
        <v>487</v>
      </c>
      <c r="C74" s="79" t="s">
        <v>515</v>
      </c>
      <c r="D74" s="79" t="s">
        <v>516</v>
      </c>
      <c r="E74" s="80" t="s">
        <v>517</v>
      </c>
      <c r="F74" s="80" t="s">
        <v>518</v>
      </c>
      <c r="G74" s="81" t="s">
        <v>324</v>
      </c>
      <c r="H74" s="82"/>
      <c r="I74" s="83" t="s">
        <v>425</v>
      </c>
      <c r="J74" s="84" t="s">
        <v>393</v>
      </c>
      <c r="K74" s="85" t="s">
        <v>426</v>
      </c>
      <c r="L74" s="83" t="s">
        <v>380</v>
      </c>
      <c r="M74" s="85" t="s">
        <v>420</v>
      </c>
      <c r="N74" s="85" t="s">
        <v>421</v>
      </c>
      <c r="O74" s="87">
        <v>3</v>
      </c>
      <c r="P74" s="87">
        <v>3</v>
      </c>
      <c r="Q74" s="88">
        <f t="shared" si="0"/>
        <v>9</v>
      </c>
      <c r="R74" s="87" t="str">
        <f t="shared" si="1"/>
        <v>ALTO</v>
      </c>
      <c r="S74" s="87">
        <v>10</v>
      </c>
      <c r="T74" s="87">
        <f t="shared" si="2"/>
        <v>90</v>
      </c>
      <c r="U74" s="87" t="str">
        <f t="shared" si="3"/>
        <v>III</v>
      </c>
      <c r="V74" s="89" t="str">
        <f t="shared" si="4"/>
        <v>Mejorable</v>
      </c>
      <c r="W74" s="87">
        <v>2</v>
      </c>
      <c r="X74" s="87" t="s">
        <v>413</v>
      </c>
      <c r="Y74" s="88" t="s">
        <v>414</v>
      </c>
      <c r="Z74" s="87" t="s">
        <v>332</v>
      </c>
      <c r="AA74" s="87" t="s">
        <v>332</v>
      </c>
      <c r="AB74" s="87" t="s">
        <v>332</v>
      </c>
      <c r="AC74" s="83" t="s">
        <v>428</v>
      </c>
      <c r="AD74" s="83" t="s">
        <v>429</v>
      </c>
    </row>
    <row r="75" spans="2:30" ht="409.5" x14ac:dyDescent="0.25">
      <c r="B75" s="78" t="s">
        <v>487</v>
      </c>
      <c r="C75" s="79" t="s">
        <v>515</v>
      </c>
      <c r="D75" s="79" t="s">
        <v>516</v>
      </c>
      <c r="E75" s="80" t="s">
        <v>517</v>
      </c>
      <c r="F75" s="80" t="s">
        <v>518</v>
      </c>
      <c r="G75" s="81" t="s">
        <v>324</v>
      </c>
      <c r="H75" s="82"/>
      <c r="I75" s="83" t="s">
        <v>430</v>
      </c>
      <c r="J75" s="84" t="s">
        <v>393</v>
      </c>
      <c r="K75" s="85" t="s">
        <v>508</v>
      </c>
      <c r="L75" s="83" t="s">
        <v>328</v>
      </c>
      <c r="M75" s="85" t="s">
        <v>432</v>
      </c>
      <c r="N75" s="85" t="s">
        <v>380</v>
      </c>
      <c r="O75" s="87">
        <v>2</v>
      </c>
      <c r="P75" s="87">
        <v>3</v>
      </c>
      <c r="Q75" s="88">
        <f t="shared" ref="Q75:Q138" si="5">O75*P75</f>
        <v>6</v>
      </c>
      <c r="R75" s="87" t="str">
        <f t="shared" ref="R75:R138" si="6">IF(Q75&lt;=4,"BAJO",IF(Q75&lt;=8,"MEDIO",IF(Q75&lt;=20,"ALTO","MUY ALTO")))</f>
        <v>MEDIO</v>
      </c>
      <c r="S75" s="87">
        <v>10</v>
      </c>
      <c r="T75" s="87">
        <f t="shared" ref="T75:T138" si="7">Q75*S75</f>
        <v>60</v>
      </c>
      <c r="U75" s="87" t="str">
        <f t="shared" ref="U75:U138" si="8">IF(T75&lt;=20,"IV",IF(T75&lt;=120,"III",IF(T75&lt;=500,"II",IF(T75&lt;=4000,"I",FALSE))))</f>
        <v>III</v>
      </c>
      <c r="V75" s="89" t="str">
        <f t="shared" si="4"/>
        <v>Mejorable</v>
      </c>
      <c r="W75" s="87">
        <v>2</v>
      </c>
      <c r="X75" s="87" t="s">
        <v>413</v>
      </c>
      <c r="Y75" s="88" t="s">
        <v>414</v>
      </c>
      <c r="Z75" s="87" t="s">
        <v>332</v>
      </c>
      <c r="AA75" s="87" t="s">
        <v>332</v>
      </c>
      <c r="AB75" s="87" t="s">
        <v>332</v>
      </c>
      <c r="AC75" s="83" t="s">
        <v>434</v>
      </c>
      <c r="AD75" s="83" t="s">
        <v>435</v>
      </c>
    </row>
    <row r="76" spans="2:30" ht="409.5" x14ac:dyDescent="0.25">
      <c r="B76" s="78" t="s">
        <v>487</v>
      </c>
      <c r="C76" s="79" t="s">
        <v>515</v>
      </c>
      <c r="D76" s="79" t="s">
        <v>516</v>
      </c>
      <c r="E76" s="80" t="s">
        <v>517</v>
      </c>
      <c r="F76" s="80" t="s">
        <v>518</v>
      </c>
      <c r="G76" s="81" t="s">
        <v>324</v>
      </c>
      <c r="H76" s="82"/>
      <c r="I76" s="83" t="s">
        <v>436</v>
      </c>
      <c r="J76" s="84" t="s">
        <v>393</v>
      </c>
      <c r="K76" s="85" t="s">
        <v>437</v>
      </c>
      <c r="L76" s="83" t="s">
        <v>438</v>
      </c>
      <c r="M76" s="85" t="s">
        <v>439</v>
      </c>
      <c r="N76" s="85" t="s">
        <v>440</v>
      </c>
      <c r="O76" s="87">
        <v>1</v>
      </c>
      <c r="P76" s="87">
        <v>1</v>
      </c>
      <c r="Q76" s="88">
        <f t="shared" si="5"/>
        <v>1</v>
      </c>
      <c r="R76" s="87" t="str">
        <f t="shared" si="6"/>
        <v>BAJO</v>
      </c>
      <c r="S76" s="87">
        <v>10</v>
      </c>
      <c r="T76" s="87">
        <f t="shared" si="7"/>
        <v>10</v>
      </c>
      <c r="U76" s="87" t="str">
        <f t="shared" si="8"/>
        <v>IV</v>
      </c>
      <c r="V76" s="91" t="str">
        <f t="shared" ref="V76:V139" si="9">IF(U76="IV","Aceptable",IF(U76="III","Mejorable",IF(U76="II","Aceptable con control especifico", IF(U76="I","No Aceptable",FALSE))))</f>
        <v>Aceptable</v>
      </c>
      <c r="W76" s="87">
        <v>2</v>
      </c>
      <c r="X76" s="87" t="s">
        <v>441</v>
      </c>
      <c r="Y76" s="88" t="s">
        <v>442</v>
      </c>
      <c r="Z76" s="87" t="s">
        <v>332</v>
      </c>
      <c r="AA76" s="87" t="s">
        <v>332</v>
      </c>
      <c r="AB76" s="87" t="s">
        <v>332</v>
      </c>
      <c r="AC76" s="83" t="s">
        <v>444</v>
      </c>
      <c r="AD76" s="83" t="s">
        <v>445</v>
      </c>
    </row>
    <row r="77" spans="2:30" ht="409.5" x14ac:dyDescent="0.25">
      <c r="B77" s="78" t="s">
        <v>487</v>
      </c>
      <c r="C77" s="79" t="s">
        <v>515</v>
      </c>
      <c r="D77" s="79" t="s">
        <v>516</v>
      </c>
      <c r="E77" s="80" t="s">
        <v>517</v>
      </c>
      <c r="F77" s="80" t="s">
        <v>518</v>
      </c>
      <c r="G77" s="81" t="s">
        <v>324</v>
      </c>
      <c r="H77" s="82"/>
      <c r="I77" s="83" t="s">
        <v>446</v>
      </c>
      <c r="J77" s="84" t="s">
        <v>393</v>
      </c>
      <c r="K77" s="85" t="s">
        <v>447</v>
      </c>
      <c r="L77" s="83" t="s">
        <v>448</v>
      </c>
      <c r="M77" s="85" t="s">
        <v>449</v>
      </c>
      <c r="N77" s="85" t="s">
        <v>450</v>
      </c>
      <c r="O77" s="87">
        <v>2</v>
      </c>
      <c r="P77" s="87">
        <v>1</v>
      </c>
      <c r="Q77" s="88">
        <f t="shared" si="5"/>
        <v>2</v>
      </c>
      <c r="R77" s="87" t="str">
        <f t="shared" si="6"/>
        <v>BAJO</v>
      </c>
      <c r="S77" s="87">
        <v>10</v>
      </c>
      <c r="T77" s="87">
        <f t="shared" si="7"/>
        <v>20</v>
      </c>
      <c r="U77" s="87" t="str">
        <f t="shared" si="8"/>
        <v>IV</v>
      </c>
      <c r="V77" s="91" t="str">
        <f t="shared" si="9"/>
        <v>Aceptable</v>
      </c>
      <c r="W77" s="87">
        <v>2</v>
      </c>
      <c r="X77" s="88" t="s">
        <v>451</v>
      </c>
      <c r="Y77" s="88" t="s">
        <v>512</v>
      </c>
      <c r="Z77" s="87" t="s">
        <v>332</v>
      </c>
      <c r="AA77" s="87" t="s">
        <v>332</v>
      </c>
      <c r="AB77" s="87" t="s">
        <v>453</v>
      </c>
      <c r="AC77" s="85" t="s">
        <v>454</v>
      </c>
      <c r="AD77" s="83" t="s">
        <v>455</v>
      </c>
    </row>
    <row r="78" spans="2:30" ht="409.5" x14ac:dyDescent="0.25">
      <c r="B78" s="78" t="s">
        <v>487</v>
      </c>
      <c r="C78" s="79" t="s">
        <v>515</v>
      </c>
      <c r="D78" s="79" t="s">
        <v>516</v>
      </c>
      <c r="E78" s="80" t="s">
        <v>517</v>
      </c>
      <c r="F78" s="80" t="s">
        <v>518</v>
      </c>
      <c r="G78" s="81" t="s">
        <v>324</v>
      </c>
      <c r="H78" s="82"/>
      <c r="I78" s="83" t="s">
        <v>514</v>
      </c>
      <c r="J78" s="84" t="s">
        <v>393</v>
      </c>
      <c r="K78" s="85" t="s">
        <v>457</v>
      </c>
      <c r="L78" s="83" t="s">
        <v>458</v>
      </c>
      <c r="M78" s="85" t="s">
        <v>459</v>
      </c>
      <c r="N78" s="85" t="s">
        <v>460</v>
      </c>
      <c r="O78" s="87">
        <v>2</v>
      </c>
      <c r="P78" s="87">
        <v>1</v>
      </c>
      <c r="Q78" s="88">
        <f t="shared" si="5"/>
        <v>2</v>
      </c>
      <c r="R78" s="87" t="str">
        <f t="shared" si="6"/>
        <v>BAJO</v>
      </c>
      <c r="S78" s="87">
        <v>10</v>
      </c>
      <c r="T78" s="87">
        <f t="shared" si="7"/>
        <v>20</v>
      </c>
      <c r="U78" s="87" t="str">
        <f t="shared" si="8"/>
        <v>IV</v>
      </c>
      <c r="V78" s="91" t="str">
        <f t="shared" si="9"/>
        <v>Aceptable</v>
      </c>
      <c r="W78" s="87">
        <v>2</v>
      </c>
      <c r="X78" s="88" t="s">
        <v>451</v>
      </c>
      <c r="Y78" s="88" t="s">
        <v>452</v>
      </c>
      <c r="Z78" s="87" t="s">
        <v>332</v>
      </c>
      <c r="AA78" s="87" t="s">
        <v>332</v>
      </c>
      <c r="AB78" s="87" t="s">
        <v>332</v>
      </c>
      <c r="AC78" s="83" t="s">
        <v>461</v>
      </c>
      <c r="AD78" s="83" t="s">
        <v>462</v>
      </c>
    </row>
    <row r="79" spans="2:30" ht="409.5" x14ac:dyDescent="0.25">
      <c r="B79" s="78" t="s">
        <v>487</v>
      </c>
      <c r="C79" s="79" t="s">
        <v>515</v>
      </c>
      <c r="D79" s="79" t="s">
        <v>516</v>
      </c>
      <c r="E79" s="80" t="s">
        <v>517</v>
      </c>
      <c r="F79" s="80" t="s">
        <v>518</v>
      </c>
      <c r="G79" s="81" t="s">
        <v>324</v>
      </c>
      <c r="H79" s="82"/>
      <c r="I79" s="83" t="s">
        <v>463</v>
      </c>
      <c r="J79" s="84" t="s">
        <v>464</v>
      </c>
      <c r="K79" s="85" t="s">
        <v>418</v>
      </c>
      <c r="L79" s="83" t="s">
        <v>466</v>
      </c>
      <c r="M79" s="85" t="s">
        <v>467</v>
      </c>
      <c r="N79" s="85" t="s">
        <v>468</v>
      </c>
      <c r="O79" s="87">
        <v>2</v>
      </c>
      <c r="P79" s="87">
        <v>2</v>
      </c>
      <c r="Q79" s="88">
        <f t="shared" si="5"/>
        <v>4</v>
      </c>
      <c r="R79" s="87" t="str">
        <f t="shared" si="6"/>
        <v>BAJO</v>
      </c>
      <c r="S79" s="87">
        <v>10</v>
      </c>
      <c r="T79" s="87">
        <f t="shared" si="7"/>
        <v>40</v>
      </c>
      <c r="U79" s="87" t="str">
        <f t="shared" si="8"/>
        <v>III</v>
      </c>
      <c r="V79" s="89" t="str">
        <f t="shared" si="9"/>
        <v>Mejorable</v>
      </c>
      <c r="W79" s="87">
        <v>2</v>
      </c>
      <c r="X79" s="88" t="s">
        <v>469</v>
      </c>
      <c r="Y79" s="88" t="s">
        <v>470</v>
      </c>
      <c r="Z79" s="87" t="s">
        <v>332</v>
      </c>
      <c r="AA79" s="87" t="s">
        <v>332</v>
      </c>
      <c r="AB79" s="87" t="s">
        <v>332</v>
      </c>
      <c r="AC79" s="85" t="s">
        <v>471</v>
      </c>
      <c r="AD79" s="85" t="s">
        <v>472</v>
      </c>
    </row>
    <row r="80" spans="2:30" ht="409.5" x14ac:dyDescent="0.25">
      <c r="B80" s="78" t="s">
        <v>487</v>
      </c>
      <c r="C80" s="79" t="s">
        <v>515</v>
      </c>
      <c r="D80" s="79" t="s">
        <v>516</v>
      </c>
      <c r="E80" s="80" t="s">
        <v>517</v>
      </c>
      <c r="F80" s="80" t="s">
        <v>518</v>
      </c>
      <c r="G80" s="81" t="s">
        <v>324</v>
      </c>
      <c r="H80" s="82"/>
      <c r="I80" s="83" t="s">
        <v>473</v>
      </c>
      <c r="J80" s="84" t="s">
        <v>464</v>
      </c>
      <c r="K80" s="85" t="s">
        <v>418</v>
      </c>
      <c r="L80" s="83" t="s">
        <v>466</v>
      </c>
      <c r="M80" s="85" t="s">
        <v>474</v>
      </c>
      <c r="N80" s="85" t="s">
        <v>475</v>
      </c>
      <c r="O80" s="87">
        <v>2</v>
      </c>
      <c r="P80" s="87">
        <v>1</v>
      </c>
      <c r="Q80" s="88">
        <f t="shared" si="5"/>
        <v>2</v>
      </c>
      <c r="R80" s="87" t="str">
        <f t="shared" si="6"/>
        <v>BAJO</v>
      </c>
      <c r="S80" s="87">
        <v>10</v>
      </c>
      <c r="T80" s="87">
        <f t="shared" si="7"/>
        <v>20</v>
      </c>
      <c r="U80" s="87" t="str">
        <f t="shared" si="8"/>
        <v>IV</v>
      </c>
      <c r="V80" s="91" t="str">
        <f t="shared" si="9"/>
        <v>Aceptable</v>
      </c>
      <c r="W80" s="87">
        <v>2</v>
      </c>
      <c r="X80" s="88" t="s">
        <v>469</v>
      </c>
      <c r="Y80" s="88" t="s">
        <v>470</v>
      </c>
      <c r="Z80" s="87" t="s">
        <v>332</v>
      </c>
      <c r="AA80" s="87" t="s">
        <v>332</v>
      </c>
      <c r="AB80" s="87" t="s">
        <v>332</v>
      </c>
      <c r="AC80" s="85" t="s">
        <v>476</v>
      </c>
      <c r="AD80" s="85" t="s">
        <v>472</v>
      </c>
    </row>
    <row r="81" spans="2:30" ht="409.5" x14ac:dyDescent="0.25">
      <c r="B81" s="78" t="s">
        <v>487</v>
      </c>
      <c r="C81" s="79" t="s">
        <v>515</v>
      </c>
      <c r="D81" s="79" t="s">
        <v>516</v>
      </c>
      <c r="E81" s="80" t="s">
        <v>517</v>
      </c>
      <c r="F81" s="80" t="s">
        <v>518</v>
      </c>
      <c r="G81" s="81" t="s">
        <v>324</v>
      </c>
      <c r="H81" s="82"/>
      <c r="I81" s="83" t="s">
        <v>477</v>
      </c>
      <c r="J81" s="84" t="s">
        <v>464</v>
      </c>
      <c r="K81" s="85" t="s">
        <v>478</v>
      </c>
      <c r="L81" s="83" t="s">
        <v>479</v>
      </c>
      <c r="M81" s="85" t="s">
        <v>480</v>
      </c>
      <c r="N81" s="85" t="s">
        <v>481</v>
      </c>
      <c r="O81" s="87">
        <v>2</v>
      </c>
      <c r="P81" s="87">
        <v>1</v>
      </c>
      <c r="Q81" s="88">
        <f t="shared" si="5"/>
        <v>2</v>
      </c>
      <c r="R81" s="87" t="str">
        <f t="shared" si="6"/>
        <v>BAJO</v>
      </c>
      <c r="S81" s="87">
        <v>25</v>
      </c>
      <c r="T81" s="87">
        <f t="shared" si="7"/>
        <v>50</v>
      </c>
      <c r="U81" s="87" t="str">
        <f t="shared" si="8"/>
        <v>III</v>
      </c>
      <c r="V81" s="89" t="str">
        <f t="shared" si="9"/>
        <v>Mejorable</v>
      </c>
      <c r="W81" s="87">
        <v>2</v>
      </c>
      <c r="X81" s="88" t="s">
        <v>469</v>
      </c>
      <c r="Y81" s="88" t="s">
        <v>470</v>
      </c>
      <c r="Z81" s="87" t="s">
        <v>332</v>
      </c>
      <c r="AA81" s="87" t="s">
        <v>332</v>
      </c>
      <c r="AB81" s="87" t="s">
        <v>332</v>
      </c>
      <c r="AC81" s="85" t="s">
        <v>482</v>
      </c>
      <c r="AD81" s="85" t="s">
        <v>472</v>
      </c>
    </row>
    <row r="82" spans="2:30" ht="409.5" x14ac:dyDescent="0.25">
      <c r="B82" s="78" t="s">
        <v>487</v>
      </c>
      <c r="C82" s="79" t="s">
        <v>515</v>
      </c>
      <c r="D82" s="79" t="s">
        <v>516</v>
      </c>
      <c r="E82" s="80" t="s">
        <v>517</v>
      </c>
      <c r="F82" s="80" t="s">
        <v>518</v>
      </c>
      <c r="G82" s="81" t="s">
        <v>324</v>
      </c>
      <c r="H82" s="82"/>
      <c r="I82" s="83" t="s">
        <v>483</v>
      </c>
      <c r="J82" s="84" t="s">
        <v>464</v>
      </c>
      <c r="K82" s="85" t="s">
        <v>418</v>
      </c>
      <c r="L82" s="83" t="s">
        <v>466</v>
      </c>
      <c r="M82" s="85" t="s">
        <v>484</v>
      </c>
      <c r="N82" s="85" t="s">
        <v>485</v>
      </c>
      <c r="O82" s="87">
        <v>1</v>
      </c>
      <c r="P82" s="87">
        <v>1</v>
      </c>
      <c r="Q82" s="88">
        <f t="shared" si="5"/>
        <v>1</v>
      </c>
      <c r="R82" s="87" t="str">
        <f t="shared" si="6"/>
        <v>BAJO</v>
      </c>
      <c r="S82" s="87">
        <v>10</v>
      </c>
      <c r="T82" s="87">
        <f t="shared" si="7"/>
        <v>10</v>
      </c>
      <c r="U82" s="87" t="str">
        <f t="shared" si="8"/>
        <v>IV</v>
      </c>
      <c r="V82" s="91" t="str">
        <f t="shared" si="9"/>
        <v>Aceptable</v>
      </c>
      <c r="W82" s="87">
        <v>2</v>
      </c>
      <c r="X82" s="88" t="s">
        <v>469</v>
      </c>
      <c r="Y82" s="88" t="s">
        <v>470</v>
      </c>
      <c r="Z82" s="87" t="s">
        <v>332</v>
      </c>
      <c r="AA82" s="87" t="s">
        <v>332</v>
      </c>
      <c r="AB82" s="87" t="s">
        <v>332</v>
      </c>
      <c r="AC82" s="85" t="s">
        <v>486</v>
      </c>
      <c r="AD82" s="85" t="s">
        <v>472</v>
      </c>
    </row>
    <row r="83" spans="2:30" ht="409.5" x14ac:dyDescent="0.25">
      <c r="B83" s="78" t="s">
        <v>487</v>
      </c>
      <c r="C83" s="97" t="s">
        <v>521</v>
      </c>
      <c r="D83" s="97" t="s">
        <v>522</v>
      </c>
      <c r="E83" s="80" t="s">
        <v>523</v>
      </c>
      <c r="F83" s="80" t="s">
        <v>524</v>
      </c>
      <c r="G83" s="81" t="s">
        <v>324</v>
      </c>
      <c r="H83" s="82"/>
      <c r="I83" s="83" t="s">
        <v>325</v>
      </c>
      <c r="J83" s="84" t="s">
        <v>326</v>
      </c>
      <c r="K83" s="85" t="s">
        <v>327</v>
      </c>
      <c r="L83" s="83" t="s">
        <v>328</v>
      </c>
      <c r="M83" s="85" t="s">
        <v>329</v>
      </c>
      <c r="N83" s="86" t="s">
        <v>330</v>
      </c>
      <c r="O83" s="87">
        <v>2</v>
      </c>
      <c r="P83" s="87">
        <v>2</v>
      </c>
      <c r="Q83" s="88">
        <f t="shared" si="5"/>
        <v>4</v>
      </c>
      <c r="R83" s="87" t="str">
        <f t="shared" si="6"/>
        <v>BAJO</v>
      </c>
      <c r="S83" s="87">
        <v>10</v>
      </c>
      <c r="T83" s="87">
        <f t="shared" si="7"/>
        <v>40</v>
      </c>
      <c r="U83" s="87" t="str">
        <f t="shared" si="8"/>
        <v>III</v>
      </c>
      <c r="V83" s="89" t="str">
        <f t="shared" si="9"/>
        <v>Mejorable</v>
      </c>
      <c r="W83" s="87">
        <v>1</v>
      </c>
      <c r="X83" s="90" t="s">
        <v>327</v>
      </c>
      <c r="Y83" s="87" t="s">
        <v>331</v>
      </c>
      <c r="Z83" s="87" t="s">
        <v>332</v>
      </c>
      <c r="AA83" s="87" t="s">
        <v>332</v>
      </c>
      <c r="AB83" s="87" t="s">
        <v>332</v>
      </c>
      <c r="AC83" s="83" t="s">
        <v>333</v>
      </c>
      <c r="AD83" s="83" t="s">
        <v>492</v>
      </c>
    </row>
    <row r="84" spans="2:30" ht="409.5" x14ac:dyDescent="0.25">
      <c r="B84" s="78" t="s">
        <v>487</v>
      </c>
      <c r="C84" s="97" t="s">
        <v>521</v>
      </c>
      <c r="D84" s="97" t="s">
        <v>522</v>
      </c>
      <c r="E84" s="80" t="s">
        <v>523</v>
      </c>
      <c r="F84" s="80" t="s">
        <v>524</v>
      </c>
      <c r="G84" s="81" t="s">
        <v>324</v>
      </c>
      <c r="H84" s="82"/>
      <c r="I84" s="83" t="s">
        <v>335</v>
      </c>
      <c r="J84" s="84" t="s">
        <v>336</v>
      </c>
      <c r="K84" s="85" t="s">
        <v>493</v>
      </c>
      <c r="L84" s="83" t="s">
        <v>328</v>
      </c>
      <c r="M84" s="85" t="s">
        <v>328</v>
      </c>
      <c r="N84" s="85" t="s">
        <v>338</v>
      </c>
      <c r="O84" s="87">
        <v>2</v>
      </c>
      <c r="P84" s="87">
        <v>2</v>
      </c>
      <c r="Q84" s="88">
        <f t="shared" si="5"/>
        <v>4</v>
      </c>
      <c r="R84" s="87" t="str">
        <f t="shared" si="6"/>
        <v>BAJO</v>
      </c>
      <c r="S84" s="87">
        <v>10</v>
      </c>
      <c r="T84" s="87">
        <f t="shared" si="7"/>
        <v>40</v>
      </c>
      <c r="U84" s="87" t="str">
        <f t="shared" si="8"/>
        <v>III</v>
      </c>
      <c r="V84" s="89" t="str">
        <f t="shared" si="9"/>
        <v>Mejorable</v>
      </c>
      <c r="W84" s="87">
        <v>1</v>
      </c>
      <c r="X84" s="90" t="s">
        <v>339</v>
      </c>
      <c r="Y84" s="87" t="s">
        <v>340</v>
      </c>
      <c r="Z84" s="87" t="s">
        <v>332</v>
      </c>
      <c r="AA84" s="87" t="s">
        <v>332</v>
      </c>
      <c r="AB84" s="87" t="s">
        <v>332</v>
      </c>
      <c r="AC84" s="83" t="s">
        <v>495</v>
      </c>
      <c r="AD84" s="83" t="s">
        <v>342</v>
      </c>
    </row>
    <row r="85" spans="2:30" ht="409.5" x14ac:dyDescent="0.25">
      <c r="B85" s="78" t="s">
        <v>487</v>
      </c>
      <c r="C85" s="97" t="s">
        <v>521</v>
      </c>
      <c r="D85" s="97" t="s">
        <v>522</v>
      </c>
      <c r="E85" s="80" t="s">
        <v>523</v>
      </c>
      <c r="F85" s="80" t="s">
        <v>524</v>
      </c>
      <c r="G85" s="81" t="s">
        <v>324</v>
      </c>
      <c r="H85" s="82"/>
      <c r="I85" s="83" t="s">
        <v>343</v>
      </c>
      <c r="J85" s="84" t="s">
        <v>336</v>
      </c>
      <c r="K85" s="85" t="s">
        <v>496</v>
      </c>
      <c r="L85" s="83" t="s">
        <v>345</v>
      </c>
      <c r="M85" s="85" t="s">
        <v>346</v>
      </c>
      <c r="N85" s="85" t="s">
        <v>338</v>
      </c>
      <c r="O85" s="87">
        <v>2</v>
      </c>
      <c r="P85" s="87">
        <v>2</v>
      </c>
      <c r="Q85" s="88">
        <f t="shared" si="5"/>
        <v>4</v>
      </c>
      <c r="R85" s="87" t="str">
        <f t="shared" si="6"/>
        <v>BAJO</v>
      </c>
      <c r="S85" s="87">
        <v>10</v>
      </c>
      <c r="T85" s="87">
        <f t="shared" si="7"/>
        <v>40</v>
      </c>
      <c r="U85" s="87" t="str">
        <f t="shared" si="8"/>
        <v>III</v>
      </c>
      <c r="V85" s="89" t="str">
        <f t="shared" si="9"/>
        <v>Mejorable</v>
      </c>
      <c r="W85" s="87">
        <v>1</v>
      </c>
      <c r="X85" s="88" t="s">
        <v>498</v>
      </c>
      <c r="Y85" s="87" t="s">
        <v>340</v>
      </c>
      <c r="Z85" s="87" t="s">
        <v>332</v>
      </c>
      <c r="AA85" s="87" t="s">
        <v>332</v>
      </c>
      <c r="AB85" s="87" t="s">
        <v>332</v>
      </c>
      <c r="AC85" s="83" t="s">
        <v>348</v>
      </c>
      <c r="AD85" s="83" t="s">
        <v>349</v>
      </c>
    </row>
    <row r="86" spans="2:30" ht="409.5" x14ac:dyDescent="0.25">
      <c r="B86" s="78" t="s">
        <v>487</v>
      </c>
      <c r="C86" s="97" t="s">
        <v>521</v>
      </c>
      <c r="D86" s="97" t="s">
        <v>522</v>
      </c>
      <c r="E86" s="80" t="s">
        <v>523</v>
      </c>
      <c r="F86" s="80" t="s">
        <v>524</v>
      </c>
      <c r="G86" s="81" t="s">
        <v>324</v>
      </c>
      <c r="H86" s="82"/>
      <c r="I86" s="83" t="s">
        <v>350</v>
      </c>
      <c r="J86" s="84" t="s">
        <v>336</v>
      </c>
      <c r="K86" s="85" t="s">
        <v>351</v>
      </c>
      <c r="L86" s="83" t="s">
        <v>328</v>
      </c>
      <c r="M86" s="85" t="s">
        <v>352</v>
      </c>
      <c r="N86" s="85" t="s">
        <v>353</v>
      </c>
      <c r="O86" s="87">
        <v>2</v>
      </c>
      <c r="P86" s="87">
        <v>2</v>
      </c>
      <c r="Q86" s="88">
        <f t="shared" si="5"/>
        <v>4</v>
      </c>
      <c r="R86" s="87" t="str">
        <f t="shared" si="6"/>
        <v>BAJO</v>
      </c>
      <c r="S86" s="87">
        <v>10</v>
      </c>
      <c r="T86" s="87">
        <f t="shared" si="7"/>
        <v>40</v>
      </c>
      <c r="U86" s="87" t="str">
        <f t="shared" si="8"/>
        <v>III</v>
      </c>
      <c r="V86" s="89" t="str">
        <f t="shared" si="9"/>
        <v>Mejorable</v>
      </c>
      <c r="W86" s="87">
        <v>1</v>
      </c>
      <c r="X86" s="88" t="s">
        <v>499</v>
      </c>
      <c r="Y86" s="87" t="s">
        <v>340</v>
      </c>
      <c r="Z86" s="87" t="s">
        <v>332</v>
      </c>
      <c r="AA86" s="87" t="s">
        <v>332</v>
      </c>
      <c r="AB86" s="87" t="s">
        <v>332</v>
      </c>
      <c r="AC86" s="83" t="s">
        <v>355</v>
      </c>
      <c r="AD86" s="83" t="s">
        <v>349</v>
      </c>
    </row>
    <row r="87" spans="2:30" ht="409.5" x14ac:dyDescent="0.25">
      <c r="B87" s="78" t="s">
        <v>487</v>
      </c>
      <c r="C87" s="97" t="s">
        <v>521</v>
      </c>
      <c r="D87" s="97" t="s">
        <v>522</v>
      </c>
      <c r="E87" s="80" t="s">
        <v>523</v>
      </c>
      <c r="F87" s="80" t="s">
        <v>524</v>
      </c>
      <c r="G87" s="81" t="s">
        <v>324</v>
      </c>
      <c r="H87" s="82"/>
      <c r="I87" s="83" t="s">
        <v>356</v>
      </c>
      <c r="J87" s="84" t="s">
        <v>336</v>
      </c>
      <c r="K87" s="85" t="s">
        <v>357</v>
      </c>
      <c r="L87" s="83" t="s">
        <v>358</v>
      </c>
      <c r="M87" s="85" t="s">
        <v>328</v>
      </c>
      <c r="N87" s="85" t="s">
        <v>359</v>
      </c>
      <c r="O87" s="87">
        <v>3</v>
      </c>
      <c r="P87" s="87">
        <v>4</v>
      </c>
      <c r="Q87" s="88">
        <f t="shared" si="5"/>
        <v>12</v>
      </c>
      <c r="R87" s="87" t="str">
        <f t="shared" si="6"/>
        <v>ALTO</v>
      </c>
      <c r="S87" s="87">
        <v>10</v>
      </c>
      <c r="T87" s="87">
        <f t="shared" si="7"/>
        <v>120</v>
      </c>
      <c r="U87" s="87" t="str">
        <f t="shared" si="8"/>
        <v>III</v>
      </c>
      <c r="V87" s="89" t="str">
        <f t="shared" si="9"/>
        <v>Mejorable</v>
      </c>
      <c r="W87" s="87">
        <v>1</v>
      </c>
      <c r="X87" s="87" t="s">
        <v>360</v>
      </c>
      <c r="Y87" s="87" t="s">
        <v>340</v>
      </c>
      <c r="Z87" s="87" t="s">
        <v>332</v>
      </c>
      <c r="AA87" s="87" t="s">
        <v>332</v>
      </c>
      <c r="AB87" s="87" t="s">
        <v>332</v>
      </c>
      <c r="AC87" s="83" t="s">
        <v>361</v>
      </c>
      <c r="AD87" s="83" t="s">
        <v>349</v>
      </c>
    </row>
    <row r="88" spans="2:30" ht="409.5" x14ac:dyDescent="0.25">
      <c r="B88" s="78" t="s">
        <v>487</v>
      </c>
      <c r="C88" s="97" t="s">
        <v>521</v>
      </c>
      <c r="D88" s="97" t="s">
        <v>522</v>
      </c>
      <c r="E88" s="80" t="s">
        <v>523</v>
      </c>
      <c r="F88" s="80" t="s">
        <v>524</v>
      </c>
      <c r="G88" s="81" t="s">
        <v>324</v>
      </c>
      <c r="H88" s="82"/>
      <c r="I88" s="83" t="s">
        <v>362</v>
      </c>
      <c r="J88" s="84" t="s">
        <v>363</v>
      </c>
      <c r="K88" s="85" t="s">
        <v>364</v>
      </c>
      <c r="L88" s="83" t="s">
        <v>365</v>
      </c>
      <c r="M88" s="85" t="s">
        <v>366</v>
      </c>
      <c r="N88" s="85" t="s">
        <v>367</v>
      </c>
      <c r="O88" s="87">
        <v>2</v>
      </c>
      <c r="P88" s="87">
        <v>1</v>
      </c>
      <c r="Q88" s="88">
        <f t="shared" si="5"/>
        <v>2</v>
      </c>
      <c r="R88" s="87" t="str">
        <f t="shared" si="6"/>
        <v>BAJO</v>
      </c>
      <c r="S88" s="87">
        <v>10</v>
      </c>
      <c r="T88" s="87">
        <f t="shared" si="7"/>
        <v>20</v>
      </c>
      <c r="U88" s="87" t="str">
        <f t="shared" si="8"/>
        <v>IV</v>
      </c>
      <c r="V88" s="91" t="str">
        <f t="shared" si="9"/>
        <v>Aceptable</v>
      </c>
      <c r="W88" s="87">
        <v>1</v>
      </c>
      <c r="X88" s="87" t="s">
        <v>368</v>
      </c>
      <c r="Y88" s="88" t="s">
        <v>369</v>
      </c>
      <c r="Z88" s="87" t="s">
        <v>332</v>
      </c>
      <c r="AA88" s="87" t="s">
        <v>332</v>
      </c>
      <c r="AB88" s="87" t="s">
        <v>332</v>
      </c>
      <c r="AC88" s="83" t="s">
        <v>370</v>
      </c>
      <c r="AD88" s="83" t="s">
        <v>371</v>
      </c>
    </row>
    <row r="89" spans="2:30" ht="409.5" x14ac:dyDescent="0.25">
      <c r="B89" s="78" t="s">
        <v>487</v>
      </c>
      <c r="C89" s="97" t="s">
        <v>521</v>
      </c>
      <c r="D89" s="97" t="s">
        <v>522</v>
      </c>
      <c r="E89" s="80" t="s">
        <v>523</v>
      </c>
      <c r="F89" s="80" t="s">
        <v>524</v>
      </c>
      <c r="G89" s="81" t="s">
        <v>324</v>
      </c>
      <c r="H89" s="82"/>
      <c r="I89" s="83" t="s">
        <v>372</v>
      </c>
      <c r="J89" s="84" t="s">
        <v>363</v>
      </c>
      <c r="K89" s="85" t="s">
        <v>364</v>
      </c>
      <c r="L89" s="83" t="s">
        <v>365</v>
      </c>
      <c r="M89" s="85" t="s">
        <v>366</v>
      </c>
      <c r="N89" s="85" t="s">
        <v>367</v>
      </c>
      <c r="O89" s="87">
        <v>2</v>
      </c>
      <c r="P89" s="87">
        <v>1</v>
      </c>
      <c r="Q89" s="88">
        <f t="shared" si="5"/>
        <v>2</v>
      </c>
      <c r="R89" s="87" t="str">
        <f t="shared" si="6"/>
        <v>BAJO</v>
      </c>
      <c r="S89" s="87">
        <v>10</v>
      </c>
      <c r="T89" s="87">
        <f t="shared" si="7"/>
        <v>20</v>
      </c>
      <c r="U89" s="87" t="str">
        <f t="shared" si="8"/>
        <v>IV</v>
      </c>
      <c r="V89" s="91" t="str">
        <f t="shared" si="9"/>
        <v>Aceptable</v>
      </c>
      <c r="W89" s="87">
        <v>1</v>
      </c>
      <c r="X89" s="87" t="s">
        <v>368</v>
      </c>
      <c r="Y89" s="88" t="s">
        <v>369</v>
      </c>
      <c r="Z89" s="87" t="s">
        <v>332</v>
      </c>
      <c r="AA89" s="87" t="s">
        <v>332</v>
      </c>
      <c r="AB89" s="87" t="s">
        <v>332</v>
      </c>
      <c r="AC89" s="83" t="s">
        <v>370</v>
      </c>
      <c r="AD89" s="83" t="s">
        <v>371</v>
      </c>
    </row>
    <row r="90" spans="2:30" ht="409.5" x14ac:dyDescent="0.25">
      <c r="B90" s="78" t="s">
        <v>487</v>
      </c>
      <c r="C90" s="97" t="s">
        <v>521</v>
      </c>
      <c r="D90" s="97" t="s">
        <v>522</v>
      </c>
      <c r="E90" s="80" t="s">
        <v>523</v>
      </c>
      <c r="F90" s="80" t="s">
        <v>524</v>
      </c>
      <c r="G90" s="81" t="s">
        <v>324</v>
      </c>
      <c r="H90" s="82"/>
      <c r="I90" s="83" t="s">
        <v>375</v>
      </c>
      <c r="J90" s="84" t="s">
        <v>363</v>
      </c>
      <c r="K90" s="85" t="s">
        <v>364</v>
      </c>
      <c r="L90" s="83" t="s">
        <v>365</v>
      </c>
      <c r="M90" s="85" t="s">
        <v>366</v>
      </c>
      <c r="N90" s="85" t="s">
        <v>367</v>
      </c>
      <c r="O90" s="87">
        <v>2</v>
      </c>
      <c r="P90" s="87">
        <v>1</v>
      </c>
      <c r="Q90" s="88">
        <f t="shared" si="5"/>
        <v>2</v>
      </c>
      <c r="R90" s="87" t="str">
        <f t="shared" si="6"/>
        <v>BAJO</v>
      </c>
      <c r="S90" s="87">
        <v>10</v>
      </c>
      <c r="T90" s="87">
        <f t="shared" si="7"/>
        <v>20</v>
      </c>
      <c r="U90" s="87" t="str">
        <f t="shared" si="8"/>
        <v>IV</v>
      </c>
      <c r="V90" s="91" t="str">
        <f t="shared" si="9"/>
        <v>Aceptable</v>
      </c>
      <c r="W90" s="87">
        <v>1</v>
      </c>
      <c r="X90" s="87" t="s">
        <v>368</v>
      </c>
      <c r="Y90" s="88" t="s">
        <v>369</v>
      </c>
      <c r="Z90" s="87" t="s">
        <v>332</v>
      </c>
      <c r="AA90" s="87" t="s">
        <v>332</v>
      </c>
      <c r="AB90" s="87" t="s">
        <v>332</v>
      </c>
      <c r="AC90" s="83" t="s">
        <v>370</v>
      </c>
      <c r="AD90" s="83" t="s">
        <v>371</v>
      </c>
    </row>
    <row r="91" spans="2:30" ht="409.5" x14ac:dyDescent="0.25">
      <c r="B91" s="78" t="s">
        <v>487</v>
      </c>
      <c r="C91" s="97" t="s">
        <v>521</v>
      </c>
      <c r="D91" s="97" t="s">
        <v>522</v>
      </c>
      <c r="E91" s="80" t="s">
        <v>523</v>
      </c>
      <c r="F91" s="80" t="s">
        <v>524</v>
      </c>
      <c r="G91" s="81" t="s">
        <v>324</v>
      </c>
      <c r="H91" s="82"/>
      <c r="I91" s="83" t="s">
        <v>376</v>
      </c>
      <c r="J91" s="84" t="s">
        <v>363</v>
      </c>
      <c r="K91" s="85" t="s">
        <v>364</v>
      </c>
      <c r="L91" s="83" t="s">
        <v>365</v>
      </c>
      <c r="M91" s="85" t="s">
        <v>366</v>
      </c>
      <c r="N91" s="85" t="s">
        <v>367</v>
      </c>
      <c r="O91" s="87">
        <v>2</v>
      </c>
      <c r="P91" s="87">
        <v>1</v>
      </c>
      <c r="Q91" s="88">
        <f t="shared" si="5"/>
        <v>2</v>
      </c>
      <c r="R91" s="87" t="str">
        <f t="shared" si="6"/>
        <v>BAJO</v>
      </c>
      <c r="S91" s="87">
        <v>10</v>
      </c>
      <c r="T91" s="87">
        <f t="shared" si="7"/>
        <v>20</v>
      </c>
      <c r="U91" s="87" t="str">
        <f t="shared" si="8"/>
        <v>IV</v>
      </c>
      <c r="V91" s="91" t="str">
        <f t="shared" si="9"/>
        <v>Aceptable</v>
      </c>
      <c r="W91" s="87">
        <v>1</v>
      </c>
      <c r="X91" s="87" t="s">
        <v>368</v>
      </c>
      <c r="Y91" s="88" t="s">
        <v>369</v>
      </c>
      <c r="Z91" s="87" t="s">
        <v>332</v>
      </c>
      <c r="AA91" s="87" t="s">
        <v>332</v>
      </c>
      <c r="AB91" s="87" t="s">
        <v>332</v>
      </c>
      <c r="AC91" s="83" t="s">
        <v>370</v>
      </c>
      <c r="AD91" s="83" t="s">
        <v>371</v>
      </c>
    </row>
    <row r="92" spans="2:30" ht="409.5" x14ac:dyDescent="0.25">
      <c r="B92" s="78" t="s">
        <v>487</v>
      </c>
      <c r="C92" s="97" t="s">
        <v>521</v>
      </c>
      <c r="D92" s="97" t="s">
        <v>522</v>
      </c>
      <c r="E92" s="80" t="s">
        <v>523</v>
      </c>
      <c r="F92" s="80" t="s">
        <v>524</v>
      </c>
      <c r="G92" s="81" t="s">
        <v>324</v>
      </c>
      <c r="H92" s="82"/>
      <c r="I92" s="83" t="s">
        <v>377</v>
      </c>
      <c r="J92" s="84" t="s">
        <v>378</v>
      </c>
      <c r="K92" s="85" t="s">
        <v>379</v>
      </c>
      <c r="L92" s="83" t="s">
        <v>380</v>
      </c>
      <c r="M92" s="85" t="s">
        <v>380</v>
      </c>
      <c r="N92" s="85" t="s">
        <v>381</v>
      </c>
      <c r="O92" s="87">
        <v>3</v>
      </c>
      <c r="P92" s="87">
        <v>4</v>
      </c>
      <c r="Q92" s="88">
        <f t="shared" si="5"/>
        <v>12</v>
      </c>
      <c r="R92" s="87" t="str">
        <f t="shared" si="6"/>
        <v>ALTO</v>
      </c>
      <c r="S92" s="87">
        <v>25</v>
      </c>
      <c r="T92" s="87">
        <f t="shared" si="7"/>
        <v>300</v>
      </c>
      <c r="U92" s="87" t="str">
        <f t="shared" si="8"/>
        <v>II</v>
      </c>
      <c r="V92" s="93" t="str">
        <f t="shared" si="9"/>
        <v>Aceptable con control especifico</v>
      </c>
      <c r="W92" s="87">
        <v>1</v>
      </c>
      <c r="X92" s="87" t="s">
        <v>382</v>
      </c>
      <c r="Y92" s="88" t="s">
        <v>383</v>
      </c>
      <c r="Z92" s="87" t="s">
        <v>332</v>
      </c>
      <c r="AA92" s="87" t="s">
        <v>332</v>
      </c>
      <c r="AB92" s="87" t="s">
        <v>332</v>
      </c>
      <c r="AC92" s="83" t="s">
        <v>501</v>
      </c>
      <c r="AD92" s="83" t="s">
        <v>371</v>
      </c>
    </row>
    <row r="93" spans="2:30" ht="409.5" x14ac:dyDescent="0.25">
      <c r="B93" s="78" t="s">
        <v>487</v>
      </c>
      <c r="C93" s="97" t="s">
        <v>521</v>
      </c>
      <c r="D93" s="97" t="s">
        <v>522</v>
      </c>
      <c r="E93" s="80" t="s">
        <v>523</v>
      </c>
      <c r="F93" s="80" t="s">
        <v>524</v>
      </c>
      <c r="G93" s="81" t="s">
        <v>324</v>
      </c>
      <c r="H93" s="82"/>
      <c r="I93" s="83" t="s">
        <v>385</v>
      </c>
      <c r="J93" s="84" t="s">
        <v>378</v>
      </c>
      <c r="K93" s="85" t="s">
        <v>502</v>
      </c>
      <c r="L93" s="83" t="s">
        <v>387</v>
      </c>
      <c r="M93" s="85" t="s">
        <v>388</v>
      </c>
      <c r="N93" s="85" t="s">
        <v>389</v>
      </c>
      <c r="O93" s="87">
        <v>2</v>
      </c>
      <c r="P93" s="87">
        <v>3</v>
      </c>
      <c r="Q93" s="88">
        <f t="shared" si="5"/>
        <v>6</v>
      </c>
      <c r="R93" s="87" t="str">
        <f t="shared" si="6"/>
        <v>MEDIO</v>
      </c>
      <c r="S93" s="87">
        <v>25</v>
      </c>
      <c r="T93" s="87">
        <f t="shared" si="7"/>
        <v>150</v>
      </c>
      <c r="U93" s="87" t="str">
        <f t="shared" si="8"/>
        <v>II</v>
      </c>
      <c r="V93" s="93" t="str">
        <f t="shared" si="9"/>
        <v>Aceptable con control especifico</v>
      </c>
      <c r="W93" s="87">
        <v>1</v>
      </c>
      <c r="X93" s="87" t="s">
        <v>503</v>
      </c>
      <c r="Y93" s="88" t="s">
        <v>383</v>
      </c>
      <c r="Z93" s="87" t="s">
        <v>332</v>
      </c>
      <c r="AA93" s="87" t="s">
        <v>332</v>
      </c>
      <c r="AB93" s="87" t="s">
        <v>332</v>
      </c>
      <c r="AC93" s="83" t="s">
        <v>391</v>
      </c>
      <c r="AD93" s="83" t="s">
        <v>371</v>
      </c>
    </row>
    <row r="94" spans="2:30" ht="409.5" x14ac:dyDescent="0.25">
      <c r="B94" s="78" t="s">
        <v>487</v>
      </c>
      <c r="C94" s="97" t="s">
        <v>521</v>
      </c>
      <c r="D94" s="97" t="s">
        <v>522</v>
      </c>
      <c r="E94" s="80" t="s">
        <v>523</v>
      </c>
      <c r="F94" s="80" t="s">
        <v>524</v>
      </c>
      <c r="G94" s="81" t="s">
        <v>324</v>
      </c>
      <c r="H94" s="82"/>
      <c r="I94" s="83" t="s">
        <v>392</v>
      </c>
      <c r="J94" s="84" t="s">
        <v>393</v>
      </c>
      <c r="K94" s="85" t="s">
        <v>504</v>
      </c>
      <c r="L94" s="83" t="s">
        <v>380</v>
      </c>
      <c r="M94" s="85" t="s">
        <v>395</v>
      </c>
      <c r="N94" s="85" t="s">
        <v>396</v>
      </c>
      <c r="O94" s="87">
        <v>1</v>
      </c>
      <c r="P94" s="87">
        <v>2</v>
      </c>
      <c r="Q94" s="88">
        <f t="shared" si="5"/>
        <v>2</v>
      </c>
      <c r="R94" s="87" t="str">
        <f t="shared" si="6"/>
        <v>BAJO</v>
      </c>
      <c r="S94" s="87">
        <v>10</v>
      </c>
      <c r="T94" s="87">
        <f t="shared" si="7"/>
        <v>20</v>
      </c>
      <c r="U94" s="87" t="str">
        <f t="shared" si="8"/>
        <v>IV</v>
      </c>
      <c r="V94" s="91" t="str">
        <f t="shared" si="9"/>
        <v>Aceptable</v>
      </c>
      <c r="W94" s="87">
        <v>2</v>
      </c>
      <c r="X94" s="87" t="s">
        <v>397</v>
      </c>
      <c r="Y94" s="88" t="s">
        <v>505</v>
      </c>
      <c r="Z94" s="87" t="s">
        <v>332</v>
      </c>
      <c r="AA94" s="87" t="s">
        <v>332</v>
      </c>
      <c r="AB94" s="87" t="s">
        <v>332</v>
      </c>
      <c r="AC94" s="83" t="s">
        <v>399</v>
      </c>
      <c r="AD94" s="83" t="s">
        <v>400</v>
      </c>
    </row>
    <row r="95" spans="2:30" ht="409.5" x14ac:dyDescent="0.25">
      <c r="B95" s="78" t="s">
        <v>487</v>
      </c>
      <c r="C95" s="97" t="s">
        <v>521</v>
      </c>
      <c r="D95" s="97" t="s">
        <v>522</v>
      </c>
      <c r="E95" s="80" t="s">
        <v>523</v>
      </c>
      <c r="F95" s="80" t="s">
        <v>524</v>
      </c>
      <c r="G95" s="81" t="s">
        <v>324</v>
      </c>
      <c r="H95" s="82"/>
      <c r="I95" s="83" t="s">
        <v>401</v>
      </c>
      <c r="J95" s="84" t="s">
        <v>393</v>
      </c>
      <c r="K95" s="85" t="s">
        <v>402</v>
      </c>
      <c r="L95" s="83" t="s">
        <v>403</v>
      </c>
      <c r="M95" s="85" t="s">
        <v>404</v>
      </c>
      <c r="N95" s="85" t="s">
        <v>380</v>
      </c>
      <c r="O95" s="87">
        <v>2</v>
      </c>
      <c r="P95" s="87">
        <v>2</v>
      </c>
      <c r="Q95" s="88">
        <f t="shared" si="5"/>
        <v>4</v>
      </c>
      <c r="R95" s="87" t="str">
        <f t="shared" si="6"/>
        <v>BAJO</v>
      </c>
      <c r="S95" s="87">
        <v>10</v>
      </c>
      <c r="T95" s="87">
        <f t="shared" si="7"/>
        <v>40</v>
      </c>
      <c r="U95" s="87" t="str">
        <f t="shared" si="8"/>
        <v>III</v>
      </c>
      <c r="V95" s="89" t="str">
        <f t="shared" si="9"/>
        <v>Mejorable</v>
      </c>
      <c r="W95" s="87">
        <v>2</v>
      </c>
      <c r="X95" s="87" t="s">
        <v>506</v>
      </c>
      <c r="Y95" s="88" t="s">
        <v>406</v>
      </c>
      <c r="Z95" s="87" t="s">
        <v>332</v>
      </c>
      <c r="AA95" s="87" t="s">
        <v>332</v>
      </c>
      <c r="AB95" s="87" t="s">
        <v>332</v>
      </c>
      <c r="AC95" s="83" t="s">
        <v>507</v>
      </c>
      <c r="AD95" s="83" t="s">
        <v>408</v>
      </c>
    </row>
    <row r="96" spans="2:30" ht="409.5" x14ac:dyDescent="0.25">
      <c r="B96" s="78" t="s">
        <v>487</v>
      </c>
      <c r="C96" s="97" t="s">
        <v>521</v>
      </c>
      <c r="D96" s="97" t="s">
        <v>522</v>
      </c>
      <c r="E96" s="80" t="s">
        <v>523</v>
      </c>
      <c r="F96" s="80" t="s">
        <v>524</v>
      </c>
      <c r="G96" s="81" t="s">
        <v>324</v>
      </c>
      <c r="H96" s="82"/>
      <c r="I96" s="83" t="s">
        <v>409</v>
      </c>
      <c r="J96" s="84" t="s">
        <v>393</v>
      </c>
      <c r="K96" s="85" t="s">
        <v>508</v>
      </c>
      <c r="L96" s="83" t="s">
        <v>411</v>
      </c>
      <c r="M96" s="85" t="s">
        <v>412</v>
      </c>
      <c r="N96" s="85" t="s">
        <v>380</v>
      </c>
      <c r="O96" s="87">
        <v>1</v>
      </c>
      <c r="P96" s="87">
        <v>2</v>
      </c>
      <c r="Q96" s="88">
        <f t="shared" si="5"/>
        <v>2</v>
      </c>
      <c r="R96" s="87" t="str">
        <f t="shared" si="6"/>
        <v>BAJO</v>
      </c>
      <c r="S96" s="87"/>
      <c r="T96" s="87">
        <f t="shared" si="7"/>
        <v>0</v>
      </c>
      <c r="U96" s="87" t="str">
        <f t="shared" si="8"/>
        <v>IV</v>
      </c>
      <c r="V96" s="91" t="str">
        <f t="shared" si="9"/>
        <v>Aceptable</v>
      </c>
      <c r="W96" s="87">
        <v>1</v>
      </c>
      <c r="X96" s="87" t="s">
        <v>413</v>
      </c>
      <c r="Y96" s="88" t="s">
        <v>414</v>
      </c>
      <c r="Z96" s="87" t="s">
        <v>332</v>
      </c>
      <c r="AA96" s="87" t="s">
        <v>332</v>
      </c>
      <c r="AB96" s="87" t="s">
        <v>332</v>
      </c>
      <c r="AC96" s="83" t="s">
        <v>509</v>
      </c>
      <c r="AD96" s="83" t="s">
        <v>371</v>
      </c>
    </row>
    <row r="97" spans="2:30" ht="409.5" x14ac:dyDescent="0.25">
      <c r="B97" s="78" t="s">
        <v>487</v>
      </c>
      <c r="C97" s="97" t="s">
        <v>521</v>
      </c>
      <c r="D97" s="97" t="s">
        <v>522</v>
      </c>
      <c r="E97" s="80" t="s">
        <v>523</v>
      </c>
      <c r="F97" s="80" t="s">
        <v>524</v>
      </c>
      <c r="G97" s="81" t="s">
        <v>324</v>
      </c>
      <c r="H97" s="82"/>
      <c r="I97" s="83" t="s">
        <v>417</v>
      </c>
      <c r="J97" s="84" t="s">
        <v>393</v>
      </c>
      <c r="K97" s="85" t="s">
        <v>418</v>
      </c>
      <c r="L97" s="83" t="s">
        <v>419</v>
      </c>
      <c r="M97" s="85" t="s">
        <v>420</v>
      </c>
      <c r="N97" s="85" t="s">
        <v>421</v>
      </c>
      <c r="O97" s="87">
        <v>2</v>
      </c>
      <c r="P97" s="87">
        <v>3</v>
      </c>
      <c r="Q97" s="88">
        <f t="shared" si="5"/>
        <v>6</v>
      </c>
      <c r="R97" s="87" t="str">
        <f t="shared" si="6"/>
        <v>MEDIO</v>
      </c>
      <c r="S97" s="87">
        <v>10</v>
      </c>
      <c r="T97" s="87">
        <f t="shared" si="7"/>
        <v>60</v>
      </c>
      <c r="U97" s="87" t="str">
        <f t="shared" si="8"/>
        <v>III</v>
      </c>
      <c r="V97" s="89" t="str">
        <f t="shared" si="9"/>
        <v>Mejorable</v>
      </c>
      <c r="W97" s="87">
        <v>1</v>
      </c>
      <c r="X97" s="87" t="s">
        <v>413</v>
      </c>
      <c r="Y97" s="88" t="s">
        <v>414</v>
      </c>
      <c r="Z97" s="87" t="s">
        <v>332</v>
      </c>
      <c r="AA97" s="87" t="s">
        <v>332</v>
      </c>
      <c r="AB97" s="87" t="s">
        <v>332</v>
      </c>
      <c r="AC97" s="83" t="s">
        <v>423</v>
      </c>
      <c r="AD97" s="83" t="s">
        <v>424</v>
      </c>
    </row>
    <row r="98" spans="2:30" ht="409.5" x14ac:dyDescent="0.25">
      <c r="B98" s="78" t="s">
        <v>487</v>
      </c>
      <c r="C98" s="97" t="s">
        <v>521</v>
      </c>
      <c r="D98" s="97" t="s">
        <v>522</v>
      </c>
      <c r="E98" s="80" t="s">
        <v>523</v>
      </c>
      <c r="F98" s="80" t="s">
        <v>524</v>
      </c>
      <c r="G98" s="81" t="s">
        <v>324</v>
      </c>
      <c r="H98" s="82"/>
      <c r="I98" s="83" t="s">
        <v>425</v>
      </c>
      <c r="J98" s="84" t="s">
        <v>393</v>
      </c>
      <c r="K98" s="85" t="s">
        <v>426</v>
      </c>
      <c r="L98" s="83" t="s">
        <v>380</v>
      </c>
      <c r="M98" s="85" t="s">
        <v>420</v>
      </c>
      <c r="N98" s="85" t="s">
        <v>421</v>
      </c>
      <c r="O98" s="87">
        <v>1</v>
      </c>
      <c r="P98" s="87">
        <v>2</v>
      </c>
      <c r="Q98" s="88">
        <f t="shared" si="5"/>
        <v>2</v>
      </c>
      <c r="R98" s="87" t="str">
        <f t="shared" si="6"/>
        <v>BAJO</v>
      </c>
      <c r="S98" s="87">
        <v>10</v>
      </c>
      <c r="T98" s="87">
        <f t="shared" si="7"/>
        <v>20</v>
      </c>
      <c r="U98" s="87" t="str">
        <f t="shared" si="8"/>
        <v>IV</v>
      </c>
      <c r="V98" s="91" t="str">
        <f t="shared" si="9"/>
        <v>Aceptable</v>
      </c>
      <c r="W98" s="87">
        <v>1</v>
      </c>
      <c r="X98" s="87" t="s">
        <v>413</v>
      </c>
      <c r="Y98" s="88" t="s">
        <v>414</v>
      </c>
      <c r="Z98" s="87" t="s">
        <v>332</v>
      </c>
      <c r="AA98" s="87" t="s">
        <v>332</v>
      </c>
      <c r="AB98" s="87" t="s">
        <v>332</v>
      </c>
      <c r="AC98" s="83" t="s">
        <v>428</v>
      </c>
      <c r="AD98" s="83" t="s">
        <v>429</v>
      </c>
    </row>
    <row r="99" spans="2:30" ht="409.5" x14ac:dyDescent="0.25">
      <c r="B99" s="78" t="s">
        <v>487</v>
      </c>
      <c r="C99" s="97" t="s">
        <v>521</v>
      </c>
      <c r="D99" s="97" t="s">
        <v>522</v>
      </c>
      <c r="E99" s="80" t="s">
        <v>523</v>
      </c>
      <c r="F99" s="80" t="s">
        <v>524</v>
      </c>
      <c r="G99" s="81" t="s">
        <v>324</v>
      </c>
      <c r="H99" s="82"/>
      <c r="I99" s="83" t="s">
        <v>430</v>
      </c>
      <c r="J99" s="84" t="s">
        <v>393</v>
      </c>
      <c r="K99" s="85" t="s">
        <v>508</v>
      </c>
      <c r="L99" s="83" t="s">
        <v>328</v>
      </c>
      <c r="M99" s="85" t="s">
        <v>432</v>
      </c>
      <c r="N99" s="85" t="s">
        <v>380</v>
      </c>
      <c r="O99" s="87">
        <v>1</v>
      </c>
      <c r="P99" s="87">
        <v>2</v>
      </c>
      <c r="Q99" s="88">
        <f t="shared" si="5"/>
        <v>2</v>
      </c>
      <c r="R99" s="87" t="str">
        <f t="shared" si="6"/>
        <v>BAJO</v>
      </c>
      <c r="S99" s="87">
        <v>25</v>
      </c>
      <c r="T99" s="87">
        <f t="shared" si="7"/>
        <v>50</v>
      </c>
      <c r="U99" s="87" t="str">
        <f t="shared" si="8"/>
        <v>III</v>
      </c>
      <c r="V99" s="89" t="str">
        <f t="shared" si="9"/>
        <v>Mejorable</v>
      </c>
      <c r="W99" s="87">
        <v>1</v>
      </c>
      <c r="X99" s="87" t="s">
        <v>413</v>
      </c>
      <c r="Y99" s="88" t="s">
        <v>414</v>
      </c>
      <c r="Z99" s="87" t="s">
        <v>332</v>
      </c>
      <c r="AA99" s="87" t="s">
        <v>332</v>
      </c>
      <c r="AB99" s="87" t="s">
        <v>332</v>
      </c>
      <c r="AC99" s="83" t="s">
        <v>434</v>
      </c>
      <c r="AD99" s="83" t="s">
        <v>435</v>
      </c>
    </row>
    <row r="100" spans="2:30" ht="409.5" x14ac:dyDescent="0.25">
      <c r="B100" s="78" t="s">
        <v>487</v>
      </c>
      <c r="C100" s="97" t="s">
        <v>521</v>
      </c>
      <c r="D100" s="97" t="s">
        <v>522</v>
      </c>
      <c r="E100" s="80" t="s">
        <v>523</v>
      </c>
      <c r="F100" s="80" t="s">
        <v>524</v>
      </c>
      <c r="G100" s="81" t="s">
        <v>324</v>
      </c>
      <c r="H100" s="82"/>
      <c r="I100" s="83" t="s">
        <v>436</v>
      </c>
      <c r="J100" s="84" t="s">
        <v>393</v>
      </c>
      <c r="K100" s="85" t="s">
        <v>437</v>
      </c>
      <c r="L100" s="83" t="s">
        <v>438</v>
      </c>
      <c r="M100" s="85" t="s">
        <v>439</v>
      </c>
      <c r="N100" s="85" t="s">
        <v>440</v>
      </c>
      <c r="O100" s="87">
        <v>1</v>
      </c>
      <c r="P100" s="87">
        <v>1</v>
      </c>
      <c r="Q100" s="88">
        <f t="shared" si="5"/>
        <v>1</v>
      </c>
      <c r="R100" s="87" t="str">
        <f t="shared" si="6"/>
        <v>BAJO</v>
      </c>
      <c r="S100" s="87">
        <v>25</v>
      </c>
      <c r="T100" s="87">
        <f t="shared" si="7"/>
        <v>25</v>
      </c>
      <c r="U100" s="87" t="str">
        <f t="shared" si="8"/>
        <v>III</v>
      </c>
      <c r="V100" s="89" t="str">
        <f t="shared" si="9"/>
        <v>Mejorable</v>
      </c>
      <c r="W100" s="87">
        <v>1</v>
      </c>
      <c r="X100" s="87" t="s">
        <v>441</v>
      </c>
      <c r="Y100" s="88" t="s">
        <v>442</v>
      </c>
      <c r="Z100" s="87" t="s">
        <v>332</v>
      </c>
      <c r="AA100" s="87" t="s">
        <v>332</v>
      </c>
      <c r="AB100" s="87" t="s">
        <v>332</v>
      </c>
      <c r="AC100" s="83" t="s">
        <v>444</v>
      </c>
      <c r="AD100" s="83" t="s">
        <v>445</v>
      </c>
    </row>
    <row r="101" spans="2:30" ht="409.5" x14ac:dyDescent="0.25">
      <c r="B101" s="78" t="s">
        <v>487</v>
      </c>
      <c r="C101" s="97" t="s">
        <v>521</v>
      </c>
      <c r="D101" s="97" t="s">
        <v>522</v>
      </c>
      <c r="E101" s="80" t="s">
        <v>523</v>
      </c>
      <c r="F101" s="80" t="s">
        <v>524</v>
      </c>
      <c r="G101" s="81" t="s">
        <v>324</v>
      </c>
      <c r="H101" s="82"/>
      <c r="I101" s="83" t="s">
        <v>446</v>
      </c>
      <c r="J101" s="84" t="s">
        <v>393</v>
      </c>
      <c r="K101" s="85" t="s">
        <v>447</v>
      </c>
      <c r="L101" s="83" t="s">
        <v>448</v>
      </c>
      <c r="M101" s="85" t="s">
        <v>449</v>
      </c>
      <c r="N101" s="85" t="s">
        <v>450</v>
      </c>
      <c r="O101" s="87">
        <v>2</v>
      </c>
      <c r="P101" s="87">
        <v>1</v>
      </c>
      <c r="Q101" s="88">
        <f t="shared" si="5"/>
        <v>2</v>
      </c>
      <c r="R101" s="87" t="str">
        <f t="shared" si="6"/>
        <v>BAJO</v>
      </c>
      <c r="S101" s="87">
        <v>10</v>
      </c>
      <c r="T101" s="87">
        <f t="shared" si="7"/>
        <v>20</v>
      </c>
      <c r="U101" s="87" t="str">
        <f t="shared" si="8"/>
        <v>IV</v>
      </c>
      <c r="V101" s="91" t="str">
        <f t="shared" si="9"/>
        <v>Aceptable</v>
      </c>
      <c r="W101" s="87">
        <v>1</v>
      </c>
      <c r="X101" s="88" t="s">
        <v>451</v>
      </c>
      <c r="Y101" s="88" t="s">
        <v>512</v>
      </c>
      <c r="Z101" s="87" t="s">
        <v>332</v>
      </c>
      <c r="AA101" s="87" t="s">
        <v>332</v>
      </c>
      <c r="AB101" s="87" t="s">
        <v>332</v>
      </c>
      <c r="AC101" s="85" t="s">
        <v>454</v>
      </c>
      <c r="AD101" s="83" t="s">
        <v>455</v>
      </c>
    </row>
    <row r="102" spans="2:30" ht="409.5" x14ac:dyDescent="0.25">
      <c r="B102" s="78" t="s">
        <v>487</v>
      </c>
      <c r="C102" s="97" t="s">
        <v>521</v>
      </c>
      <c r="D102" s="97" t="s">
        <v>522</v>
      </c>
      <c r="E102" s="80" t="s">
        <v>523</v>
      </c>
      <c r="F102" s="80" t="s">
        <v>524</v>
      </c>
      <c r="G102" s="81" t="s">
        <v>324</v>
      </c>
      <c r="H102" s="82"/>
      <c r="I102" s="83" t="s">
        <v>514</v>
      </c>
      <c r="J102" s="84" t="s">
        <v>393</v>
      </c>
      <c r="K102" s="85" t="s">
        <v>457</v>
      </c>
      <c r="L102" s="83" t="s">
        <v>458</v>
      </c>
      <c r="M102" s="85" t="s">
        <v>459</v>
      </c>
      <c r="N102" s="85" t="s">
        <v>460</v>
      </c>
      <c r="O102" s="87">
        <v>2</v>
      </c>
      <c r="P102" s="87">
        <v>1</v>
      </c>
      <c r="Q102" s="88">
        <f t="shared" si="5"/>
        <v>2</v>
      </c>
      <c r="R102" s="87" t="str">
        <f t="shared" si="6"/>
        <v>BAJO</v>
      </c>
      <c r="S102" s="87">
        <v>10</v>
      </c>
      <c r="T102" s="87">
        <f t="shared" si="7"/>
        <v>20</v>
      </c>
      <c r="U102" s="87" t="str">
        <f t="shared" si="8"/>
        <v>IV</v>
      </c>
      <c r="V102" s="91" t="str">
        <f t="shared" si="9"/>
        <v>Aceptable</v>
      </c>
      <c r="W102" s="87">
        <v>1</v>
      </c>
      <c r="X102" s="88" t="s">
        <v>451</v>
      </c>
      <c r="Y102" s="88" t="s">
        <v>452</v>
      </c>
      <c r="Z102" s="87" t="s">
        <v>332</v>
      </c>
      <c r="AA102" s="87" t="s">
        <v>332</v>
      </c>
      <c r="AB102" s="87" t="s">
        <v>332</v>
      </c>
      <c r="AC102" s="83" t="s">
        <v>461</v>
      </c>
      <c r="AD102" s="83" t="s">
        <v>462</v>
      </c>
    </row>
    <row r="103" spans="2:30" ht="409.5" x14ac:dyDescent="0.25">
      <c r="B103" s="78" t="s">
        <v>487</v>
      </c>
      <c r="C103" s="97" t="s">
        <v>521</v>
      </c>
      <c r="D103" s="97" t="s">
        <v>522</v>
      </c>
      <c r="E103" s="80" t="s">
        <v>523</v>
      </c>
      <c r="F103" s="80" t="s">
        <v>524</v>
      </c>
      <c r="G103" s="81" t="s">
        <v>324</v>
      </c>
      <c r="H103" s="82"/>
      <c r="I103" s="83" t="s">
        <v>463</v>
      </c>
      <c r="J103" s="84" t="s">
        <v>464</v>
      </c>
      <c r="K103" s="85" t="s">
        <v>418</v>
      </c>
      <c r="L103" s="83" t="s">
        <v>466</v>
      </c>
      <c r="M103" s="85" t="s">
        <v>467</v>
      </c>
      <c r="N103" s="85" t="s">
        <v>468</v>
      </c>
      <c r="O103" s="87">
        <v>2</v>
      </c>
      <c r="P103" s="87">
        <v>2</v>
      </c>
      <c r="Q103" s="88">
        <f t="shared" si="5"/>
        <v>4</v>
      </c>
      <c r="R103" s="87" t="str">
        <f t="shared" si="6"/>
        <v>BAJO</v>
      </c>
      <c r="S103" s="87">
        <v>10</v>
      </c>
      <c r="T103" s="87">
        <f t="shared" si="7"/>
        <v>40</v>
      </c>
      <c r="U103" s="87" t="str">
        <f t="shared" si="8"/>
        <v>III</v>
      </c>
      <c r="V103" s="89" t="str">
        <f t="shared" si="9"/>
        <v>Mejorable</v>
      </c>
      <c r="W103" s="87">
        <v>1</v>
      </c>
      <c r="X103" s="88" t="s">
        <v>469</v>
      </c>
      <c r="Y103" s="88" t="s">
        <v>470</v>
      </c>
      <c r="Z103" s="87" t="s">
        <v>332</v>
      </c>
      <c r="AA103" s="87" t="s">
        <v>332</v>
      </c>
      <c r="AB103" s="87" t="s">
        <v>332</v>
      </c>
      <c r="AC103" s="85" t="s">
        <v>471</v>
      </c>
      <c r="AD103" s="85" t="s">
        <v>472</v>
      </c>
    </row>
    <row r="104" spans="2:30" ht="409.5" x14ac:dyDescent="0.25">
      <c r="B104" s="78" t="s">
        <v>487</v>
      </c>
      <c r="C104" s="97" t="s">
        <v>521</v>
      </c>
      <c r="D104" s="97" t="s">
        <v>522</v>
      </c>
      <c r="E104" s="80" t="s">
        <v>523</v>
      </c>
      <c r="F104" s="80" t="s">
        <v>524</v>
      </c>
      <c r="G104" s="81" t="s">
        <v>324</v>
      </c>
      <c r="H104" s="82"/>
      <c r="I104" s="83" t="s">
        <v>473</v>
      </c>
      <c r="J104" s="84" t="s">
        <v>464</v>
      </c>
      <c r="K104" s="85" t="s">
        <v>418</v>
      </c>
      <c r="L104" s="83" t="s">
        <v>466</v>
      </c>
      <c r="M104" s="85" t="s">
        <v>474</v>
      </c>
      <c r="N104" s="85" t="s">
        <v>475</v>
      </c>
      <c r="O104" s="87">
        <v>2</v>
      </c>
      <c r="P104" s="87">
        <v>1</v>
      </c>
      <c r="Q104" s="88">
        <f t="shared" si="5"/>
        <v>2</v>
      </c>
      <c r="R104" s="87" t="str">
        <f t="shared" si="6"/>
        <v>BAJO</v>
      </c>
      <c r="S104" s="87">
        <v>10</v>
      </c>
      <c r="T104" s="87">
        <f t="shared" si="7"/>
        <v>20</v>
      </c>
      <c r="U104" s="87" t="str">
        <f t="shared" si="8"/>
        <v>IV</v>
      </c>
      <c r="V104" s="91" t="str">
        <f t="shared" si="9"/>
        <v>Aceptable</v>
      </c>
      <c r="W104" s="87">
        <v>1</v>
      </c>
      <c r="X104" s="88" t="s">
        <v>469</v>
      </c>
      <c r="Y104" s="88" t="s">
        <v>470</v>
      </c>
      <c r="Z104" s="87" t="s">
        <v>332</v>
      </c>
      <c r="AA104" s="87" t="s">
        <v>332</v>
      </c>
      <c r="AB104" s="87" t="s">
        <v>332</v>
      </c>
      <c r="AC104" s="85" t="s">
        <v>476</v>
      </c>
      <c r="AD104" s="85" t="s">
        <v>472</v>
      </c>
    </row>
    <row r="105" spans="2:30" ht="409.5" x14ac:dyDescent="0.25">
      <c r="B105" s="78" t="s">
        <v>487</v>
      </c>
      <c r="C105" s="97" t="s">
        <v>521</v>
      </c>
      <c r="D105" s="97" t="s">
        <v>522</v>
      </c>
      <c r="E105" s="80" t="s">
        <v>523</v>
      </c>
      <c r="F105" s="80" t="s">
        <v>524</v>
      </c>
      <c r="G105" s="81" t="s">
        <v>324</v>
      </c>
      <c r="H105" s="82"/>
      <c r="I105" s="83" t="s">
        <v>477</v>
      </c>
      <c r="J105" s="84" t="s">
        <v>464</v>
      </c>
      <c r="K105" s="85" t="s">
        <v>478</v>
      </c>
      <c r="L105" s="83" t="s">
        <v>479</v>
      </c>
      <c r="M105" s="85" t="s">
        <v>480</v>
      </c>
      <c r="N105" s="85" t="s">
        <v>481</v>
      </c>
      <c r="O105" s="87">
        <v>2</v>
      </c>
      <c r="P105" s="87">
        <v>1</v>
      </c>
      <c r="Q105" s="88">
        <f t="shared" si="5"/>
        <v>2</v>
      </c>
      <c r="R105" s="87" t="str">
        <f t="shared" si="6"/>
        <v>BAJO</v>
      </c>
      <c r="S105" s="87">
        <v>25</v>
      </c>
      <c r="T105" s="87">
        <f t="shared" si="7"/>
        <v>50</v>
      </c>
      <c r="U105" s="87" t="str">
        <f t="shared" si="8"/>
        <v>III</v>
      </c>
      <c r="V105" s="89" t="str">
        <f t="shared" si="9"/>
        <v>Mejorable</v>
      </c>
      <c r="W105" s="87">
        <v>1</v>
      </c>
      <c r="X105" s="88" t="s">
        <v>469</v>
      </c>
      <c r="Y105" s="88" t="s">
        <v>470</v>
      </c>
      <c r="Z105" s="87" t="s">
        <v>332</v>
      </c>
      <c r="AA105" s="87" t="s">
        <v>332</v>
      </c>
      <c r="AB105" s="87" t="s">
        <v>332</v>
      </c>
      <c r="AC105" s="85" t="s">
        <v>482</v>
      </c>
      <c r="AD105" s="85" t="s">
        <v>472</v>
      </c>
    </row>
    <row r="106" spans="2:30" ht="409.5" x14ac:dyDescent="0.25">
      <c r="B106" s="78" t="s">
        <v>487</v>
      </c>
      <c r="C106" s="97" t="s">
        <v>521</v>
      </c>
      <c r="D106" s="97" t="s">
        <v>522</v>
      </c>
      <c r="E106" s="80" t="s">
        <v>523</v>
      </c>
      <c r="F106" s="80" t="s">
        <v>524</v>
      </c>
      <c r="G106" s="81" t="s">
        <v>324</v>
      </c>
      <c r="H106" s="82"/>
      <c r="I106" s="83" t="s">
        <v>483</v>
      </c>
      <c r="J106" s="84" t="s">
        <v>464</v>
      </c>
      <c r="K106" s="85" t="s">
        <v>418</v>
      </c>
      <c r="L106" s="83" t="s">
        <v>466</v>
      </c>
      <c r="M106" s="85" t="s">
        <v>484</v>
      </c>
      <c r="N106" s="85" t="s">
        <v>485</v>
      </c>
      <c r="O106" s="87">
        <v>1</v>
      </c>
      <c r="P106" s="87">
        <v>1</v>
      </c>
      <c r="Q106" s="88">
        <f t="shared" si="5"/>
        <v>1</v>
      </c>
      <c r="R106" s="87" t="str">
        <f t="shared" si="6"/>
        <v>BAJO</v>
      </c>
      <c r="S106" s="87">
        <v>10</v>
      </c>
      <c r="T106" s="87">
        <f t="shared" si="7"/>
        <v>10</v>
      </c>
      <c r="U106" s="87" t="str">
        <f t="shared" si="8"/>
        <v>IV</v>
      </c>
      <c r="V106" s="91" t="str">
        <f t="shared" si="9"/>
        <v>Aceptable</v>
      </c>
      <c r="W106" s="87">
        <v>1</v>
      </c>
      <c r="X106" s="88" t="s">
        <v>469</v>
      </c>
      <c r="Y106" s="88" t="s">
        <v>470</v>
      </c>
      <c r="Z106" s="87" t="s">
        <v>332</v>
      </c>
      <c r="AA106" s="87" t="s">
        <v>332</v>
      </c>
      <c r="AB106" s="87" t="s">
        <v>332</v>
      </c>
      <c r="AC106" s="85" t="s">
        <v>486</v>
      </c>
      <c r="AD106" s="85" t="s">
        <v>472</v>
      </c>
    </row>
    <row r="107" spans="2:30" ht="409.5" x14ac:dyDescent="0.25">
      <c r="B107" s="78" t="s">
        <v>487</v>
      </c>
      <c r="C107" s="97" t="s">
        <v>525</v>
      </c>
      <c r="D107" s="97" t="s">
        <v>526</v>
      </c>
      <c r="E107" s="80" t="s">
        <v>527</v>
      </c>
      <c r="F107" s="80" t="s">
        <v>528</v>
      </c>
      <c r="G107" s="81" t="s">
        <v>324</v>
      </c>
      <c r="H107" s="82"/>
      <c r="I107" s="83" t="s">
        <v>529</v>
      </c>
      <c r="J107" s="84" t="s">
        <v>326</v>
      </c>
      <c r="K107" s="85" t="s">
        <v>327</v>
      </c>
      <c r="L107" s="83" t="s">
        <v>328</v>
      </c>
      <c r="M107" s="85" t="s">
        <v>329</v>
      </c>
      <c r="N107" s="86" t="s">
        <v>330</v>
      </c>
      <c r="O107" s="87">
        <v>2</v>
      </c>
      <c r="P107" s="87">
        <v>3</v>
      </c>
      <c r="Q107" s="88">
        <f t="shared" si="5"/>
        <v>6</v>
      </c>
      <c r="R107" s="87" t="str">
        <f t="shared" si="6"/>
        <v>MEDIO</v>
      </c>
      <c r="S107" s="87">
        <v>10</v>
      </c>
      <c r="T107" s="87">
        <f t="shared" si="7"/>
        <v>60</v>
      </c>
      <c r="U107" s="87" t="str">
        <f t="shared" si="8"/>
        <v>III</v>
      </c>
      <c r="V107" s="89" t="str">
        <f t="shared" si="9"/>
        <v>Mejorable</v>
      </c>
      <c r="W107" s="87">
        <v>4</v>
      </c>
      <c r="X107" s="90" t="s">
        <v>327</v>
      </c>
      <c r="Y107" s="87" t="s">
        <v>331</v>
      </c>
      <c r="Z107" s="87" t="s">
        <v>332</v>
      </c>
      <c r="AA107" s="87" t="s">
        <v>332</v>
      </c>
      <c r="AB107" s="87" t="s">
        <v>332</v>
      </c>
      <c r="AC107" s="83" t="s">
        <v>333</v>
      </c>
      <c r="AD107" s="83" t="s">
        <v>530</v>
      </c>
    </row>
    <row r="108" spans="2:30" ht="409.5" x14ac:dyDescent="0.25">
      <c r="B108" s="78" t="s">
        <v>487</v>
      </c>
      <c r="C108" s="97" t="s">
        <v>525</v>
      </c>
      <c r="D108" s="97" t="s">
        <v>526</v>
      </c>
      <c r="E108" s="80" t="s">
        <v>527</v>
      </c>
      <c r="F108" s="80" t="s">
        <v>528</v>
      </c>
      <c r="G108" s="81" t="s">
        <v>324</v>
      </c>
      <c r="H108" s="82"/>
      <c r="I108" s="83" t="s">
        <v>335</v>
      </c>
      <c r="J108" s="84" t="s">
        <v>336</v>
      </c>
      <c r="K108" s="85" t="s">
        <v>493</v>
      </c>
      <c r="L108" s="83" t="s">
        <v>328</v>
      </c>
      <c r="M108" s="85" t="s">
        <v>328</v>
      </c>
      <c r="N108" s="85" t="s">
        <v>338</v>
      </c>
      <c r="O108" s="87">
        <v>2</v>
      </c>
      <c r="P108" s="87">
        <v>2</v>
      </c>
      <c r="Q108" s="88">
        <f t="shared" si="5"/>
        <v>4</v>
      </c>
      <c r="R108" s="87" t="str">
        <f t="shared" si="6"/>
        <v>BAJO</v>
      </c>
      <c r="S108" s="87">
        <v>10</v>
      </c>
      <c r="T108" s="87">
        <f t="shared" si="7"/>
        <v>40</v>
      </c>
      <c r="U108" s="87" t="str">
        <f t="shared" si="8"/>
        <v>III</v>
      </c>
      <c r="V108" s="89" t="str">
        <f t="shared" si="9"/>
        <v>Mejorable</v>
      </c>
      <c r="W108" s="87">
        <v>4</v>
      </c>
      <c r="X108" s="90" t="s">
        <v>339</v>
      </c>
      <c r="Y108" s="87" t="s">
        <v>340</v>
      </c>
      <c r="Z108" s="87" t="s">
        <v>332</v>
      </c>
      <c r="AA108" s="87" t="s">
        <v>332</v>
      </c>
      <c r="AB108" s="87" t="s">
        <v>332</v>
      </c>
      <c r="AC108" s="83" t="s">
        <v>495</v>
      </c>
      <c r="AD108" s="83" t="s">
        <v>342</v>
      </c>
    </row>
    <row r="109" spans="2:30" ht="409.5" x14ac:dyDescent="0.25">
      <c r="B109" s="78" t="s">
        <v>487</v>
      </c>
      <c r="C109" s="97" t="s">
        <v>525</v>
      </c>
      <c r="D109" s="97" t="s">
        <v>526</v>
      </c>
      <c r="E109" s="80" t="s">
        <v>527</v>
      </c>
      <c r="F109" s="80" t="s">
        <v>528</v>
      </c>
      <c r="G109" s="81" t="s">
        <v>324</v>
      </c>
      <c r="H109" s="82"/>
      <c r="I109" s="83" t="s">
        <v>343</v>
      </c>
      <c r="J109" s="84" t="s">
        <v>336</v>
      </c>
      <c r="K109" s="85" t="s">
        <v>496</v>
      </c>
      <c r="L109" s="83" t="s">
        <v>345</v>
      </c>
      <c r="M109" s="85" t="s">
        <v>346</v>
      </c>
      <c r="N109" s="85" t="s">
        <v>338</v>
      </c>
      <c r="O109" s="87">
        <v>2</v>
      </c>
      <c r="P109" s="87">
        <v>2</v>
      </c>
      <c r="Q109" s="88">
        <f t="shared" si="5"/>
        <v>4</v>
      </c>
      <c r="R109" s="87" t="str">
        <f t="shared" si="6"/>
        <v>BAJO</v>
      </c>
      <c r="S109" s="87">
        <v>10</v>
      </c>
      <c r="T109" s="87">
        <f t="shared" si="7"/>
        <v>40</v>
      </c>
      <c r="U109" s="87" t="str">
        <f t="shared" si="8"/>
        <v>III</v>
      </c>
      <c r="V109" s="89" t="str">
        <f t="shared" si="9"/>
        <v>Mejorable</v>
      </c>
      <c r="W109" s="87">
        <v>4</v>
      </c>
      <c r="X109" s="88" t="s">
        <v>498</v>
      </c>
      <c r="Y109" s="87" t="s">
        <v>340</v>
      </c>
      <c r="Z109" s="87" t="s">
        <v>332</v>
      </c>
      <c r="AA109" s="87" t="s">
        <v>332</v>
      </c>
      <c r="AB109" s="87" t="s">
        <v>332</v>
      </c>
      <c r="AC109" s="83" t="s">
        <v>348</v>
      </c>
      <c r="AD109" s="83" t="s">
        <v>349</v>
      </c>
    </row>
    <row r="110" spans="2:30" ht="293.25" x14ac:dyDescent="0.25">
      <c r="B110" s="78" t="s">
        <v>487</v>
      </c>
      <c r="C110" s="97" t="s">
        <v>525</v>
      </c>
      <c r="D110" s="97" t="s">
        <v>526</v>
      </c>
      <c r="E110" s="80" t="s">
        <v>527</v>
      </c>
      <c r="F110" s="80" t="s">
        <v>528</v>
      </c>
      <c r="G110" s="81" t="s">
        <v>324</v>
      </c>
      <c r="H110" s="82"/>
      <c r="I110" s="83" t="s">
        <v>350</v>
      </c>
      <c r="J110" s="84" t="s">
        <v>336</v>
      </c>
      <c r="K110" s="85" t="s">
        <v>351</v>
      </c>
      <c r="L110" s="83" t="s">
        <v>328</v>
      </c>
      <c r="M110" s="85" t="s">
        <v>352</v>
      </c>
      <c r="N110" s="85" t="s">
        <v>353</v>
      </c>
      <c r="O110" s="87">
        <v>2</v>
      </c>
      <c r="P110" s="87">
        <v>2</v>
      </c>
      <c r="Q110" s="88">
        <f t="shared" si="5"/>
        <v>4</v>
      </c>
      <c r="R110" s="87" t="str">
        <f t="shared" si="6"/>
        <v>BAJO</v>
      </c>
      <c r="S110" s="87">
        <v>10</v>
      </c>
      <c r="T110" s="87">
        <f t="shared" si="7"/>
        <v>40</v>
      </c>
      <c r="U110" s="87" t="str">
        <f t="shared" si="8"/>
        <v>III</v>
      </c>
      <c r="V110" s="89" t="str">
        <f t="shared" si="9"/>
        <v>Mejorable</v>
      </c>
      <c r="W110" s="87">
        <v>4</v>
      </c>
      <c r="X110" s="88" t="s">
        <v>499</v>
      </c>
      <c r="Y110" s="87" t="s">
        <v>340</v>
      </c>
      <c r="Z110" s="87" t="s">
        <v>332</v>
      </c>
      <c r="AA110" s="87" t="s">
        <v>332</v>
      </c>
      <c r="AB110" s="87" t="s">
        <v>332</v>
      </c>
      <c r="AC110" s="83" t="s">
        <v>355</v>
      </c>
      <c r="AD110" s="83" t="s">
        <v>531</v>
      </c>
    </row>
    <row r="111" spans="2:30" ht="191.25" x14ac:dyDescent="0.25">
      <c r="B111" s="78" t="s">
        <v>487</v>
      </c>
      <c r="C111" s="97" t="s">
        <v>525</v>
      </c>
      <c r="D111" s="97" t="s">
        <v>526</v>
      </c>
      <c r="E111" s="80" t="s">
        <v>527</v>
      </c>
      <c r="F111" s="80" t="s">
        <v>528</v>
      </c>
      <c r="G111" s="81" t="s">
        <v>324</v>
      </c>
      <c r="H111" s="82"/>
      <c r="I111" s="83" t="s">
        <v>532</v>
      </c>
      <c r="J111" s="84" t="s">
        <v>336</v>
      </c>
      <c r="K111" s="85" t="s">
        <v>357</v>
      </c>
      <c r="L111" s="83" t="s">
        <v>380</v>
      </c>
      <c r="M111" s="85" t="s">
        <v>328</v>
      </c>
      <c r="N111" s="85" t="s">
        <v>533</v>
      </c>
      <c r="O111" s="87">
        <v>3</v>
      </c>
      <c r="P111" s="87">
        <v>2</v>
      </c>
      <c r="Q111" s="88">
        <f t="shared" si="5"/>
        <v>6</v>
      </c>
      <c r="R111" s="87" t="str">
        <f t="shared" si="6"/>
        <v>MEDIO</v>
      </c>
      <c r="S111" s="87">
        <v>10</v>
      </c>
      <c r="T111" s="87">
        <f t="shared" si="7"/>
        <v>60</v>
      </c>
      <c r="U111" s="87" t="str">
        <f t="shared" si="8"/>
        <v>III</v>
      </c>
      <c r="V111" s="89" t="str">
        <f t="shared" si="9"/>
        <v>Mejorable</v>
      </c>
      <c r="W111" s="87">
        <v>4</v>
      </c>
      <c r="X111" s="87" t="s">
        <v>534</v>
      </c>
      <c r="Y111" s="87" t="s">
        <v>340</v>
      </c>
      <c r="Z111" s="87" t="s">
        <v>332</v>
      </c>
      <c r="AA111" s="87" t="s">
        <v>332</v>
      </c>
      <c r="AB111" s="87" t="s">
        <v>332</v>
      </c>
      <c r="AC111" s="83" t="s">
        <v>535</v>
      </c>
      <c r="AD111" s="83" t="s">
        <v>536</v>
      </c>
    </row>
    <row r="112" spans="2:30" ht="409.5" x14ac:dyDescent="0.25">
      <c r="B112" s="78" t="s">
        <v>487</v>
      </c>
      <c r="C112" s="97" t="s">
        <v>525</v>
      </c>
      <c r="D112" s="97" t="s">
        <v>526</v>
      </c>
      <c r="E112" s="80" t="s">
        <v>527</v>
      </c>
      <c r="F112" s="80" t="s">
        <v>528</v>
      </c>
      <c r="G112" s="81" t="s">
        <v>324</v>
      </c>
      <c r="H112" s="82"/>
      <c r="I112" s="83" t="s">
        <v>537</v>
      </c>
      <c r="J112" s="84" t="s">
        <v>538</v>
      </c>
      <c r="K112" s="85" t="s">
        <v>539</v>
      </c>
      <c r="L112" s="83" t="s">
        <v>380</v>
      </c>
      <c r="M112" s="85" t="s">
        <v>540</v>
      </c>
      <c r="N112" s="85" t="s">
        <v>541</v>
      </c>
      <c r="O112" s="87">
        <v>2</v>
      </c>
      <c r="P112" s="87">
        <v>2</v>
      </c>
      <c r="Q112" s="88">
        <f t="shared" si="5"/>
        <v>4</v>
      </c>
      <c r="R112" s="87" t="str">
        <f t="shared" si="6"/>
        <v>BAJO</v>
      </c>
      <c r="S112" s="87">
        <v>10</v>
      </c>
      <c r="T112" s="87">
        <f t="shared" si="7"/>
        <v>40</v>
      </c>
      <c r="U112" s="87" t="str">
        <f t="shared" si="8"/>
        <v>III</v>
      </c>
      <c r="V112" s="89" t="str">
        <f t="shared" si="9"/>
        <v>Mejorable</v>
      </c>
      <c r="W112" s="87">
        <v>4</v>
      </c>
      <c r="X112" s="87" t="s">
        <v>542</v>
      </c>
      <c r="Y112" s="87" t="s">
        <v>543</v>
      </c>
      <c r="Z112" s="87" t="s">
        <v>332</v>
      </c>
      <c r="AA112" s="87" t="s">
        <v>332</v>
      </c>
      <c r="AB112" s="87" t="s">
        <v>544</v>
      </c>
      <c r="AC112" s="83" t="s">
        <v>545</v>
      </c>
      <c r="AD112" s="83" t="s">
        <v>546</v>
      </c>
    </row>
    <row r="113" spans="2:30" ht="255" x14ac:dyDescent="0.25">
      <c r="B113" s="78" t="s">
        <v>487</v>
      </c>
      <c r="C113" s="97" t="s">
        <v>525</v>
      </c>
      <c r="D113" s="97" t="s">
        <v>526</v>
      </c>
      <c r="E113" s="80" t="s">
        <v>527</v>
      </c>
      <c r="F113" s="80" t="s">
        <v>528</v>
      </c>
      <c r="G113" s="81" t="s">
        <v>324</v>
      </c>
      <c r="H113" s="82"/>
      <c r="I113" s="83" t="s">
        <v>547</v>
      </c>
      <c r="J113" s="84" t="s">
        <v>538</v>
      </c>
      <c r="K113" s="85" t="s">
        <v>548</v>
      </c>
      <c r="L113" s="83" t="s">
        <v>380</v>
      </c>
      <c r="M113" s="85" t="s">
        <v>380</v>
      </c>
      <c r="N113" s="85" t="s">
        <v>549</v>
      </c>
      <c r="O113" s="87">
        <v>4</v>
      </c>
      <c r="P113" s="87">
        <v>3</v>
      </c>
      <c r="Q113" s="88">
        <f t="shared" si="5"/>
        <v>12</v>
      </c>
      <c r="R113" s="87" t="str">
        <f t="shared" si="6"/>
        <v>ALTO</v>
      </c>
      <c r="S113" s="87">
        <v>10</v>
      </c>
      <c r="T113" s="87">
        <f t="shared" si="7"/>
        <v>120</v>
      </c>
      <c r="U113" s="87" t="str">
        <f t="shared" si="8"/>
        <v>III</v>
      </c>
      <c r="V113" s="89" t="str">
        <f t="shared" si="9"/>
        <v>Mejorable</v>
      </c>
      <c r="W113" s="87">
        <v>4</v>
      </c>
      <c r="X113" s="90" t="s">
        <v>548</v>
      </c>
      <c r="Y113" s="87" t="s">
        <v>543</v>
      </c>
      <c r="Z113" s="87" t="s">
        <v>332</v>
      </c>
      <c r="AA113" s="87" t="s">
        <v>332</v>
      </c>
      <c r="AB113" s="87" t="s">
        <v>332</v>
      </c>
      <c r="AC113" s="83" t="s">
        <v>550</v>
      </c>
      <c r="AD113" s="83" t="s">
        <v>551</v>
      </c>
    </row>
    <row r="114" spans="2:30" ht="409.5" x14ac:dyDescent="0.25">
      <c r="B114" s="78" t="s">
        <v>487</v>
      </c>
      <c r="C114" s="97" t="s">
        <v>525</v>
      </c>
      <c r="D114" s="97" t="s">
        <v>526</v>
      </c>
      <c r="E114" s="80" t="s">
        <v>527</v>
      </c>
      <c r="F114" s="80" t="s">
        <v>528</v>
      </c>
      <c r="G114" s="81" t="s">
        <v>324</v>
      </c>
      <c r="H114" s="82"/>
      <c r="I114" s="83" t="s">
        <v>362</v>
      </c>
      <c r="J114" s="84" t="s">
        <v>363</v>
      </c>
      <c r="K114" s="85" t="s">
        <v>364</v>
      </c>
      <c r="L114" s="83" t="s">
        <v>365</v>
      </c>
      <c r="M114" s="85" t="s">
        <v>366</v>
      </c>
      <c r="N114" s="85" t="s">
        <v>367</v>
      </c>
      <c r="O114" s="87">
        <v>2</v>
      </c>
      <c r="P114" s="87">
        <v>1</v>
      </c>
      <c r="Q114" s="88">
        <f t="shared" si="5"/>
        <v>2</v>
      </c>
      <c r="R114" s="87" t="str">
        <f t="shared" si="6"/>
        <v>BAJO</v>
      </c>
      <c r="S114" s="87">
        <v>10</v>
      </c>
      <c r="T114" s="87">
        <f t="shared" si="7"/>
        <v>20</v>
      </c>
      <c r="U114" s="87" t="str">
        <f t="shared" si="8"/>
        <v>IV</v>
      </c>
      <c r="V114" s="91" t="str">
        <f t="shared" si="9"/>
        <v>Aceptable</v>
      </c>
      <c r="W114" s="87">
        <v>4</v>
      </c>
      <c r="X114" s="87" t="s">
        <v>368</v>
      </c>
      <c r="Y114" s="88" t="s">
        <v>369</v>
      </c>
      <c r="Z114" s="87" t="s">
        <v>332</v>
      </c>
      <c r="AA114" s="87" t="s">
        <v>332</v>
      </c>
      <c r="AB114" s="87" t="s">
        <v>332</v>
      </c>
      <c r="AC114" s="83" t="s">
        <v>370</v>
      </c>
      <c r="AD114" s="83" t="s">
        <v>371</v>
      </c>
    </row>
    <row r="115" spans="2:30" ht="409.5" x14ac:dyDescent="0.25">
      <c r="B115" s="78" t="s">
        <v>487</v>
      </c>
      <c r="C115" s="97" t="s">
        <v>525</v>
      </c>
      <c r="D115" s="97" t="s">
        <v>526</v>
      </c>
      <c r="E115" s="80" t="s">
        <v>527</v>
      </c>
      <c r="F115" s="80" t="s">
        <v>528</v>
      </c>
      <c r="G115" s="81" t="s">
        <v>324</v>
      </c>
      <c r="H115" s="82"/>
      <c r="I115" s="83" t="s">
        <v>372</v>
      </c>
      <c r="J115" s="84" t="s">
        <v>363</v>
      </c>
      <c r="K115" s="85" t="s">
        <v>364</v>
      </c>
      <c r="L115" s="83" t="s">
        <v>365</v>
      </c>
      <c r="M115" s="85" t="s">
        <v>366</v>
      </c>
      <c r="N115" s="85" t="s">
        <v>367</v>
      </c>
      <c r="O115" s="87">
        <v>2</v>
      </c>
      <c r="P115" s="87">
        <v>1</v>
      </c>
      <c r="Q115" s="88">
        <f t="shared" si="5"/>
        <v>2</v>
      </c>
      <c r="R115" s="87" t="str">
        <f t="shared" si="6"/>
        <v>BAJO</v>
      </c>
      <c r="S115" s="87">
        <v>10</v>
      </c>
      <c r="T115" s="87">
        <f t="shared" si="7"/>
        <v>20</v>
      </c>
      <c r="U115" s="87" t="str">
        <f t="shared" si="8"/>
        <v>IV</v>
      </c>
      <c r="V115" s="91" t="str">
        <f t="shared" si="9"/>
        <v>Aceptable</v>
      </c>
      <c r="W115" s="87">
        <v>4</v>
      </c>
      <c r="X115" s="87" t="s">
        <v>368</v>
      </c>
      <c r="Y115" s="88" t="s">
        <v>369</v>
      </c>
      <c r="Z115" s="87" t="s">
        <v>332</v>
      </c>
      <c r="AA115" s="87" t="s">
        <v>332</v>
      </c>
      <c r="AB115" s="87" t="s">
        <v>332</v>
      </c>
      <c r="AC115" s="83" t="s">
        <v>370</v>
      </c>
      <c r="AD115" s="83" t="s">
        <v>371</v>
      </c>
    </row>
    <row r="116" spans="2:30" ht="409.5" x14ac:dyDescent="0.25">
      <c r="B116" s="78" t="s">
        <v>487</v>
      </c>
      <c r="C116" s="97" t="s">
        <v>525</v>
      </c>
      <c r="D116" s="97" t="s">
        <v>526</v>
      </c>
      <c r="E116" s="80" t="s">
        <v>527</v>
      </c>
      <c r="F116" s="80" t="s">
        <v>528</v>
      </c>
      <c r="G116" s="81" t="s">
        <v>324</v>
      </c>
      <c r="H116" s="82"/>
      <c r="I116" s="83" t="s">
        <v>377</v>
      </c>
      <c r="J116" s="84" t="s">
        <v>378</v>
      </c>
      <c r="K116" s="85" t="s">
        <v>379</v>
      </c>
      <c r="L116" s="83" t="s">
        <v>380</v>
      </c>
      <c r="M116" s="85" t="s">
        <v>380</v>
      </c>
      <c r="N116" s="85" t="s">
        <v>381</v>
      </c>
      <c r="O116" s="87">
        <v>3</v>
      </c>
      <c r="P116" s="87">
        <v>4</v>
      </c>
      <c r="Q116" s="88">
        <f t="shared" si="5"/>
        <v>12</v>
      </c>
      <c r="R116" s="87" t="str">
        <f t="shared" si="6"/>
        <v>ALTO</v>
      </c>
      <c r="S116" s="87">
        <v>25</v>
      </c>
      <c r="T116" s="87">
        <f t="shared" si="7"/>
        <v>300</v>
      </c>
      <c r="U116" s="87" t="str">
        <f t="shared" si="8"/>
        <v>II</v>
      </c>
      <c r="V116" s="93" t="str">
        <f t="shared" si="9"/>
        <v>Aceptable con control especifico</v>
      </c>
      <c r="W116" s="87">
        <v>4</v>
      </c>
      <c r="X116" s="87" t="s">
        <v>382</v>
      </c>
      <c r="Y116" s="88" t="s">
        <v>383</v>
      </c>
      <c r="Z116" s="87" t="s">
        <v>332</v>
      </c>
      <c r="AA116" s="87" t="s">
        <v>332</v>
      </c>
      <c r="AB116" s="87" t="s">
        <v>332</v>
      </c>
      <c r="AC116" s="83" t="s">
        <v>501</v>
      </c>
      <c r="AD116" s="83" t="s">
        <v>371</v>
      </c>
    </row>
    <row r="117" spans="2:30" ht="409.5" x14ac:dyDescent="0.25">
      <c r="B117" s="78" t="s">
        <v>487</v>
      </c>
      <c r="C117" s="97" t="s">
        <v>525</v>
      </c>
      <c r="D117" s="97" t="s">
        <v>526</v>
      </c>
      <c r="E117" s="80" t="s">
        <v>527</v>
      </c>
      <c r="F117" s="80" t="s">
        <v>528</v>
      </c>
      <c r="G117" s="81" t="s">
        <v>324</v>
      </c>
      <c r="H117" s="82"/>
      <c r="I117" s="83" t="s">
        <v>552</v>
      </c>
      <c r="J117" s="84" t="s">
        <v>378</v>
      </c>
      <c r="K117" s="85" t="s">
        <v>553</v>
      </c>
      <c r="L117" s="83" t="s">
        <v>554</v>
      </c>
      <c r="M117" s="85" t="s">
        <v>380</v>
      </c>
      <c r="N117" s="85" t="s">
        <v>555</v>
      </c>
      <c r="O117" s="87">
        <v>2</v>
      </c>
      <c r="P117" s="87">
        <v>2</v>
      </c>
      <c r="Q117" s="88">
        <f t="shared" si="5"/>
        <v>4</v>
      </c>
      <c r="R117" s="87" t="str">
        <f t="shared" si="6"/>
        <v>BAJO</v>
      </c>
      <c r="S117" s="87">
        <v>10</v>
      </c>
      <c r="T117" s="87">
        <f t="shared" si="7"/>
        <v>40</v>
      </c>
      <c r="U117" s="87" t="str">
        <f t="shared" si="8"/>
        <v>III</v>
      </c>
      <c r="V117" s="89" t="str">
        <f t="shared" si="9"/>
        <v>Mejorable</v>
      </c>
      <c r="W117" s="87">
        <v>4</v>
      </c>
      <c r="X117" s="87" t="s">
        <v>382</v>
      </c>
      <c r="Y117" s="88" t="s">
        <v>383</v>
      </c>
      <c r="Z117" s="87" t="s">
        <v>332</v>
      </c>
      <c r="AA117" s="87" t="s">
        <v>332</v>
      </c>
      <c r="AB117" s="87" t="s">
        <v>332</v>
      </c>
      <c r="AC117" s="83" t="s">
        <v>556</v>
      </c>
      <c r="AD117" s="83" t="s">
        <v>371</v>
      </c>
    </row>
    <row r="118" spans="2:30" ht="409.5" x14ac:dyDescent="0.25">
      <c r="B118" s="78" t="s">
        <v>487</v>
      </c>
      <c r="C118" s="97" t="s">
        <v>525</v>
      </c>
      <c r="D118" s="97" t="s">
        <v>526</v>
      </c>
      <c r="E118" s="80" t="s">
        <v>527</v>
      </c>
      <c r="F118" s="80" t="s">
        <v>528</v>
      </c>
      <c r="G118" s="81" t="s">
        <v>324</v>
      </c>
      <c r="H118" s="82"/>
      <c r="I118" s="83" t="s">
        <v>385</v>
      </c>
      <c r="J118" s="84" t="s">
        <v>378</v>
      </c>
      <c r="K118" s="85" t="s">
        <v>502</v>
      </c>
      <c r="L118" s="83" t="s">
        <v>387</v>
      </c>
      <c r="M118" s="85" t="s">
        <v>388</v>
      </c>
      <c r="N118" s="85" t="s">
        <v>389</v>
      </c>
      <c r="O118" s="87">
        <v>2</v>
      </c>
      <c r="P118" s="87">
        <v>3</v>
      </c>
      <c r="Q118" s="88">
        <f t="shared" si="5"/>
        <v>6</v>
      </c>
      <c r="R118" s="87" t="str">
        <f t="shared" si="6"/>
        <v>MEDIO</v>
      </c>
      <c r="S118" s="87">
        <v>25</v>
      </c>
      <c r="T118" s="87">
        <f t="shared" si="7"/>
        <v>150</v>
      </c>
      <c r="U118" s="87" t="str">
        <f t="shared" si="8"/>
        <v>II</v>
      </c>
      <c r="V118" s="93" t="str">
        <f t="shared" si="9"/>
        <v>Aceptable con control especifico</v>
      </c>
      <c r="W118" s="87">
        <v>4</v>
      </c>
      <c r="X118" s="87" t="s">
        <v>503</v>
      </c>
      <c r="Y118" s="88" t="s">
        <v>383</v>
      </c>
      <c r="Z118" s="87" t="s">
        <v>332</v>
      </c>
      <c r="AA118" s="87" t="s">
        <v>332</v>
      </c>
      <c r="AB118" s="87" t="s">
        <v>332</v>
      </c>
      <c r="AC118" s="83" t="s">
        <v>391</v>
      </c>
      <c r="AD118" s="83" t="s">
        <v>371</v>
      </c>
    </row>
    <row r="119" spans="2:30" ht="409.5" x14ac:dyDescent="0.25">
      <c r="B119" s="78" t="s">
        <v>487</v>
      </c>
      <c r="C119" s="97" t="s">
        <v>525</v>
      </c>
      <c r="D119" s="97" t="s">
        <v>526</v>
      </c>
      <c r="E119" s="80" t="s">
        <v>527</v>
      </c>
      <c r="F119" s="80" t="s">
        <v>528</v>
      </c>
      <c r="G119" s="81" t="s">
        <v>324</v>
      </c>
      <c r="H119" s="82"/>
      <c r="I119" s="83" t="s">
        <v>557</v>
      </c>
      <c r="J119" s="84" t="s">
        <v>378</v>
      </c>
      <c r="K119" s="85" t="s">
        <v>558</v>
      </c>
      <c r="L119" s="83" t="s">
        <v>554</v>
      </c>
      <c r="M119" s="85" t="s">
        <v>380</v>
      </c>
      <c r="N119" s="85" t="s">
        <v>555</v>
      </c>
      <c r="O119" s="87">
        <v>2</v>
      </c>
      <c r="P119" s="87">
        <v>3</v>
      </c>
      <c r="Q119" s="88">
        <f t="shared" si="5"/>
        <v>6</v>
      </c>
      <c r="R119" s="87" t="str">
        <f t="shared" si="6"/>
        <v>MEDIO</v>
      </c>
      <c r="S119" s="87">
        <v>10</v>
      </c>
      <c r="T119" s="87">
        <f t="shared" si="7"/>
        <v>60</v>
      </c>
      <c r="U119" s="87" t="str">
        <f t="shared" si="8"/>
        <v>III</v>
      </c>
      <c r="V119" s="89" t="str">
        <f t="shared" si="9"/>
        <v>Mejorable</v>
      </c>
      <c r="W119" s="87">
        <v>4</v>
      </c>
      <c r="X119" s="87" t="s">
        <v>559</v>
      </c>
      <c r="Y119" s="88" t="s">
        <v>383</v>
      </c>
      <c r="Z119" s="87" t="s">
        <v>332</v>
      </c>
      <c r="AA119" s="87" t="s">
        <v>332</v>
      </c>
      <c r="AB119" s="87" t="s">
        <v>332</v>
      </c>
      <c r="AC119" s="83" t="s">
        <v>560</v>
      </c>
      <c r="AD119" s="83" t="s">
        <v>371</v>
      </c>
    </row>
    <row r="120" spans="2:30" ht="409.5" x14ac:dyDescent="0.25">
      <c r="B120" s="78" t="s">
        <v>487</v>
      </c>
      <c r="C120" s="97" t="s">
        <v>525</v>
      </c>
      <c r="D120" s="97" t="s">
        <v>526</v>
      </c>
      <c r="E120" s="80" t="s">
        <v>527</v>
      </c>
      <c r="F120" s="80" t="s">
        <v>528</v>
      </c>
      <c r="G120" s="81" t="s">
        <v>324</v>
      </c>
      <c r="H120" s="82"/>
      <c r="I120" s="83" t="s">
        <v>561</v>
      </c>
      <c r="J120" s="84" t="s">
        <v>393</v>
      </c>
      <c r="K120" s="85" t="s">
        <v>562</v>
      </c>
      <c r="L120" s="83" t="s">
        <v>563</v>
      </c>
      <c r="M120" s="85" t="s">
        <v>564</v>
      </c>
      <c r="N120" s="85" t="s">
        <v>565</v>
      </c>
      <c r="O120" s="87">
        <v>2</v>
      </c>
      <c r="P120" s="87">
        <v>3</v>
      </c>
      <c r="Q120" s="88">
        <f t="shared" si="5"/>
        <v>6</v>
      </c>
      <c r="R120" s="87" t="str">
        <f t="shared" si="6"/>
        <v>MEDIO</v>
      </c>
      <c r="S120" s="87">
        <v>10</v>
      </c>
      <c r="T120" s="87">
        <f t="shared" si="7"/>
        <v>60</v>
      </c>
      <c r="U120" s="87" t="str">
        <f t="shared" si="8"/>
        <v>III</v>
      </c>
      <c r="V120" s="89" t="str">
        <f t="shared" si="9"/>
        <v>Mejorable</v>
      </c>
      <c r="W120" s="87">
        <v>4</v>
      </c>
      <c r="X120" s="87" t="s">
        <v>566</v>
      </c>
      <c r="Y120" s="88" t="s">
        <v>505</v>
      </c>
      <c r="Z120" s="87" t="s">
        <v>332</v>
      </c>
      <c r="AA120" s="87" t="s">
        <v>332</v>
      </c>
      <c r="AB120" s="87" t="s">
        <v>332</v>
      </c>
      <c r="AC120" s="83" t="s">
        <v>567</v>
      </c>
      <c r="AD120" s="83" t="s">
        <v>568</v>
      </c>
    </row>
    <row r="121" spans="2:30" ht="191.25" x14ac:dyDescent="0.25">
      <c r="B121" s="78" t="s">
        <v>487</v>
      </c>
      <c r="C121" s="97" t="s">
        <v>525</v>
      </c>
      <c r="D121" s="97" t="s">
        <v>526</v>
      </c>
      <c r="E121" s="80" t="s">
        <v>527</v>
      </c>
      <c r="F121" s="80" t="s">
        <v>528</v>
      </c>
      <c r="G121" s="81" t="s">
        <v>324</v>
      </c>
      <c r="H121" s="82"/>
      <c r="I121" s="83" t="s">
        <v>401</v>
      </c>
      <c r="J121" s="84" t="s">
        <v>393</v>
      </c>
      <c r="K121" s="85" t="s">
        <v>402</v>
      </c>
      <c r="L121" s="83" t="s">
        <v>403</v>
      </c>
      <c r="M121" s="85" t="s">
        <v>404</v>
      </c>
      <c r="N121" s="85" t="s">
        <v>380</v>
      </c>
      <c r="O121" s="87">
        <v>2</v>
      </c>
      <c r="P121" s="87">
        <v>2</v>
      </c>
      <c r="Q121" s="88">
        <f t="shared" si="5"/>
        <v>4</v>
      </c>
      <c r="R121" s="87" t="str">
        <f t="shared" si="6"/>
        <v>BAJO</v>
      </c>
      <c r="S121" s="87">
        <v>10</v>
      </c>
      <c r="T121" s="87">
        <f t="shared" si="7"/>
        <v>40</v>
      </c>
      <c r="U121" s="87" t="str">
        <f t="shared" si="8"/>
        <v>III</v>
      </c>
      <c r="V121" s="89" t="str">
        <f t="shared" si="9"/>
        <v>Mejorable</v>
      </c>
      <c r="W121" s="87">
        <v>4</v>
      </c>
      <c r="X121" s="87" t="s">
        <v>506</v>
      </c>
      <c r="Y121" s="88" t="s">
        <v>406</v>
      </c>
      <c r="Z121" s="87" t="s">
        <v>332</v>
      </c>
      <c r="AA121" s="87" t="s">
        <v>332</v>
      </c>
      <c r="AB121" s="87" t="s">
        <v>332</v>
      </c>
      <c r="AC121" s="83" t="s">
        <v>507</v>
      </c>
      <c r="AD121" s="83" t="s">
        <v>408</v>
      </c>
    </row>
    <row r="122" spans="2:30" ht="409.5" x14ac:dyDescent="0.25">
      <c r="B122" s="78" t="s">
        <v>487</v>
      </c>
      <c r="C122" s="97" t="s">
        <v>525</v>
      </c>
      <c r="D122" s="97" t="s">
        <v>526</v>
      </c>
      <c r="E122" s="80" t="s">
        <v>527</v>
      </c>
      <c r="F122" s="80" t="s">
        <v>528</v>
      </c>
      <c r="G122" s="81" t="s">
        <v>324</v>
      </c>
      <c r="H122" s="82"/>
      <c r="I122" s="83" t="s">
        <v>417</v>
      </c>
      <c r="J122" s="84" t="s">
        <v>393</v>
      </c>
      <c r="K122" s="85" t="s">
        <v>418</v>
      </c>
      <c r="L122" s="83" t="s">
        <v>419</v>
      </c>
      <c r="M122" s="85" t="s">
        <v>420</v>
      </c>
      <c r="N122" s="85" t="s">
        <v>569</v>
      </c>
      <c r="O122" s="87">
        <v>2</v>
      </c>
      <c r="P122" s="87">
        <v>3</v>
      </c>
      <c r="Q122" s="88">
        <f t="shared" si="5"/>
        <v>6</v>
      </c>
      <c r="R122" s="87" t="str">
        <f t="shared" si="6"/>
        <v>MEDIO</v>
      </c>
      <c r="S122" s="87">
        <v>10</v>
      </c>
      <c r="T122" s="87">
        <f t="shared" si="7"/>
        <v>60</v>
      </c>
      <c r="U122" s="87" t="str">
        <f t="shared" si="8"/>
        <v>III</v>
      </c>
      <c r="V122" s="89" t="str">
        <f t="shared" si="9"/>
        <v>Mejorable</v>
      </c>
      <c r="W122" s="87">
        <v>4</v>
      </c>
      <c r="X122" s="87" t="s">
        <v>413</v>
      </c>
      <c r="Y122" s="88" t="s">
        <v>414</v>
      </c>
      <c r="Z122" s="87" t="s">
        <v>332</v>
      </c>
      <c r="AA122" s="87" t="s">
        <v>332</v>
      </c>
      <c r="AB122" s="87" t="s">
        <v>332</v>
      </c>
      <c r="AC122" s="83" t="s">
        <v>423</v>
      </c>
      <c r="AD122" s="83" t="s">
        <v>570</v>
      </c>
    </row>
    <row r="123" spans="2:30" ht="165.75" x14ac:dyDescent="0.25">
      <c r="B123" s="78" t="s">
        <v>487</v>
      </c>
      <c r="C123" s="97" t="s">
        <v>525</v>
      </c>
      <c r="D123" s="97" t="s">
        <v>526</v>
      </c>
      <c r="E123" s="80" t="s">
        <v>527</v>
      </c>
      <c r="F123" s="80" t="s">
        <v>528</v>
      </c>
      <c r="G123" s="81" t="s">
        <v>324</v>
      </c>
      <c r="H123" s="82"/>
      <c r="I123" s="83" t="s">
        <v>425</v>
      </c>
      <c r="J123" s="84" t="s">
        <v>393</v>
      </c>
      <c r="K123" s="85" t="s">
        <v>426</v>
      </c>
      <c r="L123" s="83" t="s">
        <v>380</v>
      </c>
      <c r="M123" s="85" t="s">
        <v>420</v>
      </c>
      <c r="N123" s="85" t="s">
        <v>421</v>
      </c>
      <c r="O123" s="87">
        <v>2</v>
      </c>
      <c r="P123" s="87">
        <v>2</v>
      </c>
      <c r="Q123" s="88">
        <f t="shared" si="5"/>
        <v>4</v>
      </c>
      <c r="R123" s="87" t="str">
        <f t="shared" si="6"/>
        <v>BAJO</v>
      </c>
      <c r="S123" s="87">
        <v>25</v>
      </c>
      <c r="T123" s="87">
        <f t="shared" si="7"/>
        <v>100</v>
      </c>
      <c r="U123" s="87" t="str">
        <f t="shared" si="8"/>
        <v>III</v>
      </c>
      <c r="V123" s="89" t="str">
        <f t="shared" si="9"/>
        <v>Mejorable</v>
      </c>
      <c r="W123" s="87">
        <v>4</v>
      </c>
      <c r="X123" s="87" t="s">
        <v>413</v>
      </c>
      <c r="Y123" s="88" t="s">
        <v>414</v>
      </c>
      <c r="Z123" s="87" t="s">
        <v>332</v>
      </c>
      <c r="AA123" s="87" t="s">
        <v>332</v>
      </c>
      <c r="AB123" s="87" t="s">
        <v>332</v>
      </c>
      <c r="AC123" s="83" t="s">
        <v>428</v>
      </c>
      <c r="AD123" s="83" t="s">
        <v>571</v>
      </c>
    </row>
    <row r="124" spans="2:30" ht="409.5" x14ac:dyDescent="0.25">
      <c r="B124" s="78" t="s">
        <v>487</v>
      </c>
      <c r="C124" s="97" t="s">
        <v>525</v>
      </c>
      <c r="D124" s="97" t="s">
        <v>526</v>
      </c>
      <c r="E124" s="80" t="s">
        <v>527</v>
      </c>
      <c r="F124" s="80" t="s">
        <v>528</v>
      </c>
      <c r="G124" s="81" t="s">
        <v>324</v>
      </c>
      <c r="H124" s="82"/>
      <c r="I124" s="83" t="s">
        <v>430</v>
      </c>
      <c r="J124" s="84" t="s">
        <v>393</v>
      </c>
      <c r="K124" s="85" t="s">
        <v>508</v>
      </c>
      <c r="L124" s="83" t="s">
        <v>328</v>
      </c>
      <c r="M124" s="85" t="s">
        <v>572</v>
      </c>
      <c r="N124" s="85" t="s">
        <v>380</v>
      </c>
      <c r="O124" s="87">
        <v>2</v>
      </c>
      <c r="P124" s="87">
        <v>2</v>
      </c>
      <c r="Q124" s="88">
        <f t="shared" si="5"/>
        <v>4</v>
      </c>
      <c r="R124" s="87" t="str">
        <f t="shared" si="6"/>
        <v>BAJO</v>
      </c>
      <c r="S124" s="87">
        <v>10</v>
      </c>
      <c r="T124" s="87">
        <f t="shared" si="7"/>
        <v>40</v>
      </c>
      <c r="U124" s="87" t="str">
        <f t="shared" si="8"/>
        <v>III</v>
      </c>
      <c r="V124" s="89" t="str">
        <f t="shared" si="9"/>
        <v>Mejorable</v>
      </c>
      <c r="W124" s="87">
        <v>4</v>
      </c>
      <c r="X124" s="87" t="s">
        <v>413</v>
      </c>
      <c r="Y124" s="88" t="s">
        <v>414</v>
      </c>
      <c r="Z124" s="87" t="s">
        <v>332</v>
      </c>
      <c r="AA124" s="87" t="s">
        <v>332</v>
      </c>
      <c r="AB124" s="87" t="s">
        <v>332</v>
      </c>
      <c r="AC124" s="83" t="s">
        <v>434</v>
      </c>
      <c r="AD124" s="83" t="s">
        <v>573</v>
      </c>
    </row>
    <row r="125" spans="2:30" ht="409.5" x14ac:dyDescent="0.25">
      <c r="B125" s="78" t="s">
        <v>487</v>
      </c>
      <c r="C125" s="97" t="s">
        <v>525</v>
      </c>
      <c r="D125" s="97" t="s">
        <v>526</v>
      </c>
      <c r="E125" s="80" t="s">
        <v>527</v>
      </c>
      <c r="F125" s="80" t="s">
        <v>528</v>
      </c>
      <c r="G125" s="81" t="s">
        <v>324</v>
      </c>
      <c r="H125" s="82"/>
      <c r="I125" s="83" t="s">
        <v>574</v>
      </c>
      <c r="J125" s="84" t="s">
        <v>393</v>
      </c>
      <c r="K125" s="85" t="s">
        <v>437</v>
      </c>
      <c r="L125" s="83" t="s">
        <v>328</v>
      </c>
      <c r="M125" s="85" t="s">
        <v>575</v>
      </c>
      <c r="N125" s="85" t="s">
        <v>576</v>
      </c>
      <c r="O125" s="87">
        <v>2</v>
      </c>
      <c r="P125" s="87">
        <v>2</v>
      </c>
      <c r="Q125" s="88">
        <f t="shared" si="5"/>
        <v>4</v>
      </c>
      <c r="R125" s="87" t="str">
        <f t="shared" si="6"/>
        <v>BAJO</v>
      </c>
      <c r="S125" s="87">
        <v>25</v>
      </c>
      <c r="T125" s="87">
        <f t="shared" si="7"/>
        <v>100</v>
      </c>
      <c r="U125" s="87" t="str">
        <f t="shared" si="8"/>
        <v>III</v>
      </c>
      <c r="V125" s="89" t="str">
        <f t="shared" si="9"/>
        <v>Mejorable</v>
      </c>
      <c r="W125" s="87">
        <v>4</v>
      </c>
      <c r="X125" s="87" t="s">
        <v>441</v>
      </c>
      <c r="Y125" s="88" t="s">
        <v>442</v>
      </c>
      <c r="Z125" s="87" t="s">
        <v>332</v>
      </c>
      <c r="AA125" s="87" t="s">
        <v>332</v>
      </c>
      <c r="AB125" s="87" t="s">
        <v>332</v>
      </c>
      <c r="AC125" s="83" t="s">
        <v>576</v>
      </c>
      <c r="AD125" s="83" t="s">
        <v>577</v>
      </c>
    </row>
    <row r="126" spans="2:30" ht="409.5" x14ac:dyDescent="0.25">
      <c r="B126" s="78" t="s">
        <v>487</v>
      </c>
      <c r="C126" s="97" t="s">
        <v>525</v>
      </c>
      <c r="D126" s="97" t="s">
        <v>526</v>
      </c>
      <c r="E126" s="80" t="s">
        <v>527</v>
      </c>
      <c r="F126" s="80" t="s">
        <v>528</v>
      </c>
      <c r="G126" s="81" t="s">
        <v>324</v>
      </c>
      <c r="H126" s="82"/>
      <c r="I126" s="83" t="s">
        <v>446</v>
      </c>
      <c r="J126" s="84" t="s">
        <v>393</v>
      </c>
      <c r="K126" s="85" t="s">
        <v>447</v>
      </c>
      <c r="L126" s="83" t="s">
        <v>448</v>
      </c>
      <c r="M126" s="85" t="s">
        <v>449</v>
      </c>
      <c r="N126" s="85" t="s">
        <v>450</v>
      </c>
      <c r="O126" s="87">
        <v>2</v>
      </c>
      <c r="P126" s="87">
        <v>1</v>
      </c>
      <c r="Q126" s="88">
        <f t="shared" si="5"/>
        <v>2</v>
      </c>
      <c r="R126" s="87" t="str">
        <f t="shared" si="6"/>
        <v>BAJO</v>
      </c>
      <c r="S126" s="87">
        <v>10</v>
      </c>
      <c r="T126" s="87">
        <f t="shared" si="7"/>
        <v>20</v>
      </c>
      <c r="U126" s="87" t="str">
        <f t="shared" si="8"/>
        <v>IV</v>
      </c>
      <c r="V126" s="91" t="str">
        <f t="shared" si="9"/>
        <v>Aceptable</v>
      </c>
      <c r="W126" s="87">
        <v>4</v>
      </c>
      <c r="X126" s="88" t="s">
        <v>451</v>
      </c>
      <c r="Y126" s="88" t="s">
        <v>512</v>
      </c>
      <c r="Z126" s="87" t="s">
        <v>332</v>
      </c>
      <c r="AA126" s="87" t="s">
        <v>332</v>
      </c>
      <c r="AB126" s="87" t="s">
        <v>332</v>
      </c>
      <c r="AC126" s="85" t="s">
        <v>454</v>
      </c>
      <c r="AD126" s="83" t="s">
        <v>455</v>
      </c>
    </row>
    <row r="127" spans="2:30" ht="409.5" x14ac:dyDescent="0.25">
      <c r="B127" s="78" t="s">
        <v>487</v>
      </c>
      <c r="C127" s="97" t="s">
        <v>525</v>
      </c>
      <c r="D127" s="97" t="s">
        <v>526</v>
      </c>
      <c r="E127" s="80" t="s">
        <v>527</v>
      </c>
      <c r="F127" s="80" t="s">
        <v>528</v>
      </c>
      <c r="G127" s="81" t="s">
        <v>324</v>
      </c>
      <c r="H127" s="82"/>
      <c r="I127" s="83" t="s">
        <v>514</v>
      </c>
      <c r="J127" s="84" t="s">
        <v>393</v>
      </c>
      <c r="K127" s="85" t="s">
        <v>457</v>
      </c>
      <c r="L127" s="83" t="s">
        <v>458</v>
      </c>
      <c r="M127" s="85" t="s">
        <v>459</v>
      </c>
      <c r="N127" s="85" t="s">
        <v>460</v>
      </c>
      <c r="O127" s="87">
        <v>2</v>
      </c>
      <c r="P127" s="87">
        <v>1</v>
      </c>
      <c r="Q127" s="88">
        <f t="shared" si="5"/>
        <v>2</v>
      </c>
      <c r="R127" s="87" t="str">
        <f t="shared" si="6"/>
        <v>BAJO</v>
      </c>
      <c r="S127" s="87">
        <v>10</v>
      </c>
      <c r="T127" s="87">
        <f t="shared" si="7"/>
        <v>20</v>
      </c>
      <c r="U127" s="87" t="str">
        <f t="shared" si="8"/>
        <v>IV</v>
      </c>
      <c r="V127" s="91" t="str">
        <f t="shared" si="9"/>
        <v>Aceptable</v>
      </c>
      <c r="W127" s="87">
        <v>4</v>
      </c>
      <c r="X127" s="88" t="s">
        <v>451</v>
      </c>
      <c r="Y127" s="88" t="s">
        <v>452</v>
      </c>
      <c r="Z127" s="87" t="s">
        <v>332</v>
      </c>
      <c r="AA127" s="87" t="s">
        <v>332</v>
      </c>
      <c r="AB127" s="87" t="s">
        <v>332</v>
      </c>
      <c r="AC127" s="83" t="s">
        <v>461</v>
      </c>
      <c r="AD127" s="83" t="s">
        <v>462</v>
      </c>
    </row>
    <row r="128" spans="2:30" ht="409.5" x14ac:dyDescent="0.25">
      <c r="B128" s="78" t="s">
        <v>487</v>
      </c>
      <c r="C128" s="97" t="s">
        <v>525</v>
      </c>
      <c r="D128" s="97" t="s">
        <v>526</v>
      </c>
      <c r="E128" s="80" t="s">
        <v>527</v>
      </c>
      <c r="F128" s="80" t="s">
        <v>528</v>
      </c>
      <c r="G128" s="81" t="s">
        <v>324</v>
      </c>
      <c r="H128" s="82"/>
      <c r="I128" s="83" t="s">
        <v>463</v>
      </c>
      <c r="J128" s="84" t="s">
        <v>464</v>
      </c>
      <c r="K128" s="85" t="s">
        <v>418</v>
      </c>
      <c r="L128" s="83" t="s">
        <v>466</v>
      </c>
      <c r="M128" s="85" t="s">
        <v>467</v>
      </c>
      <c r="N128" s="85" t="s">
        <v>468</v>
      </c>
      <c r="O128" s="87">
        <v>2</v>
      </c>
      <c r="P128" s="87">
        <v>2</v>
      </c>
      <c r="Q128" s="88">
        <f t="shared" si="5"/>
        <v>4</v>
      </c>
      <c r="R128" s="87" t="str">
        <f t="shared" si="6"/>
        <v>BAJO</v>
      </c>
      <c r="S128" s="87">
        <v>10</v>
      </c>
      <c r="T128" s="87">
        <f t="shared" si="7"/>
        <v>40</v>
      </c>
      <c r="U128" s="87" t="str">
        <f t="shared" si="8"/>
        <v>III</v>
      </c>
      <c r="V128" s="89" t="str">
        <f t="shared" si="9"/>
        <v>Mejorable</v>
      </c>
      <c r="W128" s="87">
        <v>4</v>
      </c>
      <c r="X128" s="88" t="s">
        <v>469</v>
      </c>
      <c r="Y128" s="88" t="s">
        <v>470</v>
      </c>
      <c r="Z128" s="87" t="s">
        <v>332</v>
      </c>
      <c r="AA128" s="87" t="s">
        <v>332</v>
      </c>
      <c r="AB128" s="87" t="s">
        <v>332</v>
      </c>
      <c r="AC128" s="85" t="s">
        <v>471</v>
      </c>
      <c r="AD128" s="85" t="s">
        <v>472</v>
      </c>
    </row>
    <row r="129" spans="2:30" ht="409.5" x14ac:dyDescent="0.25">
      <c r="B129" s="78" t="s">
        <v>487</v>
      </c>
      <c r="C129" s="97" t="s">
        <v>525</v>
      </c>
      <c r="D129" s="97" t="s">
        <v>526</v>
      </c>
      <c r="E129" s="80" t="s">
        <v>527</v>
      </c>
      <c r="F129" s="80" t="s">
        <v>528</v>
      </c>
      <c r="G129" s="81" t="s">
        <v>324</v>
      </c>
      <c r="H129" s="82"/>
      <c r="I129" s="83" t="s">
        <v>473</v>
      </c>
      <c r="J129" s="84" t="s">
        <v>464</v>
      </c>
      <c r="K129" s="85" t="s">
        <v>418</v>
      </c>
      <c r="L129" s="83" t="s">
        <v>466</v>
      </c>
      <c r="M129" s="85" t="s">
        <v>474</v>
      </c>
      <c r="N129" s="85" t="s">
        <v>475</v>
      </c>
      <c r="O129" s="87">
        <v>2</v>
      </c>
      <c r="P129" s="87">
        <v>1</v>
      </c>
      <c r="Q129" s="88">
        <f t="shared" si="5"/>
        <v>2</v>
      </c>
      <c r="R129" s="87" t="str">
        <f t="shared" si="6"/>
        <v>BAJO</v>
      </c>
      <c r="S129" s="87">
        <v>10</v>
      </c>
      <c r="T129" s="87">
        <f t="shared" si="7"/>
        <v>20</v>
      </c>
      <c r="U129" s="87" t="str">
        <f t="shared" si="8"/>
        <v>IV</v>
      </c>
      <c r="V129" s="91" t="str">
        <f t="shared" si="9"/>
        <v>Aceptable</v>
      </c>
      <c r="W129" s="87">
        <v>4</v>
      </c>
      <c r="X129" s="88" t="s">
        <v>469</v>
      </c>
      <c r="Y129" s="88" t="s">
        <v>470</v>
      </c>
      <c r="Z129" s="87" t="s">
        <v>332</v>
      </c>
      <c r="AA129" s="87" t="s">
        <v>332</v>
      </c>
      <c r="AB129" s="87" t="s">
        <v>332</v>
      </c>
      <c r="AC129" s="85" t="s">
        <v>476</v>
      </c>
      <c r="AD129" s="85" t="s">
        <v>472</v>
      </c>
    </row>
    <row r="130" spans="2:30" ht="409.5" x14ac:dyDescent="0.25">
      <c r="B130" s="78" t="s">
        <v>487</v>
      </c>
      <c r="C130" s="97" t="s">
        <v>525</v>
      </c>
      <c r="D130" s="97" t="s">
        <v>526</v>
      </c>
      <c r="E130" s="80" t="s">
        <v>527</v>
      </c>
      <c r="F130" s="80" t="s">
        <v>528</v>
      </c>
      <c r="G130" s="81" t="s">
        <v>324</v>
      </c>
      <c r="H130" s="82"/>
      <c r="I130" s="83" t="s">
        <v>477</v>
      </c>
      <c r="J130" s="84" t="s">
        <v>464</v>
      </c>
      <c r="K130" s="85" t="s">
        <v>478</v>
      </c>
      <c r="L130" s="83" t="s">
        <v>479</v>
      </c>
      <c r="M130" s="85" t="s">
        <v>480</v>
      </c>
      <c r="N130" s="85" t="s">
        <v>481</v>
      </c>
      <c r="O130" s="87">
        <v>2</v>
      </c>
      <c r="P130" s="87">
        <v>1</v>
      </c>
      <c r="Q130" s="88">
        <f t="shared" si="5"/>
        <v>2</v>
      </c>
      <c r="R130" s="87" t="str">
        <f t="shared" si="6"/>
        <v>BAJO</v>
      </c>
      <c r="S130" s="87">
        <v>25</v>
      </c>
      <c r="T130" s="87">
        <f t="shared" si="7"/>
        <v>50</v>
      </c>
      <c r="U130" s="87" t="str">
        <f t="shared" si="8"/>
        <v>III</v>
      </c>
      <c r="V130" s="89" t="str">
        <f t="shared" si="9"/>
        <v>Mejorable</v>
      </c>
      <c r="W130" s="87">
        <v>4</v>
      </c>
      <c r="X130" s="88" t="s">
        <v>469</v>
      </c>
      <c r="Y130" s="88" t="s">
        <v>470</v>
      </c>
      <c r="Z130" s="87" t="s">
        <v>332</v>
      </c>
      <c r="AA130" s="87" t="s">
        <v>332</v>
      </c>
      <c r="AB130" s="87" t="s">
        <v>332</v>
      </c>
      <c r="AC130" s="85" t="s">
        <v>482</v>
      </c>
      <c r="AD130" s="85" t="s">
        <v>472</v>
      </c>
    </row>
    <row r="131" spans="2:30" ht="409.5" x14ac:dyDescent="0.25">
      <c r="B131" s="78" t="s">
        <v>487</v>
      </c>
      <c r="C131" s="97" t="s">
        <v>525</v>
      </c>
      <c r="D131" s="97" t="s">
        <v>526</v>
      </c>
      <c r="E131" s="80" t="s">
        <v>527</v>
      </c>
      <c r="F131" s="80" t="s">
        <v>528</v>
      </c>
      <c r="G131" s="81" t="s">
        <v>324</v>
      </c>
      <c r="H131" s="82"/>
      <c r="I131" s="83" t="s">
        <v>483</v>
      </c>
      <c r="J131" s="84" t="s">
        <v>464</v>
      </c>
      <c r="K131" s="85" t="s">
        <v>418</v>
      </c>
      <c r="L131" s="83" t="s">
        <v>466</v>
      </c>
      <c r="M131" s="85" t="s">
        <v>484</v>
      </c>
      <c r="N131" s="85" t="s">
        <v>485</v>
      </c>
      <c r="O131" s="87">
        <v>1</v>
      </c>
      <c r="P131" s="87">
        <v>1</v>
      </c>
      <c r="Q131" s="88">
        <f t="shared" si="5"/>
        <v>1</v>
      </c>
      <c r="R131" s="87" t="str">
        <f t="shared" si="6"/>
        <v>BAJO</v>
      </c>
      <c r="S131" s="87">
        <v>10</v>
      </c>
      <c r="T131" s="87">
        <f t="shared" si="7"/>
        <v>10</v>
      </c>
      <c r="U131" s="87" t="str">
        <f t="shared" si="8"/>
        <v>IV</v>
      </c>
      <c r="V131" s="91" t="str">
        <f t="shared" si="9"/>
        <v>Aceptable</v>
      </c>
      <c r="W131" s="87">
        <v>4</v>
      </c>
      <c r="X131" s="88" t="s">
        <v>469</v>
      </c>
      <c r="Y131" s="88" t="s">
        <v>470</v>
      </c>
      <c r="Z131" s="87" t="s">
        <v>332</v>
      </c>
      <c r="AA131" s="87" t="s">
        <v>332</v>
      </c>
      <c r="AB131" s="87" t="s">
        <v>332</v>
      </c>
      <c r="AC131" s="85" t="s">
        <v>486</v>
      </c>
      <c r="AD131" s="85" t="s">
        <v>472</v>
      </c>
    </row>
    <row r="132" spans="2:30" ht="409.5" x14ac:dyDescent="0.25">
      <c r="B132" s="78" t="s">
        <v>487</v>
      </c>
      <c r="C132" s="97" t="s">
        <v>525</v>
      </c>
      <c r="D132" s="79" t="s">
        <v>578</v>
      </c>
      <c r="E132" s="80" t="s">
        <v>579</v>
      </c>
      <c r="F132" s="80" t="s">
        <v>580</v>
      </c>
      <c r="G132" s="81" t="s">
        <v>324</v>
      </c>
      <c r="H132" s="82"/>
      <c r="I132" s="83" t="s">
        <v>581</v>
      </c>
      <c r="J132" s="84" t="s">
        <v>336</v>
      </c>
      <c r="K132" s="85" t="s">
        <v>493</v>
      </c>
      <c r="L132" s="83" t="s">
        <v>328</v>
      </c>
      <c r="M132" s="85" t="s">
        <v>328</v>
      </c>
      <c r="N132" s="85" t="s">
        <v>338</v>
      </c>
      <c r="O132" s="87">
        <v>3</v>
      </c>
      <c r="P132" s="87">
        <v>3</v>
      </c>
      <c r="Q132" s="88">
        <f t="shared" si="5"/>
        <v>9</v>
      </c>
      <c r="R132" s="87" t="str">
        <f t="shared" si="6"/>
        <v>ALTO</v>
      </c>
      <c r="S132" s="87">
        <v>25</v>
      </c>
      <c r="T132" s="87">
        <f t="shared" si="7"/>
        <v>225</v>
      </c>
      <c r="U132" s="87" t="str">
        <f t="shared" si="8"/>
        <v>II</v>
      </c>
      <c r="V132" s="93" t="str">
        <f t="shared" si="9"/>
        <v>Aceptable con control especifico</v>
      </c>
      <c r="W132" s="87">
        <v>1</v>
      </c>
      <c r="X132" s="90" t="s">
        <v>339</v>
      </c>
      <c r="Y132" s="87" t="s">
        <v>340</v>
      </c>
      <c r="Z132" s="87" t="s">
        <v>332</v>
      </c>
      <c r="AA132" s="87" t="s">
        <v>332</v>
      </c>
      <c r="AB132" s="87" t="s">
        <v>332</v>
      </c>
      <c r="AC132" s="83" t="s">
        <v>495</v>
      </c>
      <c r="AD132" s="83" t="s">
        <v>582</v>
      </c>
    </row>
    <row r="133" spans="2:30" ht="409.5" x14ac:dyDescent="0.25">
      <c r="B133" s="78" t="s">
        <v>487</v>
      </c>
      <c r="C133" s="97" t="s">
        <v>525</v>
      </c>
      <c r="D133" s="79" t="s">
        <v>578</v>
      </c>
      <c r="E133" s="80" t="s">
        <v>579</v>
      </c>
      <c r="F133" s="80" t="s">
        <v>580</v>
      </c>
      <c r="G133" s="81" t="s">
        <v>324</v>
      </c>
      <c r="H133" s="82"/>
      <c r="I133" s="83" t="s">
        <v>325</v>
      </c>
      <c r="J133" s="84" t="s">
        <v>326</v>
      </c>
      <c r="K133" s="85" t="s">
        <v>327</v>
      </c>
      <c r="L133" s="83" t="s">
        <v>328</v>
      </c>
      <c r="M133" s="85" t="s">
        <v>583</v>
      </c>
      <c r="N133" s="86" t="s">
        <v>330</v>
      </c>
      <c r="O133" s="87">
        <v>2</v>
      </c>
      <c r="P133" s="87">
        <v>3</v>
      </c>
      <c r="Q133" s="88">
        <f t="shared" si="5"/>
        <v>6</v>
      </c>
      <c r="R133" s="87" t="str">
        <f t="shared" si="6"/>
        <v>MEDIO</v>
      </c>
      <c r="S133" s="87">
        <v>10</v>
      </c>
      <c r="T133" s="87">
        <f t="shared" si="7"/>
        <v>60</v>
      </c>
      <c r="U133" s="87" t="str">
        <f t="shared" si="8"/>
        <v>III</v>
      </c>
      <c r="V133" s="89" t="str">
        <f t="shared" si="9"/>
        <v>Mejorable</v>
      </c>
      <c r="W133" s="87">
        <v>1</v>
      </c>
      <c r="X133" s="90" t="s">
        <v>327</v>
      </c>
      <c r="Y133" s="87" t="s">
        <v>331</v>
      </c>
      <c r="Z133" s="87" t="s">
        <v>332</v>
      </c>
      <c r="AA133" s="87" t="s">
        <v>332</v>
      </c>
      <c r="AB133" s="87" t="s">
        <v>332</v>
      </c>
      <c r="AC133" s="83" t="s">
        <v>333</v>
      </c>
      <c r="AD133" s="83" t="s">
        <v>492</v>
      </c>
    </row>
    <row r="134" spans="2:30" ht="409.5" x14ac:dyDescent="0.25">
      <c r="B134" s="78" t="s">
        <v>487</v>
      </c>
      <c r="C134" s="97" t="s">
        <v>525</v>
      </c>
      <c r="D134" s="79" t="s">
        <v>578</v>
      </c>
      <c r="E134" s="80" t="s">
        <v>579</v>
      </c>
      <c r="F134" s="80" t="s">
        <v>580</v>
      </c>
      <c r="G134" s="81" t="s">
        <v>324</v>
      </c>
      <c r="H134" s="82"/>
      <c r="I134" s="83" t="s">
        <v>343</v>
      </c>
      <c r="J134" s="84" t="s">
        <v>336</v>
      </c>
      <c r="K134" s="85" t="s">
        <v>496</v>
      </c>
      <c r="L134" s="83" t="s">
        <v>345</v>
      </c>
      <c r="M134" s="85" t="s">
        <v>346</v>
      </c>
      <c r="N134" s="85" t="s">
        <v>338</v>
      </c>
      <c r="O134" s="87">
        <v>2</v>
      </c>
      <c r="P134" s="87">
        <v>2</v>
      </c>
      <c r="Q134" s="88">
        <f t="shared" si="5"/>
        <v>4</v>
      </c>
      <c r="R134" s="87" t="str">
        <f t="shared" si="6"/>
        <v>BAJO</v>
      </c>
      <c r="S134" s="87">
        <v>10</v>
      </c>
      <c r="T134" s="87">
        <f t="shared" si="7"/>
        <v>40</v>
      </c>
      <c r="U134" s="87" t="str">
        <f t="shared" si="8"/>
        <v>III</v>
      </c>
      <c r="V134" s="89" t="str">
        <f t="shared" si="9"/>
        <v>Mejorable</v>
      </c>
      <c r="W134" s="87">
        <v>1</v>
      </c>
      <c r="X134" s="88" t="s">
        <v>498</v>
      </c>
      <c r="Y134" s="87" t="s">
        <v>340</v>
      </c>
      <c r="Z134" s="87" t="s">
        <v>332</v>
      </c>
      <c r="AA134" s="87" t="s">
        <v>332</v>
      </c>
      <c r="AB134" s="87" t="s">
        <v>332</v>
      </c>
      <c r="AC134" s="83" t="s">
        <v>348</v>
      </c>
      <c r="AD134" s="83" t="s">
        <v>349</v>
      </c>
    </row>
    <row r="135" spans="2:30" ht="293.25" x14ac:dyDescent="0.25">
      <c r="B135" s="78" t="s">
        <v>487</v>
      </c>
      <c r="C135" s="97" t="s">
        <v>525</v>
      </c>
      <c r="D135" s="79" t="s">
        <v>578</v>
      </c>
      <c r="E135" s="80" t="s">
        <v>579</v>
      </c>
      <c r="F135" s="80" t="s">
        <v>580</v>
      </c>
      <c r="G135" s="81" t="s">
        <v>324</v>
      </c>
      <c r="H135" s="82"/>
      <c r="I135" s="83" t="s">
        <v>350</v>
      </c>
      <c r="J135" s="84" t="s">
        <v>336</v>
      </c>
      <c r="K135" s="85" t="s">
        <v>351</v>
      </c>
      <c r="L135" s="83" t="s">
        <v>328</v>
      </c>
      <c r="M135" s="85" t="s">
        <v>352</v>
      </c>
      <c r="N135" s="85" t="s">
        <v>353</v>
      </c>
      <c r="O135" s="87">
        <v>2</v>
      </c>
      <c r="P135" s="87">
        <v>2</v>
      </c>
      <c r="Q135" s="88">
        <f t="shared" si="5"/>
        <v>4</v>
      </c>
      <c r="R135" s="87" t="str">
        <f t="shared" si="6"/>
        <v>BAJO</v>
      </c>
      <c r="S135" s="87">
        <v>10</v>
      </c>
      <c r="T135" s="87">
        <f t="shared" si="7"/>
        <v>40</v>
      </c>
      <c r="U135" s="87" t="str">
        <f t="shared" si="8"/>
        <v>III</v>
      </c>
      <c r="V135" s="89" t="str">
        <f t="shared" si="9"/>
        <v>Mejorable</v>
      </c>
      <c r="W135" s="87">
        <v>1</v>
      </c>
      <c r="X135" s="88" t="s">
        <v>499</v>
      </c>
      <c r="Y135" s="87" t="s">
        <v>340</v>
      </c>
      <c r="Z135" s="87" t="s">
        <v>332</v>
      </c>
      <c r="AA135" s="87" t="s">
        <v>332</v>
      </c>
      <c r="AB135" s="87" t="s">
        <v>332</v>
      </c>
      <c r="AC135" s="83" t="s">
        <v>355</v>
      </c>
      <c r="AD135" s="83" t="s">
        <v>349</v>
      </c>
    </row>
    <row r="136" spans="2:30" ht="204" x14ac:dyDescent="0.25">
      <c r="B136" s="78" t="s">
        <v>487</v>
      </c>
      <c r="C136" s="97" t="s">
        <v>525</v>
      </c>
      <c r="D136" s="79" t="s">
        <v>578</v>
      </c>
      <c r="E136" s="80" t="s">
        <v>579</v>
      </c>
      <c r="F136" s="80" t="s">
        <v>580</v>
      </c>
      <c r="G136" s="81" t="s">
        <v>324</v>
      </c>
      <c r="H136" s="82"/>
      <c r="I136" s="83" t="s">
        <v>532</v>
      </c>
      <c r="J136" s="84" t="s">
        <v>336</v>
      </c>
      <c r="K136" s="85" t="s">
        <v>357</v>
      </c>
      <c r="L136" s="83" t="s">
        <v>380</v>
      </c>
      <c r="M136" s="85" t="s">
        <v>328</v>
      </c>
      <c r="N136" s="85" t="s">
        <v>533</v>
      </c>
      <c r="O136" s="87">
        <v>3</v>
      </c>
      <c r="P136" s="87">
        <v>2</v>
      </c>
      <c r="Q136" s="88">
        <f t="shared" si="5"/>
        <v>6</v>
      </c>
      <c r="R136" s="87" t="str">
        <f t="shared" si="6"/>
        <v>MEDIO</v>
      </c>
      <c r="S136" s="87">
        <v>10</v>
      </c>
      <c r="T136" s="87">
        <f t="shared" si="7"/>
        <v>60</v>
      </c>
      <c r="U136" s="87" t="str">
        <f t="shared" si="8"/>
        <v>III</v>
      </c>
      <c r="V136" s="89" t="str">
        <f t="shared" si="9"/>
        <v>Mejorable</v>
      </c>
      <c r="W136" s="87">
        <v>1</v>
      </c>
      <c r="X136" s="87" t="s">
        <v>534</v>
      </c>
      <c r="Y136" s="87" t="s">
        <v>340</v>
      </c>
      <c r="Z136" s="87" t="s">
        <v>332</v>
      </c>
      <c r="AA136" s="87" t="s">
        <v>332</v>
      </c>
      <c r="AB136" s="87" t="s">
        <v>332</v>
      </c>
      <c r="AC136" s="83" t="s">
        <v>535</v>
      </c>
      <c r="AD136" s="83" t="s">
        <v>536</v>
      </c>
    </row>
    <row r="137" spans="2:30" ht="395.25" x14ac:dyDescent="0.25">
      <c r="B137" s="78" t="s">
        <v>487</v>
      </c>
      <c r="C137" s="97" t="s">
        <v>525</v>
      </c>
      <c r="D137" s="79" t="s">
        <v>578</v>
      </c>
      <c r="E137" s="80" t="s">
        <v>579</v>
      </c>
      <c r="F137" s="80" t="s">
        <v>580</v>
      </c>
      <c r="G137" s="81" t="s">
        <v>324</v>
      </c>
      <c r="H137" s="82"/>
      <c r="I137" s="83" t="s">
        <v>584</v>
      </c>
      <c r="J137" s="84" t="s">
        <v>336</v>
      </c>
      <c r="K137" s="85" t="s">
        <v>585</v>
      </c>
      <c r="L137" s="83" t="s">
        <v>586</v>
      </c>
      <c r="M137" s="85" t="s">
        <v>328</v>
      </c>
      <c r="N137" s="85" t="s">
        <v>587</v>
      </c>
      <c r="O137" s="87">
        <v>2</v>
      </c>
      <c r="P137" s="87">
        <v>1</v>
      </c>
      <c r="Q137" s="88">
        <f t="shared" si="5"/>
        <v>2</v>
      </c>
      <c r="R137" s="87" t="str">
        <f t="shared" si="6"/>
        <v>BAJO</v>
      </c>
      <c r="S137" s="87">
        <v>25</v>
      </c>
      <c r="T137" s="87">
        <f t="shared" si="7"/>
        <v>50</v>
      </c>
      <c r="U137" s="87" t="str">
        <f t="shared" si="8"/>
        <v>III</v>
      </c>
      <c r="V137" s="89" t="str">
        <f t="shared" si="9"/>
        <v>Mejorable</v>
      </c>
      <c r="W137" s="87">
        <v>1</v>
      </c>
      <c r="X137" s="90" t="s">
        <v>588</v>
      </c>
      <c r="Y137" s="87" t="s">
        <v>340</v>
      </c>
      <c r="Z137" s="87" t="s">
        <v>332</v>
      </c>
      <c r="AA137" s="87" t="s">
        <v>332</v>
      </c>
      <c r="AB137" s="87" t="s">
        <v>332</v>
      </c>
      <c r="AC137" s="83" t="s">
        <v>589</v>
      </c>
      <c r="AD137" s="83" t="s">
        <v>590</v>
      </c>
    </row>
    <row r="138" spans="2:30" ht="409.5" x14ac:dyDescent="0.25">
      <c r="B138" s="78" t="s">
        <v>487</v>
      </c>
      <c r="C138" s="97" t="s">
        <v>525</v>
      </c>
      <c r="D138" s="79" t="s">
        <v>578</v>
      </c>
      <c r="E138" s="80" t="s">
        <v>579</v>
      </c>
      <c r="F138" s="80" t="s">
        <v>580</v>
      </c>
      <c r="G138" s="81" t="s">
        <v>324</v>
      </c>
      <c r="H138" s="82"/>
      <c r="I138" s="83" t="s">
        <v>591</v>
      </c>
      <c r="J138" s="84" t="s">
        <v>538</v>
      </c>
      <c r="K138" s="85" t="s">
        <v>539</v>
      </c>
      <c r="L138" s="83" t="s">
        <v>380</v>
      </c>
      <c r="M138" s="85" t="s">
        <v>540</v>
      </c>
      <c r="N138" s="85" t="s">
        <v>592</v>
      </c>
      <c r="O138" s="87">
        <v>2</v>
      </c>
      <c r="P138" s="87">
        <v>2</v>
      </c>
      <c r="Q138" s="88">
        <f t="shared" si="5"/>
        <v>4</v>
      </c>
      <c r="R138" s="87" t="str">
        <f t="shared" si="6"/>
        <v>BAJO</v>
      </c>
      <c r="S138" s="87">
        <v>25</v>
      </c>
      <c r="T138" s="87">
        <f t="shared" si="7"/>
        <v>100</v>
      </c>
      <c r="U138" s="87" t="str">
        <f t="shared" si="8"/>
        <v>III</v>
      </c>
      <c r="V138" s="89" t="str">
        <f t="shared" si="9"/>
        <v>Mejorable</v>
      </c>
      <c r="W138" s="87">
        <v>1</v>
      </c>
      <c r="X138" s="87" t="s">
        <v>542</v>
      </c>
      <c r="Y138" s="87" t="s">
        <v>543</v>
      </c>
      <c r="Z138" s="87" t="s">
        <v>332</v>
      </c>
      <c r="AA138" s="87" t="s">
        <v>332</v>
      </c>
      <c r="AB138" s="87" t="s">
        <v>332</v>
      </c>
      <c r="AC138" s="83" t="s">
        <v>593</v>
      </c>
      <c r="AD138" s="83" t="s">
        <v>594</v>
      </c>
    </row>
    <row r="139" spans="2:30" ht="344.25" x14ac:dyDescent="0.25">
      <c r="B139" s="78" t="s">
        <v>487</v>
      </c>
      <c r="C139" s="97" t="s">
        <v>525</v>
      </c>
      <c r="D139" s="79" t="s">
        <v>578</v>
      </c>
      <c r="E139" s="80" t="s">
        <v>579</v>
      </c>
      <c r="F139" s="80" t="s">
        <v>580</v>
      </c>
      <c r="G139" s="81" t="s">
        <v>324</v>
      </c>
      <c r="H139" s="82"/>
      <c r="I139" s="83" t="s">
        <v>595</v>
      </c>
      <c r="J139" s="84" t="s">
        <v>538</v>
      </c>
      <c r="K139" s="85" t="s">
        <v>596</v>
      </c>
      <c r="L139" s="83" t="s">
        <v>380</v>
      </c>
      <c r="M139" s="85" t="s">
        <v>380</v>
      </c>
      <c r="N139" s="85" t="s">
        <v>549</v>
      </c>
      <c r="O139" s="87">
        <v>3</v>
      </c>
      <c r="P139" s="87">
        <v>2</v>
      </c>
      <c r="Q139" s="88">
        <f t="shared" ref="Q139:Q202" si="10">O139*P139</f>
        <v>6</v>
      </c>
      <c r="R139" s="87" t="str">
        <f t="shared" ref="R139:R202" si="11">IF(Q139&lt;=4,"BAJO",IF(Q139&lt;=8,"MEDIO",IF(Q139&lt;=20,"ALTO","MUY ALTO")))</f>
        <v>MEDIO</v>
      </c>
      <c r="S139" s="87">
        <v>10</v>
      </c>
      <c r="T139" s="87">
        <f t="shared" ref="T139:T202" si="12">Q139*S139</f>
        <v>60</v>
      </c>
      <c r="U139" s="87" t="str">
        <f t="shared" ref="U139:U202" si="13">IF(T139&lt;=20,"IV",IF(T139&lt;=120,"III",IF(T139&lt;=500,"II",IF(T139&lt;=4000,"I",FALSE))))</f>
        <v>III</v>
      </c>
      <c r="V139" s="89" t="str">
        <f t="shared" si="9"/>
        <v>Mejorable</v>
      </c>
      <c r="W139" s="87">
        <v>1</v>
      </c>
      <c r="X139" s="90" t="s">
        <v>596</v>
      </c>
      <c r="Y139" s="87" t="s">
        <v>543</v>
      </c>
      <c r="Z139" s="87" t="s">
        <v>332</v>
      </c>
      <c r="AA139" s="87" t="s">
        <v>332</v>
      </c>
      <c r="AB139" s="87" t="s">
        <v>332</v>
      </c>
      <c r="AC139" s="83" t="s">
        <v>597</v>
      </c>
      <c r="AD139" s="83" t="s">
        <v>598</v>
      </c>
    </row>
    <row r="140" spans="2:30" ht="293.25" x14ac:dyDescent="0.25">
      <c r="B140" s="78" t="s">
        <v>487</v>
      </c>
      <c r="C140" s="97" t="s">
        <v>525</v>
      </c>
      <c r="D140" s="79" t="s">
        <v>578</v>
      </c>
      <c r="E140" s="80" t="s">
        <v>579</v>
      </c>
      <c r="F140" s="80" t="s">
        <v>580</v>
      </c>
      <c r="G140" s="81" t="s">
        <v>324</v>
      </c>
      <c r="H140" s="82"/>
      <c r="I140" s="83" t="s">
        <v>547</v>
      </c>
      <c r="J140" s="84" t="s">
        <v>538</v>
      </c>
      <c r="K140" s="85" t="s">
        <v>548</v>
      </c>
      <c r="L140" s="83" t="s">
        <v>380</v>
      </c>
      <c r="M140" s="85" t="s">
        <v>540</v>
      </c>
      <c r="N140" s="85" t="s">
        <v>549</v>
      </c>
      <c r="O140" s="87">
        <v>2</v>
      </c>
      <c r="P140" s="87">
        <v>3</v>
      </c>
      <c r="Q140" s="88">
        <f t="shared" si="10"/>
        <v>6</v>
      </c>
      <c r="R140" s="87" t="str">
        <f t="shared" si="11"/>
        <v>MEDIO</v>
      </c>
      <c r="S140" s="87">
        <v>10</v>
      </c>
      <c r="T140" s="87">
        <f t="shared" si="12"/>
        <v>60</v>
      </c>
      <c r="U140" s="87" t="str">
        <f t="shared" si="13"/>
        <v>III</v>
      </c>
      <c r="V140" s="89" t="str">
        <f t="shared" ref="V140:V203" si="14">IF(U140="IV","Aceptable",IF(U140="III","Mejorable",IF(U140="II","Aceptable con control especifico", IF(U140="I","No Aceptable",FALSE))))</f>
        <v>Mejorable</v>
      </c>
      <c r="W140" s="87">
        <v>1</v>
      </c>
      <c r="X140" s="90" t="s">
        <v>548</v>
      </c>
      <c r="Y140" s="87" t="s">
        <v>543</v>
      </c>
      <c r="Z140" s="87" t="s">
        <v>332</v>
      </c>
      <c r="AA140" s="87" t="s">
        <v>332</v>
      </c>
      <c r="AB140" s="87" t="s">
        <v>332</v>
      </c>
      <c r="AC140" s="83" t="s">
        <v>599</v>
      </c>
      <c r="AD140" s="83" t="s">
        <v>551</v>
      </c>
    </row>
    <row r="141" spans="2:30" ht="409.5" x14ac:dyDescent="0.25">
      <c r="B141" s="78" t="s">
        <v>487</v>
      </c>
      <c r="C141" s="97" t="s">
        <v>525</v>
      </c>
      <c r="D141" s="79" t="s">
        <v>578</v>
      </c>
      <c r="E141" s="80" t="s">
        <v>579</v>
      </c>
      <c r="F141" s="80" t="s">
        <v>580</v>
      </c>
      <c r="G141" s="81" t="s">
        <v>324</v>
      </c>
      <c r="H141" s="82"/>
      <c r="I141" s="83" t="s">
        <v>600</v>
      </c>
      <c r="J141" s="84" t="s">
        <v>538</v>
      </c>
      <c r="K141" s="85" t="s">
        <v>548</v>
      </c>
      <c r="L141" s="83" t="s">
        <v>601</v>
      </c>
      <c r="M141" s="85" t="s">
        <v>540</v>
      </c>
      <c r="N141" s="85" t="s">
        <v>541</v>
      </c>
      <c r="O141" s="87">
        <v>2</v>
      </c>
      <c r="P141" s="87">
        <v>2</v>
      </c>
      <c r="Q141" s="88">
        <f t="shared" si="10"/>
        <v>4</v>
      </c>
      <c r="R141" s="87" t="str">
        <f t="shared" si="11"/>
        <v>BAJO</v>
      </c>
      <c r="S141" s="87">
        <v>25</v>
      </c>
      <c r="T141" s="87">
        <f t="shared" si="12"/>
        <v>100</v>
      </c>
      <c r="U141" s="87" t="str">
        <f t="shared" si="13"/>
        <v>III</v>
      </c>
      <c r="V141" s="89" t="str">
        <f t="shared" si="14"/>
        <v>Mejorable</v>
      </c>
      <c r="W141" s="87">
        <v>1</v>
      </c>
      <c r="X141" s="88" t="s">
        <v>602</v>
      </c>
      <c r="Y141" s="87" t="s">
        <v>543</v>
      </c>
      <c r="Z141" s="87" t="s">
        <v>332</v>
      </c>
      <c r="AA141" s="87" t="s">
        <v>332</v>
      </c>
      <c r="AB141" s="87" t="s">
        <v>332</v>
      </c>
      <c r="AC141" s="83" t="s">
        <v>599</v>
      </c>
      <c r="AD141" s="83" t="s">
        <v>603</v>
      </c>
    </row>
    <row r="142" spans="2:30" ht="409.5" x14ac:dyDescent="0.25">
      <c r="B142" s="78" t="s">
        <v>487</v>
      </c>
      <c r="C142" s="97" t="s">
        <v>525</v>
      </c>
      <c r="D142" s="79" t="s">
        <v>578</v>
      </c>
      <c r="E142" s="80" t="s">
        <v>579</v>
      </c>
      <c r="F142" s="80" t="s">
        <v>580</v>
      </c>
      <c r="G142" s="81" t="s">
        <v>324</v>
      </c>
      <c r="H142" s="82"/>
      <c r="I142" s="83" t="s">
        <v>362</v>
      </c>
      <c r="J142" s="84" t="s">
        <v>363</v>
      </c>
      <c r="K142" s="85" t="s">
        <v>364</v>
      </c>
      <c r="L142" s="83" t="s">
        <v>365</v>
      </c>
      <c r="M142" s="85" t="s">
        <v>366</v>
      </c>
      <c r="N142" s="85" t="s">
        <v>367</v>
      </c>
      <c r="O142" s="87">
        <v>2</v>
      </c>
      <c r="P142" s="87">
        <v>1</v>
      </c>
      <c r="Q142" s="88">
        <f t="shared" si="10"/>
        <v>2</v>
      </c>
      <c r="R142" s="87" t="str">
        <f t="shared" si="11"/>
        <v>BAJO</v>
      </c>
      <c r="S142" s="87">
        <v>10</v>
      </c>
      <c r="T142" s="87">
        <f t="shared" si="12"/>
        <v>20</v>
      </c>
      <c r="U142" s="87" t="str">
        <f t="shared" si="13"/>
        <v>IV</v>
      </c>
      <c r="V142" s="91" t="str">
        <f t="shared" si="14"/>
        <v>Aceptable</v>
      </c>
      <c r="W142" s="87">
        <v>1</v>
      </c>
      <c r="X142" s="87" t="s">
        <v>368</v>
      </c>
      <c r="Y142" s="88" t="s">
        <v>369</v>
      </c>
      <c r="Z142" s="87" t="s">
        <v>332</v>
      </c>
      <c r="AA142" s="87" t="s">
        <v>332</v>
      </c>
      <c r="AB142" s="87" t="s">
        <v>332</v>
      </c>
      <c r="AC142" s="83" t="s">
        <v>370</v>
      </c>
      <c r="AD142" s="83" t="s">
        <v>371</v>
      </c>
    </row>
    <row r="143" spans="2:30" ht="409.5" x14ac:dyDescent="0.25">
      <c r="B143" s="78" t="s">
        <v>487</v>
      </c>
      <c r="C143" s="97" t="s">
        <v>525</v>
      </c>
      <c r="D143" s="79" t="s">
        <v>578</v>
      </c>
      <c r="E143" s="80" t="s">
        <v>579</v>
      </c>
      <c r="F143" s="80" t="s">
        <v>580</v>
      </c>
      <c r="G143" s="81" t="s">
        <v>324</v>
      </c>
      <c r="H143" s="82"/>
      <c r="I143" s="83" t="s">
        <v>372</v>
      </c>
      <c r="J143" s="84" t="s">
        <v>363</v>
      </c>
      <c r="K143" s="85" t="s">
        <v>364</v>
      </c>
      <c r="L143" s="83" t="s">
        <v>365</v>
      </c>
      <c r="M143" s="85" t="s">
        <v>366</v>
      </c>
      <c r="N143" s="85" t="s">
        <v>367</v>
      </c>
      <c r="O143" s="87">
        <v>2</v>
      </c>
      <c r="P143" s="87">
        <v>1</v>
      </c>
      <c r="Q143" s="88">
        <f t="shared" si="10"/>
        <v>2</v>
      </c>
      <c r="R143" s="87" t="str">
        <f t="shared" si="11"/>
        <v>BAJO</v>
      </c>
      <c r="S143" s="87">
        <v>10</v>
      </c>
      <c r="T143" s="87">
        <f t="shared" si="12"/>
        <v>20</v>
      </c>
      <c r="U143" s="87" t="str">
        <f t="shared" si="13"/>
        <v>IV</v>
      </c>
      <c r="V143" s="91" t="str">
        <f t="shared" si="14"/>
        <v>Aceptable</v>
      </c>
      <c r="W143" s="87">
        <v>1</v>
      </c>
      <c r="X143" s="87" t="s">
        <v>368</v>
      </c>
      <c r="Y143" s="88" t="s">
        <v>369</v>
      </c>
      <c r="Z143" s="87" t="s">
        <v>332</v>
      </c>
      <c r="AA143" s="87" t="s">
        <v>332</v>
      </c>
      <c r="AB143" s="87" t="s">
        <v>332</v>
      </c>
      <c r="AC143" s="83" t="s">
        <v>370</v>
      </c>
      <c r="AD143" s="83" t="s">
        <v>371</v>
      </c>
    </row>
    <row r="144" spans="2:30" ht="409.5" x14ac:dyDescent="0.25">
      <c r="B144" s="78" t="s">
        <v>487</v>
      </c>
      <c r="C144" s="97" t="s">
        <v>525</v>
      </c>
      <c r="D144" s="79" t="s">
        <v>578</v>
      </c>
      <c r="E144" s="80" t="s">
        <v>579</v>
      </c>
      <c r="F144" s="80" t="s">
        <v>580</v>
      </c>
      <c r="G144" s="81" t="s">
        <v>324</v>
      </c>
      <c r="H144" s="82"/>
      <c r="I144" s="83" t="s">
        <v>376</v>
      </c>
      <c r="J144" s="84" t="s">
        <v>363</v>
      </c>
      <c r="K144" s="85" t="s">
        <v>364</v>
      </c>
      <c r="L144" s="83" t="s">
        <v>365</v>
      </c>
      <c r="M144" s="85" t="s">
        <v>366</v>
      </c>
      <c r="N144" s="85" t="s">
        <v>367</v>
      </c>
      <c r="O144" s="87">
        <v>2</v>
      </c>
      <c r="P144" s="87">
        <v>1</v>
      </c>
      <c r="Q144" s="88">
        <f t="shared" si="10"/>
        <v>2</v>
      </c>
      <c r="R144" s="87" t="str">
        <f t="shared" si="11"/>
        <v>BAJO</v>
      </c>
      <c r="S144" s="87">
        <v>10</v>
      </c>
      <c r="T144" s="87">
        <f t="shared" si="12"/>
        <v>20</v>
      </c>
      <c r="U144" s="87" t="str">
        <f t="shared" si="13"/>
        <v>IV</v>
      </c>
      <c r="V144" s="91" t="str">
        <f t="shared" si="14"/>
        <v>Aceptable</v>
      </c>
      <c r="W144" s="87">
        <v>1</v>
      </c>
      <c r="X144" s="87" t="s">
        <v>368</v>
      </c>
      <c r="Y144" s="88" t="s">
        <v>369</v>
      </c>
      <c r="Z144" s="87" t="s">
        <v>332</v>
      </c>
      <c r="AA144" s="87" t="s">
        <v>332</v>
      </c>
      <c r="AB144" s="87" t="s">
        <v>332</v>
      </c>
      <c r="AC144" s="83" t="s">
        <v>370</v>
      </c>
      <c r="AD144" s="83" t="s">
        <v>371</v>
      </c>
    </row>
    <row r="145" spans="2:30" ht="409.5" x14ac:dyDescent="0.25">
      <c r="B145" s="78" t="s">
        <v>487</v>
      </c>
      <c r="C145" s="97" t="s">
        <v>525</v>
      </c>
      <c r="D145" s="79" t="s">
        <v>578</v>
      </c>
      <c r="E145" s="80" t="s">
        <v>579</v>
      </c>
      <c r="F145" s="80" t="s">
        <v>580</v>
      </c>
      <c r="G145" s="81" t="s">
        <v>324</v>
      </c>
      <c r="H145" s="82"/>
      <c r="I145" s="83" t="s">
        <v>377</v>
      </c>
      <c r="J145" s="84" t="s">
        <v>378</v>
      </c>
      <c r="K145" s="85" t="s">
        <v>379</v>
      </c>
      <c r="L145" s="83" t="s">
        <v>380</v>
      </c>
      <c r="M145" s="85" t="s">
        <v>380</v>
      </c>
      <c r="N145" s="85" t="s">
        <v>381</v>
      </c>
      <c r="O145" s="87">
        <v>3</v>
      </c>
      <c r="P145" s="87">
        <v>4</v>
      </c>
      <c r="Q145" s="88">
        <f t="shared" si="10"/>
        <v>12</v>
      </c>
      <c r="R145" s="87" t="str">
        <f t="shared" si="11"/>
        <v>ALTO</v>
      </c>
      <c r="S145" s="87">
        <v>25</v>
      </c>
      <c r="T145" s="87">
        <f t="shared" si="12"/>
        <v>300</v>
      </c>
      <c r="U145" s="87" t="str">
        <f t="shared" si="13"/>
        <v>II</v>
      </c>
      <c r="V145" s="93" t="str">
        <f t="shared" si="14"/>
        <v>Aceptable con control especifico</v>
      </c>
      <c r="W145" s="87">
        <v>1</v>
      </c>
      <c r="X145" s="87" t="s">
        <v>382</v>
      </c>
      <c r="Y145" s="88" t="s">
        <v>383</v>
      </c>
      <c r="Z145" s="87" t="s">
        <v>332</v>
      </c>
      <c r="AA145" s="87" t="s">
        <v>332</v>
      </c>
      <c r="AB145" s="87" t="s">
        <v>332</v>
      </c>
      <c r="AC145" s="83" t="s">
        <v>501</v>
      </c>
      <c r="AD145" s="83" t="s">
        <v>371</v>
      </c>
    </row>
    <row r="146" spans="2:30" ht="409.5" x14ac:dyDescent="0.25">
      <c r="B146" s="78" t="s">
        <v>487</v>
      </c>
      <c r="C146" s="97" t="s">
        <v>525</v>
      </c>
      <c r="D146" s="79" t="s">
        <v>578</v>
      </c>
      <c r="E146" s="80" t="s">
        <v>579</v>
      </c>
      <c r="F146" s="80" t="s">
        <v>580</v>
      </c>
      <c r="G146" s="81" t="s">
        <v>324</v>
      </c>
      <c r="H146" s="82"/>
      <c r="I146" s="83" t="s">
        <v>552</v>
      </c>
      <c r="J146" s="84" t="s">
        <v>378</v>
      </c>
      <c r="K146" s="85" t="s">
        <v>553</v>
      </c>
      <c r="L146" s="83" t="s">
        <v>554</v>
      </c>
      <c r="M146" s="85" t="s">
        <v>380</v>
      </c>
      <c r="N146" s="85" t="s">
        <v>555</v>
      </c>
      <c r="O146" s="87">
        <v>2</v>
      </c>
      <c r="P146" s="87">
        <v>2</v>
      </c>
      <c r="Q146" s="88">
        <f t="shared" si="10"/>
        <v>4</v>
      </c>
      <c r="R146" s="87" t="str">
        <f t="shared" si="11"/>
        <v>BAJO</v>
      </c>
      <c r="S146" s="87">
        <v>10</v>
      </c>
      <c r="T146" s="87">
        <f t="shared" si="12"/>
        <v>40</v>
      </c>
      <c r="U146" s="87" t="str">
        <f t="shared" si="13"/>
        <v>III</v>
      </c>
      <c r="V146" s="89" t="str">
        <f t="shared" si="14"/>
        <v>Mejorable</v>
      </c>
      <c r="W146" s="87">
        <v>1</v>
      </c>
      <c r="X146" s="87" t="s">
        <v>382</v>
      </c>
      <c r="Y146" s="88" t="s">
        <v>383</v>
      </c>
      <c r="Z146" s="87" t="s">
        <v>332</v>
      </c>
      <c r="AA146" s="87" t="s">
        <v>332</v>
      </c>
      <c r="AB146" s="87" t="s">
        <v>332</v>
      </c>
      <c r="AC146" s="83" t="s">
        <v>556</v>
      </c>
      <c r="AD146" s="83" t="s">
        <v>371</v>
      </c>
    </row>
    <row r="147" spans="2:30" ht="409.5" x14ac:dyDescent="0.25">
      <c r="B147" s="78" t="s">
        <v>487</v>
      </c>
      <c r="C147" s="97" t="s">
        <v>525</v>
      </c>
      <c r="D147" s="79" t="s">
        <v>578</v>
      </c>
      <c r="E147" s="80" t="s">
        <v>579</v>
      </c>
      <c r="F147" s="80" t="s">
        <v>580</v>
      </c>
      <c r="G147" s="81" t="s">
        <v>324</v>
      </c>
      <c r="H147" s="82"/>
      <c r="I147" s="83" t="s">
        <v>385</v>
      </c>
      <c r="J147" s="84" t="s">
        <v>378</v>
      </c>
      <c r="K147" s="85" t="s">
        <v>502</v>
      </c>
      <c r="L147" s="83" t="s">
        <v>387</v>
      </c>
      <c r="M147" s="85" t="s">
        <v>388</v>
      </c>
      <c r="N147" s="85" t="s">
        <v>389</v>
      </c>
      <c r="O147" s="87">
        <v>2</v>
      </c>
      <c r="P147" s="87">
        <v>2</v>
      </c>
      <c r="Q147" s="88">
        <f t="shared" si="10"/>
        <v>4</v>
      </c>
      <c r="R147" s="87" t="str">
        <f t="shared" si="11"/>
        <v>BAJO</v>
      </c>
      <c r="S147" s="87">
        <v>25</v>
      </c>
      <c r="T147" s="87">
        <f t="shared" si="12"/>
        <v>100</v>
      </c>
      <c r="U147" s="87" t="str">
        <f t="shared" si="13"/>
        <v>III</v>
      </c>
      <c r="V147" s="89" t="str">
        <f t="shared" si="14"/>
        <v>Mejorable</v>
      </c>
      <c r="W147" s="87">
        <v>1</v>
      </c>
      <c r="X147" s="87" t="s">
        <v>503</v>
      </c>
      <c r="Y147" s="88" t="s">
        <v>383</v>
      </c>
      <c r="Z147" s="87" t="s">
        <v>332</v>
      </c>
      <c r="AA147" s="87" t="s">
        <v>332</v>
      </c>
      <c r="AB147" s="87" t="s">
        <v>332</v>
      </c>
      <c r="AC147" s="83" t="s">
        <v>391</v>
      </c>
      <c r="AD147" s="83" t="s">
        <v>371</v>
      </c>
    </row>
    <row r="148" spans="2:30" ht="409.5" x14ac:dyDescent="0.25">
      <c r="B148" s="78" t="s">
        <v>487</v>
      </c>
      <c r="C148" s="97" t="s">
        <v>525</v>
      </c>
      <c r="D148" s="79" t="s">
        <v>578</v>
      </c>
      <c r="E148" s="80" t="s">
        <v>579</v>
      </c>
      <c r="F148" s="80" t="s">
        <v>580</v>
      </c>
      <c r="G148" s="81" t="s">
        <v>324</v>
      </c>
      <c r="H148" s="82"/>
      <c r="I148" s="83" t="s">
        <v>557</v>
      </c>
      <c r="J148" s="84" t="s">
        <v>378</v>
      </c>
      <c r="K148" s="85" t="s">
        <v>558</v>
      </c>
      <c r="L148" s="83" t="s">
        <v>554</v>
      </c>
      <c r="M148" s="85" t="s">
        <v>380</v>
      </c>
      <c r="N148" s="85" t="s">
        <v>555</v>
      </c>
      <c r="O148" s="87">
        <v>2</v>
      </c>
      <c r="P148" s="87">
        <v>3</v>
      </c>
      <c r="Q148" s="88">
        <f t="shared" si="10"/>
        <v>6</v>
      </c>
      <c r="R148" s="87" t="str">
        <f t="shared" si="11"/>
        <v>MEDIO</v>
      </c>
      <c r="S148" s="87">
        <v>10</v>
      </c>
      <c r="T148" s="87">
        <f t="shared" si="12"/>
        <v>60</v>
      </c>
      <c r="U148" s="87" t="str">
        <f t="shared" si="13"/>
        <v>III</v>
      </c>
      <c r="V148" s="89" t="str">
        <f t="shared" si="14"/>
        <v>Mejorable</v>
      </c>
      <c r="W148" s="87">
        <v>1</v>
      </c>
      <c r="X148" s="87" t="s">
        <v>559</v>
      </c>
      <c r="Y148" s="88" t="s">
        <v>383</v>
      </c>
      <c r="Z148" s="87" t="s">
        <v>332</v>
      </c>
      <c r="AA148" s="87" t="s">
        <v>332</v>
      </c>
      <c r="AB148" s="87" t="s">
        <v>332</v>
      </c>
      <c r="AC148" s="83" t="s">
        <v>560</v>
      </c>
      <c r="AD148" s="83" t="s">
        <v>371</v>
      </c>
    </row>
    <row r="149" spans="2:30" ht="409.5" x14ac:dyDescent="0.25">
      <c r="B149" s="78" t="s">
        <v>487</v>
      </c>
      <c r="C149" s="97" t="s">
        <v>525</v>
      </c>
      <c r="D149" s="79" t="s">
        <v>578</v>
      </c>
      <c r="E149" s="80" t="s">
        <v>579</v>
      </c>
      <c r="F149" s="80" t="s">
        <v>580</v>
      </c>
      <c r="G149" s="81" t="s">
        <v>324</v>
      </c>
      <c r="H149" s="82"/>
      <c r="I149" s="83" t="s">
        <v>561</v>
      </c>
      <c r="J149" s="84" t="s">
        <v>393</v>
      </c>
      <c r="K149" s="85" t="s">
        <v>562</v>
      </c>
      <c r="L149" s="83" t="s">
        <v>563</v>
      </c>
      <c r="M149" s="85" t="s">
        <v>564</v>
      </c>
      <c r="N149" s="85" t="s">
        <v>604</v>
      </c>
      <c r="O149" s="87">
        <v>2</v>
      </c>
      <c r="P149" s="87">
        <v>3</v>
      </c>
      <c r="Q149" s="88">
        <f t="shared" si="10"/>
        <v>6</v>
      </c>
      <c r="R149" s="87" t="str">
        <f t="shared" si="11"/>
        <v>MEDIO</v>
      </c>
      <c r="S149" s="87">
        <v>10</v>
      </c>
      <c r="T149" s="87">
        <f t="shared" si="12"/>
        <v>60</v>
      </c>
      <c r="U149" s="87" t="str">
        <f t="shared" si="13"/>
        <v>III</v>
      </c>
      <c r="V149" s="89" t="str">
        <f t="shared" si="14"/>
        <v>Mejorable</v>
      </c>
      <c r="W149" s="87">
        <v>1</v>
      </c>
      <c r="X149" s="87" t="s">
        <v>566</v>
      </c>
      <c r="Y149" s="88" t="s">
        <v>505</v>
      </c>
      <c r="Z149" s="87" t="s">
        <v>332</v>
      </c>
      <c r="AA149" s="87" t="s">
        <v>332</v>
      </c>
      <c r="AB149" s="87" t="s">
        <v>332</v>
      </c>
      <c r="AC149" s="83" t="s">
        <v>567</v>
      </c>
      <c r="AD149" s="83" t="s">
        <v>568</v>
      </c>
    </row>
    <row r="150" spans="2:30" ht="409.5" x14ac:dyDescent="0.25">
      <c r="B150" s="78" t="s">
        <v>487</v>
      </c>
      <c r="C150" s="97" t="s">
        <v>525</v>
      </c>
      <c r="D150" s="79" t="s">
        <v>578</v>
      </c>
      <c r="E150" s="80" t="s">
        <v>579</v>
      </c>
      <c r="F150" s="80" t="s">
        <v>580</v>
      </c>
      <c r="G150" s="81" t="s">
        <v>324</v>
      </c>
      <c r="H150" s="82"/>
      <c r="I150" s="83" t="s">
        <v>605</v>
      </c>
      <c r="J150" s="84" t="s">
        <v>393</v>
      </c>
      <c r="K150" s="85" t="s">
        <v>402</v>
      </c>
      <c r="L150" s="83" t="s">
        <v>403</v>
      </c>
      <c r="M150" s="85" t="s">
        <v>606</v>
      </c>
      <c r="N150" s="85" t="s">
        <v>607</v>
      </c>
      <c r="O150" s="87">
        <v>2</v>
      </c>
      <c r="P150" s="87">
        <v>2</v>
      </c>
      <c r="Q150" s="88">
        <f t="shared" si="10"/>
        <v>4</v>
      </c>
      <c r="R150" s="87" t="str">
        <f t="shared" si="11"/>
        <v>BAJO</v>
      </c>
      <c r="S150" s="87">
        <v>10</v>
      </c>
      <c r="T150" s="87">
        <f t="shared" si="12"/>
        <v>40</v>
      </c>
      <c r="U150" s="87" t="str">
        <f t="shared" si="13"/>
        <v>III</v>
      </c>
      <c r="V150" s="89" t="str">
        <f t="shared" si="14"/>
        <v>Mejorable</v>
      </c>
      <c r="W150" s="87">
        <v>1</v>
      </c>
      <c r="X150" s="87" t="s">
        <v>506</v>
      </c>
      <c r="Y150" s="88" t="s">
        <v>406</v>
      </c>
      <c r="Z150" s="87" t="s">
        <v>332</v>
      </c>
      <c r="AA150" s="87" t="s">
        <v>332</v>
      </c>
      <c r="AB150" s="87" t="s">
        <v>332</v>
      </c>
      <c r="AC150" s="83" t="s">
        <v>608</v>
      </c>
      <c r="AD150" s="83" t="s">
        <v>609</v>
      </c>
    </row>
    <row r="151" spans="2:30" ht="204" x14ac:dyDescent="0.25">
      <c r="B151" s="78" t="s">
        <v>487</v>
      </c>
      <c r="C151" s="97" t="s">
        <v>525</v>
      </c>
      <c r="D151" s="79" t="s">
        <v>578</v>
      </c>
      <c r="E151" s="80" t="s">
        <v>579</v>
      </c>
      <c r="F151" s="80" t="s">
        <v>580</v>
      </c>
      <c r="G151" s="81" t="s">
        <v>324</v>
      </c>
      <c r="H151" s="82"/>
      <c r="I151" s="83" t="s">
        <v>409</v>
      </c>
      <c r="J151" s="84" t="s">
        <v>393</v>
      </c>
      <c r="K151" s="85" t="s">
        <v>508</v>
      </c>
      <c r="L151" s="83" t="s">
        <v>411</v>
      </c>
      <c r="M151" s="85" t="s">
        <v>412</v>
      </c>
      <c r="N151" s="85" t="s">
        <v>380</v>
      </c>
      <c r="O151" s="87">
        <v>2</v>
      </c>
      <c r="P151" s="87">
        <v>2</v>
      </c>
      <c r="Q151" s="88">
        <f t="shared" si="10"/>
        <v>4</v>
      </c>
      <c r="R151" s="87" t="str">
        <f t="shared" si="11"/>
        <v>BAJO</v>
      </c>
      <c r="S151" s="87">
        <v>10</v>
      </c>
      <c r="T151" s="87">
        <f t="shared" si="12"/>
        <v>40</v>
      </c>
      <c r="U151" s="87" t="str">
        <f t="shared" si="13"/>
        <v>III</v>
      </c>
      <c r="V151" s="89" t="str">
        <f t="shared" si="14"/>
        <v>Mejorable</v>
      </c>
      <c r="W151" s="87">
        <v>1</v>
      </c>
      <c r="X151" s="87" t="s">
        <v>413</v>
      </c>
      <c r="Y151" s="88" t="s">
        <v>414</v>
      </c>
      <c r="Z151" s="87" t="s">
        <v>332</v>
      </c>
      <c r="AA151" s="87" t="s">
        <v>332</v>
      </c>
      <c r="AB151" s="87" t="s">
        <v>332</v>
      </c>
      <c r="AC151" s="83" t="s">
        <v>509</v>
      </c>
      <c r="AD151" s="83" t="s">
        <v>371</v>
      </c>
    </row>
    <row r="152" spans="2:30" ht="409.5" x14ac:dyDescent="0.25">
      <c r="B152" s="78" t="s">
        <v>487</v>
      </c>
      <c r="C152" s="97" t="s">
        <v>525</v>
      </c>
      <c r="D152" s="79" t="s">
        <v>578</v>
      </c>
      <c r="E152" s="80" t="s">
        <v>579</v>
      </c>
      <c r="F152" s="80" t="s">
        <v>580</v>
      </c>
      <c r="G152" s="81" t="s">
        <v>324</v>
      </c>
      <c r="H152" s="82"/>
      <c r="I152" s="83" t="s">
        <v>417</v>
      </c>
      <c r="J152" s="84" t="s">
        <v>393</v>
      </c>
      <c r="K152" s="85" t="s">
        <v>418</v>
      </c>
      <c r="L152" s="83" t="s">
        <v>419</v>
      </c>
      <c r="M152" s="85" t="s">
        <v>420</v>
      </c>
      <c r="N152" s="85" t="s">
        <v>569</v>
      </c>
      <c r="O152" s="87">
        <v>2</v>
      </c>
      <c r="P152" s="87">
        <v>3</v>
      </c>
      <c r="Q152" s="88">
        <f t="shared" si="10"/>
        <v>6</v>
      </c>
      <c r="R152" s="87" t="str">
        <f t="shared" si="11"/>
        <v>MEDIO</v>
      </c>
      <c r="S152" s="87">
        <v>10</v>
      </c>
      <c r="T152" s="87">
        <f t="shared" si="12"/>
        <v>60</v>
      </c>
      <c r="U152" s="87" t="str">
        <f t="shared" si="13"/>
        <v>III</v>
      </c>
      <c r="V152" s="89" t="str">
        <f t="shared" si="14"/>
        <v>Mejorable</v>
      </c>
      <c r="W152" s="87">
        <v>1</v>
      </c>
      <c r="X152" s="87" t="s">
        <v>413</v>
      </c>
      <c r="Y152" s="88" t="s">
        <v>414</v>
      </c>
      <c r="Z152" s="87" t="s">
        <v>332</v>
      </c>
      <c r="AA152" s="87" t="s">
        <v>332</v>
      </c>
      <c r="AB152" s="87" t="s">
        <v>332</v>
      </c>
      <c r="AC152" s="83" t="s">
        <v>423</v>
      </c>
      <c r="AD152" s="83" t="s">
        <v>570</v>
      </c>
    </row>
    <row r="153" spans="2:30" ht="204" x14ac:dyDescent="0.25">
      <c r="B153" s="78" t="s">
        <v>487</v>
      </c>
      <c r="C153" s="97" t="s">
        <v>525</v>
      </c>
      <c r="D153" s="79" t="s">
        <v>578</v>
      </c>
      <c r="E153" s="80" t="s">
        <v>579</v>
      </c>
      <c r="F153" s="80" t="s">
        <v>580</v>
      </c>
      <c r="G153" s="81" t="s">
        <v>324</v>
      </c>
      <c r="H153" s="82"/>
      <c r="I153" s="83" t="s">
        <v>425</v>
      </c>
      <c r="J153" s="84" t="s">
        <v>393</v>
      </c>
      <c r="K153" s="85" t="s">
        <v>426</v>
      </c>
      <c r="L153" s="83" t="s">
        <v>380</v>
      </c>
      <c r="M153" s="85" t="s">
        <v>420</v>
      </c>
      <c r="N153" s="85" t="s">
        <v>421</v>
      </c>
      <c r="O153" s="87">
        <v>3</v>
      </c>
      <c r="P153" s="87">
        <v>3</v>
      </c>
      <c r="Q153" s="88">
        <f t="shared" si="10"/>
        <v>9</v>
      </c>
      <c r="R153" s="87" t="str">
        <f t="shared" si="11"/>
        <v>ALTO</v>
      </c>
      <c r="S153" s="87">
        <v>25</v>
      </c>
      <c r="T153" s="87">
        <f t="shared" si="12"/>
        <v>225</v>
      </c>
      <c r="U153" s="87" t="str">
        <f t="shared" si="13"/>
        <v>II</v>
      </c>
      <c r="V153" s="93" t="str">
        <f t="shared" si="14"/>
        <v>Aceptable con control especifico</v>
      </c>
      <c r="W153" s="87">
        <v>1</v>
      </c>
      <c r="X153" s="87" t="s">
        <v>413</v>
      </c>
      <c r="Y153" s="88" t="s">
        <v>414</v>
      </c>
      <c r="Z153" s="87" t="s">
        <v>332</v>
      </c>
      <c r="AA153" s="87" t="s">
        <v>332</v>
      </c>
      <c r="AB153" s="87" t="s">
        <v>332</v>
      </c>
      <c r="AC153" s="83" t="s">
        <v>428</v>
      </c>
      <c r="AD153" s="83" t="s">
        <v>610</v>
      </c>
    </row>
    <row r="154" spans="2:30" ht="409.5" x14ac:dyDescent="0.25">
      <c r="B154" s="78" t="s">
        <v>487</v>
      </c>
      <c r="C154" s="97" t="s">
        <v>525</v>
      </c>
      <c r="D154" s="79" t="s">
        <v>578</v>
      </c>
      <c r="E154" s="80" t="s">
        <v>579</v>
      </c>
      <c r="F154" s="80" t="s">
        <v>580</v>
      </c>
      <c r="G154" s="81" t="s">
        <v>324</v>
      </c>
      <c r="H154" s="82"/>
      <c r="I154" s="83" t="s">
        <v>430</v>
      </c>
      <c r="J154" s="84" t="s">
        <v>393</v>
      </c>
      <c r="K154" s="85" t="s">
        <v>508</v>
      </c>
      <c r="L154" s="83" t="s">
        <v>328</v>
      </c>
      <c r="M154" s="85" t="s">
        <v>432</v>
      </c>
      <c r="N154" s="85" t="s">
        <v>380</v>
      </c>
      <c r="O154" s="87">
        <v>3</v>
      </c>
      <c r="P154" s="87">
        <v>2</v>
      </c>
      <c r="Q154" s="88">
        <f t="shared" si="10"/>
        <v>6</v>
      </c>
      <c r="R154" s="87" t="str">
        <f t="shared" si="11"/>
        <v>MEDIO</v>
      </c>
      <c r="S154" s="87">
        <v>10</v>
      </c>
      <c r="T154" s="87">
        <f t="shared" si="12"/>
        <v>60</v>
      </c>
      <c r="U154" s="87" t="str">
        <f t="shared" si="13"/>
        <v>III</v>
      </c>
      <c r="V154" s="89" t="str">
        <f t="shared" si="14"/>
        <v>Mejorable</v>
      </c>
      <c r="W154" s="87">
        <v>1</v>
      </c>
      <c r="X154" s="87" t="s">
        <v>413</v>
      </c>
      <c r="Y154" s="88" t="s">
        <v>414</v>
      </c>
      <c r="Z154" s="87" t="s">
        <v>332</v>
      </c>
      <c r="AA154" s="87" t="s">
        <v>332</v>
      </c>
      <c r="AB154" s="87" t="s">
        <v>332</v>
      </c>
      <c r="AC154" s="83" t="s">
        <v>434</v>
      </c>
      <c r="AD154" s="83" t="s">
        <v>435</v>
      </c>
    </row>
    <row r="155" spans="2:30" ht="409.5" x14ac:dyDescent="0.25">
      <c r="B155" s="78" t="s">
        <v>487</v>
      </c>
      <c r="C155" s="97" t="s">
        <v>525</v>
      </c>
      <c r="D155" s="79" t="s">
        <v>578</v>
      </c>
      <c r="E155" s="80" t="s">
        <v>579</v>
      </c>
      <c r="F155" s="80" t="s">
        <v>580</v>
      </c>
      <c r="G155" s="81" t="s">
        <v>324</v>
      </c>
      <c r="H155" s="82"/>
      <c r="I155" s="83" t="s">
        <v>574</v>
      </c>
      <c r="J155" s="84" t="s">
        <v>393</v>
      </c>
      <c r="K155" s="85" t="s">
        <v>437</v>
      </c>
      <c r="L155" s="83" t="s">
        <v>328</v>
      </c>
      <c r="M155" s="85" t="s">
        <v>575</v>
      </c>
      <c r="N155" s="85" t="s">
        <v>576</v>
      </c>
      <c r="O155" s="87">
        <v>2</v>
      </c>
      <c r="P155" s="87">
        <v>2</v>
      </c>
      <c r="Q155" s="88">
        <f t="shared" si="10"/>
        <v>4</v>
      </c>
      <c r="R155" s="87" t="str">
        <f t="shared" si="11"/>
        <v>BAJO</v>
      </c>
      <c r="S155" s="87">
        <v>10</v>
      </c>
      <c r="T155" s="87">
        <f t="shared" si="12"/>
        <v>40</v>
      </c>
      <c r="U155" s="87" t="str">
        <f t="shared" si="13"/>
        <v>III</v>
      </c>
      <c r="V155" s="89" t="str">
        <f t="shared" si="14"/>
        <v>Mejorable</v>
      </c>
      <c r="W155" s="87">
        <v>1</v>
      </c>
      <c r="X155" s="87" t="s">
        <v>441</v>
      </c>
      <c r="Y155" s="88" t="s">
        <v>442</v>
      </c>
      <c r="Z155" s="87" t="s">
        <v>332</v>
      </c>
      <c r="AA155" s="87" t="s">
        <v>332</v>
      </c>
      <c r="AB155" s="87" t="s">
        <v>332</v>
      </c>
      <c r="AC155" s="83" t="s">
        <v>576</v>
      </c>
      <c r="AD155" s="83" t="s">
        <v>577</v>
      </c>
    </row>
    <row r="156" spans="2:30" ht="409.5" x14ac:dyDescent="0.25">
      <c r="B156" s="78" t="s">
        <v>487</v>
      </c>
      <c r="C156" s="97" t="s">
        <v>525</v>
      </c>
      <c r="D156" s="79" t="s">
        <v>578</v>
      </c>
      <c r="E156" s="80" t="s">
        <v>579</v>
      </c>
      <c r="F156" s="80" t="s">
        <v>580</v>
      </c>
      <c r="G156" s="81" t="s">
        <v>324</v>
      </c>
      <c r="H156" s="82"/>
      <c r="I156" s="83" t="s">
        <v>446</v>
      </c>
      <c r="J156" s="84" t="s">
        <v>393</v>
      </c>
      <c r="K156" s="85" t="s">
        <v>447</v>
      </c>
      <c r="L156" s="83" t="s">
        <v>448</v>
      </c>
      <c r="M156" s="85" t="s">
        <v>449</v>
      </c>
      <c r="N156" s="85" t="s">
        <v>450</v>
      </c>
      <c r="O156" s="87">
        <v>2</v>
      </c>
      <c r="P156" s="87">
        <v>1</v>
      </c>
      <c r="Q156" s="88">
        <f t="shared" si="10"/>
        <v>2</v>
      </c>
      <c r="R156" s="87" t="str">
        <f t="shared" si="11"/>
        <v>BAJO</v>
      </c>
      <c r="S156" s="87">
        <v>10</v>
      </c>
      <c r="T156" s="87">
        <f t="shared" si="12"/>
        <v>20</v>
      </c>
      <c r="U156" s="87" t="str">
        <f t="shared" si="13"/>
        <v>IV</v>
      </c>
      <c r="V156" s="91" t="str">
        <f t="shared" si="14"/>
        <v>Aceptable</v>
      </c>
      <c r="W156" s="87">
        <v>1</v>
      </c>
      <c r="X156" s="88" t="s">
        <v>451</v>
      </c>
      <c r="Y156" s="88" t="s">
        <v>512</v>
      </c>
      <c r="Z156" s="87" t="s">
        <v>332</v>
      </c>
      <c r="AA156" s="87" t="s">
        <v>332</v>
      </c>
      <c r="AB156" s="87" t="s">
        <v>332</v>
      </c>
      <c r="AC156" s="85" t="s">
        <v>454</v>
      </c>
      <c r="AD156" s="83" t="s">
        <v>455</v>
      </c>
    </row>
    <row r="157" spans="2:30" ht="409.5" x14ac:dyDescent="0.25">
      <c r="B157" s="78" t="s">
        <v>487</v>
      </c>
      <c r="C157" s="97" t="s">
        <v>525</v>
      </c>
      <c r="D157" s="79" t="s">
        <v>578</v>
      </c>
      <c r="E157" s="80" t="s">
        <v>579</v>
      </c>
      <c r="F157" s="80" t="s">
        <v>580</v>
      </c>
      <c r="G157" s="81" t="s">
        <v>324</v>
      </c>
      <c r="H157" s="82"/>
      <c r="I157" s="83" t="s">
        <v>514</v>
      </c>
      <c r="J157" s="84" t="s">
        <v>393</v>
      </c>
      <c r="K157" s="85" t="s">
        <v>457</v>
      </c>
      <c r="L157" s="83" t="s">
        <v>458</v>
      </c>
      <c r="M157" s="85" t="s">
        <v>459</v>
      </c>
      <c r="N157" s="85" t="s">
        <v>460</v>
      </c>
      <c r="O157" s="87">
        <v>2</v>
      </c>
      <c r="P157" s="87">
        <v>1</v>
      </c>
      <c r="Q157" s="88">
        <f t="shared" si="10"/>
        <v>2</v>
      </c>
      <c r="R157" s="87" t="str">
        <f t="shared" si="11"/>
        <v>BAJO</v>
      </c>
      <c r="S157" s="87">
        <v>10</v>
      </c>
      <c r="T157" s="87">
        <f t="shared" si="12"/>
        <v>20</v>
      </c>
      <c r="U157" s="87" t="str">
        <f t="shared" si="13"/>
        <v>IV</v>
      </c>
      <c r="V157" s="91" t="str">
        <f t="shared" si="14"/>
        <v>Aceptable</v>
      </c>
      <c r="W157" s="87">
        <v>1</v>
      </c>
      <c r="X157" s="88" t="s">
        <v>451</v>
      </c>
      <c r="Y157" s="88" t="s">
        <v>452</v>
      </c>
      <c r="Z157" s="87" t="s">
        <v>332</v>
      </c>
      <c r="AA157" s="87" t="s">
        <v>332</v>
      </c>
      <c r="AB157" s="87" t="s">
        <v>332</v>
      </c>
      <c r="AC157" s="83" t="s">
        <v>461</v>
      </c>
      <c r="AD157" s="83" t="s">
        <v>462</v>
      </c>
    </row>
    <row r="158" spans="2:30" ht="409.5" x14ac:dyDescent="0.25">
      <c r="B158" s="78" t="s">
        <v>487</v>
      </c>
      <c r="C158" s="97" t="s">
        <v>525</v>
      </c>
      <c r="D158" s="79" t="s">
        <v>578</v>
      </c>
      <c r="E158" s="80" t="s">
        <v>579</v>
      </c>
      <c r="F158" s="80" t="s">
        <v>580</v>
      </c>
      <c r="G158" s="81"/>
      <c r="H158" s="81" t="s">
        <v>324</v>
      </c>
      <c r="I158" s="83" t="s">
        <v>611</v>
      </c>
      <c r="J158" s="84" t="s">
        <v>393</v>
      </c>
      <c r="K158" s="85" t="s">
        <v>612</v>
      </c>
      <c r="L158" s="83" t="s">
        <v>328</v>
      </c>
      <c r="M158" s="85" t="s">
        <v>328</v>
      </c>
      <c r="N158" s="85" t="s">
        <v>613</v>
      </c>
      <c r="O158" s="87">
        <v>2</v>
      </c>
      <c r="P158" s="87">
        <v>1</v>
      </c>
      <c r="Q158" s="88">
        <f t="shared" si="10"/>
        <v>2</v>
      </c>
      <c r="R158" s="87" t="str">
        <f t="shared" si="11"/>
        <v>BAJO</v>
      </c>
      <c r="S158" s="87">
        <v>100</v>
      </c>
      <c r="T158" s="87">
        <f t="shared" si="12"/>
        <v>200</v>
      </c>
      <c r="U158" s="87" t="str">
        <f t="shared" si="13"/>
        <v>II</v>
      </c>
      <c r="V158" s="93" t="str">
        <f t="shared" si="14"/>
        <v>Aceptable con control especifico</v>
      </c>
      <c r="W158" s="87">
        <v>1</v>
      </c>
      <c r="X158" s="88" t="s">
        <v>441</v>
      </c>
      <c r="Y158" s="88" t="s">
        <v>614</v>
      </c>
      <c r="Z158" s="87" t="s">
        <v>332</v>
      </c>
      <c r="AA158" s="87" t="s">
        <v>332</v>
      </c>
      <c r="AB158" s="87" t="s">
        <v>332</v>
      </c>
      <c r="AC158" s="85" t="s">
        <v>615</v>
      </c>
      <c r="AD158" s="85" t="s">
        <v>616</v>
      </c>
    </row>
    <row r="159" spans="2:30" ht="409.5" x14ac:dyDescent="0.25">
      <c r="B159" s="78" t="s">
        <v>487</v>
      </c>
      <c r="C159" s="97" t="s">
        <v>525</v>
      </c>
      <c r="D159" s="79" t="s">
        <v>578</v>
      </c>
      <c r="E159" s="80" t="s">
        <v>579</v>
      </c>
      <c r="F159" s="80" t="s">
        <v>580</v>
      </c>
      <c r="G159" s="81"/>
      <c r="H159" s="81" t="s">
        <v>324</v>
      </c>
      <c r="I159" s="83" t="s">
        <v>617</v>
      </c>
      <c r="J159" s="84" t="s">
        <v>393</v>
      </c>
      <c r="K159" s="85" t="s">
        <v>618</v>
      </c>
      <c r="L159" s="83" t="s">
        <v>328</v>
      </c>
      <c r="M159" s="85" t="s">
        <v>328</v>
      </c>
      <c r="N159" s="85" t="s">
        <v>619</v>
      </c>
      <c r="O159" s="87">
        <v>2</v>
      </c>
      <c r="P159" s="87">
        <v>1</v>
      </c>
      <c r="Q159" s="88">
        <f t="shared" si="10"/>
        <v>2</v>
      </c>
      <c r="R159" s="87" t="str">
        <f t="shared" si="11"/>
        <v>BAJO</v>
      </c>
      <c r="S159" s="87">
        <v>10</v>
      </c>
      <c r="T159" s="87">
        <f t="shared" si="12"/>
        <v>20</v>
      </c>
      <c r="U159" s="87" t="str">
        <f t="shared" si="13"/>
        <v>IV</v>
      </c>
      <c r="V159" s="91" t="str">
        <f t="shared" si="14"/>
        <v>Aceptable</v>
      </c>
      <c r="W159" s="87">
        <v>1</v>
      </c>
      <c r="X159" s="88" t="s">
        <v>441</v>
      </c>
      <c r="Y159" s="88" t="s">
        <v>620</v>
      </c>
      <c r="Z159" s="87" t="s">
        <v>332</v>
      </c>
      <c r="AA159" s="87" t="s">
        <v>332</v>
      </c>
      <c r="AB159" s="87" t="s">
        <v>332</v>
      </c>
      <c r="AC159" s="85" t="s">
        <v>621</v>
      </c>
      <c r="AD159" s="85" t="s">
        <v>622</v>
      </c>
    </row>
    <row r="160" spans="2:30" ht="409.5" x14ac:dyDescent="0.25">
      <c r="B160" s="78" t="s">
        <v>487</v>
      </c>
      <c r="C160" s="97" t="s">
        <v>525</v>
      </c>
      <c r="D160" s="79" t="s">
        <v>578</v>
      </c>
      <c r="E160" s="80" t="s">
        <v>579</v>
      </c>
      <c r="F160" s="80" t="s">
        <v>580</v>
      </c>
      <c r="G160" s="81" t="s">
        <v>324</v>
      </c>
      <c r="H160" s="82"/>
      <c r="I160" s="83" t="s">
        <v>463</v>
      </c>
      <c r="J160" s="84" t="s">
        <v>464</v>
      </c>
      <c r="K160" s="85" t="s">
        <v>418</v>
      </c>
      <c r="L160" s="83" t="s">
        <v>466</v>
      </c>
      <c r="M160" s="85" t="s">
        <v>467</v>
      </c>
      <c r="N160" s="85" t="s">
        <v>468</v>
      </c>
      <c r="O160" s="87">
        <v>2</v>
      </c>
      <c r="P160" s="87">
        <v>2</v>
      </c>
      <c r="Q160" s="88">
        <f t="shared" si="10"/>
        <v>4</v>
      </c>
      <c r="R160" s="87" t="str">
        <f t="shared" si="11"/>
        <v>BAJO</v>
      </c>
      <c r="S160" s="87">
        <v>10</v>
      </c>
      <c r="T160" s="87">
        <f t="shared" si="12"/>
        <v>40</v>
      </c>
      <c r="U160" s="87" t="str">
        <f t="shared" si="13"/>
        <v>III</v>
      </c>
      <c r="V160" s="89" t="str">
        <f t="shared" si="14"/>
        <v>Mejorable</v>
      </c>
      <c r="W160" s="87">
        <v>1</v>
      </c>
      <c r="X160" s="88" t="s">
        <v>469</v>
      </c>
      <c r="Y160" s="88" t="s">
        <v>470</v>
      </c>
      <c r="Z160" s="87" t="s">
        <v>332</v>
      </c>
      <c r="AA160" s="87" t="s">
        <v>332</v>
      </c>
      <c r="AB160" s="87" t="s">
        <v>332</v>
      </c>
      <c r="AC160" s="85" t="s">
        <v>471</v>
      </c>
      <c r="AD160" s="85" t="s">
        <v>472</v>
      </c>
    </row>
    <row r="161" spans="2:30" ht="409.5" x14ac:dyDescent="0.25">
      <c r="B161" s="78" t="s">
        <v>487</v>
      </c>
      <c r="C161" s="97" t="s">
        <v>525</v>
      </c>
      <c r="D161" s="79" t="s">
        <v>578</v>
      </c>
      <c r="E161" s="80" t="s">
        <v>579</v>
      </c>
      <c r="F161" s="80" t="s">
        <v>580</v>
      </c>
      <c r="G161" s="81" t="s">
        <v>324</v>
      </c>
      <c r="H161" s="82"/>
      <c r="I161" s="83" t="s">
        <v>473</v>
      </c>
      <c r="J161" s="84" t="s">
        <v>464</v>
      </c>
      <c r="K161" s="85" t="s">
        <v>418</v>
      </c>
      <c r="L161" s="83" t="s">
        <v>466</v>
      </c>
      <c r="M161" s="85" t="s">
        <v>474</v>
      </c>
      <c r="N161" s="85" t="s">
        <v>475</v>
      </c>
      <c r="O161" s="87">
        <v>2</v>
      </c>
      <c r="P161" s="87">
        <v>1</v>
      </c>
      <c r="Q161" s="88">
        <f t="shared" si="10"/>
        <v>2</v>
      </c>
      <c r="R161" s="87" t="str">
        <f t="shared" si="11"/>
        <v>BAJO</v>
      </c>
      <c r="S161" s="87">
        <v>10</v>
      </c>
      <c r="T161" s="87">
        <f t="shared" si="12"/>
        <v>20</v>
      </c>
      <c r="U161" s="87" t="str">
        <f t="shared" si="13"/>
        <v>IV</v>
      </c>
      <c r="V161" s="91" t="str">
        <f t="shared" si="14"/>
        <v>Aceptable</v>
      </c>
      <c r="W161" s="87">
        <v>1</v>
      </c>
      <c r="X161" s="88" t="s">
        <v>469</v>
      </c>
      <c r="Y161" s="88" t="s">
        <v>470</v>
      </c>
      <c r="Z161" s="87" t="s">
        <v>332</v>
      </c>
      <c r="AA161" s="87" t="s">
        <v>332</v>
      </c>
      <c r="AB161" s="87" t="s">
        <v>332</v>
      </c>
      <c r="AC161" s="85" t="s">
        <v>476</v>
      </c>
      <c r="AD161" s="85" t="s">
        <v>472</v>
      </c>
    </row>
    <row r="162" spans="2:30" ht="409.5" x14ac:dyDescent="0.25">
      <c r="B162" s="78" t="s">
        <v>487</v>
      </c>
      <c r="C162" s="97" t="s">
        <v>525</v>
      </c>
      <c r="D162" s="79" t="s">
        <v>578</v>
      </c>
      <c r="E162" s="80" t="s">
        <v>579</v>
      </c>
      <c r="F162" s="80" t="s">
        <v>580</v>
      </c>
      <c r="G162" s="81" t="s">
        <v>324</v>
      </c>
      <c r="H162" s="82"/>
      <c r="I162" s="83" t="s">
        <v>477</v>
      </c>
      <c r="J162" s="84" t="s">
        <v>464</v>
      </c>
      <c r="K162" s="85" t="s">
        <v>478</v>
      </c>
      <c r="L162" s="83" t="s">
        <v>479</v>
      </c>
      <c r="M162" s="85" t="s">
        <v>480</v>
      </c>
      <c r="N162" s="85" t="s">
        <v>481</v>
      </c>
      <c r="O162" s="87">
        <v>2</v>
      </c>
      <c r="P162" s="87">
        <v>1</v>
      </c>
      <c r="Q162" s="88">
        <f t="shared" si="10"/>
        <v>2</v>
      </c>
      <c r="R162" s="87" t="str">
        <f t="shared" si="11"/>
        <v>BAJO</v>
      </c>
      <c r="S162" s="87">
        <v>25</v>
      </c>
      <c r="T162" s="87">
        <f t="shared" si="12"/>
        <v>50</v>
      </c>
      <c r="U162" s="87" t="str">
        <f t="shared" si="13"/>
        <v>III</v>
      </c>
      <c r="V162" s="89" t="str">
        <f t="shared" si="14"/>
        <v>Mejorable</v>
      </c>
      <c r="W162" s="87">
        <v>1</v>
      </c>
      <c r="X162" s="88" t="s">
        <v>469</v>
      </c>
      <c r="Y162" s="88" t="s">
        <v>470</v>
      </c>
      <c r="Z162" s="87" t="s">
        <v>332</v>
      </c>
      <c r="AA162" s="87" t="s">
        <v>332</v>
      </c>
      <c r="AB162" s="87" t="s">
        <v>332</v>
      </c>
      <c r="AC162" s="85" t="s">
        <v>482</v>
      </c>
      <c r="AD162" s="85" t="s">
        <v>472</v>
      </c>
    </row>
    <row r="163" spans="2:30" ht="409.5" x14ac:dyDescent="0.25">
      <c r="B163" s="78" t="s">
        <v>487</v>
      </c>
      <c r="C163" s="97" t="s">
        <v>525</v>
      </c>
      <c r="D163" s="79" t="s">
        <v>578</v>
      </c>
      <c r="E163" s="80" t="s">
        <v>579</v>
      </c>
      <c r="F163" s="80" t="s">
        <v>580</v>
      </c>
      <c r="G163" s="81" t="s">
        <v>324</v>
      </c>
      <c r="H163" s="82"/>
      <c r="I163" s="83" t="s">
        <v>483</v>
      </c>
      <c r="J163" s="84" t="s">
        <v>464</v>
      </c>
      <c r="K163" s="85" t="s">
        <v>418</v>
      </c>
      <c r="L163" s="83" t="s">
        <v>466</v>
      </c>
      <c r="M163" s="85" t="s">
        <v>484</v>
      </c>
      <c r="N163" s="85" t="s">
        <v>485</v>
      </c>
      <c r="O163" s="87">
        <v>1</v>
      </c>
      <c r="P163" s="87">
        <v>1</v>
      </c>
      <c r="Q163" s="88">
        <f t="shared" si="10"/>
        <v>1</v>
      </c>
      <c r="R163" s="87" t="str">
        <f t="shared" si="11"/>
        <v>BAJO</v>
      </c>
      <c r="S163" s="87">
        <v>10</v>
      </c>
      <c r="T163" s="87">
        <f t="shared" si="12"/>
        <v>10</v>
      </c>
      <c r="U163" s="87" t="str">
        <f t="shared" si="13"/>
        <v>IV</v>
      </c>
      <c r="V163" s="91" t="str">
        <f t="shared" si="14"/>
        <v>Aceptable</v>
      </c>
      <c r="W163" s="87">
        <v>1</v>
      </c>
      <c r="X163" s="88" t="s">
        <v>469</v>
      </c>
      <c r="Y163" s="88" t="s">
        <v>470</v>
      </c>
      <c r="Z163" s="87" t="s">
        <v>332</v>
      </c>
      <c r="AA163" s="87" t="s">
        <v>332</v>
      </c>
      <c r="AB163" s="87" t="s">
        <v>332</v>
      </c>
      <c r="AC163" s="85" t="s">
        <v>486</v>
      </c>
      <c r="AD163" s="85" t="s">
        <v>472</v>
      </c>
    </row>
    <row r="164" spans="2:30" ht="409.5" x14ac:dyDescent="0.25">
      <c r="B164" s="98" t="s">
        <v>487</v>
      </c>
      <c r="C164" s="99" t="s">
        <v>525</v>
      </c>
      <c r="D164" s="100" t="s">
        <v>623</v>
      </c>
      <c r="E164" s="80" t="s">
        <v>624</v>
      </c>
      <c r="F164" s="80" t="s">
        <v>625</v>
      </c>
      <c r="G164" s="81" t="s">
        <v>324</v>
      </c>
      <c r="H164" s="82"/>
      <c r="I164" s="83" t="s">
        <v>325</v>
      </c>
      <c r="J164" s="84" t="s">
        <v>326</v>
      </c>
      <c r="K164" s="85" t="s">
        <v>327</v>
      </c>
      <c r="L164" s="83" t="s">
        <v>328</v>
      </c>
      <c r="M164" s="85" t="s">
        <v>583</v>
      </c>
      <c r="N164" s="86" t="s">
        <v>330</v>
      </c>
      <c r="O164" s="87">
        <v>2</v>
      </c>
      <c r="P164" s="87">
        <v>3</v>
      </c>
      <c r="Q164" s="88">
        <f t="shared" si="10"/>
        <v>6</v>
      </c>
      <c r="R164" s="87" t="str">
        <f t="shared" si="11"/>
        <v>MEDIO</v>
      </c>
      <c r="S164" s="87">
        <v>10</v>
      </c>
      <c r="T164" s="87">
        <f t="shared" si="12"/>
        <v>60</v>
      </c>
      <c r="U164" s="87" t="str">
        <f t="shared" si="13"/>
        <v>III</v>
      </c>
      <c r="V164" s="89" t="str">
        <f t="shared" si="14"/>
        <v>Mejorable</v>
      </c>
      <c r="W164" s="87">
        <v>1</v>
      </c>
      <c r="X164" s="90" t="s">
        <v>327</v>
      </c>
      <c r="Y164" s="87" t="s">
        <v>331</v>
      </c>
      <c r="Z164" s="87" t="s">
        <v>332</v>
      </c>
      <c r="AA164" s="87" t="s">
        <v>332</v>
      </c>
      <c r="AB164" s="87" t="s">
        <v>332</v>
      </c>
      <c r="AC164" s="83" t="s">
        <v>333</v>
      </c>
      <c r="AD164" s="83" t="s">
        <v>492</v>
      </c>
    </row>
    <row r="165" spans="2:30" ht="409.5" x14ac:dyDescent="0.25">
      <c r="B165" s="98" t="s">
        <v>487</v>
      </c>
      <c r="C165" s="99" t="s">
        <v>525</v>
      </c>
      <c r="D165" s="100" t="s">
        <v>623</v>
      </c>
      <c r="E165" s="80" t="s">
        <v>624</v>
      </c>
      <c r="F165" s="80" t="s">
        <v>625</v>
      </c>
      <c r="G165" s="81" t="s">
        <v>324</v>
      </c>
      <c r="H165" s="82"/>
      <c r="I165" s="83" t="s">
        <v>343</v>
      </c>
      <c r="J165" s="84" t="s">
        <v>336</v>
      </c>
      <c r="K165" s="85" t="s">
        <v>496</v>
      </c>
      <c r="L165" s="83" t="s">
        <v>345</v>
      </c>
      <c r="M165" s="85" t="s">
        <v>346</v>
      </c>
      <c r="N165" s="85" t="s">
        <v>338</v>
      </c>
      <c r="O165" s="87">
        <v>2</v>
      </c>
      <c r="P165" s="87">
        <v>2</v>
      </c>
      <c r="Q165" s="88">
        <f t="shared" si="10"/>
        <v>4</v>
      </c>
      <c r="R165" s="87" t="str">
        <f t="shared" si="11"/>
        <v>BAJO</v>
      </c>
      <c r="S165" s="87">
        <v>10</v>
      </c>
      <c r="T165" s="87">
        <f t="shared" si="12"/>
        <v>40</v>
      </c>
      <c r="U165" s="87" t="str">
        <f t="shared" si="13"/>
        <v>III</v>
      </c>
      <c r="V165" s="89" t="str">
        <f t="shared" si="14"/>
        <v>Mejorable</v>
      </c>
      <c r="W165" s="87">
        <v>1</v>
      </c>
      <c r="X165" s="88" t="s">
        <v>498</v>
      </c>
      <c r="Y165" s="87" t="s">
        <v>340</v>
      </c>
      <c r="Z165" s="87" t="s">
        <v>332</v>
      </c>
      <c r="AA165" s="87" t="s">
        <v>332</v>
      </c>
      <c r="AB165" s="87" t="s">
        <v>332</v>
      </c>
      <c r="AC165" s="83" t="s">
        <v>348</v>
      </c>
      <c r="AD165" s="83" t="s">
        <v>349</v>
      </c>
    </row>
    <row r="166" spans="2:30" ht="293.25" x14ac:dyDescent="0.25">
      <c r="B166" s="98" t="s">
        <v>487</v>
      </c>
      <c r="C166" s="99" t="s">
        <v>525</v>
      </c>
      <c r="D166" s="100" t="s">
        <v>623</v>
      </c>
      <c r="E166" s="80" t="s">
        <v>624</v>
      </c>
      <c r="F166" s="80" t="s">
        <v>625</v>
      </c>
      <c r="G166" s="81" t="s">
        <v>324</v>
      </c>
      <c r="H166" s="82"/>
      <c r="I166" s="83" t="s">
        <v>350</v>
      </c>
      <c r="J166" s="84" t="s">
        <v>336</v>
      </c>
      <c r="K166" s="85" t="s">
        <v>351</v>
      </c>
      <c r="L166" s="83" t="s">
        <v>328</v>
      </c>
      <c r="M166" s="85" t="s">
        <v>352</v>
      </c>
      <c r="N166" s="85" t="s">
        <v>353</v>
      </c>
      <c r="O166" s="87">
        <v>2</v>
      </c>
      <c r="P166" s="87">
        <v>2</v>
      </c>
      <c r="Q166" s="88">
        <f t="shared" si="10"/>
        <v>4</v>
      </c>
      <c r="R166" s="87" t="str">
        <f t="shared" si="11"/>
        <v>BAJO</v>
      </c>
      <c r="S166" s="87">
        <v>10</v>
      </c>
      <c r="T166" s="87">
        <f t="shared" si="12"/>
        <v>40</v>
      </c>
      <c r="U166" s="87" t="str">
        <f t="shared" si="13"/>
        <v>III</v>
      </c>
      <c r="V166" s="89" t="str">
        <f t="shared" si="14"/>
        <v>Mejorable</v>
      </c>
      <c r="W166" s="87">
        <v>1</v>
      </c>
      <c r="X166" s="88" t="s">
        <v>499</v>
      </c>
      <c r="Y166" s="87" t="s">
        <v>340</v>
      </c>
      <c r="Z166" s="87" t="s">
        <v>332</v>
      </c>
      <c r="AA166" s="87" t="s">
        <v>332</v>
      </c>
      <c r="AB166" s="87" t="s">
        <v>332</v>
      </c>
      <c r="AC166" s="83" t="s">
        <v>355</v>
      </c>
      <c r="AD166" s="83" t="s">
        <v>349</v>
      </c>
    </row>
    <row r="167" spans="2:30" ht="409.5" x14ac:dyDescent="0.25">
      <c r="B167" s="98" t="s">
        <v>487</v>
      </c>
      <c r="C167" s="99" t="s">
        <v>525</v>
      </c>
      <c r="D167" s="100" t="s">
        <v>623</v>
      </c>
      <c r="E167" s="80" t="s">
        <v>624</v>
      </c>
      <c r="F167" s="80" t="s">
        <v>625</v>
      </c>
      <c r="G167" s="81" t="s">
        <v>324</v>
      </c>
      <c r="H167" s="82"/>
      <c r="I167" s="83" t="s">
        <v>547</v>
      </c>
      <c r="J167" s="84" t="s">
        <v>538</v>
      </c>
      <c r="K167" s="85" t="s">
        <v>548</v>
      </c>
      <c r="L167" s="83" t="s">
        <v>380</v>
      </c>
      <c r="M167" s="85" t="s">
        <v>380</v>
      </c>
      <c r="N167" s="85" t="s">
        <v>541</v>
      </c>
      <c r="O167" s="87">
        <v>2</v>
      </c>
      <c r="P167" s="87">
        <v>3</v>
      </c>
      <c r="Q167" s="88">
        <f t="shared" si="10"/>
        <v>6</v>
      </c>
      <c r="R167" s="87" t="str">
        <f t="shared" si="11"/>
        <v>MEDIO</v>
      </c>
      <c r="S167" s="87">
        <v>10</v>
      </c>
      <c r="T167" s="87">
        <f t="shared" si="12"/>
        <v>60</v>
      </c>
      <c r="U167" s="87" t="str">
        <f t="shared" si="13"/>
        <v>III</v>
      </c>
      <c r="V167" s="89" t="str">
        <f t="shared" si="14"/>
        <v>Mejorable</v>
      </c>
      <c r="W167" s="87">
        <v>1</v>
      </c>
      <c r="X167" s="90" t="s">
        <v>548</v>
      </c>
      <c r="Y167" s="87" t="s">
        <v>543</v>
      </c>
      <c r="Z167" s="87" t="s">
        <v>332</v>
      </c>
      <c r="AA167" s="87" t="s">
        <v>332</v>
      </c>
      <c r="AB167" s="87" t="s">
        <v>332</v>
      </c>
      <c r="AC167" s="83" t="s">
        <v>599</v>
      </c>
      <c r="AD167" s="83" t="s">
        <v>551</v>
      </c>
    </row>
    <row r="168" spans="2:30" ht="409.5" x14ac:dyDescent="0.25">
      <c r="B168" s="98" t="s">
        <v>487</v>
      </c>
      <c r="C168" s="99" t="s">
        <v>525</v>
      </c>
      <c r="D168" s="100" t="s">
        <v>623</v>
      </c>
      <c r="E168" s="80" t="s">
        <v>624</v>
      </c>
      <c r="F168" s="80" t="s">
        <v>625</v>
      </c>
      <c r="G168" s="81" t="s">
        <v>324</v>
      </c>
      <c r="H168" s="82"/>
      <c r="I168" s="83" t="s">
        <v>362</v>
      </c>
      <c r="J168" s="84" t="s">
        <v>363</v>
      </c>
      <c r="K168" s="85" t="s">
        <v>364</v>
      </c>
      <c r="L168" s="83" t="s">
        <v>365</v>
      </c>
      <c r="M168" s="85" t="s">
        <v>366</v>
      </c>
      <c r="N168" s="85" t="s">
        <v>367</v>
      </c>
      <c r="O168" s="87">
        <v>2</v>
      </c>
      <c r="P168" s="87">
        <v>1</v>
      </c>
      <c r="Q168" s="88">
        <f t="shared" si="10"/>
        <v>2</v>
      </c>
      <c r="R168" s="87" t="str">
        <f t="shared" si="11"/>
        <v>BAJO</v>
      </c>
      <c r="S168" s="87">
        <v>10</v>
      </c>
      <c r="T168" s="87">
        <f t="shared" si="12"/>
        <v>20</v>
      </c>
      <c r="U168" s="87" t="str">
        <f t="shared" si="13"/>
        <v>IV</v>
      </c>
      <c r="V168" s="91" t="str">
        <f t="shared" si="14"/>
        <v>Aceptable</v>
      </c>
      <c r="W168" s="87">
        <v>1</v>
      </c>
      <c r="X168" s="87" t="s">
        <v>368</v>
      </c>
      <c r="Y168" s="88" t="s">
        <v>369</v>
      </c>
      <c r="Z168" s="87" t="s">
        <v>332</v>
      </c>
      <c r="AA168" s="87" t="s">
        <v>332</v>
      </c>
      <c r="AB168" s="87" t="s">
        <v>332</v>
      </c>
      <c r="AC168" s="83" t="s">
        <v>370</v>
      </c>
      <c r="AD168" s="83" t="s">
        <v>371</v>
      </c>
    </row>
    <row r="169" spans="2:30" ht="409.5" x14ac:dyDescent="0.25">
      <c r="B169" s="98" t="s">
        <v>487</v>
      </c>
      <c r="C169" s="99" t="s">
        <v>525</v>
      </c>
      <c r="D169" s="100" t="s">
        <v>623</v>
      </c>
      <c r="E169" s="80" t="s">
        <v>624</v>
      </c>
      <c r="F169" s="80" t="s">
        <v>625</v>
      </c>
      <c r="G169" s="81" t="s">
        <v>324</v>
      </c>
      <c r="H169" s="82"/>
      <c r="I169" s="83" t="s">
        <v>372</v>
      </c>
      <c r="J169" s="84" t="s">
        <v>363</v>
      </c>
      <c r="K169" s="85" t="s">
        <v>364</v>
      </c>
      <c r="L169" s="83" t="s">
        <v>365</v>
      </c>
      <c r="M169" s="85" t="s">
        <v>366</v>
      </c>
      <c r="N169" s="85" t="s">
        <v>367</v>
      </c>
      <c r="O169" s="87">
        <v>2</v>
      </c>
      <c r="P169" s="87">
        <v>1</v>
      </c>
      <c r="Q169" s="88">
        <f t="shared" si="10"/>
        <v>2</v>
      </c>
      <c r="R169" s="87" t="str">
        <f t="shared" si="11"/>
        <v>BAJO</v>
      </c>
      <c r="S169" s="87">
        <v>10</v>
      </c>
      <c r="T169" s="87">
        <f t="shared" si="12"/>
        <v>20</v>
      </c>
      <c r="U169" s="87" t="str">
        <f t="shared" si="13"/>
        <v>IV</v>
      </c>
      <c r="V169" s="91" t="str">
        <f t="shared" si="14"/>
        <v>Aceptable</v>
      </c>
      <c r="W169" s="87">
        <v>1</v>
      </c>
      <c r="X169" s="87" t="s">
        <v>368</v>
      </c>
      <c r="Y169" s="88" t="s">
        <v>369</v>
      </c>
      <c r="Z169" s="87" t="s">
        <v>332</v>
      </c>
      <c r="AA169" s="87" t="s">
        <v>332</v>
      </c>
      <c r="AB169" s="87" t="s">
        <v>332</v>
      </c>
      <c r="AC169" s="83" t="s">
        <v>370</v>
      </c>
      <c r="AD169" s="83" t="s">
        <v>371</v>
      </c>
    </row>
    <row r="170" spans="2:30" ht="409.5" x14ac:dyDescent="0.25">
      <c r="B170" s="98" t="s">
        <v>487</v>
      </c>
      <c r="C170" s="99" t="s">
        <v>525</v>
      </c>
      <c r="D170" s="100" t="s">
        <v>623</v>
      </c>
      <c r="E170" s="80" t="s">
        <v>624</v>
      </c>
      <c r="F170" s="80" t="s">
        <v>625</v>
      </c>
      <c r="G170" s="81" t="s">
        <v>324</v>
      </c>
      <c r="H170" s="82"/>
      <c r="I170" s="83" t="s">
        <v>376</v>
      </c>
      <c r="J170" s="84" t="s">
        <v>363</v>
      </c>
      <c r="K170" s="85" t="s">
        <v>364</v>
      </c>
      <c r="L170" s="83" t="s">
        <v>365</v>
      </c>
      <c r="M170" s="85" t="s">
        <v>366</v>
      </c>
      <c r="N170" s="85" t="s">
        <v>367</v>
      </c>
      <c r="O170" s="87">
        <v>2</v>
      </c>
      <c r="P170" s="87">
        <v>1</v>
      </c>
      <c r="Q170" s="88">
        <f t="shared" si="10"/>
        <v>2</v>
      </c>
      <c r="R170" s="87" t="str">
        <f t="shared" si="11"/>
        <v>BAJO</v>
      </c>
      <c r="S170" s="87">
        <v>10</v>
      </c>
      <c r="T170" s="87">
        <f t="shared" si="12"/>
        <v>20</v>
      </c>
      <c r="U170" s="87" t="str">
        <f t="shared" si="13"/>
        <v>IV</v>
      </c>
      <c r="V170" s="91" t="str">
        <f t="shared" si="14"/>
        <v>Aceptable</v>
      </c>
      <c r="W170" s="87">
        <v>1</v>
      </c>
      <c r="X170" s="87" t="s">
        <v>368</v>
      </c>
      <c r="Y170" s="88" t="s">
        <v>369</v>
      </c>
      <c r="Z170" s="87" t="s">
        <v>332</v>
      </c>
      <c r="AA170" s="87" t="s">
        <v>332</v>
      </c>
      <c r="AB170" s="87" t="s">
        <v>332</v>
      </c>
      <c r="AC170" s="83" t="s">
        <v>370</v>
      </c>
      <c r="AD170" s="83" t="s">
        <v>371</v>
      </c>
    </row>
    <row r="171" spans="2:30" ht="409.5" x14ac:dyDescent="0.25">
      <c r="B171" s="98" t="s">
        <v>487</v>
      </c>
      <c r="C171" s="99" t="s">
        <v>525</v>
      </c>
      <c r="D171" s="100" t="s">
        <v>623</v>
      </c>
      <c r="E171" s="80" t="s">
        <v>624</v>
      </c>
      <c r="F171" s="80" t="s">
        <v>625</v>
      </c>
      <c r="G171" s="81" t="s">
        <v>324</v>
      </c>
      <c r="H171" s="82"/>
      <c r="I171" s="83" t="s">
        <v>377</v>
      </c>
      <c r="J171" s="84" t="s">
        <v>378</v>
      </c>
      <c r="K171" s="85" t="s">
        <v>379</v>
      </c>
      <c r="L171" s="83" t="s">
        <v>380</v>
      </c>
      <c r="M171" s="85" t="s">
        <v>380</v>
      </c>
      <c r="N171" s="85" t="s">
        <v>381</v>
      </c>
      <c r="O171" s="87">
        <v>3</v>
      </c>
      <c r="P171" s="87">
        <v>4</v>
      </c>
      <c r="Q171" s="88">
        <f t="shared" si="10"/>
        <v>12</v>
      </c>
      <c r="R171" s="87" t="str">
        <f t="shared" si="11"/>
        <v>ALTO</v>
      </c>
      <c r="S171" s="87">
        <v>25</v>
      </c>
      <c r="T171" s="87">
        <f t="shared" si="12"/>
        <v>300</v>
      </c>
      <c r="U171" s="87" t="str">
        <f t="shared" si="13"/>
        <v>II</v>
      </c>
      <c r="V171" s="93" t="str">
        <f t="shared" si="14"/>
        <v>Aceptable con control especifico</v>
      </c>
      <c r="W171" s="87">
        <v>1</v>
      </c>
      <c r="X171" s="87" t="s">
        <v>382</v>
      </c>
      <c r="Y171" s="88" t="s">
        <v>383</v>
      </c>
      <c r="Z171" s="87" t="s">
        <v>332</v>
      </c>
      <c r="AA171" s="87" t="s">
        <v>332</v>
      </c>
      <c r="AB171" s="87" t="s">
        <v>332</v>
      </c>
      <c r="AC171" s="83" t="s">
        <v>501</v>
      </c>
      <c r="AD171" s="83" t="s">
        <v>371</v>
      </c>
    </row>
    <row r="172" spans="2:30" ht="409.5" x14ac:dyDescent="0.25">
      <c r="B172" s="98" t="s">
        <v>487</v>
      </c>
      <c r="C172" s="99" t="s">
        <v>525</v>
      </c>
      <c r="D172" s="100" t="s">
        <v>623</v>
      </c>
      <c r="E172" s="80" t="s">
        <v>624</v>
      </c>
      <c r="F172" s="80" t="s">
        <v>625</v>
      </c>
      <c r="G172" s="81" t="s">
        <v>324</v>
      </c>
      <c r="H172" s="82"/>
      <c r="I172" s="83" t="s">
        <v>552</v>
      </c>
      <c r="J172" s="84" t="s">
        <v>378</v>
      </c>
      <c r="K172" s="85" t="s">
        <v>553</v>
      </c>
      <c r="L172" s="83" t="s">
        <v>554</v>
      </c>
      <c r="M172" s="85" t="s">
        <v>380</v>
      </c>
      <c r="N172" s="85" t="s">
        <v>555</v>
      </c>
      <c r="O172" s="87">
        <v>2</v>
      </c>
      <c r="P172" s="87">
        <v>3</v>
      </c>
      <c r="Q172" s="88">
        <f t="shared" si="10"/>
        <v>6</v>
      </c>
      <c r="R172" s="87" t="str">
        <f t="shared" si="11"/>
        <v>MEDIO</v>
      </c>
      <c r="S172" s="87">
        <v>10</v>
      </c>
      <c r="T172" s="87">
        <f t="shared" si="12"/>
        <v>60</v>
      </c>
      <c r="U172" s="87" t="str">
        <f t="shared" si="13"/>
        <v>III</v>
      </c>
      <c r="V172" s="89" t="str">
        <f t="shared" si="14"/>
        <v>Mejorable</v>
      </c>
      <c r="W172" s="87">
        <v>1</v>
      </c>
      <c r="X172" s="87" t="s">
        <v>382</v>
      </c>
      <c r="Y172" s="88" t="s">
        <v>383</v>
      </c>
      <c r="Z172" s="87" t="s">
        <v>332</v>
      </c>
      <c r="AA172" s="87" t="s">
        <v>332</v>
      </c>
      <c r="AB172" s="87" t="s">
        <v>332</v>
      </c>
      <c r="AC172" s="83" t="s">
        <v>556</v>
      </c>
      <c r="AD172" s="83" t="s">
        <v>371</v>
      </c>
    </row>
    <row r="173" spans="2:30" ht="409.5" x14ac:dyDescent="0.25">
      <c r="B173" s="98" t="s">
        <v>487</v>
      </c>
      <c r="C173" s="99" t="s">
        <v>525</v>
      </c>
      <c r="D173" s="100" t="s">
        <v>623</v>
      </c>
      <c r="E173" s="80" t="s">
        <v>624</v>
      </c>
      <c r="F173" s="80" t="s">
        <v>625</v>
      </c>
      <c r="G173" s="81" t="s">
        <v>324</v>
      </c>
      <c r="H173" s="82"/>
      <c r="I173" s="83" t="s">
        <v>385</v>
      </c>
      <c r="J173" s="84" t="s">
        <v>378</v>
      </c>
      <c r="K173" s="85" t="s">
        <v>502</v>
      </c>
      <c r="L173" s="83" t="s">
        <v>387</v>
      </c>
      <c r="M173" s="85" t="s">
        <v>388</v>
      </c>
      <c r="N173" s="85" t="s">
        <v>389</v>
      </c>
      <c r="O173" s="87">
        <v>2</v>
      </c>
      <c r="P173" s="87">
        <v>3</v>
      </c>
      <c r="Q173" s="88">
        <f t="shared" si="10"/>
        <v>6</v>
      </c>
      <c r="R173" s="87" t="str">
        <f t="shared" si="11"/>
        <v>MEDIO</v>
      </c>
      <c r="S173" s="87">
        <v>25</v>
      </c>
      <c r="T173" s="87">
        <f t="shared" si="12"/>
        <v>150</v>
      </c>
      <c r="U173" s="87" t="str">
        <f t="shared" si="13"/>
        <v>II</v>
      </c>
      <c r="V173" s="93" t="str">
        <f t="shared" si="14"/>
        <v>Aceptable con control especifico</v>
      </c>
      <c r="W173" s="87">
        <v>1</v>
      </c>
      <c r="X173" s="87" t="s">
        <v>503</v>
      </c>
      <c r="Y173" s="88" t="s">
        <v>383</v>
      </c>
      <c r="Z173" s="87" t="s">
        <v>332</v>
      </c>
      <c r="AA173" s="87" t="s">
        <v>332</v>
      </c>
      <c r="AB173" s="87" t="s">
        <v>332</v>
      </c>
      <c r="AC173" s="83" t="s">
        <v>391</v>
      </c>
      <c r="AD173" s="83" t="s">
        <v>371</v>
      </c>
    </row>
    <row r="174" spans="2:30" ht="409.5" x14ac:dyDescent="0.25">
      <c r="B174" s="98" t="s">
        <v>487</v>
      </c>
      <c r="C174" s="99" t="s">
        <v>525</v>
      </c>
      <c r="D174" s="100" t="s">
        <v>623</v>
      </c>
      <c r="E174" s="80" t="s">
        <v>624</v>
      </c>
      <c r="F174" s="80" t="s">
        <v>625</v>
      </c>
      <c r="G174" s="81" t="s">
        <v>324</v>
      </c>
      <c r="H174" s="82"/>
      <c r="I174" s="83" t="s">
        <v>557</v>
      </c>
      <c r="J174" s="84" t="s">
        <v>378</v>
      </c>
      <c r="K174" s="85" t="s">
        <v>558</v>
      </c>
      <c r="L174" s="83" t="s">
        <v>554</v>
      </c>
      <c r="M174" s="85" t="s">
        <v>380</v>
      </c>
      <c r="N174" s="85" t="s">
        <v>555</v>
      </c>
      <c r="O174" s="87">
        <v>2</v>
      </c>
      <c r="P174" s="87">
        <v>3</v>
      </c>
      <c r="Q174" s="88">
        <f t="shared" si="10"/>
        <v>6</v>
      </c>
      <c r="R174" s="87" t="str">
        <f t="shared" si="11"/>
        <v>MEDIO</v>
      </c>
      <c r="S174" s="87">
        <v>10</v>
      </c>
      <c r="T174" s="87">
        <f t="shared" si="12"/>
        <v>60</v>
      </c>
      <c r="U174" s="87" t="str">
        <f t="shared" si="13"/>
        <v>III</v>
      </c>
      <c r="V174" s="89" t="str">
        <f t="shared" si="14"/>
        <v>Mejorable</v>
      </c>
      <c r="W174" s="87">
        <v>1</v>
      </c>
      <c r="X174" s="87" t="s">
        <v>559</v>
      </c>
      <c r="Y174" s="88" t="s">
        <v>383</v>
      </c>
      <c r="Z174" s="87" t="s">
        <v>332</v>
      </c>
      <c r="AA174" s="87" t="s">
        <v>332</v>
      </c>
      <c r="AB174" s="87" t="s">
        <v>332</v>
      </c>
      <c r="AC174" s="83" t="s">
        <v>560</v>
      </c>
      <c r="AD174" s="83" t="s">
        <v>371</v>
      </c>
    </row>
    <row r="175" spans="2:30" ht="409.5" x14ac:dyDescent="0.25">
      <c r="B175" s="98" t="s">
        <v>487</v>
      </c>
      <c r="C175" s="99" t="s">
        <v>525</v>
      </c>
      <c r="D175" s="100" t="s">
        <v>623</v>
      </c>
      <c r="E175" s="80" t="s">
        <v>624</v>
      </c>
      <c r="F175" s="80" t="s">
        <v>625</v>
      </c>
      <c r="G175" s="81" t="s">
        <v>324</v>
      </c>
      <c r="H175" s="82"/>
      <c r="I175" s="83" t="s">
        <v>626</v>
      </c>
      <c r="J175" s="84" t="s">
        <v>393</v>
      </c>
      <c r="K175" s="85" t="s">
        <v>562</v>
      </c>
      <c r="L175" s="83" t="s">
        <v>563</v>
      </c>
      <c r="M175" s="85" t="s">
        <v>564</v>
      </c>
      <c r="N175" s="85" t="s">
        <v>604</v>
      </c>
      <c r="O175" s="87">
        <v>2</v>
      </c>
      <c r="P175" s="87">
        <v>2</v>
      </c>
      <c r="Q175" s="88">
        <f t="shared" si="10"/>
        <v>4</v>
      </c>
      <c r="R175" s="87" t="str">
        <f t="shared" si="11"/>
        <v>BAJO</v>
      </c>
      <c r="S175" s="87">
        <v>25</v>
      </c>
      <c r="T175" s="87">
        <f t="shared" si="12"/>
        <v>100</v>
      </c>
      <c r="U175" s="87" t="str">
        <f t="shared" si="13"/>
        <v>III</v>
      </c>
      <c r="V175" s="89" t="str">
        <f t="shared" si="14"/>
        <v>Mejorable</v>
      </c>
      <c r="W175" s="87">
        <v>1</v>
      </c>
      <c r="X175" s="87" t="s">
        <v>566</v>
      </c>
      <c r="Y175" s="88" t="s">
        <v>505</v>
      </c>
      <c r="Z175" s="87" t="s">
        <v>332</v>
      </c>
      <c r="AA175" s="87" t="s">
        <v>332</v>
      </c>
      <c r="AB175" s="87" t="s">
        <v>332</v>
      </c>
      <c r="AC175" s="83" t="s">
        <v>567</v>
      </c>
      <c r="AD175" s="83" t="s">
        <v>568</v>
      </c>
    </row>
    <row r="176" spans="2:30" ht="409.5" x14ac:dyDescent="0.25">
      <c r="B176" s="98" t="s">
        <v>487</v>
      </c>
      <c r="C176" s="99" t="s">
        <v>525</v>
      </c>
      <c r="D176" s="100" t="s">
        <v>623</v>
      </c>
      <c r="E176" s="80" t="s">
        <v>624</v>
      </c>
      <c r="F176" s="80" t="s">
        <v>625</v>
      </c>
      <c r="G176" s="81" t="s">
        <v>324</v>
      </c>
      <c r="H176" s="82"/>
      <c r="I176" s="83" t="s">
        <v>627</v>
      </c>
      <c r="J176" s="84" t="s">
        <v>393</v>
      </c>
      <c r="K176" s="85" t="s">
        <v>402</v>
      </c>
      <c r="L176" s="83" t="s">
        <v>403</v>
      </c>
      <c r="M176" s="85" t="s">
        <v>606</v>
      </c>
      <c r="N176" s="85" t="s">
        <v>607</v>
      </c>
      <c r="O176" s="87">
        <v>2</v>
      </c>
      <c r="P176" s="87">
        <v>2</v>
      </c>
      <c r="Q176" s="88">
        <f t="shared" si="10"/>
        <v>4</v>
      </c>
      <c r="R176" s="87" t="str">
        <f t="shared" si="11"/>
        <v>BAJO</v>
      </c>
      <c r="S176" s="87">
        <v>10</v>
      </c>
      <c r="T176" s="87">
        <f t="shared" si="12"/>
        <v>40</v>
      </c>
      <c r="U176" s="87" t="str">
        <f t="shared" si="13"/>
        <v>III</v>
      </c>
      <c r="V176" s="89" t="str">
        <f t="shared" si="14"/>
        <v>Mejorable</v>
      </c>
      <c r="W176" s="87">
        <v>1</v>
      </c>
      <c r="X176" s="87" t="s">
        <v>506</v>
      </c>
      <c r="Y176" s="88" t="s">
        <v>406</v>
      </c>
      <c r="Z176" s="87" t="s">
        <v>332</v>
      </c>
      <c r="AA176" s="87" t="s">
        <v>332</v>
      </c>
      <c r="AB176" s="87" t="s">
        <v>332</v>
      </c>
      <c r="AC176" s="83" t="s">
        <v>608</v>
      </c>
      <c r="AD176" s="83" t="s">
        <v>628</v>
      </c>
    </row>
    <row r="177" spans="2:30" ht="191.25" x14ac:dyDescent="0.25">
      <c r="B177" s="98" t="s">
        <v>487</v>
      </c>
      <c r="C177" s="99" t="s">
        <v>525</v>
      </c>
      <c r="D177" s="100" t="s">
        <v>623</v>
      </c>
      <c r="E177" s="80" t="s">
        <v>624</v>
      </c>
      <c r="F177" s="80" t="s">
        <v>625</v>
      </c>
      <c r="G177" s="81" t="s">
        <v>324</v>
      </c>
      <c r="H177" s="82"/>
      <c r="I177" s="83" t="s">
        <v>409</v>
      </c>
      <c r="J177" s="84" t="s">
        <v>393</v>
      </c>
      <c r="K177" s="85" t="s">
        <v>508</v>
      </c>
      <c r="L177" s="83" t="s">
        <v>411</v>
      </c>
      <c r="M177" s="85" t="s">
        <v>412</v>
      </c>
      <c r="N177" s="85" t="s">
        <v>380</v>
      </c>
      <c r="O177" s="87">
        <v>2</v>
      </c>
      <c r="P177" s="87">
        <v>3</v>
      </c>
      <c r="Q177" s="88">
        <f t="shared" si="10"/>
        <v>6</v>
      </c>
      <c r="R177" s="87" t="str">
        <f t="shared" si="11"/>
        <v>MEDIO</v>
      </c>
      <c r="S177" s="87">
        <v>10</v>
      </c>
      <c r="T177" s="87">
        <f t="shared" si="12"/>
        <v>60</v>
      </c>
      <c r="U177" s="87" t="str">
        <f t="shared" si="13"/>
        <v>III</v>
      </c>
      <c r="V177" s="89" t="str">
        <f t="shared" si="14"/>
        <v>Mejorable</v>
      </c>
      <c r="W177" s="87">
        <v>1</v>
      </c>
      <c r="X177" s="87" t="s">
        <v>413</v>
      </c>
      <c r="Y177" s="88" t="s">
        <v>414</v>
      </c>
      <c r="Z177" s="87" t="s">
        <v>332</v>
      </c>
      <c r="AA177" s="87" t="s">
        <v>332</v>
      </c>
      <c r="AB177" s="87" t="s">
        <v>332</v>
      </c>
      <c r="AC177" s="83" t="s">
        <v>509</v>
      </c>
      <c r="AD177" s="83" t="s">
        <v>371</v>
      </c>
    </row>
    <row r="178" spans="2:30" ht="409.5" x14ac:dyDescent="0.25">
      <c r="B178" s="98" t="s">
        <v>487</v>
      </c>
      <c r="C178" s="99" t="s">
        <v>525</v>
      </c>
      <c r="D178" s="100" t="s">
        <v>623</v>
      </c>
      <c r="E178" s="80" t="s">
        <v>624</v>
      </c>
      <c r="F178" s="80" t="s">
        <v>625</v>
      </c>
      <c r="G178" s="81" t="s">
        <v>324</v>
      </c>
      <c r="H178" s="82"/>
      <c r="I178" s="83" t="s">
        <v>417</v>
      </c>
      <c r="J178" s="84" t="s">
        <v>393</v>
      </c>
      <c r="K178" s="85" t="s">
        <v>418</v>
      </c>
      <c r="L178" s="83" t="s">
        <v>419</v>
      </c>
      <c r="M178" s="85" t="s">
        <v>420</v>
      </c>
      <c r="N178" s="85" t="s">
        <v>569</v>
      </c>
      <c r="O178" s="87">
        <v>2</v>
      </c>
      <c r="P178" s="87">
        <v>3</v>
      </c>
      <c r="Q178" s="88">
        <f t="shared" si="10"/>
        <v>6</v>
      </c>
      <c r="R178" s="87" t="str">
        <f t="shared" si="11"/>
        <v>MEDIO</v>
      </c>
      <c r="S178" s="87">
        <v>10</v>
      </c>
      <c r="T178" s="87">
        <f t="shared" si="12"/>
        <v>60</v>
      </c>
      <c r="U178" s="87" t="str">
        <f t="shared" si="13"/>
        <v>III</v>
      </c>
      <c r="V178" s="89" t="str">
        <f t="shared" si="14"/>
        <v>Mejorable</v>
      </c>
      <c r="W178" s="87">
        <v>1</v>
      </c>
      <c r="X178" s="87" t="s">
        <v>413</v>
      </c>
      <c r="Y178" s="88" t="s">
        <v>414</v>
      </c>
      <c r="Z178" s="87" t="s">
        <v>332</v>
      </c>
      <c r="AA178" s="87" t="s">
        <v>332</v>
      </c>
      <c r="AB178" s="87" t="s">
        <v>332</v>
      </c>
      <c r="AC178" s="83" t="s">
        <v>423</v>
      </c>
      <c r="AD178" s="83" t="s">
        <v>570</v>
      </c>
    </row>
    <row r="179" spans="2:30" ht="165.75" x14ac:dyDescent="0.25">
      <c r="B179" s="98" t="s">
        <v>487</v>
      </c>
      <c r="C179" s="99" t="s">
        <v>525</v>
      </c>
      <c r="D179" s="100" t="s">
        <v>623</v>
      </c>
      <c r="E179" s="80" t="s">
        <v>624</v>
      </c>
      <c r="F179" s="80" t="s">
        <v>625</v>
      </c>
      <c r="G179" s="81" t="s">
        <v>324</v>
      </c>
      <c r="H179" s="82"/>
      <c r="I179" s="83" t="s">
        <v>425</v>
      </c>
      <c r="J179" s="84" t="s">
        <v>393</v>
      </c>
      <c r="K179" s="85" t="s">
        <v>426</v>
      </c>
      <c r="L179" s="83" t="s">
        <v>380</v>
      </c>
      <c r="M179" s="85" t="s">
        <v>420</v>
      </c>
      <c r="N179" s="85" t="s">
        <v>421</v>
      </c>
      <c r="O179" s="87">
        <v>3</v>
      </c>
      <c r="P179" s="87">
        <v>3</v>
      </c>
      <c r="Q179" s="88">
        <f t="shared" si="10"/>
        <v>9</v>
      </c>
      <c r="R179" s="87" t="str">
        <f t="shared" si="11"/>
        <v>ALTO</v>
      </c>
      <c r="S179" s="87">
        <v>25</v>
      </c>
      <c r="T179" s="87">
        <f t="shared" si="12"/>
        <v>225</v>
      </c>
      <c r="U179" s="87" t="str">
        <f t="shared" si="13"/>
        <v>II</v>
      </c>
      <c r="V179" s="93" t="str">
        <f t="shared" si="14"/>
        <v>Aceptable con control especifico</v>
      </c>
      <c r="W179" s="87">
        <v>1</v>
      </c>
      <c r="X179" s="87" t="s">
        <v>413</v>
      </c>
      <c r="Y179" s="88" t="s">
        <v>414</v>
      </c>
      <c r="Z179" s="87" t="s">
        <v>332</v>
      </c>
      <c r="AA179" s="87" t="s">
        <v>332</v>
      </c>
      <c r="AB179" s="87" t="s">
        <v>332</v>
      </c>
      <c r="AC179" s="83" t="s">
        <v>428</v>
      </c>
      <c r="AD179" s="83" t="s">
        <v>610</v>
      </c>
    </row>
    <row r="180" spans="2:30" ht="409.5" x14ac:dyDescent="0.25">
      <c r="B180" s="98" t="s">
        <v>487</v>
      </c>
      <c r="C180" s="99" t="s">
        <v>525</v>
      </c>
      <c r="D180" s="100" t="s">
        <v>623</v>
      </c>
      <c r="E180" s="80" t="s">
        <v>624</v>
      </c>
      <c r="F180" s="80" t="s">
        <v>625</v>
      </c>
      <c r="G180" s="81" t="s">
        <v>324</v>
      </c>
      <c r="H180" s="82"/>
      <c r="I180" s="83" t="s">
        <v>430</v>
      </c>
      <c r="J180" s="84" t="s">
        <v>393</v>
      </c>
      <c r="K180" s="85" t="s">
        <v>508</v>
      </c>
      <c r="L180" s="83" t="s">
        <v>328</v>
      </c>
      <c r="M180" s="85" t="s">
        <v>432</v>
      </c>
      <c r="N180" s="85" t="s">
        <v>380</v>
      </c>
      <c r="O180" s="87">
        <v>3</v>
      </c>
      <c r="P180" s="87">
        <v>2</v>
      </c>
      <c r="Q180" s="88">
        <f t="shared" si="10"/>
        <v>6</v>
      </c>
      <c r="R180" s="87" t="str">
        <f t="shared" si="11"/>
        <v>MEDIO</v>
      </c>
      <c r="S180" s="87">
        <v>10</v>
      </c>
      <c r="T180" s="87">
        <f t="shared" si="12"/>
        <v>60</v>
      </c>
      <c r="U180" s="87" t="str">
        <f t="shared" si="13"/>
        <v>III</v>
      </c>
      <c r="V180" s="89" t="str">
        <f t="shared" si="14"/>
        <v>Mejorable</v>
      </c>
      <c r="W180" s="87">
        <v>1</v>
      </c>
      <c r="X180" s="87" t="s">
        <v>413</v>
      </c>
      <c r="Y180" s="88" t="s">
        <v>414</v>
      </c>
      <c r="Z180" s="87" t="s">
        <v>332</v>
      </c>
      <c r="AA180" s="87" t="s">
        <v>332</v>
      </c>
      <c r="AB180" s="87" t="s">
        <v>332</v>
      </c>
      <c r="AC180" s="83" t="s">
        <v>434</v>
      </c>
      <c r="AD180" s="83" t="s">
        <v>435</v>
      </c>
    </row>
    <row r="181" spans="2:30" ht="409.5" x14ac:dyDescent="0.25">
      <c r="B181" s="98" t="s">
        <v>487</v>
      </c>
      <c r="C181" s="99" t="s">
        <v>525</v>
      </c>
      <c r="D181" s="100" t="s">
        <v>623</v>
      </c>
      <c r="E181" s="80" t="s">
        <v>624</v>
      </c>
      <c r="F181" s="80" t="s">
        <v>625</v>
      </c>
      <c r="G181" s="81" t="s">
        <v>324</v>
      </c>
      <c r="H181" s="82"/>
      <c r="I181" s="83" t="s">
        <v>574</v>
      </c>
      <c r="J181" s="84" t="s">
        <v>393</v>
      </c>
      <c r="K181" s="85" t="s">
        <v>437</v>
      </c>
      <c r="L181" s="83" t="s">
        <v>328</v>
      </c>
      <c r="M181" s="85" t="s">
        <v>575</v>
      </c>
      <c r="N181" s="85" t="s">
        <v>576</v>
      </c>
      <c r="O181" s="87">
        <v>2</v>
      </c>
      <c r="P181" s="87">
        <v>2</v>
      </c>
      <c r="Q181" s="88">
        <f t="shared" si="10"/>
        <v>4</v>
      </c>
      <c r="R181" s="87" t="str">
        <f t="shared" si="11"/>
        <v>BAJO</v>
      </c>
      <c r="S181" s="87">
        <v>10</v>
      </c>
      <c r="T181" s="87">
        <f t="shared" si="12"/>
        <v>40</v>
      </c>
      <c r="U181" s="87" t="str">
        <f t="shared" si="13"/>
        <v>III</v>
      </c>
      <c r="V181" s="89" t="str">
        <f t="shared" si="14"/>
        <v>Mejorable</v>
      </c>
      <c r="W181" s="87">
        <v>1</v>
      </c>
      <c r="X181" s="87" t="s">
        <v>441</v>
      </c>
      <c r="Y181" s="88" t="s">
        <v>442</v>
      </c>
      <c r="Z181" s="87" t="s">
        <v>332</v>
      </c>
      <c r="AA181" s="87" t="s">
        <v>332</v>
      </c>
      <c r="AB181" s="87" t="s">
        <v>332</v>
      </c>
      <c r="AC181" s="83" t="s">
        <v>576</v>
      </c>
      <c r="AD181" s="83" t="s">
        <v>577</v>
      </c>
    </row>
    <row r="182" spans="2:30" ht="409.5" x14ac:dyDescent="0.25">
      <c r="B182" s="98" t="s">
        <v>487</v>
      </c>
      <c r="C182" s="99" t="s">
        <v>525</v>
      </c>
      <c r="D182" s="100" t="s">
        <v>623</v>
      </c>
      <c r="E182" s="80" t="s">
        <v>624</v>
      </c>
      <c r="F182" s="80" t="s">
        <v>625</v>
      </c>
      <c r="G182" s="81" t="s">
        <v>324</v>
      </c>
      <c r="H182" s="82"/>
      <c r="I182" s="83" t="s">
        <v>514</v>
      </c>
      <c r="J182" s="84" t="s">
        <v>393</v>
      </c>
      <c r="K182" s="85" t="s">
        <v>457</v>
      </c>
      <c r="L182" s="83" t="s">
        <v>458</v>
      </c>
      <c r="M182" s="85" t="s">
        <v>459</v>
      </c>
      <c r="N182" s="85" t="s">
        <v>460</v>
      </c>
      <c r="O182" s="87">
        <v>2</v>
      </c>
      <c r="P182" s="87">
        <v>1</v>
      </c>
      <c r="Q182" s="88">
        <f t="shared" si="10"/>
        <v>2</v>
      </c>
      <c r="R182" s="87" t="str">
        <f t="shared" si="11"/>
        <v>BAJO</v>
      </c>
      <c r="S182" s="87">
        <v>10</v>
      </c>
      <c r="T182" s="87">
        <f t="shared" si="12"/>
        <v>20</v>
      </c>
      <c r="U182" s="87" t="str">
        <f t="shared" si="13"/>
        <v>IV</v>
      </c>
      <c r="V182" s="91" t="str">
        <f t="shared" si="14"/>
        <v>Aceptable</v>
      </c>
      <c r="W182" s="87">
        <v>1</v>
      </c>
      <c r="X182" s="88" t="s">
        <v>451</v>
      </c>
      <c r="Y182" s="88" t="s">
        <v>452</v>
      </c>
      <c r="Z182" s="87" t="s">
        <v>332</v>
      </c>
      <c r="AA182" s="87" t="s">
        <v>332</v>
      </c>
      <c r="AB182" s="87" t="s">
        <v>332</v>
      </c>
      <c r="AC182" s="83" t="s">
        <v>461</v>
      </c>
      <c r="AD182" s="83" t="s">
        <v>462</v>
      </c>
    </row>
    <row r="183" spans="2:30" ht="409.5" x14ac:dyDescent="0.25">
      <c r="B183" s="98" t="s">
        <v>487</v>
      </c>
      <c r="C183" s="99" t="s">
        <v>525</v>
      </c>
      <c r="D183" s="100" t="s">
        <v>623</v>
      </c>
      <c r="E183" s="80" t="s">
        <v>624</v>
      </c>
      <c r="F183" s="80" t="s">
        <v>625</v>
      </c>
      <c r="G183" s="81" t="s">
        <v>324</v>
      </c>
      <c r="H183" s="82"/>
      <c r="I183" s="83" t="s">
        <v>463</v>
      </c>
      <c r="J183" s="84" t="s">
        <v>464</v>
      </c>
      <c r="K183" s="85" t="s">
        <v>418</v>
      </c>
      <c r="L183" s="83" t="s">
        <v>466</v>
      </c>
      <c r="M183" s="85" t="s">
        <v>467</v>
      </c>
      <c r="N183" s="85" t="s">
        <v>468</v>
      </c>
      <c r="O183" s="87">
        <v>2</v>
      </c>
      <c r="P183" s="87">
        <v>2</v>
      </c>
      <c r="Q183" s="88">
        <f t="shared" si="10"/>
        <v>4</v>
      </c>
      <c r="R183" s="87" t="str">
        <f t="shared" si="11"/>
        <v>BAJO</v>
      </c>
      <c r="S183" s="87">
        <v>10</v>
      </c>
      <c r="T183" s="87">
        <f t="shared" si="12"/>
        <v>40</v>
      </c>
      <c r="U183" s="87" t="str">
        <f t="shared" si="13"/>
        <v>III</v>
      </c>
      <c r="V183" s="89" t="str">
        <f t="shared" si="14"/>
        <v>Mejorable</v>
      </c>
      <c r="W183" s="87">
        <v>1</v>
      </c>
      <c r="X183" s="88" t="s">
        <v>469</v>
      </c>
      <c r="Y183" s="88" t="s">
        <v>470</v>
      </c>
      <c r="Z183" s="87" t="s">
        <v>332</v>
      </c>
      <c r="AA183" s="87" t="s">
        <v>332</v>
      </c>
      <c r="AB183" s="87" t="s">
        <v>332</v>
      </c>
      <c r="AC183" s="85" t="s">
        <v>471</v>
      </c>
      <c r="AD183" s="85" t="s">
        <v>472</v>
      </c>
    </row>
    <row r="184" spans="2:30" ht="409.5" x14ac:dyDescent="0.25">
      <c r="B184" s="98" t="s">
        <v>487</v>
      </c>
      <c r="C184" s="99" t="s">
        <v>525</v>
      </c>
      <c r="D184" s="100" t="s">
        <v>623</v>
      </c>
      <c r="E184" s="80" t="s">
        <v>624</v>
      </c>
      <c r="F184" s="80" t="s">
        <v>625</v>
      </c>
      <c r="G184" s="81" t="s">
        <v>324</v>
      </c>
      <c r="H184" s="82"/>
      <c r="I184" s="83" t="s">
        <v>473</v>
      </c>
      <c r="J184" s="84" t="s">
        <v>464</v>
      </c>
      <c r="K184" s="85" t="s">
        <v>418</v>
      </c>
      <c r="L184" s="83" t="s">
        <v>466</v>
      </c>
      <c r="M184" s="85" t="s">
        <v>474</v>
      </c>
      <c r="N184" s="85" t="s">
        <v>475</v>
      </c>
      <c r="O184" s="87">
        <v>2</v>
      </c>
      <c r="P184" s="87">
        <v>1</v>
      </c>
      <c r="Q184" s="88">
        <f t="shared" si="10"/>
        <v>2</v>
      </c>
      <c r="R184" s="87" t="str">
        <f t="shared" si="11"/>
        <v>BAJO</v>
      </c>
      <c r="S184" s="87">
        <v>10</v>
      </c>
      <c r="T184" s="87">
        <f t="shared" si="12"/>
        <v>20</v>
      </c>
      <c r="U184" s="87" t="str">
        <f t="shared" si="13"/>
        <v>IV</v>
      </c>
      <c r="V184" s="91" t="str">
        <f t="shared" si="14"/>
        <v>Aceptable</v>
      </c>
      <c r="W184" s="87">
        <v>1</v>
      </c>
      <c r="X184" s="88" t="s">
        <v>469</v>
      </c>
      <c r="Y184" s="88" t="s">
        <v>470</v>
      </c>
      <c r="Z184" s="87" t="s">
        <v>332</v>
      </c>
      <c r="AA184" s="87" t="s">
        <v>332</v>
      </c>
      <c r="AB184" s="87" t="s">
        <v>332</v>
      </c>
      <c r="AC184" s="85" t="s">
        <v>476</v>
      </c>
      <c r="AD184" s="85" t="s">
        <v>472</v>
      </c>
    </row>
    <row r="185" spans="2:30" ht="409.5" x14ac:dyDescent="0.25">
      <c r="B185" s="98" t="s">
        <v>487</v>
      </c>
      <c r="C185" s="99" t="s">
        <v>525</v>
      </c>
      <c r="D185" s="100" t="s">
        <v>623</v>
      </c>
      <c r="E185" s="80" t="s">
        <v>624</v>
      </c>
      <c r="F185" s="80" t="s">
        <v>625</v>
      </c>
      <c r="G185" s="81" t="s">
        <v>324</v>
      </c>
      <c r="H185" s="82"/>
      <c r="I185" s="83" t="s">
        <v>477</v>
      </c>
      <c r="J185" s="84" t="s">
        <v>464</v>
      </c>
      <c r="K185" s="85" t="s">
        <v>478</v>
      </c>
      <c r="L185" s="83" t="s">
        <v>479</v>
      </c>
      <c r="M185" s="85" t="s">
        <v>480</v>
      </c>
      <c r="N185" s="85" t="s">
        <v>481</v>
      </c>
      <c r="O185" s="87">
        <v>2</v>
      </c>
      <c r="P185" s="87">
        <v>1</v>
      </c>
      <c r="Q185" s="88">
        <f t="shared" si="10"/>
        <v>2</v>
      </c>
      <c r="R185" s="87" t="str">
        <f t="shared" si="11"/>
        <v>BAJO</v>
      </c>
      <c r="S185" s="87">
        <v>25</v>
      </c>
      <c r="T185" s="87">
        <f t="shared" si="12"/>
        <v>50</v>
      </c>
      <c r="U185" s="87" t="str">
        <f t="shared" si="13"/>
        <v>III</v>
      </c>
      <c r="V185" s="89" t="str">
        <f t="shared" si="14"/>
        <v>Mejorable</v>
      </c>
      <c r="W185" s="87">
        <v>1</v>
      </c>
      <c r="X185" s="88" t="s">
        <v>469</v>
      </c>
      <c r="Y185" s="88" t="s">
        <v>470</v>
      </c>
      <c r="Z185" s="87" t="s">
        <v>332</v>
      </c>
      <c r="AA185" s="87" t="s">
        <v>332</v>
      </c>
      <c r="AB185" s="87" t="s">
        <v>332</v>
      </c>
      <c r="AC185" s="85" t="s">
        <v>482</v>
      </c>
      <c r="AD185" s="85" t="s">
        <v>472</v>
      </c>
    </row>
    <row r="186" spans="2:30" ht="409.5" x14ac:dyDescent="0.25">
      <c r="B186" s="98" t="s">
        <v>487</v>
      </c>
      <c r="C186" s="99" t="s">
        <v>525</v>
      </c>
      <c r="D186" s="100" t="s">
        <v>623</v>
      </c>
      <c r="E186" s="80" t="s">
        <v>624</v>
      </c>
      <c r="F186" s="80" t="s">
        <v>625</v>
      </c>
      <c r="G186" s="81" t="s">
        <v>324</v>
      </c>
      <c r="H186" s="82"/>
      <c r="I186" s="83" t="s">
        <v>483</v>
      </c>
      <c r="J186" s="84" t="s">
        <v>464</v>
      </c>
      <c r="K186" s="85" t="s">
        <v>418</v>
      </c>
      <c r="L186" s="83" t="s">
        <v>466</v>
      </c>
      <c r="M186" s="85" t="s">
        <v>484</v>
      </c>
      <c r="N186" s="85" t="s">
        <v>485</v>
      </c>
      <c r="O186" s="87">
        <v>1</v>
      </c>
      <c r="P186" s="87">
        <v>1</v>
      </c>
      <c r="Q186" s="88">
        <f t="shared" si="10"/>
        <v>1</v>
      </c>
      <c r="R186" s="87" t="str">
        <f t="shared" si="11"/>
        <v>BAJO</v>
      </c>
      <c r="S186" s="87">
        <v>10</v>
      </c>
      <c r="T186" s="87">
        <f t="shared" si="12"/>
        <v>10</v>
      </c>
      <c r="U186" s="87" t="str">
        <f t="shared" si="13"/>
        <v>IV</v>
      </c>
      <c r="V186" s="91" t="str">
        <f t="shared" si="14"/>
        <v>Aceptable</v>
      </c>
      <c r="W186" s="87">
        <v>1</v>
      </c>
      <c r="X186" s="88" t="s">
        <v>469</v>
      </c>
      <c r="Y186" s="88" t="s">
        <v>470</v>
      </c>
      <c r="Z186" s="87" t="s">
        <v>332</v>
      </c>
      <c r="AA186" s="87" t="s">
        <v>332</v>
      </c>
      <c r="AB186" s="87" t="s">
        <v>332</v>
      </c>
      <c r="AC186" s="85" t="s">
        <v>486</v>
      </c>
      <c r="AD186" s="85" t="s">
        <v>472</v>
      </c>
    </row>
    <row r="187" spans="2:30" ht="409.5" x14ac:dyDescent="0.25">
      <c r="B187" s="78" t="s">
        <v>487</v>
      </c>
      <c r="C187" s="101" t="s">
        <v>629</v>
      </c>
      <c r="D187" s="101" t="s">
        <v>630</v>
      </c>
      <c r="E187" s="80" t="s">
        <v>631</v>
      </c>
      <c r="F187" s="80" t="s">
        <v>632</v>
      </c>
      <c r="G187" s="81" t="s">
        <v>324</v>
      </c>
      <c r="H187" s="82"/>
      <c r="I187" s="83" t="s">
        <v>325</v>
      </c>
      <c r="J187" s="84" t="s">
        <v>326</v>
      </c>
      <c r="K187" s="85" t="s">
        <v>327</v>
      </c>
      <c r="L187" s="83" t="s">
        <v>328</v>
      </c>
      <c r="M187" s="85" t="s">
        <v>583</v>
      </c>
      <c r="N187" s="86" t="s">
        <v>330</v>
      </c>
      <c r="O187" s="87">
        <v>2</v>
      </c>
      <c r="P187" s="87">
        <v>2</v>
      </c>
      <c r="Q187" s="88">
        <f t="shared" si="10"/>
        <v>4</v>
      </c>
      <c r="R187" s="87" t="str">
        <f t="shared" si="11"/>
        <v>BAJO</v>
      </c>
      <c r="S187" s="87">
        <v>10</v>
      </c>
      <c r="T187" s="87">
        <f t="shared" si="12"/>
        <v>40</v>
      </c>
      <c r="U187" s="87" t="str">
        <f t="shared" si="13"/>
        <v>III</v>
      </c>
      <c r="V187" s="89" t="str">
        <f t="shared" si="14"/>
        <v>Mejorable</v>
      </c>
      <c r="W187" s="87">
        <v>1</v>
      </c>
      <c r="X187" s="90" t="s">
        <v>327</v>
      </c>
      <c r="Y187" s="87" t="s">
        <v>331</v>
      </c>
      <c r="Z187" s="87" t="s">
        <v>332</v>
      </c>
      <c r="AA187" s="87" t="s">
        <v>332</v>
      </c>
      <c r="AB187" s="87" t="s">
        <v>332</v>
      </c>
      <c r="AC187" s="83" t="s">
        <v>333</v>
      </c>
      <c r="AD187" s="83" t="s">
        <v>492</v>
      </c>
    </row>
    <row r="188" spans="2:30" ht="409.5" x14ac:dyDescent="0.25">
      <c r="B188" s="78" t="s">
        <v>487</v>
      </c>
      <c r="C188" s="101" t="s">
        <v>629</v>
      </c>
      <c r="D188" s="101" t="s">
        <v>630</v>
      </c>
      <c r="E188" s="80" t="s">
        <v>631</v>
      </c>
      <c r="F188" s="80" t="s">
        <v>632</v>
      </c>
      <c r="G188" s="81" t="s">
        <v>324</v>
      </c>
      <c r="H188" s="82"/>
      <c r="I188" s="83" t="s">
        <v>335</v>
      </c>
      <c r="J188" s="84" t="s">
        <v>336</v>
      </c>
      <c r="K188" s="85" t="s">
        <v>493</v>
      </c>
      <c r="L188" s="83" t="s">
        <v>328</v>
      </c>
      <c r="M188" s="85" t="s">
        <v>328</v>
      </c>
      <c r="N188" s="85" t="s">
        <v>338</v>
      </c>
      <c r="O188" s="87">
        <v>2</v>
      </c>
      <c r="P188" s="87">
        <v>2</v>
      </c>
      <c r="Q188" s="88">
        <f t="shared" si="10"/>
        <v>4</v>
      </c>
      <c r="R188" s="87" t="str">
        <f t="shared" si="11"/>
        <v>BAJO</v>
      </c>
      <c r="S188" s="87">
        <v>10</v>
      </c>
      <c r="T188" s="87">
        <f t="shared" si="12"/>
        <v>40</v>
      </c>
      <c r="U188" s="87" t="str">
        <f t="shared" si="13"/>
        <v>III</v>
      </c>
      <c r="V188" s="89" t="str">
        <f t="shared" si="14"/>
        <v>Mejorable</v>
      </c>
      <c r="W188" s="87">
        <v>3</v>
      </c>
      <c r="X188" s="90" t="s">
        <v>339</v>
      </c>
      <c r="Y188" s="87" t="s">
        <v>340</v>
      </c>
      <c r="Z188" s="87" t="s">
        <v>332</v>
      </c>
      <c r="AA188" s="87" t="s">
        <v>332</v>
      </c>
      <c r="AB188" s="87" t="s">
        <v>332</v>
      </c>
      <c r="AC188" s="83" t="s">
        <v>495</v>
      </c>
      <c r="AD188" s="83" t="s">
        <v>342</v>
      </c>
    </row>
    <row r="189" spans="2:30" ht="409.5" x14ac:dyDescent="0.25">
      <c r="B189" s="78" t="s">
        <v>487</v>
      </c>
      <c r="C189" s="101" t="s">
        <v>629</v>
      </c>
      <c r="D189" s="101" t="s">
        <v>630</v>
      </c>
      <c r="E189" s="80" t="s">
        <v>631</v>
      </c>
      <c r="F189" s="80" t="s">
        <v>632</v>
      </c>
      <c r="G189" s="81" t="s">
        <v>324</v>
      </c>
      <c r="H189" s="82"/>
      <c r="I189" s="83" t="s">
        <v>343</v>
      </c>
      <c r="J189" s="84" t="s">
        <v>336</v>
      </c>
      <c r="K189" s="85" t="s">
        <v>496</v>
      </c>
      <c r="L189" s="83" t="s">
        <v>345</v>
      </c>
      <c r="M189" s="85" t="s">
        <v>346</v>
      </c>
      <c r="N189" s="85" t="s">
        <v>338</v>
      </c>
      <c r="O189" s="87">
        <v>2</v>
      </c>
      <c r="P189" s="87">
        <v>2</v>
      </c>
      <c r="Q189" s="88">
        <f t="shared" si="10"/>
        <v>4</v>
      </c>
      <c r="R189" s="87" t="str">
        <f t="shared" si="11"/>
        <v>BAJO</v>
      </c>
      <c r="S189" s="87">
        <v>10</v>
      </c>
      <c r="T189" s="87">
        <f t="shared" si="12"/>
        <v>40</v>
      </c>
      <c r="U189" s="87" t="str">
        <f t="shared" si="13"/>
        <v>III</v>
      </c>
      <c r="V189" s="89" t="str">
        <f t="shared" si="14"/>
        <v>Mejorable</v>
      </c>
      <c r="W189" s="87">
        <v>3</v>
      </c>
      <c r="X189" s="88" t="s">
        <v>498</v>
      </c>
      <c r="Y189" s="87" t="s">
        <v>340</v>
      </c>
      <c r="Z189" s="87" t="s">
        <v>332</v>
      </c>
      <c r="AA189" s="87" t="s">
        <v>332</v>
      </c>
      <c r="AB189" s="87" t="s">
        <v>332</v>
      </c>
      <c r="AC189" s="83" t="s">
        <v>348</v>
      </c>
      <c r="AD189" s="83" t="s">
        <v>349</v>
      </c>
    </row>
    <row r="190" spans="2:30" ht="409.5" x14ac:dyDescent="0.25">
      <c r="B190" s="78" t="s">
        <v>487</v>
      </c>
      <c r="C190" s="101" t="s">
        <v>629</v>
      </c>
      <c r="D190" s="101" t="s">
        <v>630</v>
      </c>
      <c r="E190" s="80" t="s">
        <v>631</v>
      </c>
      <c r="F190" s="80" t="s">
        <v>632</v>
      </c>
      <c r="G190" s="81" t="s">
        <v>324</v>
      </c>
      <c r="H190" s="82"/>
      <c r="I190" s="83" t="s">
        <v>350</v>
      </c>
      <c r="J190" s="84" t="s">
        <v>336</v>
      </c>
      <c r="K190" s="85" t="s">
        <v>351</v>
      </c>
      <c r="L190" s="83" t="s">
        <v>328</v>
      </c>
      <c r="M190" s="85" t="s">
        <v>352</v>
      </c>
      <c r="N190" s="85" t="s">
        <v>353</v>
      </c>
      <c r="O190" s="87">
        <v>2</v>
      </c>
      <c r="P190" s="87">
        <v>2</v>
      </c>
      <c r="Q190" s="88">
        <f t="shared" si="10"/>
        <v>4</v>
      </c>
      <c r="R190" s="87" t="str">
        <f t="shared" si="11"/>
        <v>BAJO</v>
      </c>
      <c r="S190" s="87">
        <v>10</v>
      </c>
      <c r="T190" s="87">
        <f t="shared" si="12"/>
        <v>40</v>
      </c>
      <c r="U190" s="87" t="str">
        <f t="shared" si="13"/>
        <v>III</v>
      </c>
      <c r="V190" s="89" t="str">
        <f t="shared" si="14"/>
        <v>Mejorable</v>
      </c>
      <c r="W190" s="87">
        <v>3</v>
      </c>
      <c r="X190" s="88" t="s">
        <v>499</v>
      </c>
      <c r="Y190" s="87" t="s">
        <v>340</v>
      </c>
      <c r="Z190" s="87" t="s">
        <v>332</v>
      </c>
      <c r="AA190" s="87" t="s">
        <v>332</v>
      </c>
      <c r="AB190" s="87" t="s">
        <v>332</v>
      </c>
      <c r="AC190" s="83" t="s">
        <v>355</v>
      </c>
      <c r="AD190" s="83" t="s">
        <v>349</v>
      </c>
    </row>
    <row r="191" spans="2:30" ht="409.5" x14ac:dyDescent="0.25">
      <c r="B191" s="78" t="s">
        <v>487</v>
      </c>
      <c r="C191" s="101" t="s">
        <v>629</v>
      </c>
      <c r="D191" s="101" t="s">
        <v>630</v>
      </c>
      <c r="E191" s="80" t="s">
        <v>631</v>
      </c>
      <c r="F191" s="80" t="s">
        <v>632</v>
      </c>
      <c r="G191" s="81" t="s">
        <v>324</v>
      </c>
      <c r="H191" s="82"/>
      <c r="I191" s="83" t="s">
        <v>356</v>
      </c>
      <c r="J191" s="84" t="s">
        <v>336</v>
      </c>
      <c r="K191" s="85" t="s">
        <v>357</v>
      </c>
      <c r="L191" s="83" t="s">
        <v>358</v>
      </c>
      <c r="M191" s="85" t="s">
        <v>328</v>
      </c>
      <c r="N191" s="85" t="s">
        <v>359</v>
      </c>
      <c r="O191" s="87">
        <v>3</v>
      </c>
      <c r="P191" s="87">
        <v>3</v>
      </c>
      <c r="Q191" s="88">
        <f t="shared" si="10"/>
        <v>9</v>
      </c>
      <c r="R191" s="87" t="str">
        <f t="shared" si="11"/>
        <v>ALTO</v>
      </c>
      <c r="S191" s="87">
        <v>10</v>
      </c>
      <c r="T191" s="87">
        <f t="shared" si="12"/>
        <v>90</v>
      </c>
      <c r="U191" s="87" t="str">
        <f t="shared" si="13"/>
        <v>III</v>
      </c>
      <c r="V191" s="89" t="str">
        <f t="shared" si="14"/>
        <v>Mejorable</v>
      </c>
      <c r="W191" s="87">
        <v>3</v>
      </c>
      <c r="X191" s="87" t="s">
        <v>360</v>
      </c>
      <c r="Y191" s="87" t="s">
        <v>340</v>
      </c>
      <c r="Z191" s="87" t="s">
        <v>332</v>
      </c>
      <c r="AA191" s="87" t="s">
        <v>332</v>
      </c>
      <c r="AB191" s="87" t="s">
        <v>332</v>
      </c>
      <c r="AC191" s="83" t="s">
        <v>361</v>
      </c>
      <c r="AD191" s="83" t="s">
        <v>349</v>
      </c>
    </row>
    <row r="192" spans="2:30" ht="409.5" x14ac:dyDescent="0.25">
      <c r="B192" s="78" t="s">
        <v>487</v>
      </c>
      <c r="C192" s="101" t="s">
        <v>629</v>
      </c>
      <c r="D192" s="101" t="s">
        <v>630</v>
      </c>
      <c r="E192" s="80" t="s">
        <v>631</v>
      </c>
      <c r="F192" s="80" t="s">
        <v>632</v>
      </c>
      <c r="G192" s="81" t="s">
        <v>324</v>
      </c>
      <c r="H192" s="82"/>
      <c r="I192" s="83" t="s">
        <v>362</v>
      </c>
      <c r="J192" s="84" t="s">
        <v>363</v>
      </c>
      <c r="K192" s="85" t="s">
        <v>364</v>
      </c>
      <c r="L192" s="83" t="s">
        <v>365</v>
      </c>
      <c r="M192" s="85" t="s">
        <v>366</v>
      </c>
      <c r="N192" s="85" t="s">
        <v>367</v>
      </c>
      <c r="O192" s="87">
        <v>2</v>
      </c>
      <c r="P192" s="87">
        <v>1</v>
      </c>
      <c r="Q192" s="88">
        <f t="shared" si="10"/>
        <v>2</v>
      </c>
      <c r="R192" s="87" t="str">
        <f t="shared" si="11"/>
        <v>BAJO</v>
      </c>
      <c r="S192" s="87">
        <v>10</v>
      </c>
      <c r="T192" s="87">
        <f t="shared" si="12"/>
        <v>20</v>
      </c>
      <c r="U192" s="87" t="str">
        <f t="shared" si="13"/>
        <v>IV</v>
      </c>
      <c r="V192" s="91" t="str">
        <f t="shared" si="14"/>
        <v>Aceptable</v>
      </c>
      <c r="W192" s="87">
        <v>3</v>
      </c>
      <c r="X192" s="87" t="s">
        <v>368</v>
      </c>
      <c r="Y192" s="88" t="s">
        <v>369</v>
      </c>
      <c r="Z192" s="87" t="s">
        <v>332</v>
      </c>
      <c r="AA192" s="87" t="s">
        <v>332</v>
      </c>
      <c r="AB192" s="87" t="s">
        <v>332</v>
      </c>
      <c r="AC192" s="83" t="s">
        <v>370</v>
      </c>
      <c r="AD192" s="83" t="s">
        <v>371</v>
      </c>
    </row>
    <row r="193" spans="2:30" ht="409.5" x14ac:dyDescent="0.25">
      <c r="B193" s="78" t="s">
        <v>487</v>
      </c>
      <c r="C193" s="101" t="s">
        <v>629</v>
      </c>
      <c r="D193" s="101" t="s">
        <v>630</v>
      </c>
      <c r="E193" s="80" t="s">
        <v>631</v>
      </c>
      <c r="F193" s="80" t="s">
        <v>632</v>
      </c>
      <c r="G193" s="81" t="s">
        <v>324</v>
      </c>
      <c r="H193" s="82"/>
      <c r="I193" s="83" t="s">
        <v>372</v>
      </c>
      <c r="J193" s="84" t="s">
        <v>363</v>
      </c>
      <c r="K193" s="85" t="s">
        <v>364</v>
      </c>
      <c r="L193" s="83" t="s">
        <v>365</v>
      </c>
      <c r="M193" s="85" t="s">
        <v>366</v>
      </c>
      <c r="N193" s="85" t="s">
        <v>367</v>
      </c>
      <c r="O193" s="87">
        <v>2</v>
      </c>
      <c r="P193" s="87">
        <v>1</v>
      </c>
      <c r="Q193" s="88">
        <f t="shared" si="10"/>
        <v>2</v>
      </c>
      <c r="R193" s="87" t="str">
        <f t="shared" si="11"/>
        <v>BAJO</v>
      </c>
      <c r="S193" s="87">
        <v>10</v>
      </c>
      <c r="T193" s="87">
        <f t="shared" si="12"/>
        <v>20</v>
      </c>
      <c r="U193" s="87" t="str">
        <f t="shared" si="13"/>
        <v>IV</v>
      </c>
      <c r="V193" s="91" t="str">
        <f t="shared" si="14"/>
        <v>Aceptable</v>
      </c>
      <c r="W193" s="87">
        <v>3</v>
      </c>
      <c r="X193" s="87" t="s">
        <v>368</v>
      </c>
      <c r="Y193" s="88" t="s">
        <v>369</v>
      </c>
      <c r="Z193" s="87" t="s">
        <v>332</v>
      </c>
      <c r="AA193" s="87" t="s">
        <v>332</v>
      </c>
      <c r="AB193" s="87" t="s">
        <v>332</v>
      </c>
      <c r="AC193" s="83" t="s">
        <v>370</v>
      </c>
      <c r="AD193" s="83" t="s">
        <v>371</v>
      </c>
    </row>
    <row r="194" spans="2:30" ht="409.5" x14ac:dyDescent="0.25">
      <c r="B194" s="78" t="s">
        <v>487</v>
      </c>
      <c r="C194" s="101" t="s">
        <v>629</v>
      </c>
      <c r="D194" s="101" t="s">
        <v>630</v>
      </c>
      <c r="E194" s="80" t="s">
        <v>631</v>
      </c>
      <c r="F194" s="80" t="s">
        <v>632</v>
      </c>
      <c r="G194" s="81" t="s">
        <v>324</v>
      </c>
      <c r="H194" s="82"/>
      <c r="I194" s="83" t="s">
        <v>375</v>
      </c>
      <c r="J194" s="84" t="s">
        <v>363</v>
      </c>
      <c r="K194" s="85" t="s">
        <v>364</v>
      </c>
      <c r="L194" s="83" t="s">
        <v>365</v>
      </c>
      <c r="M194" s="85" t="s">
        <v>366</v>
      </c>
      <c r="N194" s="85" t="s">
        <v>367</v>
      </c>
      <c r="O194" s="87">
        <v>2</v>
      </c>
      <c r="P194" s="87">
        <v>1</v>
      </c>
      <c r="Q194" s="88">
        <f t="shared" si="10"/>
        <v>2</v>
      </c>
      <c r="R194" s="87" t="str">
        <f t="shared" si="11"/>
        <v>BAJO</v>
      </c>
      <c r="S194" s="87">
        <v>10</v>
      </c>
      <c r="T194" s="87">
        <f t="shared" si="12"/>
        <v>20</v>
      </c>
      <c r="U194" s="87" t="str">
        <f t="shared" si="13"/>
        <v>IV</v>
      </c>
      <c r="V194" s="91" t="str">
        <f t="shared" si="14"/>
        <v>Aceptable</v>
      </c>
      <c r="W194" s="87">
        <v>3</v>
      </c>
      <c r="X194" s="87" t="s">
        <v>368</v>
      </c>
      <c r="Y194" s="88" t="s">
        <v>369</v>
      </c>
      <c r="Z194" s="87" t="s">
        <v>332</v>
      </c>
      <c r="AA194" s="87" t="s">
        <v>332</v>
      </c>
      <c r="AB194" s="87" t="s">
        <v>332</v>
      </c>
      <c r="AC194" s="83" t="s">
        <v>370</v>
      </c>
      <c r="AD194" s="83" t="s">
        <v>371</v>
      </c>
    </row>
    <row r="195" spans="2:30" ht="409.5" x14ac:dyDescent="0.25">
      <c r="B195" s="78" t="s">
        <v>487</v>
      </c>
      <c r="C195" s="101" t="s">
        <v>629</v>
      </c>
      <c r="D195" s="101" t="s">
        <v>630</v>
      </c>
      <c r="E195" s="80" t="s">
        <v>631</v>
      </c>
      <c r="F195" s="80" t="s">
        <v>632</v>
      </c>
      <c r="G195" s="81" t="s">
        <v>324</v>
      </c>
      <c r="H195" s="82"/>
      <c r="I195" s="83" t="s">
        <v>376</v>
      </c>
      <c r="J195" s="84" t="s">
        <v>363</v>
      </c>
      <c r="K195" s="85" t="s">
        <v>364</v>
      </c>
      <c r="L195" s="83" t="s">
        <v>365</v>
      </c>
      <c r="M195" s="85" t="s">
        <v>366</v>
      </c>
      <c r="N195" s="85" t="s">
        <v>367</v>
      </c>
      <c r="O195" s="87">
        <v>2</v>
      </c>
      <c r="P195" s="87">
        <v>1</v>
      </c>
      <c r="Q195" s="88">
        <f t="shared" si="10"/>
        <v>2</v>
      </c>
      <c r="R195" s="87" t="str">
        <f t="shared" si="11"/>
        <v>BAJO</v>
      </c>
      <c r="S195" s="87">
        <v>10</v>
      </c>
      <c r="T195" s="87">
        <f t="shared" si="12"/>
        <v>20</v>
      </c>
      <c r="U195" s="87" t="str">
        <f t="shared" si="13"/>
        <v>IV</v>
      </c>
      <c r="V195" s="91" t="str">
        <f t="shared" si="14"/>
        <v>Aceptable</v>
      </c>
      <c r="W195" s="87">
        <v>3</v>
      </c>
      <c r="X195" s="87" t="s">
        <v>368</v>
      </c>
      <c r="Y195" s="88" t="s">
        <v>369</v>
      </c>
      <c r="Z195" s="87" t="s">
        <v>332</v>
      </c>
      <c r="AA195" s="87" t="s">
        <v>332</v>
      </c>
      <c r="AB195" s="87" t="s">
        <v>332</v>
      </c>
      <c r="AC195" s="83" t="s">
        <v>370</v>
      </c>
      <c r="AD195" s="83" t="s">
        <v>371</v>
      </c>
    </row>
    <row r="196" spans="2:30" ht="409.5" x14ac:dyDescent="0.25">
      <c r="B196" s="78" t="s">
        <v>487</v>
      </c>
      <c r="C196" s="101" t="s">
        <v>629</v>
      </c>
      <c r="D196" s="101" t="s">
        <v>630</v>
      </c>
      <c r="E196" s="80" t="s">
        <v>631</v>
      </c>
      <c r="F196" s="80" t="s">
        <v>632</v>
      </c>
      <c r="G196" s="81" t="s">
        <v>324</v>
      </c>
      <c r="H196" s="82"/>
      <c r="I196" s="83" t="s">
        <v>377</v>
      </c>
      <c r="J196" s="84" t="s">
        <v>378</v>
      </c>
      <c r="K196" s="85" t="s">
        <v>379</v>
      </c>
      <c r="L196" s="83" t="s">
        <v>380</v>
      </c>
      <c r="M196" s="85" t="s">
        <v>380</v>
      </c>
      <c r="N196" s="85" t="s">
        <v>381</v>
      </c>
      <c r="O196" s="87">
        <v>3</v>
      </c>
      <c r="P196" s="87">
        <v>4</v>
      </c>
      <c r="Q196" s="88">
        <f t="shared" si="10"/>
        <v>12</v>
      </c>
      <c r="R196" s="87" t="str">
        <f t="shared" si="11"/>
        <v>ALTO</v>
      </c>
      <c r="S196" s="87">
        <v>25</v>
      </c>
      <c r="T196" s="87">
        <f t="shared" si="12"/>
        <v>300</v>
      </c>
      <c r="U196" s="87" t="str">
        <f t="shared" si="13"/>
        <v>II</v>
      </c>
      <c r="V196" s="93" t="str">
        <f t="shared" si="14"/>
        <v>Aceptable con control especifico</v>
      </c>
      <c r="W196" s="87">
        <v>3</v>
      </c>
      <c r="X196" s="87" t="s">
        <v>382</v>
      </c>
      <c r="Y196" s="88" t="s">
        <v>383</v>
      </c>
      <c r="Z196" s="87" t="s">
        <v>332</v>
      </c>
      <c r="AA196" s="87" t="s">
        <v>332</v>
      </c>
      <c r="AB196" s="87" t="s">
        <v>332</v>
      </c>
      <c r="AC196" s="83" t="s">
        <v>501</v>
      </c>
      <c r="AD196" s="83" t="s">
        <v>371</v>
      </c>
    </row>
    <row r="197" spans="2:30" ht="409.5" x14ac:dyDescent="0.25">
      <c r="B197" s="78" t="s">
        <v>487</v>
      </c>
      <c r="C197" s="101" t="s">
        <v>629</v>
      </c>
      <c r="D197" s="101" t="s">
        <v>630</v>
      </c>
      <c r="E197" s="80" t="s">
        <v>631</v>
      </c>
      <c r="F197" s="80" t="s">
        <v>632</v>
      </c>
      <c r="G197" s="81" t="s">
        <v>324</v>
      </c>
      <c r="H197" s="82"/>
      <c r="I197" s="83" t="s">
        <v>385</v>
      </c>
      <c r="J197" s="84" t="s">
        <v>378</v>
      </c>
      <c r="K197" s="85" t="s">
        <v>502</v>
      </c>
      <c r="L197" s="83" t="s">
        <v>387</v>
      </c>
      <c r="M197" s="85" t="s">
        <v>388</v>
      </c>
      <c r="N197" s="85" t="s">
        <v>389</v>
      </c>
      <c r="O197" s="87">
        <v>2</v>
      </c>
      <c r="P197" s="87">
        <v>3</v>
      </c>
      <c r="Q197" s="88">
        <f t="shared" si="10"/>
        <v>6</v>
      </c>
      <c r="R197" s="87" t="str">
        <f t="shared" si="11"/>
        <v>MEDIO</v>
      </c>
      <c r="S197" s="87">
        <v>25</v>
      </c>
      <c r="T197" s="87">
        <f t="shared" si="12"/>
        <v>150</v>
      </c>
      <c r="U197" s="87" t="str">
        <f t="shared" si="13"/>
        <v>II</v>
      </c>
      <c r="V197" s="93" t="str">
        <f t="shared" si="14"/>
        <v>Aceptable con control especifico</v>
      </c>
      <c r="W197" s="87">
        <v>3</v>
      </c>
      <c r="X197" s="87" t="s">
        <v>503</v>
      </c>
      <c r="Y197" s="88" t="s">
        <v>383</v>
      </c>
      <c r="Z197" s="87" t="s">
        <v>332</v>
      </c>
      <c r="AA197" s="87" t="s">
        <v>332</v>
      </c>
      <c r="AB197" s="87" t="s">
        <v>332</v>
      </c>
      <c r="AC197" s="83" t="s">
        <v>391</v>
      </c>
      <c r="AD197" s="83" t="s">
        <v>371</v>
      </c>
    </row>
    <row r="198" spans="2:30" ht="409.5" x14ac:dyDescent="0.25">
      <c r="B198" s="78" t="s">
        <v>487</v>
      </c>
      <c r="C198" s="101" t="s">
        <v>629</v>
      </c>
      <c r="D198" s="101" t="s">
        <v>630</v>
      </c>
      <c r="E198" s="80" t="s">
        <v>631</v>
      </c>
      <c r="F198" s="80" t="s">
        <v>632</v>
      </c>
      <c r="G198" s="81" t="s">
        <v>324</v>
      </c>
      <c r="H198" s="82"/>
      <c r="I198" s="83" t="s">
        <v>392</v>
      </c>
      <c r="J198" s="84" t="s">
        <v>393</v>
      </c>
      <c r="K198" s="85" t="s">
        <v>504</v>
      </c>
      <c r="L198" s="83" t="s">
        <v>380</v>
      </c>
      <c r="M198" s="85" t="s">
        <v>395</v>
      </c>
      <c r="N198" s="85" t="s">
        <v>396</v>
      </c>
      <c r="O198" s="87">
        <v>1</v>
      </c>
      <c r="P198" s="87">
        <v>3</v>
      </c>
      <c r="Q198" s="88">
        <f t="shared" si="10"/>
        <v>3</v>
      </c>
      <c r="R198" s="87" t="str">
        <f t="shared" si="11"/>
        <v>BAJO</v>
      </c>
      <c r="S198" s="87">
        <v>10</v>
      </c>
      <c r="T198" s="87">
        <f t="shared" si="12"/>
        <v>30</v>
      </c>
      <c r="U198" s="87" t="str">
        <f t="shared" si="13"/>
        <v>III</v>
      </c>
      <c r="V198" s="89" t="str">
        <f t="shared" si="14"/>
        <v>Mejorable</v>
      </c>
      <c r="W198" s="87">
        <v>3</v>
      </c>
      <c r="X198" s="87" t="s">
        <v>397</v>
      </c>
      <c r="Y198" s="88" t="s">
        <v>505</v>
      </c>
      <c r="Z198" s="87" t="s">
        <v>332</v>
      </c>
      <c r="AA198" s="87" t="s">
        <v>332</v>
      </c>
      <c r="AB198" s="87" t="s">
        <v>332</v>
      </c>
      <c r="AC198" s="83" t="s">
        <v>399</v>
      </c>
      <c r="AD198" s="83" t="s">
        <v>400</v>
      </c>
    </row>
    <row r="199" spans="2:30" ht="409.5" x14ac:dyDescent="0.25">
      <c r="B199" s="78" t="s">
        <v>487</v>
      </c>
      <c r="C199" s="101" t="s">
        <v>629</v>
      </c>
      <c r="D199" s="101" t="s">
        <v>630</v>
      </c>
      <c r="E199" s="80" t="s">
        <v>631</v>
      </c>
      <c r="F199" s="80" t="s">
        <v>632</v>
      </c>
      <c r="G199" s="81" t="s">
        <v>324</v>
      </c>
      <c r="H199" s="82"/>
      <c r="I199" s="83" t="s">
        <v>401</v>
      </c>
      <c r="J199" s="84" t="s">
        <v>393</v>
      </c>
      <c r="K199" s="85" t="s">
        <v>402</v>
      </c>
      <c r="L199" s="83" t="s">
        <v>403</v>
      </c>
      <c r="M199" s="85" t="s">
        <v>404</v>
      </c>
      <c r="N199" s="85" t="s">
        <v>607</v>
      </c>
      <c r="O199" s="87">
        <v>2</v>
      </c>
      <c r="P199" s="87">
        <v>2</v>
      </c>
      <c r="Q199" s="88">
        <f t="shared" si="10"/>
        <v>4</v>
      </c>
      <c r="R199" s="87" t="str">
        <f t="shared" si="11"/>
        <v>BAJO</v>
      </c>
      <c r="S199" s="87">
        <v>10</v>
      </c>
      <c r="T199" s="87">
        <f t="shared" si="12"/>
        <v>40</v>
      </c>
      <c r="U199" s="87" t="str">
        <f t="shared" si="13"/>
        <v>III</v>
      </c>
      <c r="V199" s="89" t="str">
        <f t="shared" si="14"/>
        <v>Mejorable</v>
      </c>
      <c r="W199" s="87">
        <v>3</v>
      </c>
      <c r="X199" s="87" t="s">
        <v>506</v>
      </c>
      <c r="Y199" s="88" t="s">
        <v>406</v>
      </c>
      <c r="Z199" s="87" t="s">
        <v>332</v>
      </c>
      <c r="AA199" s="87" t="s">
        <v>332</v>
      </c>
      <c r="AB199" s="87" t="s">
        <v>332</v>
      </c>
      <c r="AC199" s="83" t="s">
        <v>507</v>
      </c>
      <c r="AD199" s="83" t="s">
        <v>408</v>
      </c>
    </row>
    <row r="200" spans="2:30" ht="409.5" x14ac:dyDescent="0.25">
      <c r="B200" s="78" t="s">
        <v>487</v>
      </c>
      <c r="C200" s="101" t="s">
        <v>629</v>
      </c>
      <c r="D200" s="101" t="s">
        <v>630</v>
      </c>
      <c r="E200" s="80" t="s">
        <v>631</v>
      </c>
      <c r="F200" s="80" t="s">
        <v>632</v>
      </c>
      <c r="G200" s="81" t="s">
        <v>324</v>
      </c>
      <c r="H200" s="82"/>
      <c r="I200" s="83" t="s">
        <v>409</v>
      </c>
      <c r="J200" s="84" t="s">
        <v>393</v>
      </c>
      <c r="K200" s="85" t="s">
        <v>508</v>
      </c>
      <c r="L200" s="83" t="s">
        <v>411</v>
      </c>
      <c r="M200" s="85" t="s">
        <v>412</v>
      </c>
      <c r="N200" s="85" t="s">
        <v>380</v>
      </c>
      <c r="O200" s="87">
        <v>1</v>
      </c>
      <c r="P200" s="87">
        <v>2</v>
      </c>
      <c r="Q200" s="88">
        <f t="shared" si="10"/>
        <v>2</v>
      </c>
      <c r="R200" s="87" t="str">
        <f t="shared" si="11"/>
        <v>BAJO</v>
      </c>
      <c r="S200" s="87">
        <v>10</v>
      </c>
      <c r="T200" s="87">
        <f t="shared" si="12"/>
        <v>20</v>
      </c>
      <c r="U200" s="87" t="str">
        <f t="shared" si="13"/>
        <v>IV</v>
      </c>
      <c r="V200" s="91" t="str">
        <f t="shared" si="14"/>
        <v>Aceptable</v>
      </c>
      <c r="W200" s="87">
        <v>3</v>
      </c>
      <c r="X200" s="87" t="s">
        <v>413</v>
      </c>
      <c r="Y200" s="88" t="s">
        <v>414</v>
      </c>
      <c r="Z200" s="87" t="s">
        <v>332</v>
      </c>
      <c r="AA200" s="87" t="s">
        <v>332</v>
      </c>
      <c r="AB200" s="87" t="s">
        <v>332</v>
      </c>
      <c r="AC200" s="83" t="s">
        <v>509</v>
      </c>
      <c r="AD200" s="83" t="s">
        <v>371</v>
      </c>
    </row>
    <row r="201" spans="2:30" ht="409.5" x14ac:dyDescent="0.25">
      <c r="B201" s="78" t="s">
        <v>487</v>
      </c>
      <c r="C201" s="101" t="s">
        <v>629</v>
      </c>
      <c r="D201" s="101" t="s">
        <v>630</v>
      </c>
      <c r="E201" s="80" t="s">
        <v>631</v>
      </c>
      <c r="F201" s="80" t="s">
        <v>632</v>
      </c>
      <c r="G201" s="81" t="s">
        <v>324</v>
      </c>
      <c r="H201" s="82"/>
      <c r="I201" s="83" t="s">
        <v>417</v>
      </c>
      <c r="J201" s="84" t="s">
        <v>393</v>
      </c>
      <c r="K201" s="85" t="s">
        <v>418</v>
      </c>
      <c r="L201" s="83" t="s">
        <v>419</v>
      </c>
      <c r="M201" s="85" t="s">
        <v>420</v>
      </c>
      <c r="N201" s="85" t="s">
        <v>421</v>
      </c>
      <c r="O201" s="87">
        <v>1</v>
      </c>
      <c r="P201" s="87">
        <v>3</v>
      </c>
      <c r="Q201" s="88">
        <f t="shared" si="10"/>
        <v>3</v>
      </c>
      <c r="R201" s="87" t="str">
        <f t="shared" si="11"/>
        <v>BAJO</v>
      </c>
      <c r="S201" s="87">
        <v>10</v>
      </c>
      <c r="T201" s="87">
        <f t="shared" si="12"/>
        <v>30</v>
      </c>
      <c r="U201" s="87" t="str">
        <f t="shared" si="13"/>
        <v>III</v>
      </c>
      <c r="V201" s="89" t="str">
        <f t="shared" si="14"/>
        <v>Mejorable</v>
      </c>
      <c r="W201" s="87">
        <v>3</v>
      </c>
      <c r="X201" s="87" t="s">
        <v>413</v>
      </c>
      <c r="Y201" s="88" t="s">
        <v>414</v>
      </c>
      <c r="Z201" s="87" t="s">
        <v>332</v>
      </c>
      <c r="AA201" s="87" t="s">
        <v>332</v>
      </c>
      <c r="AB201" s="87" t="s">
        <v>332</v>
      </c>
      <c r="AC201" s="83" t="s">
        <v>423</v>
      </c>
      <c r="AD201" s="83" t="s">
        <v>424</v>
      </c>
    </row>
    <row r="202" spans="2:30" ht="409.5" x14ac:dyDescent="0.25">
      <c r="B202" s="78" t="s">
        <v>487</v>
      </c>
      <c r="C202" s="101" t="s">
        <v>629</v>
      </c>
      <c r="D202" s="101" t="s">
        <v>630</v>
      </c>
      <c r="E202" s="80" t="s">
        <v>631</v>
      </c>
      <c r="F202" s="80" t="s">
        <v>632</v>
      </c>
      <c r="G202" s="81" t="s">
        <v>324</v>
      </c>
      <c r="H202" s="82"/>
      <c r="I202" s="83" t="s">
        <v>425</v>
      </c>
      <c r="J202" s="84" t="s">
        <v>393</v>
      </c>
      <c r="K202" s="85" t="s">
        <v>426</v>
      </c>
      <c r="L202" s="83" t="s">
        <v>380</v>
      </c>
      <c r="M202" s="85" t="s">
        <v>420</v>
      </c>
      <c r="N202" s="85" t="s">
        <v>421</v>
      </c>
      <c r="O202" s="87">
        <v>1</v>
      </c>
      <c r="P202" s="87">
        <v>3</v>
      </c>
      <c r="Q202" s="88">
        <f t="shared" si="10"/>
        <v>3</v>
      </c>
      <c r="R202" s="87" t="str">
        <f t="shared" si="11"/>
        <v>BAJO</v>
      </c>
      <c r="S202" s="87">
        <v>10</v>
      </c>
      <c r="T202" s="87">
        <f t="shared" si="12"/>
        <v>30</v>
      </c>
      <c r="U202" s="87" t="str">
        <f t="shared" si="13"/>
        <v>III</v>
      </c>
      <c r="V202" s="89" t="str">
        <f t="shared" si="14"/>
        <v>Mejorable</v>
      </c>
      <c r="W202" s="87">
        <v>3</v>
      </c>
      <c r="X202" s="87" t="s">
        <v>413</v>
      </c>
      <c r="Y202" s="88" t="s">
        <v>414</v>
      </c>
      <c r="Z202" s="87" t="s">
        <v>332</v>
      </c>
      <c r="AA202" s="87" t="s">
        <v>332</v>
      </c>
      <c r="AB202" s="87" t="s">
        <v>332</v>
      </c>
      <c r="AC202" s="83" t="s">
        <v>428</v>
      </c>
      <c r="AD202" s="83" t="s">
        <v>429</v>
      </c>
    </row>
    <row r="203" spans="2:30" ht="409.5" x14ac:dyDescent="0.25">
      <c r="B203" s="78" t="s">
        <v>487</v>
      </c>
      <c r="C203" s="101" t="s">
        <v>629</v>
      </c>
      <c r="D203" s="101" t="s">
        <v>630</v>
      </c>
      <c r="E203" s="80" t="s">
        <v>631</v>
      </c>
      <c r="F203" s="80" t="s">
        <v>632</v>
      </c>
      <c r="G203" s="81" t="s">
        <v>324</v>
      </c>
      <c r="H203" s="82"/>
      <c r="I203" s="83" t="s">
        <v>430</v>
      </c>
      <c r="J203" s="84" t="s">
        <v>393</v>
      </c>
      <c r="K203" s="85" t="s">
        <v>508</v>
      </c>
      <c r="L203" s="83" t="s">
        <v>328</v>
      </c>
      <c r="M203" s="85" t="s">
        <v>432</v>
      </c>
      <c r="N203" s="85" t="s">
        <v>380</v>
      </c>
      <c r="O203" s="87">
        <v>1</v>
      </c>
      <c r="P203" s="87">
        <v>2</v>
      </c>
      <c r="Q203" s="88">
        <f t="shared" ref="Q203:Q266" si="15">O203*P203</f>
        <v>2</v>
      </c>
      <c r="R203" s="87" t="str">
        <f t="shared" ref="R203:R266" si="16">IF(Q203&lt;=4,"BAJO",IF(Q203&lt;=8,"MEDIO",IF(Q203&lt;=20,"ALTO","MUY ALTO")))</f>
        <v>BAJO</v>
      </c>
      <c r="S203" s="87">
        <v>10</v>
      </c>
      <c r="T203" s="87">
        <f t="shared" ref="T203:T266" si="17">Q203*S203</f>
        <v>20</v>
      </c>
      <c r="U203" s="87" t="str">
        <f t="shared" ref="U203:U266" si="18">IF(T203&lt;=20,"IV",IF(T203&lt;=120,"III",IF(T203&lt;=500,"II",IF(T203&lt;=4000,"I",FALSE))))</f>
        <v>IV</v>
      </c>
      <c r="V203" s="91" t="str">
        <f t="shared" si="14"/>
        <v>Aceptable</v>
      </c>
      <c r="W203" s="87">
        <v>3</v>
      </c>
      <c r="X203" s="87" t="s">
        <v>413</v>
      </c>
      <c r="Y203" s="88" t="s">
        <v>414</v>
      </c>
      <c r="Z203" s="87" t="s">
        <v>332</v>
      </c>
      <c r="AA203" s="87" t="s">
        <v>332</v>
      </c>
      <c r="AB203" s="87" t="s">
        <v>332</v>
      </c>
      <c r="AC203" s="83" t="s">
        <v>434</v>
      </c>
      <c r="AD203" s="83" t="s">
        <v>435</v>
      </c>
    </row>
    <row r="204" spans="2:30" ht="409.5" x14ac:dyDescent="0.25">
      <c r="B204" s="78" t="s">
        <v>487</v>
      </c>
      <c r="C204" s="101" t="s">
        <v>629</v>
      </c>
      <c r="D204" s="101" t="s">
        <v>630</v>
      </c>
      <c r="E204" s="80" t="s">
        <v>631</v>
      </c>
      <c r="F204" s="80" t="s">
        <v>632</v>
      </c>
      <c r="G204" s="81" t="s">
        <v>324</v>
      </c>
      <c r="H204" s="82"/>
      <c r="I204" s="83" t="s">
        <v>436</v>
      </c>
      <c r="J204" s="84" t="s">
        <v>393</v>
      </c>
      <c r="K204" s="85" t="s">
        <v>437</v>
      </c>
      <c r="L204" s="83" t="s">
        <v>438</v>
      </c>
      <c r="M204" s="85" t="s">
        <v>439</v>
      </c>
      <c r="N204" s="85" t="s">
        <v>440</v>
      </c>
      <c r="O204" s="87">
        <v>1</v>
      </c>
      <c r="P204" s="87">
        <v>1</v>
      </c>
      <c r="Q204" s="88">
        <f t="shared" si="15"/>
        <v>1</v>
      </c>
      <c r="R204" s="87" t="str">
        <f t="shared" si="16"/>
        <v>BAJO</v>
      </c>
      <c r="S204" s="87">
        <v>25</v>
      </c>
      <c r="T204" s="87">
        <f t="shared" si="17"/>
        <v>25</v>
      </c>
      <c r="U204" s="87" t="str">
        <f t="shared" si="18"/>
        <v>III</v>
      </c>
      <c r="V204" s="89" t="str">
        <f t="shared" ref="V204:V267" si="19">IF(U204="IV","Aceptable",IF(U204="III","Mejorable",IF(U204="II","Aceptable con control especifico", IF(U204="I","No Aceptable",FALSE))))</f>
        <v>Mejorable</v>
      </c>
      <c r="W204" s="87">
        <v>3</v>
      </c>
      <c r="X204" s="87" t="s">
        <v>441</v>
      </c>
      <c r="Y204" s="88" t="s">
        <v>442</v>
      </c>
      <c r="Z204" s="87" t="s">
        <v>332</v>
      </c>
      <c r="AA204" s="87" t="s">
        <v>332</v>
      </c>
      <c r="AB204" s="87" t="s">
        <v>332</v>
      </c>
      <c r="AC204" s="83" t="s">
        <v>444</v>
      </c>
      <c r="AD204" s="83" t="s">
        <v>445</v>
      </c>
    </row>
    <row r="205" spans="2:30" ht="409.5" x14ac:dyDescent="0.25">
      <c r="B205" s="78" t="s">
        <v>487</v>
      </c>
      <c r="C205" s="101" t="s">
        <v>629</v>
      </c>
      <c r="D205" s="101" t="s">
        <v>630</v>
      </c>
      <c r="E205" s="80" t="s">
        <v>631</v>
      </c>
      <c r="F205" s="80" t="s">
        <v>632</v>
      </c>
      <c r="G205" s="81" t="s">
        <v>324</v>
      </c>
      <c r="H205" s="82"/>
      <c r="I205" s="83" t="s">
        <v>446</v>
      </c>
      <c r="J205" s="84" t="s">
        <v>393</v>
      </c>
      <c r="K205" s="85" t="s">
        <v>447</v>
      </c>
      <c r="L205" s="83" t="s">
        <v>448</v>
      </c>
      <c r="M205" s="85" t="s">
        <v>449</v>
      </c>
      <c r="N205" s="85" t="s">
        <v>450</v>
      </c>
      <c r="O205" s="87">
        <v>2</v>
      </c>
      <c r="P205" s="87">
        <v>2</v>
      </c>
      <c r="Q205" s="88">
        <f t="shared" si="15"/>
        <v>4</v>
      </c>
      <c r="R205" s="87" t="str">
        <f t="shared" si="16"/>
        <v>BAJO</v>
      </c>
      <c r="S205" s="87">
        <v>10</v>
      </c>
      <c r="T205" s="87">
        <f t="shared" si="17"/>
        <v>40</v>
      </c>
      <c r="U205" s="87" t="str">
        <f t="shared" si="18"/>
        <v>III</v>
      </c>
      <c r="V205" s="89" t="str">
        <f t="shared" si="19"/>
        <v>Mejorable</v>
      </c>
      <c r="W205" s="87">
        <v>3</v>
      </c>
      <c r="X205" s="88" t="s">
        <v>451</v>
      </c>
      <c r="Y205" s="88" t="s">
        <v>512</v>
      </c>
      <c r="Z205" s="87" t="s">
        <v>332</v>
      </c>
      <c r="AA205" s="87" t="s">
        <v>332</v>
      </c>
      <c r="AB205" s="87" t="s">
        <v>332</v>
      </c>
      <c r="AC205" s="85" t="s">
        <v>454</v>
      </c>
      <c r="AD205" s="83" t="s">
        <v>455</v>
      </c>
    </row>
    <row r="206" spans="2:30" ht="409.5" x14ac:dyDescent="0.25">
      <c r="B206" s="78" t="s">
        <v>487</v>
      </c>
      <c r="C206" s="101" t="s">
        <v>629</v>
      </c>
      <c r="D206" s="101" t="s">
        <v>630</v>
      </c>
      <c r="E206" s="80" t="s">
        <v>631</v>
      </c>
      <c r="F206" s="80" t="s">
        <v>632</v>
      </c>
      <c r="G206" s="81" t="s">
        <v>324</v>
      </c>
      <c r="H206" s="82"/>
      <c r="I206" s="83" t="s">
        <v>514</v>
      </c>
      <c r="J206" s="84" t="s">
        <v>393</v>
      </c>
      <c r="K206" s="85" t="s">
        <v>457</v>
      </c>
      <c r="L206" s="83" t="s">
        <v>458</v>
      </c>
      <c r="M206" s="85" t="s">
        <v>459</v>
      </c>
      <c r="N206" s="85" t="s">
        <v>460</v>
      </c>
      <c r="O206" s="87">
        <v>2</v>
      </c>
      <c r="P206" s="87">
        <v>1</v>
      </c>
      <c r="Q206" s="88">
        <f t="shared" si="15"/>
        <v>2</v>
      </c>
      <c r="R206" s="87" t="str">
        <f t="shared" si="16"/>
        <v>BAJO</v>
      </c>
      <c r="S206" s="87">
        <v>10</v>
      </c>
      <c r="T206" s="87">
        <f t="shared" si="17"/>
        <v>20</v>
      </c>
      <c r="U206" s="87" t="str">
        <f t="shared" si="18"/>
        <v>IV</v>
      </c>
      <c r="V206" s="91" t="str">
        <f t="shared" si="19"/>
        <v>Aceptable</v>
      </c>
      <c r="W206" s="87">
        <v>3</v>
      </c>
      <c r="X206" s="88" t="s">
        <v>451</v>
      </c>
      <c r="Y206" s="88" t="s">
        <v>452</v>
      </c>
      <c r="Z206" s="87" t="s">
        <v>332</v>
      </c>
      <c r="AA206" s="87" t="s">
        <v>332</v>
      </c>
      <c r="AB206" s="87" t="s">
        <v>332</v>
      </c>
      <c r="AC206" s="83" t="s">
        <v>461</v>
      </c>
      <c r="AD206" s="83" t="s">
        <v>462</v>
      </c>
    </row>
    <row r="207" spans="2:30" ht="409.5" x14ac:dyDescent="0.25">
      <c r="B207" s="78" t="s">
        <v>487</v>
      </c>
      <c r="C207" s="101" t="s">
        <v>629</v>
      </c>
      <c r="D207" s="101" t="s">
        <v>630</v>
      </c>
      <c r="E207" s="80" t="s">
        <v>631</v>
      </c>
      <c r="F207" s="80" t="s">
        <v>632</v>
      </c>
      <c r="G207" s="81" t="s">
        <v>324</v>
      </c>
      <c r="H207" s="82"/>
      <c r="I207" s="83" t="s">
        <v>463</v>
      </c>
      <c r="J207" s="84" t="s">
        <v>464</v>
      </c>
      <c r="K207" s="85" t="s">
        <v>418</v>
      </c>
      <c r="L207" s="83" t="s">
        <v>466</v>
      </c>
      <c r="M207" s="85" t="s">
        <v>467</v>
      </c>
      <c r="N207" s="85" t="s">
        <v>468</v>
      </c>
      <c r="O207" s="87">
        <v>2</v>
      </c>
      <c r="P207" s="87">
        <v>2</v>
      </c>
      <c r="Q207" s="88">
        <f t="shared" si="15"/>
        <v>4</v>
      </c>
      <c r="R207" s="87" t="str">
        <f t="shared" si="16"/>
        <v>BAJO</v>
      </c>
      <c r="S207" s="87">
        <v>10</v>
      </c>
      <c r="T207" s="87">
        <f t="shared" si="17"/>
        <v>40</v>
      </c>
      <c r="U207" s="87" t="str">
        <f t="shared" si="18"/>
        <v>III</v>
      </c>
      <c r="V207" s="89" t="str">
        <f t="shared" si="19"/>
        <v>Mejorable</v>
      </c>
      <c r="W207" s="87">
        <v>3</v>
      </c>
      <c r="X207" s="88" t="s">
        <v>469</v>
      </c>
      <c r="Y207" s="88" t="s">
        <v>470</v>
      </c>
      <c r="Z207" s="87" t="s">
        <v>332</v>
      </c>
      <c r="AA207" s="87" t="s">
        <v>332</v>
      </c>
      <c r="AB207" s="87" t="s">
        <v>332</v>
      </c>
      <c r="AC207" s="85" t="s">
        <v>471</v>
      </c>
      <c r="AD207" s="85" t="s">
        <v>472</v>
      </c>
    </row>
    <row r="208" spans="2:30" ht="409.5" x14ac:dyDescent="0.25">
      <c r="B208" s="78" t="s">
        <v>487</v>
      </c>
      <c r="C208" s="101" t="s">
        <v>629</v>
      </c>
      <c r="D208" s="101" t="s">
        <v>630</v>
      </c>
      <c r="E208" s="80" t="s">
        <v>631</v>
      </c>
      <c r="F208" s="80" t="s">
        <v>632</v>
      </c>
      <c r="G208" s="81" t="s">
        <v>324</v>
      </c>
      <c r="H208" s="82"/>
      <c r="I208" s="83" t="s">
        <v>473</v>
      </c>
      <c r="J208" s="84" t="s">
        <v>464</v>
      </c>
      <c r="K208" s="85" t="s">
        <v>418</v>
      </c>
      <c r="L208" s="83" t="s">
        <v>466</v>
      </c>
      <c r="M208" s="85" t="s">
        <v>474</v>
      </c>
      <c r="N208" s="85" t="s">
        <v>475</v>
      </c>
      <c r="O208" s="87">
        <v>2</v>
      </c>
      <c r="P208" s="87">
        <v>1</v>
      </c>
      <c r="Q208" s="88">
        <f t="shared" si="15"/>
        <v>2</v>
      </c>
      <c r="R208" s="87" t="str">
        <f t="shared" si="16"/>
        <v>BAJO</v>
      </c>
      <c r="S208" s="87">
        <v>10</v>
      </c>
      <c r="T208" s="87">
        <f t="shared" si="17"/>
        <v>20</v>
      </c>
      <c r="U208" s="87" t="str">
        <f t="shared" si="18"/>
        <v>IV</v>
      </c>
      <c r="V208" s="91" t="str">
        <f t="shared" si="19"/>
        <v>Aceptable</v>
      </c>
      <c r="W208" s="87">
        <v>3</v>
      </c>
      <c r="X208" s="88" t="s">
        <v>469</v>
      </c>
      <c r="Y208" s="88" t="s">
        <v>470</v>
      </c>
      <c r="Z208" s="87" t="s">
        <v>332</v>
      </c>
      <c r="AA208" s="87" t="s">
        <v>332</v>
      </c>
      <c r="AB208" s="87" t="s">
        <v>332</v>
      </c>
      <c r="AC208" s="85" t="s">
        <v>476</v>
      </c>
      <c r="AD208" s="85" t="s">
        <v>472</v>
      </c>
    </row>
    <row r="209" spans="2:30" ht="409.5" x14ac:dyDescent="0.25">
      <c r="B209" s="78" t="s">
        <v>487</v>
      </c>
      <c r="C209" s="101" t="s">
        <v>629</v>
      </c>
      <c r="D209" s="101" t="s">
        <v>630</v>
      </c>
      <c r="E209" s="80" t="s">
        <v>631</v>
      </c>
      <c r="F209" s="80" t="s">
        <v>632</v>
      </c>
      <c r="G209" s="81" t="s">
        <v>324</v>
      </c>
      <c r="H209" s="82"/>
      <c r="I209" s="83" t="s">
        <v>477</v>
      </c>
      <c r="J209" s="84" t="s">
        <v>464</v>
      </c>
      <c r="K209" s="85" t="s">
        <v>478</v>
      </c>
      <c r="L209" s="83" t="s">
        <v>479</v>
      </c>
      <c r="M209" s="85" t="s">
        <v>480</v>
      </c>
      <c r="N209" s="85" t="s">
        <v>481</v>
      </c>
      <c r="O209" s="87">
        <v>2</v>
      </c>
      <c r="P209" s="87">
        <v>1</v>
      </c>
      <c r="Q209" s="88">
        <f t="shared" si="15"/>
        <v>2</v>
      </c>
      <c r="R209" s="87" t="str">
        <f t="shared" si="16"/>
        <v>BAJO</v>
      </c>
      <c r="S209" s="87">
        <v>10</v>
      </c>
      <c r="T209" s="87">
        <f t="shared" si="17"/>
        <v>20</v>
      </c>
      <c r="U209" s="87" t="str">
        <f t="shared" si="18"/>
        <v>IV</v>
      </c>
      <c r="V209" s="91" t="str">
        <f t="shared" si="19"/>
        <v>Aceptable</v>
      </c>
      <c r="W209" s="87">
        <v>3</v>
      </c>
      <c r="X209" s="88" t="s">
        <v>469</v>
      </c>
      <c r="Y209" s="88" t="s">
        <v>470</v>
      </c>
      <c r="Z209" s="87" t="s">
        <v>332</v>
      </c>
      <c r="AA209" s="87" t="s">
        <v>332</v>
      </c>
      <c r="AB209" s="87" t="s">
        <v>332</v>
      </c>
      <c r="AC209" s="85" t="s">
        <v>482</v>
      </c>
      <c r="AD209" s="85" t="s">
        <v>472</v>
      </c>
    </row>
    <row r="210" spans="2:30" ht="409.5" x14ac:dyDescent="0.25">
      <c r="B210" s="78" t="s">
        <v>487</v>
      </c>
      <c r="C210" s="101" t="s">
        <v>629</v>
      </c>
      <c r="D210" s="101" t="s">
        <v>630</v>
      </c>
      <c r="E210" s="80" t="s">
        <v>631</v>
      </c>
      <c r="F210" s="80" t="s">
        <v>632</v>
      </c>
      <c r="G210" s="81" t="s">
        <v>324</v>
      </c>
      <c r="H210" s="82"/>
      <c r="I210" s="83" t="s">
        <v>483</v>
      </c>
      <c r="J210" s="84" t="s">
        <v>464</v>
      </c>
      <c r="K210" s="85" t="s">
        <v>418</v>
      </c>
      <c r="L210" s="83" t="s">
        <v>466</v>
      </c>
      <c r="M210" s="85" t="s">
        <v>484</v>
      </c>
      <c r="N210" s="85" t="s">
        <v>485</v>
      </c>
      <c r="O210" s="87">
        <v>1</v>
      </c>
      <c r="P210" s="87">
        <v>1</v>
      </c>
      <c r="Q210" s="88">
        <f t="shared" si="15"/>
        <v>1</v>
      </c>
      <c r="R210" s="87" t="str">
        <f t="shared" si="16"/>
        <v>BAJO</v>
      </c>
      <c r="S210" s="87">
        <v>10</v>
      </c>
      <c r="T210" s="87">
        <f t="shared" si="17"/>
        <v>10</v>
      </c>
      <c r="U210" s="87" t="str">
        <f t="shared" si="18"/>
        <v>IV</v>
      </c>
      <c r="V210" s="91" t="str">
        <f t="shared" si="19"/>
        <v>Aceptable</v>
      </c>
      <c r="W210" s="87">
        <v>3</v>
      </c>
      <c r="X210" s="88" t="s">
        <v>469</v>
      </c>
      <c r="Y210" s="88" t="s">
        <v>470</v>
      </c>
      <c r="Z210" s="87" t="s">
        <v>332</v>
      </c>
      <c r="AA210" s="87" t="s">
        <v>332</v>
      </c>
      <c r="AB210" s="87" t="s">
        <v>332</v>
      </c>
      <c r="AC210" s="85" t="s">
        <v>486</v>
      </c>
      <c r="AD210" s="85" t="s">
        <v>472</v>
      </c>
    </row>
    <row r="211" spans="2:30" ht="409.5" x14ac:dyDescent="0.25">
      <c r="B211" s="78" t="s">
        <v>487</v>
      </c>
      <c r="C211" s="101" t="s">
        <v>629</v>
      </c>
      <c r="D211" s="101" t="s">
        <v>633</v>
      </c>
      <c r="E211" s="80" t="s">
        <v>634</v>
      </c>
      <c r="F211" s="80" t="s">
        <v>635</v>
      </c>
      <c r="G211" s="81" t="s">
        <v>324</v>
      </c>
      <c r="H211" s="82"/>
      <c r="I211" s="83" t="s">
        <v>325</v>
      </c>
      <c r="J211" s="84" t="s">
        <v>326</v>
      </c>
      <c r="K211" s="85" t="s">
        <v>327</v>
      </c>
      <c r="L211" s="83" t="s">
        <v>328</v>
      </c>
      <c r="M211" s="85" t="s">
        <v>583</v>
      </c>
      <c r="N211" s="86" t="s">
        <v>330</v>
      </c>
      <c r="O211" s="87">
        <v>2</v>
      </c>
      <c r="P211" s="87">
        <v>3</v>
      </c>
      <c r="Q211" s="88">
        <f t="shared" si="15"/>
        <v>6</v>
      </c>
      <c r="R211" s="87" t="str">
        <f t="shared" si="16"/>
        <v>MEDIO</v>
      </c>
      <c r="S211" s="87">
        <v>10</v>
      </c>
      <c r="T211" s="87">
        <f t="shared" si="17"/>
        <v>60</v>
      </c>
      <c r="U211" s="87" t="str">
        <f t="shared" si="18"/>
        <v>III</v>
      </c>
      <c r="V211" s="89" t="str">
        <f t="shared" si="19"/>
        <v>Mejorable</v>
      </c>
      <c r="W211" s="87">
        <v>1</v>
      </c>
      <c r="X211" s="90" t="s">
        <v>327</v>
      </c>
      <c r="Y211" s="87" t="s">
        <v>331</v>
      </c>
      <c r="Z211" s="87" t="s">
        <v>332</v>
      </c>
      <c r="AA211" s="87" t="s">
        <v>332</v>
      </c>
      <c r="AB211" s="87" t="s">
        <v>332</v>
      </c>
      <c r="AC211" s="83" t="s">
        <v>333</v>
      </c>
      <c r="AD211" s="83" t="s">
        <v>492</v>
      </c>
    </row>
    <row r="212" spans="2:30" ht="409.5" x14ac:dyDescent="0.25">
      <c r="B212" s="78" t="s">
        <v>487</v>
      </c>
      <c r="C212" s="101" t="s">
        <v>629</v>
      </c>
      <c r="D212" s="101" t="s">
        <v>633</v>
      </c>
      <c r="E212" s="80" t="s">
        <v>634</v>
      </c>
      <c r="F212" s="80" t="s">
        <v>635</v>
      </c>
      <c r="G212" s="81" t="s">
        <v>324</v>
      </c>
      <c r="H212" s="82"/>
      <c r="I212" s="83" t="s">
        <v>335</v>
      </c>
      <c r="J212" s="84" t="s">
        <v>336</v>
      </c>
      <c r="K212" s="85" t="s">
        <v>493</v>
      </c>
      <c r="L212" s="83" t="s">
        <v>328</v>
      </c>
      <c r="M212" s="85" t="s">
        <v>328</v>
      </c>
      <c r="N212" s="85" t="s">
        <v>338</v>
      </c>
      <c r="O212" s="87">
        <v>2</v>
      </c>
      <c r="P212" s="87">
        <v>2</v>
      </c>
      <c r="Q212" s="88">
        <f t="shared" si="15"/>
        <v>4</v>
      </c>
      <c r="R212" s="87" t="str">
        <f t="shared" si="16"/>
        <v>BAJO</v>
      </c>
      <c r="S212" s="87">
        <v>10</v>
      </c>
      <c r="T212" s="87">
        <f t="shared" si="17"/>
        <v>40</v>
      </c>
      <c r="U212" s="87" t="str">
        <f t="shared" si="18"/>
        <v>III</v>
      </c>
      <c r="V212" s="89" t="str">
        <f t="shared" si="19"/>
        <v>Mejorable</v>
      </c>
      <c r="W212" s="87">
        <v>1</v>
      </c>
      <c r="X212" s="90" t="s">
        <v>339</v>
      </c>
      <c r="Y212" s="87" t="s">
        <v>340</v>
      </c>
      <c r="Z212" s="87" t="s">
        <v>332</v>
      </c>
      <c r="AA212" s="87" t="s">
        <v>332</v>
      </c>
      <c r="AB212" s="87" t="s">
        <v>332</v>
      </c>
      <c r="AC212" s="83" t="s">
        <v>495</v>
      </c>
      <c r="AD212" s="83" t="s">
        <v>342</v>
      </c>
    </row>
    <row r="213" spans="2:30" ht="409.5" x14ac:dyDescent="0.25">
      <c r="B213" s="78" t="s">
        <v>487</v>
      </c>
      <c r="C213" s="101" t="s">
        <v>629</v>
      </c>
      <c r="D213" s="101" t="s">
        <v>633</v>
      </c>
      <c r="E213" s="80" t="s">
        <v>634</v>
      </c>
      <c r="F213" s="80" t="s">
        <v>635</v>
      </c>
      <c r="G213" s="81" t="s">
        <v>324</v>
      </c>
      <c r="H213" s="82"/>
      <c r="I213" s="83" t="s">
        <v>343</v>
      </c>
      <c r="J213" s="84" t="s">
        <v>336</v>
      </c>
      <c r="K213" s="85" t="s">
        <v>496</v>
      </c>
      <c r="L213" s="83" t="s">
        <v>345</v>
      </c>
      <c r="M213" s="85" t="s">
        <v>346</v>
      </c>
      <c r="N213" s="85" t="s">
        <v>338</v>
      </c>
      <c r="O213" s="87">
        <v>2</v>
      </c>
      <c r="P213" s="87">
        <v>2</v>
      </c>
      <c r="Q213" s="88">
        <f t="shared" si="15"/>
        <v>4</v>
      </c>
      <c r="R213" s="87" t="str">
        <f t="shared" si="16"/>
        <v>BAJO</v>
      </c>
      <c r="S213" s="87">
        <v>10</v>
      </c>
      <c r="T213" s="87">
        <f t="shared" si="17"/>
        <v>40</v>
      </c>
      <c r="U213" s="87" t="str">
        <f t="shared" si="18"/>
        <v>III</v>
      </c>
      <c r="V213" s="89" t="str">
        <f t="shared" si="19"/>
        <v>Mejorable</v>
      </c>
      <c r="W213" s="87">
        <v>1</v>
      </c>
      <c r="X213" s="88" t="s">
        <v>498</v>
      </c>
      <c r="Y213" s="87" t="s">
        <v>340</v>
      </c>
      <c r="Z213" s="87" t="s">
        <v>332</v>
      </c>
      <c r="AA213" s="87" t="s">
        <v>332</v>
      </c>
      <c r="AB213" s="87" t="s">
        <v>332</v>
      </c>
      <c r="AC213" s="83" t="s">
        <v>348</v>
      </c>
      <c r="AD213" s="83" t="s">
        <v>349</v>
      </c>
    </row>
    <row r="214" spans="2:30" ht="409.5" x14ac:dyDescent="0.25">
      <c r="B214" s="78" t="s">
        <v>487</v>
      </c>
      <c r="C214" s="101" t="s">
        <v>629</v>
      </c>
      <c r="D214" s="101" t="s">
        <v>633</v>
      </c>
      <c r="E214" s="80" t="s">
        <v>634</v>
      </c>
      <c r="F214" s="80" t="s">
        <v>635</v>
      </c>
      <c r="G214" s="81" t="s">
        <v>324</v>
      </c>
      <c r="H214" s="82"/>
      <c r="I214" s="83" t="s">
        <v>350</v>
      </c>
      <c r="J214" s="84" t="s">
        <v>336</v>
      </c>
      <c r="K214" s="85" t="s">
        <v>351</v>
      </c>
      <c r="L214" s="83" t="s">
        <v>328</v>
      </c>
      <c r="M214" s="85" t="s">
        <v>352</v>
      </c>
      <c r="N214" s="85" t="s">
        <v>353</v>
      </c>
      <c r="O214" s="87">
        <v>2</v>
      </c>
      <c r="P214" s="87">
        <v>2</v>
      </c>
      <c r="Q214" s="88">
        <f t="shared" si="15"/>
        <v>4</v>
      </c>
      <c r="R214" s="87" t="str">
        <f t="shared" si="16"/>
        <v>BAJO</v>
      </c>
      <c r="S214" s="87">
        <v>10</v>
      </c>
      <c r="T214" s="87">
        <f t="shared" si="17"/>
        <v>40</v>
      </c>
      <c r="U214" s="87" t="str">
        <f t="shared" si="18"/>
        <v>III</v>
      </c>
      <c r="V214" s="89" t="str">
        <f t="shared" si="19"/>
        <v>Mejorable</v>
      </c>
      <c r="W214" s="87">
        <v>1</v>
      </c>
      <c r="X214" s="88" t="s">
        <v>499</v>
      </c>
      <c r="Y214" s="87" t="s">
        <v>340</v>
      </c>
      <c r="Z214" s="87" t="s">
        <v>332</v>
      </c>
      <c r="AA214" s="87" t="s">
        <v>332</v>
      </c>
      <c r="AB214" s="87" t="s">
        <v>332</v>
      </c>
      <c r="AC214" s="83" t="s">
        <v>355</v>
      </c>
      <c r="AD214" s="83" t="s">
        <v>349</v>
      </c>
    </row>
    <row r="215" spans="2:30" ht="409.5" x14ac:dyDescent="0.25">
      <c r="B215" s="78" t="s">
        <v>487</v>
      </c>
      <c r="C215" s="101" t="s">
        <v>629</v>
      </c>
      <c r="D215" s="101" t="s">
        <v>633</v>
      </c>
      <c r="E215" s="80" t="s">
        <v>634</v>
      </c>
      <c r="F215" s="80" t="s">
        <v>635</v>
      </c>
      <c r="G215" s="81" t="s">
        <v>324</v>
      </c>
      <c r="H215" s="82"/>
      <c r="I215" s="83" t="s">
        <v>356</v>
      </c>
      <c r="J215" s="84" t="s">
        <v>336</v>
      </c>
      <c r="K215" s="85" t="s">
        <v>357</v>
      </c>
      <c r="L215" s="83" t="s">
        <v>358</v>
      </c>
      <c r="M215" s="85" t="s">
        <v>328</v>
      </c>
      <c r="N215" s="85" t="s">
        <v>359</v>
      </c>
      <c r="O215" s="87">
        <v>3</v>
      </c>
      <c r="P215" s="87">
        <v>3</v>
      </c>
      <c r="Q215" s="88">
        <f t="shared" si="15"/>
        <v>9</v>
      </c>
      <c r="R215" s="87" t="str">
        <f t="shared" si="16"/>
        <v>ALTO</v>
      </c>
      <c r="S215" s="87">
        <v>10</v>
      </c>
      <c r="T215" s="87">
        <f t="shared" si="17"/>
        <v>90</v>
      </c>
      <c r="U215" s="87" t="str">
        <f t="shared" si="18"/>
        <v>III</v>
      </c>
      <c r="V215" s="89" t="str">
        <f t="shared" si="19"/>
        <v>Mejorable</v>
      </c>
      <c r="W215" s="87">
        <v>1</v>
      </c>
      <c r="X215" s="87" t="s">
        <v>360</v>
      </c>
      <c r="Y215" s="87" t="s">
        <v>340</v>
      </c>
      <c r="Z215" s="87" t="s">
        <v>332</v>
      </c>
      <c r="AA215" s="87" t="s">
        <v>332</v>
      </c>
      <c r="AB215" s="87" t="s">
        <v>332</v>
      </c>
      <c r="AC215" s="83" t="s">
        <v>361</v>
      </c>
      <c r="AD215" s="83" t="s">
        <v>349</v>
      </c>
    </row>
    <row r="216" spans="2:30" ht="409.5" x14ac:dyDescent="0.25">
      <c r="B216" s="78" t="s">
        <v>487</v>
      </c>
      <c r="C216" s="101" t="s">
        <v>629</v>
      </c>
      <c r="D216" s="101" t="s">
        <v>633</v>
      </c>
      <c r="E216" s="80" t="s">
        <v>634</v>
      </c>
      <c r="F216" s="80" t="s">
        <v>635</v>
      </c>
      <c r="G216" s="81" t="s">
        <v>324</v>
      </c>
      <c r="H216" s="82"/>
      <c r="I216" s="83" t="s">
        <v>362</v>
      </c>
      <c r="J216" s="84" t="s">
        <v>363</v>
      </c>
      <c r="K216" s="85" t="s">
        <v>364</v>
      </c>
      <c r="L216" s="83" t="s">
        <v>365</v>
      </c>
      <c r="M216" s="85" t="s">
        <v>366</v>
      </c>
      <c r="N216" s="85" t="s">
        <v>367</v>
      </c>
      <c r="O216" s="87">
        <v>2</v>
      </c>
      <c r="P216" s="87">
        <v>1</v>
      </c>
      <c r="Q216" s="88">
        <f t="shared" si="15"/>
        <v>2</v>
      </c>
      <c r="R216" s="87" t="str">
        <f t="shared" si="16"/>
        <v>BAJO</v>
      </c>
      <c r="S216" s="87">
        <v>10</v>
      </c>
      <c r="T216" s="87">
        <f t="shared" si="17"/>
        <v>20</v>
      </c>
      <c r="U216" s="87" t="str">
        <f t="shared" si="18"/>
        <v>IV</v>
      </c>
      <c r="V216" s="91" t="str">
        <f t="shared" si="19"/>
        <v>Aceptable</v>
      </c>
      <c r="W216" s="87">
        <v>1</v>
      </c>
      <c r="X216" s="87" t="s">
        <v>368</v>
      </c>
      <c r="Y216" s="88" t="s">
        <v>369</v>
      </c>
      <c r="Z216" s="87" t="s">
        <v>332</v>
      </c>
      <c r="AA216" s="87" t="s">
        <v>332</v>
      </c>
      <c r="AB216" s="87" t="s">
        <v>332</v>
      </c>
      <c r="AC216" s="83" t="s">
        <v>370</v>
      </c>
      <c r="AD216" s="83" t="s">
        <v>371</v>
      </c>
    </row>
    <row r="217" spans="2:30" ht="409.5" x14ac:dyDescent="0.25">
      <c r="B217" s="78" t="s">
        <v>487</v>
      </c>
      <c r="C217" s="101" t="s">
        <v>629</v>
      </c>
      <c r="D217" s="101" t="s">
        <v>633</v>
      </c>
      <c r="E217" s="80" t="s">
        <v>634</v>
      </c>
      <c r="F217" s="80" t="s">
        <v>635</v>
      </c>
      <c r="G217" s="81" t="s">
        <v>324</v>
      </c>
      <c r="H217" s="82"/>
      <c r="I217" s="83" t="s">
        <v>372</v>
      </c>
      <c r="J217" s="84" t="s">
        <v>363</v>
      </c>
      <c r="K217" s="85" t="s">
        <v>364</v>
      </c>
      <c r="L217" s="83" t="s">
        <v>365</v>
      </c>
      <c r="M217" s="85" t="s">
        <v>366</v>
      </c>
      <c r="N217" s="85" t="s">
        <v>367</v>
      </c>
      <c r="O217" s="87">
        <v>2</v>
      </c>
      <c r="P217" s="87">
        <v>1</v>
      </c>
      <c r="Q217" s="88">
        <f t="shared" si="15"/>
        <v>2</v>
      </c>
      <c r="R217" s="87" t="str">
        <f t="shared" si="16"/>
        <v>BAJO</v>
      </c>
      <c r="S217" s="87">
        <v>10</v>
      </c>
      <c r="T217" s="87">
        <f t="shared" si="17"/>
        <v>20</v>
      </c>
      <c r="U217" s="87" t="str">
        <f t="shared" si="18"/>
        <v>IV</v>
      </c>
      <c r="V217" s="91" t="str">
        <f t="shared" si="19"/>
        <v>Aceptable</v>
      </c>
      <c r="W217" s="87">
        <v>1</v>
      </c>
      <c r="X217" s="87" t="s">
        <v>368</v>
      </c>
      <c r="Y217" s="88" t="s">
        <v>369</v>
      </c>
      <c r="Z217" s="87" t="s">
        <v>332</v>
      </c>
      <c r="AA217" s="87" t="s">
        <v>332</v>
      </c>
      <c r="AB217" s="87" t="s">
        <v>332</v>
      </c>
      <c r="AC217" s="83" t="s">
        <v>370</v>
      </c>
      <c r="AD217" s="83" t="s">
        <v>371</v>
      </c>
    </row>
    <row r="218" spans="2:30" ht="409.5" x14ac:dyDescent="0.25">
      <c r="B218" s="78" t="s">
        <v>487</v>
      </c>
      <c r="C218" s="101" t="s">
        <v>629</v>
      </c>
      <c r="D218" s="101" t="s">
        <v>633</v>
      </c>
      <c r="E218" s="80" t="s">
        <v>634</v>
      </c>
      <c r="F218" s="80" t="s">
        <v>635</v>
      </c>
      <c r="G218" s="81" t="s">
        <v>324</v>
      </c>
      <c r="H218" s="82"/>
      <c r="I218" s="83" t="s">
        <v>375</v>
      </c>
      <c r="J218" s="84" t="s">
        <v>363</v>
      </c>
      <c r="K218" s="85" t="s">
        <v>364</v>
      </c>
      <c r="L218" s="83" t="s">
        <v>365</v>
      </c>
      <c r="M218" s="85" t="s">
        <v>366</v>
      </c>
      <c r="N218" s="85" t="s">
        <v>367</v>
      </c>
      <c r="O218" s="87">
        <v>2</v>
      </c>
      <c r="P218" s="87">
        <v>1</v>
      </c>
      <c r="Q218" s="88">
        <f t="shared" si="15"/>
        <v>2</v>
      </c>
      <c r="R218" s="87" t="str">
        <f t="shared" si="16"/>
        <v>BAJO</v>
      </c>
      <c r="S218" s="87">
        <v>10</v>
      </c>
      <c r="T218" s="87">
        <f t="shared" si="17"/>
        <v>20</v>
      </c>
      <c r="U218" s="87" t="str">
        <f t="shared" si="18"/>
        <v>IV</v>
      </c>
      <c r="V218" s="91" t="str">
        <f t="shared" si="19"/>
        <v>Aceptable</v>
      </c>
      <c r="W218" s="87">
        <v>1</v>
      </c>
      <c r="X218" s="87" t="s">
        <v>368</v>
      </c>
      <c r="Y218" s="88" t="s">
        <v>369</v>
      </c>
      <c r="Z218" s="87" t="s">
        <v>332</v>
      </c>
      <c r="AA218" s="87" t="s">
        <v>332</v>
      </c>
      <c r="AB218" s="87" t="s">
        <v>332</v>
      </c>
      <c r="AC218" s="83" t="s">
        <v>370</v>
      </c>
      <c r="AD218" s="83" t="s">
        <v>371</v>
      </c>
    </row>
    <row r="219" spans="2:30" ht="409.5" x14ac:dyDescent="0.25">
      <c r="B219" s="78" t="s">
        <v>487</v>
      </c>
      <c r="C219" s="101" t="s">
        <v>629</v>
      </c>
      <c r="D219" s="101" t="s">
        <v>633</v>
      </c>
      <c r="E219" s="80" t="s">
        <v>634</v>
      </c>
      <c r="F219" s="80" t="s">
        <v>635</v>
      </c>
      <c r="G219" s="81" t="s">
        <v>324</v>
      </c>
      <c r="H219" s="82"/>
      <c r="I219" s="83" t="s">
        <v>376</v>
      </c>
      <c r="J219" s="84" t="s">
        <v>363</v>
      </c>
      <c r="K219" s="85" t="s">
        <v>364</v>
      </c>
      <c r="L219" s="83" t="s">
        <v>365</v>
      </c>
      <c r="M219" s="85" t="s">
        <v>366</v>
      </c>
      <c r="N219" s="85" t="s">
        <v>367</v>
      </c>
      <c r="O219" s="87">
        <v>2</v>
      </c>
      <c r="P219" s="87">
        <v>1</v>
      </c>
      <c r="Q219" s="88">
        <f t="shared" si="15"/>
        <v>2</v>
      </c>
      <c r="R219" s="87" t="str">
        <f t="shared" si="16"/>
        <v>BAJO</v>
      </c>
      <c r="S219" s="87">
        <v>10</v>
      </c>
      <c r="T219" s="87">
        <f t="shared" si="17"/>
        <v>20</v>
      </c>
      <c r="U219" s="87" t="str">
        <f t="shared" si="18"/>
        <v>IV</v>
      </c>
      <c r="V219" s="91" t="str">
        <f t="shared" si="19"/>
        <v>Aceptable</v>
      </c>
      <c r="W219" s="87">
        <v>1</v>
      </c>
      <c r="X219" s="87" t="s">
        <v>368</v>
      </c>
      <c r="Y219" s="88" t="s">
        <v>369</v>
      </c>
      <c r="Z219" s="87" t="s">
        <v>332</v>
      </c>
      <c r="AA219" s="87" t="s">
        <v>332</v>
      </c>
      <c r="AB219" s="87" t="s">
        <v>332</v>
      </c>
      <c r="AC219" s="83" t="s">
        <v>370</v>
      </c>
      <c r="AD219" s="83" t="s">
        <v>371</v>
      </c>
    </row>
    <row r="220" spans="2:30" ht="409.5" x14ac:dyDescent="0.25">
      <c r="B220" s="78" t="s">
        <v>487</v>
      </c>
      <c r="C220" s="101" t="s">
        <v>629</v>
      </c>
      <c r="D220" s="101" t="s">
        <v>633</v>
      </c>
      <c r="E220" s="80" t="s">
        <v>634</v>
      </c>
      <c r="F220" s="80" t="s">
        <v>635</v>
      </c>
      <c r="G220" s="81" t="s">
        <v>324</v>
      </c>
      <c r="H220" s="82"/>
      <c r="I220" s="83" t="s">
        <v>377</v>
      </c>
      <c r="J220" s="84" t="s">
        <v>378</v>
      </c>
      <c r="K220" s="85" t="s">
        <v>379</v>
      </c>
      <c r="L220" s="83" t="s">
        <v>380</v>
      </c>
      <c r="M220" s="85" t="s">
        <v>380</v>
      </c>
      <c r="N220" s="85" t="s">
        <v>381</v>
      </c>
      <c r="O220" s="87">
        <v>3</v>
      </c>
      <c r="P220" s="87">
        <v>4</v>
      </c>
      <c r="Q220" s="88">
        <f t="shared" si="15"/>
        <v>12</v>
      </c>
      <c r="R220" s="87" t="str">
        <f t="shared" si="16"/>
        <v>ALTO</v>
      </c>
      <c r="S220" s="87">
        <v>25</v>
      </c>
      <c r="T220" s="87">
        <f t="shared" si="17"/>
        <v>300</v>
      </c>
      <c r="U220" s="87" t="str">
        <f t="shared" si="18"/>
        <v>II</v>
      </c>
      <c r="V220" s="93" t="str">
        <f t="shared" si="19"/>
        <v>Aceptable con control especifico</v>
      </c>
      <c r="W220" s="87">
        <v>1</v>
      </c>
      <c r="X220" s="87" t="s">
        <v>382</v>
      </c>
      <c r="Y220" s="88" t="s">
        <v>383</v>
      </c>
      <c r="Z220" s="87" t="s">
        <v>332</v>
      </c>
      <c r="AA220" s="87" t="s">
        <v>332</v>
      </c>
      <c r="AB220" s="87" t="s">
        <v>332</v>
      </c>
      <c r="AC220" s="83" t="s">
        <v>501</v>
      </c>
      <c r="AD220" s="83" t="s">
        <v>371</v>
      </c>
    </row>
    <row r="221" spans="2:30" ht="409.5" x14ac:dyDescent="0.25">
      <c r="B221" s="78" t="s">
        <v>487</v>
      </c>
      <c r="C221" s="101" t="s">
        <v>629</v>
      </c>
      <c r="D221" s="101" t="s">
        <v>633</v>
      </c>
      <c r="E221" s="80" t="s">
        <v>634</v>
      </c>
      <c r="F221" s="80" t="s">
        <v>635</v>
      </c>
      <c r="G221" s="81" t="s">
        <v>324</v>
      </c>
      <c r="H221" s="82"/>
      <c r="I221" s="83" t="s">
        <v>385</v>
      </c>
      <c r="J221" s="84" t="s">
        <v>378</v>
      </c>
      <c r="K221" s="85" t="s">
        <v>502</v>
      </c>
      <c r="L221" s="83" t="s">
        <v>387</v>
      </c>
      <c r="M221" s="85" t="s">
        <v>388</v>
      </c>
      <c r="N221" s="85" t="s">
        <v>389</v>
      </c>
      <c r="O221" s="87">
        <v>2</v>
      </c>
      <c r="P221" s="87">
        <v>3</v>
      </c>
      <c r="Q221" s="88">
        <f t="shared" si="15"/>
        <v>6</v>
      </c>
      <c r="R221" s="87" t="str">
        <f t="shared" si="16"/>
        <v>MEDIO</v>
      </c>
      <c r="S221" s="87">
        <v>25</v>
      </c>
      <c r="T221" s="87">
        <f t="shared" si="17"/>
        <v>150</v>
      </c>
      <c r="U221" s="87" t="str">
        <f t="shared" si="18"/>
        <v>II</v>
      </c>
      <c r="V221" s="93" t="str">
        <f t="shared" si="19"/>
        <v>Aceptable con control especifico</v>
      </c>
      <c r="W221" s="87">
        <v>1</v>
      </c>
      <c r="X221" s="87" t="s">
        <v>503</v>
      </c>
      <c r="Y221" s="88" t="s">
        <v>383</v>
      </c>
      <c r="Z221" s="87" t="s">
        <v>332</v>
      </c>
      <c r="AA221" s="87" t="s">
        <v>332</v>
      </c>
      <c r="AB221" s="87" t="s">
        <v>332</v>
      </c>
      <c r="AC221" s="83" t="s">
        <v>391</v>
      </c>
      <c r="AD221" s="83" t="s">
        <v>371</v>
      </c>
    </row>
    <row r="222" spans="2:30" ht="409.5" x14ac:dyDescent="0.25">
      <c r="B222" s="78" t="s">
        <v>487</v>
      </c>
      <c r="C222" s="101" t="s">
        <v>629</v>
      </c>
      <c r="D222" s="101" t="s">
        <v>633</v>
      </c>
      <c r="E222" s="80" t="s">
        <v>634</v>
      </c>
      <c r="F222" s="80" t="s">
        <v>635</v>
      </c>
      <c r="G222" s="81" t="s">
        <v>324</v>
      </c>
      <c r="H222" s="82"/>
      <c r="I222" s="83" t="s">
        <v>392</v>
      </c>
      <c r="J222" s="84" t="s">
        <v>393</v>
      </c>
      <c r="K222" s="85" t="s">
        <v>504</v>
      </c>
      <c r="L222" s="83" t="s">
        <v>380</v>
      </c>
      <c r="M222" s="85" t="s">
        <v>395</v>
      </c>
      <c r="N222" s="85" t="s">
        <v>396</v>
      </c>
      <c r="O222" s="87">
        <v>1</v>
      </c>
      <c r="P222" s="87">
        <v>3</v>
      </c>
      <c r="Q222" s="88">
        <f t="shared" si="15"/>
        <v>3</v>
      </c>
      <c r="R222" s="87" t="str">
        <f t="shared" si="16"/>
        <v>BAJO</v>
      </c>
      <c r="S222" s="87">
        <v>10</v>
      </c>
      <c r="T222" s="87">
        <f t="shared" si="17"/>
        <v>30</v>
      </c>
      <c r="U222" s="87" t="str">
        <f t="shared" si="18"/>
        <v>III</v>
      </c>
      <c r="V222" s="89" t="str">
        <f t="shared" si="19"/>
        <v>Mejorable</v>
      </c>
      <c r="W222" s="87">
        <v>1</v>
      </c>
      <c r="X222" s="87" t="s">
        <v>397</v>
      </c>
      <c r="Y222" s="88" t="s">
        <v>505</v>
      </c>
      <c r="Z222" s="87" t="s">
        <v>332</v>
      </c>
      <c r="AA222" s="87" t="s">
        <v>332</v>
      </c>
      <c r="AB222" s="87" t="s">
        <v>332</v>
      </c>
      <c r="AC222" s="83" t="s">
        <v>399</v>
      </c>
      <c r="AD222" s="83" t="s">
        <v>400</v>
      </c>
    </row>
    <row r="223" spans="2:30" ht="409.5" x14ac:dyDescent="0.25">
      <c r="B223" s="78" t="s">
        <v>487</v>
      </c>
      <c r="C223" s="101" t="s">
        <v>629</v>
      </c>
      <c r="D223" s="101" t="s">
        <v>633</v>
      </c>
      <c r="E223" s="80" t="s">
        <v>634</v>
      </c>
      <c r="F223" s="80" t="s">
        <v>635</v>
      </c>
      <c r="G223" s="81" t="s">
        <v>324</v>
      </c>
      <c r="H223" s="82"/>
      <c r="I223" s="83" t="s">
        <v>401</v>
      </c>
      <c r="J223" s="84" t="s">
        <v>393</v>
      </c>
      <c r="K223" s="85" t="s">
        <v>402</v>
      </c>
      <c r="L223" s="83" t="s">
        <v>403</v>
      </c>
      <c r="M223" s="85" t="s">
        <v>404</v>
      </c>
      <c r="N223" s="85" t="s">
        <v>607</v>
      </c>
      <c r="O223" s="87">
        <v>2</v>
      </c>
      <c r="P223" s="87">
        <v>2</v>
      </c>
      <c r="Q223" s="88">
        <f t="shared" si="15"/>
        <v>4</v>
      </c>
      <c r="R223" s="87" t="str">
        <f t="shared" si="16"/>
        <v>BAJO</v>
      </c>
      <c r="S223" s="87">
        <v>10</v>
      </c>
      <c r="T223" s="87">
        <f t="shared" si="17"/>
        <v>40</v>
      </c>
      <c r="U223" s="87" t="str">
        <f t="shared" si="18"/>
        <v>III</v>
      </c>
      <c r="V223" s="89" t="str">
        <f t="shared" si="19"/>
        <v>Mejorable</v>
      </c>
      <c r="W223" s="87">
        <v>1</v>
      </c>
      <c r="X223" s="87" t="s">
        <v>506</v>
      </c>
      <c r="Y223" s="88" t="s">
        <v>406</v>
      </c>
      <c r="Z223" s="87" t="s">
        <v>332</v>
      </c>
      <c r="AA223" s="87" t="s">
        <v>332</v>
      </c>
      <c r="AB223" s="87" t="s">
        <v>332</v>
      </c>
      <c r="AC223" s="83" t="s">
        <v>507</v>
      </c>
      <c r="AD223" s="83" t="s">
        <v>408</v>
      </c>
    </row>
    <row r="224" spans="2:30" ht="409.5" x14ac:dyDescent="0.25">
      <c r="B224" s="78" t="s">
        <v>487</v>
      </c>
      <c r="C224" s="101" t="s">
        <v>629</v>
      </c>
      <c r="D224" s="101" t="s">
        <v>633</v>
      </c>
      <c r="E224" s="80" t="s">
        <v>634</v>
      </c>
      <c r="F224" s="80" t="s">
        <v>635</v>
      </c>
      <c r="G224" s="81" t="s">
        <v>324</v>
      </c>
      <c r="H224" s="82"/>
      <c r="I224" s="83" t="s">
        <v>409</v>
      </c>
      <c r="J224" s="84" t="s">
        <v>393</v>
      </c>
      <c r="K224" s="85" t="s">
        <v>508</v>
      </c>
      <c r="L224" s="83" t="s">
        <v>411</v>
      </c>
      <c r="M224" s="85" t="s">
        <v>412</v>
      </c>
      <c r="N224" s="85" t="s">
        <v>380</v>
      </c>
      <c r="O224" s="87">
        <v>2</v>
      </c>
      <c r="P224" s="87">
        <v>2</v>
      </c>
      <c r="Q224" s="88">
        <f t="shared" si="15"/>
        <v>4</v>
      </c>
      <c r="R224" s="87" t="str">
        <f t="shared" si="16"/>
        <v>BAJO</v>
      </c>
      <c r="S224" s="87">
        <v>25</v>
      </c>
      <c r="T224" s="87">
        <f t="shared" si="17"/>
        <v>100</v>
      </c>
      <c r="U224" s="87" t="str">
        <f t="shared" si="18"/>
        <v>III</v>
      </c>
      <c r="V224" s="89" t="str">
        <f t="shared" si="19"/>
        <v>Mejorable</v>
      </c>
      <c r="W224" s="87">
        <v>1</v>
      </c>
      <c r="X224" s="87" t="s">
        <v>413</v>
      </c>
      <c r="Y224" s="88" t="s">
        <v>414</v>
      </c>
      <c r="Z224" s="87" t="s">
        <v>332</v>
      </c>
      <c r="AA224" s="87" t="s">
        <v>332</v>
      </c>
      <c r="AB224" s="87" t="s">
        <v>636</v>
      </c>
      <c r="AC224" s="83" t="s">
        <v>509</v>
      </c>
      <c r="AD224" s="83" t="s">
        <v>371</v>
      </c>
    </row>
    <row r="225" spans="2:30" ht="409.5" x14ac:dyDescent="0.25">
      <c r="B225" s="78" t="s">
        <v>487</v>
      </c>
      <c r="C225" s="101" t="s">
        <v>629</v>
      </c>
      <c r="D225" s="101" t="s">
        <v>633</v>
      </c>
      <c r="E225" s="80" t="s">
        <v>634</v>
      </c>
      <c r="F225" s="80" t="s">
        <v>635</v>
      </c>
      <c r="G225" s="81" t="s">
        <v>324</v>
      </c>
      <c r="H225" s="82"/>
      <c r="I225" s="83" t="s">
        <v>417</v>
      </c>
      <c r="J225" s="84" t="s">
        <v>393</v>
      </c>
      <c r="K225" s="85" t="s">
        <v>418</v>
      </c>
      <c r="L225" s="83" t="s">
        <v>419</v>
      </c>
      <c r="M225" s="85" t="s">
        <v>420</v>
      </c>
      <c r="N225" s="85" t="s">
        <v>421</v>
      </c>
      <c r="O225" s="87">
        <v>1</v>
      </c>
      <c r="P225" s="87">
        <v>3</v>
      </c>
      <c r="Q225" s="88">
        <f t="shared" si="15"/>
        <v>3</v>
      </c>
      <c r="R225" s="87" t="str">
        <f t="shared" si="16"/>
        <v>BAJO</v>
      </c>
      <c r="S225" s="87">
        <v>10</v>
      </c>
      <c r="T225" s="87">
        <f t="shared" si="17"/>
        <v>30</v>
      </c>
      <c r="U225" s="87" t="str">
        <f t="shared" si="18"/>
        <v>III</v>
      </c>
      <c r="V225" s="89" t="str">
        <f t="shared" si="19"/>
        <v>Mejorable</v>
      </c>
      <c r="W225" s="87">
        <v>1</v>
      </c>
      <c r="X225" s="87" t="s">
        <v>413</v>
      </c>
      <c r="Y225" s="88" t="s">
        <v>414</v>
      </c>
      <c r="Z225" s="87" t="s">
        <v>332</v>
      </c>
      <c r="AA225" s="87" t="s">
        <v>332</v>
      </c>
      <c r="AB225" s="87" t="s">
        <v>332</v>
      </c>
      <c r="AC225" s="83" t="s">
        <v>423</v>
      </c>
      <c r="AD225" s="83" t="s">
        <v>424</v>
      </c>
    </row>
    <row r="226" spans="2:30" ht="409.5" x14ac:dyDescent="0.25">
      <c r="B226" s="78" t="s">
        <v>487</v>
      </c>
      <c r="C226" s="101" t="s">
        <v>629</v>
      </c>
      <c r="D226" s="101" t="s">
        <v>633</v>
      </c>
      <c r="E226" s="80" t="s">
        <v>634</v>
      </c>
      <c r="F226" s="80" t="s">
        <v>635</v>
      </c>
      <c r="G226" s="81" t="s">
        <v>324</v>
      </c>
      <c r="H226" s="82"/>
      <c r="I226" s="83" t="s">
        <v>425</v>
      </c>
      <c r="J226" s="84" t="s">
        <v>393</v>
      </c>
      <c r="K226" s="85" t="s">
        <v>426</v>
      </c>
      <c r="L226" s="83" t="s">
        <v>380</v>
      </c>
      <c r="M226" s="85" t="s">
        <v>420</v>
      </c>
      <c r="N226" s="85" t="s">
        <v>421</v>
      </c>
      <c r="O226" s="87">
        <v>2</v>
      </c>
      <c r="P226" s="87">
        <v>3</v>
      </c>
      <c r="Q226" s="88">
        <f t="shared" si="15"/>
        <v>6</v>
      </c>
      <c r="R226" s="87" t="str">
        <f t="shared" si="16"/>
        <v>MEDIO</v>
      </c>
      <c r="S226" s="87">
        <v>25</v>
      </c>
      <c r="T226" s="87">
        <f t="shared" si="17"/>
        <v>150</v>
      </c>
      <c r="U226" s="87" t="str">
        <f t="shared" si="18"/>
        <v>II</v>
      </c>
      <c r="V226" s="93" t="str">
        <f t="shared" si="19"/>
        <v>Aceptable con control especifico</v>
      </c>
      <c r="W226" s="87">
        <v>1</v>
      </c>
      <c r="X226" s="87" t="s">
        <v>413</v>
      </c>
      <c r="Y226" s="88" t="s">
        <v>414</v>
      </c>
      <c r="Z226" s="87" t="s">
        <v>332</v>
      </c>
      <c r="AA226" s="87" t="s">
        <v>332</v>
      </c>
      <c r="AB226" s="87" t="s">
        <v>332</v>
      </c>
      <c r="AC226" s="83" t="s">
        <v>428</v>
      </c>
      <c r="AD226" s="83" t="s">
        <v>429</v>
      </c>
    </row>
    <row r="227" spans="2:30" ht="409.5" x14ac:dyDescent="0.25">
      <c r="B227" s="78" t="s">
        <v>487</v>
      </c>
      <c r="C227" s="101" t="s">
        <v>629</v>
      </c>
      <c r="D227" s="101" t="s">
        <v>633</v>
      </c>
      <c r="E227" s="80" t="s">
        <v>634</v>
      </c>
      <c r="F227" s="80" t="s">
        <v>635</v>
      </c>
      <c r="G227" s="81" t="s">
        <v>324</v>
      </c>
      <c r="H227" s="82"/>
      <c r="I227" s="83" t="s">
        <v>430</v>
      </c>
      <c r="J227" s="84" t="s">
        <v>393</v>
      </c>
      <c r="K227" s="85" t="s">
        <v>508</v>
      </c>
      <c r="L227" s="83" t="s">
        <v>328</v>
      </c>
      <c r="M227" s="85" t="s">
        <v>432</v>
      </c>
      <c r="N227" s="85" t="s">
        <v>380</v>
      </c>
      <c r="O227" s="87">
        <v>1</v>
      </c>
      <c r="P227" s="87">
        <v>2</v>
      </c>
      <c r="Q227" s="88">
        <f t="shared" si="15"/>
        <v>2</v>
      </c>
      <c r="R227" s="87" t="str">
        <f t="shared" si="16"/>
        <v>BAJO</v>
      </c>
      <c r="S227" s="87">
        <v>10</v>
      </c>
      <c r="T227" s="87">
        <f t="shared" si="17"/>
        <v>20</v>
      </c>
      <c r="U227" s="87" t="str">
        <f t="shared" si="18"/>
        <v>IV</v>
      </c>
      <c r="V227" s="91" t="str">
        <f t="shared" si="19"/>
        <v>Aceptable</v>
      </c>
      <c r="W227" s="87">
        <v>1</v>
      </c>
      <c r="X227" s="87" t="s">
        <v>413</v>
      </c>
      <c r="Y227" s="88" t="s">
        <v>414</v>
      </c>
      <c r="Z227" s="87" t="s">
        <v>332</v>
      </c>
      <c r="AA227" s="87" t="s">
        <v>332</v>
      </c>
      <c r="AB227" s="87" t="s">
        <v>332</v>
      </c>
      <c r="AC227" s="83" t="s">
        <v>434</v>
      </c>
      <c r="AD227" s="83" t="s">
        <v>435</v>
      </c>
    </row>
    <row r="228" spans="2:30" ht="409.5" x14ac:dyDescent="0.25">
      <c r="B228" s="78" t="s">
        <v>487</v>
      </c>
      <c r="C228" s="101" t="s">
        <v>629</v>
      </c>
      <c r="D228" s="101" t="s">
        <v>633</v>
      </c>
      <c r="E228" s="80" t="s">
        <v>634</v>
      </c>
      <c r="F228" s="80" t="s">
        <v>635</v>
      </c>
      <c r="G228" s="81" t="s">
        <v>324</v>
      </c>
      <c r="H228" s="82"/>
      <c r="I228" s="83" t="s">
        <v>436</v>
      </c>
      <c r="J228" s="84" t="s">
        <v>393</v>
      </c>
      <c r="K228" s="85" t="s">
        <v>437</v>
      </c>
      <c r="L228" s="83" t="s">
        <v>438</v>
      </c>
      <c r="M228" s="85" t="s">
        <v>439</v>
      </c>
      <c r="N228" s="85" t="s">
        <v>440</v>
      </c>
      <c r="O228" s="87">
        <v>1</v>
      </c>
      <c r="P228" s="87">
        <v>1</v>
      </c>
      <c r="Q228" s="88">
        <f t="shared" si="15"/>
        <v>1</v>
      </c>
      <c r="R228" s="87" t="str">
        <f t="shared" si="16"/>
        <v>BAJO</v>
      </c>
      <c r="S228" s="87">
        <v>25</v>
      </c>
      <c r="T228" s="87">
        <f t="shared" si="17"/>
        <v>25</v>
      </c>
      <c r="U228" s="87" t="str">
        <f t="shared" si="18"/>
        <v>III</v>
      </c>
      <c r="V228" s="89" t="str">
        <f t="shared" si="19"/>
        <v>Mejorable</v>
      </c>
      <c r="W228" s="87">
        <v>1</v>
      </c>
      <c r="X228" s="87" t="s">
        <v>441</v>
      </c>
      <c r="Y228" s="88" t="s">
        <v>442</v>
      </c>
      <c r="Z228" s="87" t="s">
        <v>332</v>
      </c>
      <c r="AA228" s="87" t="s">
        <v>332</v>
      </c>
      <c r="AB228" s="87" t="s">
        <v>332</v>
      </c>
      <c r="AC228" s="83" t="s">
        <v>444</v>
      </c>
      <c r="AD228" s="83" t="s">
        <v>445</v>
      </c>
    </row>
    <row r="229" spans="2:30" ht="409.5" x14ac:dyDescent="0.25">
      <c r="B229" s="78" t="s">
        <v>487</v>
      </c>
      <c r="C229" s="101" t="s">
        <v>629</v>
      </c>
      <c r="D229" s="101" t="s">
        <v>633</v>
      </c>
      <c r="E229" s="80" t="s">
        <v>634</v>
      </c>
      <c r="F229" s="80" t="s">
        <v>635</v>
      </c>
      <c r="G229" s="81" t="s">
        <v>324</v>
      </c>
      <c r="H229" s="82"/>
      <c r="I229" s="83" t="s">
        <v>446</v>
      </c>
      <c r="J229" s="84" t="s">
        <v>393</v>
      </c>
      <c r="K229" s="85" t="s">
        <v>447</v>
      </c>
      <c r="L229" s="83" t="s">
        <v>448</v>
      </c>
      <c r="M229" s="85" t="s">
        <v>449</v>
      </c>
      <c r="N229" s="85" t="s">
        <v>450</v>
      </c>
      <c r="O229" s="87">
        <v>2</v>
      </c>
      <c r="P229" s="87">
        <v>2</v>
      </c>
      <c r="Q229" s="88">
        <f t="shared" si="15"/>
        <v>4</v>
      </c>
      <c r="R229" s="87" t="str">
        <f t="shared" si="16"/>
        <v>BAJO</v>
      </c>
      <c r="S229" s="87">
        <v>10</v>
      </c>
      <c r="T229" s="87">
        <f t="shared" si="17"/>
        <v>40</v>
      </c>
      <c r="U229" s="87" t="str">
        <f t="shared" si="18"/>
        <v>III</v>
      </c>
      <c r="V229" s="89" t="str">
        <f t="shared" si="19"/>
        <v>Mejorable</v>
      </c>
      <c r="W229" s="87">
        <v>1</v>
      </c>
      <c r="X229" s="88" t="s">
        <v>451</v>
      </c>
      <c r="Y229" s="88" t="s">
        <v>512</v>
      </c>
      <c r="Z229" s="87" t="s">
        <v>332</v>
      </c>
      <c r="AA229" s="87" t="s">
        <v>332</v>
      </c>
      <c r="AB229" s="87" t="s">
        <v>332</v>
      </c>
      <c r="AC229" s="85" t="s">
        <v>454</v>
      </c>
      <c r="AD229" s="83" t="s">
        <v>455</v>
      </c>
    </row>
    <row r="230" spans="2:30" ht="409.5" x14ac:dyDescent="0.25">
      <c r="B230" s="78" t="s">
        <v>487</v>
      </c>
      <c r="C230" s="101" t="s">
        <v>629</v>
      </c>
      <c r="D230" s="101" t="s">
        <v>633</v>
      </c>
      <c r="E230" s="80" t="s">
        <v>634</v>
      </c>
      <c r="F230" s="80" t="s">
        <v>635</v>
      </c>
      <c r="G230" s="81" t="s">
        <v>324</v>
      </c>
      <c r="H230" s="82"/>
      <c r="I230" s="83" t="s">
        <v>514</v>
      </c>
      <c r="J230" s="84" t="s">
        <v>393</v>
      </c>
      <c r="K230" s="85" t="s">
        <v>457</v>
      </c>
      <c r="L230" s="83" t="s">
        <v>458</v>
      </c>
      <c r="M230" s="85" t="s">
        <v>459</v>
      </c>
      <c r="N230" s="85" t="s">
        <v>460</v>
      </c>
      <c r="O230" s="87">
        <v>2</v>
      </c>
      <c r="P230" s="87">
        <v>1</v>
      </c>
      <c r="Q230" s="88">
        <f t="shared" si="15"/>
        <v>2</v>
      </c>
      <c r="R230" s="87" t="str">
        <f t="shared" si="16"/>
        <v>BAJO</v>
      </c>
      <c r="S230" s="87">
        <v>10</v>
      </c>
      <c r="T230" s="87">
        <f t="shared" si="17"/>
        <v>20</v>
      </c>
      <c r="U230" s="87" t="str">
        <f t="shared" si="18"/>
        <v>IV</v>
      </c>
      <c r="V230" s="91" t="str">
        <f t="shared" si="19"/>
        <v>Aceptable</v>
      </c>
      <c r="W230" s="87">
        <v>1</v>
      </c>
      <c r="X230" s="88" t="s">
        <v>451</v>
      </c>
      <c r="Y230" s="88" t="s">
        <v>452</v>
      </c>
      <c r="Z230" s="87" t="s">
        <v>332</v>
      </c>
      <c r="AA230" s="87" t="s">
        <v>332</v>
      </c>
      <c r="AB230" s="87" t="s">
        <v>332</v>
      </c>
      <c r="AC230" s="83" t="s">
        <v>461</v>
      </c>
      <c r="AD230" s="83" t="s">
        <v>462</v>
      </c>
    </row>
    <row r="231" spans="2:30" ht="409.5" x14ac:dyDescent="0.25">
      <c r="B231" s="78" t="s">
        <v>487</v>
      </c>
      <c r="C231" s="101" t="s">
        <v>629</v>
      </c>
      <c r="D231" s="101" t="s">
        <v>633</v>
      </c>
      <c r="E231" s="80" t="s">
        <v>634</v>
      </c>
      <c r="F231" s="80" t="s">
        <v>635</v>
      </c>
      <c r="G231" s="81" t="s">
        <v>324</v>
      </c>
      <c r="H231" s="82"/>
      <c r="I231" s="83" t="s">
        <v>463</v>
      </c>
      <c r="J231" s="84" t="s">
        <v>464</v>
      </c>
      <c r="K231" s="85" t="s">
        <v>418</v>
      </c>
      <c r="L231" s="83" t="s">
        <v>466</v>
      </c>
      <c r="M231" s="85" t="s">
        <v>467</v>
      </c>
      <c r="N231" s="85" t="s">
        <v>468</v>
      </c>
      <c r="O231" s="87">
        <v>2</v>
      </c>
      <c r="P231" s="87">
        <v>2</v>
      </c>
      <c r="Q231" s="88">
        <f t="shared" si="15"/>
        <v>4</v>
      </c>
      <c r="R231" s="87" t="str">
        <f t="shared" si="16"/>
        <v>BAJO</v>
      </c>
      <c r="S231" s="87">
        <v>10</v>
      </c>
      <c r="T231" s="87">
        <f t="shared" si="17"/>
        <v>40</v>
      </c>
      <c r="U231" s="87" t="str">
        <f t="shared" si="18"/>
        <v>III</v>
      </c>
      <c r="V231" s="89" t="str">
        <f t="shared" si="19"/>
        <v>Mejorable</v>
      </c>
      <c r="W231" s="87">
        <v>1</v>
      </c>
      <c r="X231" s="88" t="s">
        <v>469</v>
      </c>
      <c r="Y231" s="88" t="s">
        <v>470</v>
      </c>
      <c r="Z231" s="87" t="s">
        <v>332</v>
      </c>
      <c r="AA231" s="87" t="s">
        <v>332</v>
      </c>
      <c r="AB231" s="87" t="s">
        <v>332</v>
      </c>
      <c r="AC231" s="85" t="s">
        <v>471</v>
      </c>
      <c r="AD231" s="85" t="s">
        <v>472</v>
      </c>
    </row>
    <row r="232" spans="2:30" ht="409.5" x14ac:dyDescent="0.25">
      <c r="B232" s="78" t="s">
        <v>487</v>
      </c>
      <c r="C232" s="101" t="s">
        <v>629</v>
      </c>
      <c r="D232" s="101" t="s">
        <v>633</v>
      </c>
      <c r="E232" s="80" t="s">
        <v>634</v>
      </c>
      <c r="F232" s="80" t="s">
        <v>635</v>
      </c>
      <c r="G232" s="81" t="s">
        <v>324</v>
      </c>
      <c r="H232" s="82"/>
      <c r="I232" s="83" t="s">
        <v>473</v>
      </c>
      <c r="J232" s="84" t="s">
        <v>464</v>
      </c>
      <c r="K232" s="85" t="s">
        <v>418</v>
      </c>
      <c r="L232" s="83" t="s">
        <v>466</v>
      </c>
      <c r="M232" s="85" t="s">
        <v>474</v>
      </c>
      <c r="N232" s="85" t="s">
        <v>475</v>
      </c>
      <c r="O232" s="87">
        <v>2</v>
      </c>
      <c r="P232" s="87">
        <v>1</v>
      </c>
      <c r="Q232" s="88">
        <f t="shared" si="15"/>
        <v>2</v>
      </c>
      <c r="R232" s="87" t="str">
        <f t="shared" si="16"/>
        <v>BAJO</v>
      </c>
      <c r="S232" s="87">
        <v>10</v>
      </c>
      <c r="T232" s="87">
        <f t="shared" si="17"/>
        <v>20</v>
      </c>
      <c r="U232" s="87" t="str">
        <f t="shared" si="18"/>
        <v>IV</v>
      </c>
      <c r="V232" s="91" t="str">
        <f t="shared" si="19"/>
        <v>Aceptable</v>
      </c>
      <c r="W232" s="87">
        <v>1</v>
      </c>
      <c r="X232" s="88" t="s">
        <v>469</v>
      </c>
      <c r="Y232" s="88" t="s">
        <v>470</v>
      </c>
      <c r="Z232" s="87" t="s">
        <v>332</v>
      </c>
      <c r="AA232" s="87" t="s">
        <v>332</v>
      </c>
      <c r="AB232" s="87" t="s">
        <v>332</v>
      </c>
      <c r="AC232" s="85" t="s">
        <v>476</v>
      </c>
      <c r="AD232" s="85" t="s">
        <v>472</v>
      </c>
    </row>
    <row r="233" spans="2:30" ht="409.5" x14ac:dyDescent="0.25">
      <c r="B233" s="78" t="s">
        <v>487</v>
      </c>
      <c r="C233" s="101" t="s">
        <v>629</v>
      </c>
      <c r="D233" s="101" t="s">
        <v>633</v>
      </c>
      <c r="E233" s="80" t="s">
        <v>634</v>
      </c>
      <c r="F233" s="80" t="s">
        <v>635</v>
      </c>
      <c r="G233" s="81" t="s">
        <v>324</v>
      </c>
      <c r="H233" s="82"/>
      <c r="I233" s="83" t="s">
        <v>477</v>
      </c>
      <c r="J233" s="84" t="s">
        <v>464</v>
      </c>
      <c r="K233" s="85" t="s">
        <v>478</v>
      </c>
      <c r="L233" s="83" t="s">
        <v>479</v>
      </c>
      <c r="M233" s="85" t="s">
        <v>480</v>
      </c>
      <c r="N233" s="85" t="s">
        <v>481</v>
      </c>
      <c r="O233" s="87">
        <v>2</v>
      </c>
      <c r="P233" s="87">
        <v>1</v>
      </c>
      <c r="Q233" s="88">
        <f t="shared" si="15"/>
        <v>2</v>
      </c>
      <c r="R233" s="87" t="str">
        <f t="shared" si="16"/>
        <v>BAJO</v>
      </c>
      <c r="S233" s="87">
        <v>25</v>
      </c>
      <c r="T233" s="87">
        <f t="shared" si="17"/>
        <v>50</v>
      </c>
      <c r="U233" s="87" t="str">
        <f t="shared" si="18"/>
        <v>III</v>
      </c>
      <c r="V233" s="89" t="str">
        <f t="shared" si="19"/>
        <v>Mejorable</v>
      </c>
      <c r="W233" s="87">
        <v>1</v>
      </c>
      <c r="X233" s="88" t="s">
        <v>469</v>
      </c>
      <c r="Y233" s="88" t="s">
        <v>470</v>
      </c>
      <c r="Z233" s="87" t="s">
        <v>332</v>
      </c>
      <c r="AA233" s="87" t="s">
        <v>332</v>
      </c>
      <c r="AB233" s="87" t="s">
        <v>332</v>
      </c>
      <c r="AC233" s="85" t="s">
        <v>482</v>
      </c>
      <c r="AD233" s="85" t="s">
        <v>472</v>
      </c>
    </row>
    <row r="234" spans="2:30" ht="409.5" x14ac:dyDescent="0.25">
      <c r="B234" s="78" t="s">
        <v>487</v>
      </c>
      <c r="C234" s="101" t="s">
        <v>629</v>
      </c>
      <c r="D234" s="101" t="s">
        <v>633</v>
      </c>
      <c r="E234" s="80" t="s">
        <v>634</v>
      </c>
      <c r="F234" s="80" t="s">
        <v>635</v>
      </c>
      <c r="G234" s="81" t="s">
        <v>324</v>
      </c>
      <c r="H234" s="82"/>
      <c r="I234" s="83" t="s">
        <v>483</v>
      </c>
      <c r="J234" s="84" t="s">
        <v>464</v>
      </c>
      <c r="K234" s="85" t="s">
        <v>418</v>
      </c>
      <c r="L234" s="83" t="s">
        <v>466</v>
      </c>
      <c r="M234" s="85" t="s">
        <v>484</v>
      </c>
      <c r="N234" s="85" t="s">
        <v>485</v>
      </c>
      <c r="O234" s="87">
        <v>1</v>
      </c>
      <c r="P234" s="87">
        <v>1</v>
      </c>
      <c r="Q234" s="88">
        <f t="shared" si="15"/>
        <v>1</v>
      </c>
      <c r="R234" s="87" t="str">
        <f t="shared" si="16"/>
        <v>BAJO</v>
      </c>
      <c r="S234" s="87">
        <v>10</v>
      </c>
      <c r="T234" s="87">
        <f t="shared" si="17"/>
        <v>10</v>
      </c>
      <c r="U234" s="87" t="str">
        <f t="shared" si="18"/>
        <v>IV</v>
      </c>
      <c r="V234" s="91" t="str">
        <f t="shared" si="19"/>
        <v>Aceptable</v>
      </c>
      <c r="W234" s="87">
        <v>1</v>
      </c>
      <c r="X234" s="88" t="s">
        <v>469</v>
      </c>
      <c r="Y234" s="88" t="s">
        <v>470</v>
      </c>
      <c r="Z234" s="87" t="s">
        <v>332</v>
      </c>
      <c r="AA234" s="87" t="s">
        <v>332</v>
      </c>
      <c r="AB234" s="87" t="s">
        <v>332</v>
      </c>
      <c r="AC234" s="85" t="s">
        <v>486</v>
      </c>
      <c r="AD234" s="85" t="s">
        <v>472</v>
      </c>
    </row>
    <row r="235" spans="2:30" ht="409.5" x14ac:dyDescent="0.25">
      <c r="B235" s="78" t="s">
        <v>637</v>
      </c>
      <c r="C235" s="102" t="s">
        <v>638</v>
      </c>
      <c r="D235" s="102" t="s">
        <v>639</v>
      </c>
      <c r="E235" s="80" t="s">
        <v>640</v>
      </c>
      <c r="F235" s="80" t="s">
        <v>641</v>
      </c>
      <c r="G235" s="80" t="s">
        <v>324</v>
      </c>
      <c r="H235" s="80"/>
      <c r="I235" s="83" t="s">
        <v>325</v>
      </c>
      <c r="J235" s="84" t="s">
        <v>326</v>
      </c>
      <c r="K235" s="85" t="s">
        <v>327</v>
      </c>
      <c r="L235" s="83" t="s">
        <v>328</v>
      </c>
      <c r="M235" s="85" t="s">
        <v>583</v>
      </c>
      <c r="N235" s="86" t="s">
        <v>330</v>
      </c>
      <c r="O235" s="87">
        <v>2</v>
      </c>
      <c r="P235" s="87">
        <v>2</v>
      </c>
      <c r="Q235" s="88">
        <f t="shared" si="15"/>
        <v>4</v>
      </c>
      <c r="R235" s="87" t="str">
        <f t="shared" si="16"/>
        <v>BAJO</v>
      </c>
      <c r="S235" s="87">
        <v>10</v>
      </c>
      <c r="T235" s="87">
        <f t="shared" si="17"/>
        <v>40</v>
      </c>
      <c r="U235" s="87" t="str">
        <f t="shared" si="18"/>
        <v>III</v>
      </c>
      <c r="V235" s="89" t="str">
        <f t="shared" si="19"/>
        <v>Mejorable</v>
      </c>
      <c r="W235" s="87">
        <v>1</v>
      </c>
      <c r="X235" s="90" t="s">
        <v>327</v>
      </c>
      <c r="Y235" s="87" t="s">
        <v>331</v>
      </c>
      <c r="Z235" s="87" t="s">
        <v>332</v>
      </c>
      <c r="AA235" s="87" t="s">
        <v>332</v>
      </c>
      <c r="AB235" s="87" t="s">
        <v>332</v>
      </c>
      <c r="AC235" s="83" t="s">
        <v>333</v>
      </c>
      <c r="AD235" s="83" t="s">
        <v>492</v>
      </c>
    </row>
    <row r="236" spans="2:30" ht="409.5" x14ac:dyDescent="0.25">
      <c r="B236" s="78" t="s">
        <v>637</v>
      </c>
      <c r="C236" s="102" t="s">
        <v>638</v>
      </c>
      <c r="D236" s="102" t="s">
        <v>639</v>
      </c>
      <c r="E236" s="80" t="s">
        <v>640</v>
      </c>
      <c r="F236" s="80" t="s">
        <v>641</v>
      </c>
      <c r="G236" s="80" t="s">
        <v>324</v>
      </c>
      <c r="H236" s="80"/>
      <c r="I236" s="83" t="s">
        <v>335</v>
      </c>
      <c r="J236" s="84" t="s">
        <v>336</v>
      </c>
      <c r="K236" s="85" t="s">
        <v>493</v>
      </c>
      <c r="L236" s="83" t="s">
        <v>328</v>
      </c>
      <c r="M236" s="85" t="s">
        <v>328</v>
      </c>
      <c r="N236" s="85" t="s">
        <v>338</v>
      </c>
      <c r="O236" s="87">
        <v>2</v>
      </c>
      <c r="P236" s="87">
        <v>2</v>
      </c>
      <c r="Q236" s="88">
        <f t="shared" si="15"/>
        <v>4</v>
      </c>
      <c r="R236" s="87" t="str">
        <f t="shared" si="16"/>
        <v>BAJO</v>
      </c>
      <c r="S236" s="87">
        <v>10</v>
      </c>
      <c r="T236" s="87">
        <f t="shared" si="17"/>
        <v>40</v>
      </c>
      <c r="U236" s="87" t="str">
        <f t="shared" si="18"/>
        <v>III</v>
      </c>
      <c r="V236" s="89" t="str">
        <f t="shared" si="19"/>
        <v>Mejorable</v>
      </c>
      <c r="W236" s="87">
        <v>1</v>
      </c>
      <c r="X236" s="90" t="s">
        <v>339</v>
      </c>
      <c r="Y236" s="87" t="s">
        <v>340</v>
      </c>
      <c r="Z236" s="87" t="s">
        <v>332</v>
      </c>
      <c r="AA236" s="87" t="s">
        <v>332</v>
      </c>
      <c r="AB236" s="87" t="s">
        <v>332</v>
      </c>
      <c r="AC236" s="83" t="s">
        <v>495</v>
      </c>
      <c r="AD236" s="83" t="s">
        <v>342</v>
      </c>
    </row>
    <row r="237" spans="2:30" ht="409.5" x14ac:dyDescent="0.25">
      <c r="B237" s="78" t="s">
        <v>637</v>
      </c>
      <c r="C237" s="102" t="s">
        <v>638</v>
      </c>
      <c r="D237" s="102" t="s">
        <v>639</v>
      </c>
      <c r="E237" s="80" t="s">
        <v>640</v>
      </c>
      <c r="F237" s="80" t="s">
        <v>641</v>
      </c>
      <c r="G237" s="80" t="s">
        <v>324</v>
      </c>
      <c r="H237" s="80"/>
      <c r="I237" s="83" t="s">
        <v>343</v>
      </c>
      <c r="J237" s="84" t="s">
        <v>336</v>
      </c>
      <c r="K237" s="85" t="s">
        <v>496</v>
      </c>
      <c r="L237" s="83" t="s">
        <v>345</v>
      </c>
      <c r="M237" s="85" t="s">
        <v>346</v>
      </c>
      <c r="N237" s="85" t="s">
        <v>338</v>
      </c>
      <c r="O237" s="87">
        <v>2</v>
      </c>
      <c r="P237" s="87">
        <v>2</v>
      </c>
      <c r="Q237" s="88">
        <f t="shared" si="15"/>
        <v>4</v>
      </c>
      <c r="R237" s="87" t="str">
        <f t="shared" si="16"/>
        <v>BAJO</v>
      </c>
      <c r="S237" s="87">
        <v>10</v>
      </c>
      <c r="T237" s="87">
        <f t="shared" si="17"/>
        <v>40</v>
      </c>
      <c r="U237" s="87" t="str">
        <f t="shared" si="18"/>
        <v>III</v>
      </c>
      <c r="V237" s="89" t="str">
        <f t="shared" si="19"/>
        <v>Mejorable</v>
      </c>
      <c r="W237" s="87">
        <v>1</v>
      </c>
      <c r="X237" s="88" t="s">
        <v>498</v>
      </c>
      <c r="Y237" s="87" t="s">
        <v>340</v>
      </c>
      <c r="Z237" s="87" t="s">
        <v>332</v>
      </c>
      <c r="AA237" s="87" t="s">
        <v>332</v>
      </c>
      <c r="AB237" s="87" t="s">
        <v>332</v>
      </c>
      <c r="AC237" s="83" t="s">
        <v>348</v>
      </c>
      <c r="AD237" s="83" t="s">
        <v>349</v>
      </c>
    </row>
    <row r="238" spans="2:30" ht="409.5" x14ac:dyDescent="0.25">
      <c r="B238" s="78" t="s">
        <v>637</v>
      </c>
      <c r="C238" s="102" t="s">
        <v>638</v>
      </c>
      <c r="D238" s="102" t="s">
        <v>639</v>
      </c>
      <c r="E238" s="80" t="s">
        <v>640</v>
      </c>
      <c r="F238" s="80" t="s">
        <v>641</v>
      </c>
      <c r="G238" s="80" t="s">
        <v>324</v>
      </c>
      <c r="H238" s="80"/>
      <c r="I238" s="83" t="s">
        <v>350</v>
      </c>
      <c r="J238" s="84" t="s">
        <v>336</v>
      </c>
      <c r="K238" s="85" t="s">
        <v>351</v>
      </c>
      <c r="L238" s="83" t="s">
        <v>328</v>
      </c>
      <c r="M238" s="85" t="s">
        <v>352</v>
      </c>
      <c r="N238" s="85" t="s">
        <v>353</v>
      </c>
      <c r="O238" s="87">
        <v>2</v>
      </c>
      <c r="P238" s="87">
        <v>2</v>
      </c>
      <c r="Q238" s="88">
        <f t="shared" si="15"/>
        <v>4</v>
      </c>
      <c r="R238" s="87" t="str">
        <f t="shared" si="16"/>
        <v>BAJO</v>
      </c>
      <c r="S238" s="87">
        <v>10</v>
      </c>
      <c r="T238" s="87">
        <f t="shared" si="17"/>
        <v>40</v>
      </c>
      <c r="U238" s="87" t="str">
        <f t="shared" si="18"/>
        <v>III</v>
      </c>
      <c r="V238" s="89" t="str">
        <f t="shared" si="19"/>
        <v>Mejorable</v>
      </c>
      <c r="W238" s="87">
        <v>1</v>
      </c>
      <c r="X238" s="88" t="s">
        <v>499</v>
      </c>
      <c r="Y238" s="87" t="s">
        <v>340</v>
      </c>
      <c r="Z238" s="87" t="s">
        <v>332</v>
      </c>
      <c r="AA238" s="87" t="s">
        <v>332</v>
      </c>
      <c r="AB238" s="87" t="s">
        <v>332</v>
      </c>
      <c r="AC238" s="83" t="s">
        <v>355</v>
      </c>
      <c r="AD238" s="83" t="s">
        <v>349</v>
      </c>
    </row>
    <row r="239" spans="2:30" ht="409.5" x14ac:dyDescent="0.25">
      <c r="B239" s="78" t="s">
        <v>637</v>
      </c>
      <c r="C239" s="102" t="s">
        <v>638</v>
      </c>
      <c r="D239" s="102" t="s">
        <v>639</v>
      </c>
      <c r="E239" s="80" t="s">
        <v>640</v>
      </c>
      <c r="F239" s="80" t="s">
        <v>641</v>
      </c>
      <c r="G239" s="80" t="s">
        <v>324</v>
      </c>
      <c r="H239" s="80"/>
      <c r="I239" s="83" t="s">
        <v>356</v>
      </c>
      <c r="J239" s="84" t="s">
        <v>336</v>
      </c>
      <c r="K239" s="85" t="s">
        <v>357</v>
      </c>
      <c r="L239" s="83" t="s">
        <v>358</v>
      </c>
      <c r="M239" s="85" t="s">
        <v>328</v>
      </c>
      <c r="N239" s="85" t="s">
        <v>359</v>
      </c>
      <c r="O239" s="87">
        <v>3</v>
      </c>
      <c r="P239" s="87">
        <v>3</v>
      </c>
      <c r="Q239" s="88">
        <f t="shared" si="15"/>
        <v>9</v>
      </c>
      <c r="R239" s="87" t="str">
        <f t="shared" si="16"/>
        <v>ALTO</v>
      </c>
      <c r="S239" s="87">
        <v>10</v>
      </c>
      <c r="T239" s="87">
        <f t="shared" si="17"/>
        <v>90</v>
      </c>
      <c r="U239" s="87" t="str">
        <f t="shared" si="18"/>
        <v>III</v>
      </c>
      <c r="V239" s="89" t="str">
        <f t="shared" si="19"/>
        <v>Mejorable</v>
      </c>
      <c r="W239" s="87">
        <v>1</v>
      </c>
      <c r="X239" s="87" t="s">
        <v>360</v>
      </c>
      <c r="Y239" s="87" t="s">
        <v>340</v>
      </c>
      <c r="Z239" s="87" t="s">
        <v>332</v>
      </c>
      <c r="AA239" s="87" t="s">
        <v>332</v>
      </c>
      <c r="AB239" s="87" t="s">
        <v>332</v>
      </c>
      <c r="AC239" s="83" t="s">
        <v>361</v>
      </c>
      <c r="AD239" s="83" t="s">
        <v>349</v>
      </c>
    </row>
    <row r="240" spans="2:30" ht="409.5" x14ac:dyDescent="0.25">
      <c r="B240" s="78" t="s">
        <v>637</v>
      </c>
      <c r="C240" s="102" t="s">
        <v>638</v>
      </c>
      <c r="D240" s="102" t="s">
        <v>639</v>
      </c>
      <c r="E240" s="80" t="s">
        <v>640</v>
      </c>
      <c r="F240" s="80" t="s">
        <v>641</v>
      </c>
      <c r="G240" s="80" t="s">
        <v>324</v>
      </c>
      <c r="H240" s="80"/>
      <c r="I240" s="83" t="s">
        <v>362</v>
      </c>
      <c r="J240" s="84" t="s">
        <v>363</v>
      </c>
      <c r="K240" s="85" t="s">
        <v>364</v>
      </c>
      <c r="L240" s="83" t="s">
        <v>365</v>
      </c>
      <c r="M240" s="85" t="s">
        <v>366</v>
      </c>
      <c r="N240" s="85" t="s">
        <v>367</v>
      </c>
      <c r="O240" s="87">
        <v>2</v>
      </c>
      <c r="P240" s="87">
        <v>1</v>
      </c>
      <c r="Q240" s="88">
        <f t="shared" si="15"/>
        <v>2</v>
      </c>
      <c r="R240" s="87" t="str">
        <f t="shared" si="16"/>
        <v>BAJO</v>
      </c>
      <c r="S240" s="87">
        <v>10</v>
      </c>
      <c r="T240" s="87">
        <f t="shared" si="17"/>
        <v>20</v>
      </c>
      <c r="U240" s="87" t="str">
        <f t="shared" si="18"/>
        <v>IV</v>
      </c>
      <c r="V240" s="91" t="str">
        <f t="shared" si="19"/>
        <v>Aceptable</v>
      </c>
      <c r="W240" s="87">
        <v>1</v>
      </c>
      <c r="X240" s="87" t="s">
        <v>368</v>
      </c>
      <c r="Y240" s="88" t="s">
        <v>369</v>
      </c>
      <c r="Z240" s="87" t="s">
        <v>332</v>
      </c>
      <c r="AA240" s="87" t="s">
        <v>332</v>
      </c>
      <c r="AB240" s="87" t="s">
        <v>332</v>
      </c>
      <c r="AC240" s="83" t="s">
        <v>370</v>
      </c>
      <c r="AD240" s="83" t="s">
        <v>371</v>
      </c>
    </row>
    <row r="241" spans="2:30" ht="409.5" x14ac:dyDescent="0.25">
      <c r="B241" s="78" t="s">
        <v>637</v>
      </c>
      <c r="C241" s="102" t="s">
        <v>638</v>
      </c>
      <c r="D241" s="102" t="s">
        <v>639</v>
      </c>
      <c r="E241" s="80" t="s">
        <v>640</v>
      </c>
      <c r="F241" s="80" t="s">
        <v>641</v>
      </c>
      <c r="G241" s="80" t="s">
        <v>324</v>
      </c>
      <c r="H241" s="80"/>
      <c r="I241" s="83" t="s">
        <v>372</v>
      </c>
      <c r="J241" s="84" t="s">
        <v>363</v>
      </c>
      <c r="K241" s="85" t="s">
        <v>364</v>
      </c>
      <c r="L241" s="83" t="s">
        <v>365</v>
      </c>
      <c r="M241" s="85" t="s">
        <v>366</v>
      </c>
      <c r="N241" s="85" t="s">
        <v>367</v>
      </c>
      <c r="O241" s="87">
        <v>2</v>
      </c>
      <c r="P241" s="87">
        <v>1</v>
      </c>
      <c r="Q241" s="88">
        <f t="shared" si="15"/>
        <v>2</v>
      </c>
      <c r="R241" s="87" t="str">
        <f t="shared" si="16"/>
        <v>BAJO</v>
      </c>
      <c r="S241" s="87">
        <v>10</v>
      </c>
      <c r="T241" s="87">
        <f t="shared" si="17"/>
        <v>20</v>
      </c>
      <c r="U241" s="87" t="str">
        <f t="shared" si="18"/>
        <v>IV</v>
      </c>
      <c r="V241" s="91" t="str">
        <f t="shared" si="19"/>
        <v>Aceptable</v>
      </c>
      <c r="W241" s="87">
        <v>1</v>
      </c>
      <c r="X241" s="87" t="s">
        <v>368</v>
      </c>
      <c r="Y241" s="88" t="s">
        <v>369</v>
      </c>
      <c r="Z241" s="87" t="s">
        <v>332</v>
      </c>
      <c r="AA241" s="87" t="s">
        <v>332</v>
      </c>
      <c r="AB241" s="87" t="s">
        <v>332</v>
      </c>
      <c r="AC241" s="83" t="s">
        <v>370</v>
      </c>
      <c r="AD241" s="83" t="s">
        <v>371</v>
      </c>
    </row>
    <row r="242" spans="2:30" ht="409.5" x14ac:dyDescent="0.25">
      <c r="B242" s="78" t="s">
        <v>637</v>
      </c>
      <c r="C242" s="102" t="s">
        <v>638</v>
      </c>
      <c r="D242" s="102" t="s">
        <v>639</v>
      </c>
      <c r="E242" s="80" t="s">
        <v>640</v>
      </c>
      <c r="F242" s="80" t="s">
        <v>641</v>
      </c>
      <c r="G242" s="80" t="s">
        <v>324</v>
      </c>
      <c r="H242" s="80"/>
      <c r="I242" s="83" t="s">
        <v>375</v>
      </c>
      <c r="J242" s="84" t="s">
        <v>363</v>
      </c>
      <c r="K242" s="85" t="s">
        <v>364</v>
      </c>
      <c r="L242" s="83" t="s">
        <v>365</v>
      </c>
      <c r="M242" s="85" t="s">
        <v>366</v>
      </c>
      <c r="N242" s="85" t="s">
        <v>367</v>
      </c>
      <c r="O242" s="87">
        <v>2</v>
      </c>
      <c r="P242" s="87">
        <v>1</v>
      </c>
      <c r="Q242" s="88">
        <f t="shared" si="15"/>
        <v>2</v>
      </c>
      <c r="R242" s="87" t="str">
        <f t="shared" si="16"/>
        <v>BAJO</v>
      </c>
      <c r="S242" s="87">
        <v>10</v>
      </c>
      <c r="T242" s="87">
        <f t="shared" si="17"/>
        <v>20</v>
      </c>
      <c r="U242" s="87" t="str">
        <f t="shared" si="18"/>
        <v>IV</v>
      </c>
      <c r="V242" s="91" t="str">
        <f t="shared" si="19"/>
        <v>Aceptable</v>
      </c>
      <c r="W242" s="87">
        <v>1</v>
      </c>
      <c r="X242" s="87" t="s">
        <v>368</v>
      </c>
      <c r="Y242" s="88" t="s">
        <v>369</v>
      </c>
      <c r="Z242" s="87" t="s">
        <v>332</v>
      </c>
      <c r="AA242" s="87" t="s">
        <v>332</v>
      </c>
      <c r="AB242" s="87" t="s">
        <v>332</v>
      </c>
      <c r="AC242" s="83" t="s">
        <v>370</v>
      </c>
      <c r="AD242" s="83" t="s">
        <v>371</v>
      </c>
    </row>
    <row r="243" spans="2:30" ht="409.5" x14ac:dyDescent="0.25">
      <c r="B243" s="78" t="s">
        <v>637</v>
      </c>
      <c r="C243" s="102" t="s">
        <v>638</v>
      </c>
      <c r="D243" s="102" t="s">
        <v>639</v>
      </c>
      <c r="E243" s="80" t="s">
        <v>640</v>
      </c>
      <c r="F243" s="80" t="s">
        <v>641</v>
      </c>
      <c r="G243" s="80" t="s">
        <v>324</v>
      </c>
      <c r="H243" s="80"/>
      <c r="I243" s="83" t="s">
        <v>376</v>
      </c>
      <c r="J243" s="84" t="s">
        <v>363</v>
      </c>
      <c r="K243" s="85" t="s">
        <v>364</v>
      </c>
      <c r="L243" s="83" t="s">
        <v>365</v>
      </c>
      <c r="M243" s="85" t="s">
        <v>366</v>
      </c>
      <c r="N243" s="85" t="s">
        <v>367</v>
      </c>
      <c r="O243" s="87">
        <v>2</v>
      </c>
      <c r="P243" s="87">
        <v>1</v>
      </c>
      <c r="Q243" s="88">
        <f t="shared" si="15"/>
        <v>2</v>
      </c>
      <c r="R243" s="87" t="str">
        <f t="shared" si="16"/>
        <v>BAJO</v>
      </c>
      <c r="S243" s="87">
        <v>10</v>
      </c>
      <c r="T243" s="87">
        <f t="shared" si="17"/>
        <v>20</v>
      </c>
      <c r="U243" s="87" t="str">
        <f t="shared" si="18"/>
        <v>IV</v>
      </c>
      <c r="V243" s="91" t="str">
        <f t="shared" si="19"/>
        <v>Aceptable</v>
      </c>
      <c r="W243" s="87">
        <v>1</v>
      </c>
      <c r="X243" s="87" t="s">
        <v>368</v>
      </c>
      <c r="Y243" s="88" t="s">
        <v>369</v>
      </c>
      <c r="Z243" s="87" t="s">
        <v>332</v>
      </c>
      <c r="AA243" s="87" t="s">
        <v>332</v>
      </c>
      <c r="AB243" s="87" t="s">
        <v>332</v>
      </c>
      <c r="AC243" s="83" t="s">
        <v>370</v>
      </c>
      <c r="AD243" s="83" t="s">
        <v>371</v>
      </c>
    </row>
    <row r="244" spans="2:30" ht="409.5" x14ac:dyDescent="0.25">
      <c r="B244" s="78" t="s">
        <v>637</v>
      </c>
      <c r="C244" s="102" t="s">
        <v>638</v>
      </c>
      <c r="D244" s="102" t="s">
        <v>639</v>
      </c>
      <c r="E244" s="80" t="s">
        <v>640</v>
      </c>
      <c r="F244" s="80" t="s">
        <v>641</v>
      </c>
      <c r="G244" s="80" t="s">
        <v>324</v>
      </c>
      <c r="H244" s="80"/>
      <c r="I244" s="83" t="s">
        <v>377</v>
      </c>
      <c r="J244" s="84" t="s">
        <v>378</v>
      </c>
      <c r="K244" s="85" t="s">
        <v>379</v>
      </c>
      <c r="L244" s="83" t="s">
        <v>380</v>
      </c>
      <c r="M244" s="85" t="s">
        <v>380</v>
      </c>
      <c r="N244" s="85" t="s">
        <v>381</v>
      </c>
      <c r="O244" s="87">
        <v>3</v>
      </c>
      <c r="P244" s="87">
        <v>4</v>
      </c>
      <c r="Q244" s="88">
        <f t="shared" si="15"/>
        <v>12</v>
      </c>
      <c r="R244" s="87" t="str">
        <f t="shared" si="16"/>
        <v>ALTO</v>
      </c>
      <c r="S244" s="87">
        <v>25</v>
      </c>
      <c r="T244" s="87">
        <f t="shared" si="17"/>
        <v>300</v>
      </c>
      <c r="U244" s="87" t="str">
        <f t="shared" si="18"/>
        <v>II</v>
      </c>
      <c r="V244" s="93" t="str">
        <f t="shared" si="19"/>
        <v>Aceptable con control especifico</v>
      </c>
      <c r="W244" s="87">
        <v>1</v>
      </c>
      <c r="X244" s="87" t="s">
        <v>382</v>
      </c>
      <c r="Y244" s="88" t="s">
        <v>383</v>
      </c>
      <c r="Z244" s="87" t="s">
        <v>332</v>
      </c>
      <c r="AA244" s="87" t="s">
        <v>332</v>
      </c>
      <c r="AB244" s="87" t="s">
        <v>332</v>
      </c>
      <c r="AC244" s="83" t="s">
        <v>501</v>
      </c>
      <c r="AD244" s="83" t="s">
        <v>371</v>
      </c>
    </row>
    <row r="245" spans="2:30" ht="409.5" x14ac:dyDescent="0.25">
      <c r="B245" s="78" t="s">
        <v>637</v>
      </c>
      <c r="C245" s="102" t="s">
        <v>638</v>
      </c>
      <c r="D245" s="102" t="s">
        <v>639</v>
      </c>
      <c r="E245" s="80" t="s">
        <v>640</v>
      </c>
      <c r="F245" s="80" t="s">
        <v>641</v>
      </c>
      <c r="G245" s="80" t="s">
        <v>324</v>
      </c>
      <c r="H245" s="80"/>
      <c r="I245" s="83" t="s">
        <v>385</v>
      </c>
      <c r="J245" s="84" t="s">
        <v>378</v>
      </c>
      <c r="K245" s="85" t="s">
        <v>502</v>
      </c>
      <c r="L245" s="83" t="s">
        <v>387</v>
      </c>
      <c r="M245" s="85" t="s">
        <v>388</v>
      </c>
      <c r="N245" s="85" t="s">
        <v>389</v>
      </c>
      <c r="O245" s="87">
        <v>2</v>
      </c>
      <c r="P245" s="87">
        <v>4</v>
      </c>
      <c r="Q245" s="88">
        <f t="shared" si="15"/>
        <v>8</v>
      </c>
      <c r="R245" s="87" t="str">
        <f t="shared" si="16"/>
        <v>MEDIO</v>
      </c>
      <c r="S245" s="87">
        <v>25</v>
      </c>
      <c r="T245" s="87">
        <f t="shared" si="17"/>
        <v>200</v>
      </c>
      <c r="U245" s="87" t="str">
        <f t="shared" si="18"/>
        <v>II</v>
      </c>
      <c r="V245" s="93" t="str">
        <f t="shared" si="19"/>
        <v>Aceptable con control especifico</v>
      </c>
      <c r="W245" s="87">
        <v>1</v>
      </c>
      <c r="X245" s="87" t="s">
        <v>503</v>
      </c>
      <c r="Y245" s="88" t="s">
        <v>383</v>
      </c>
      <c r="Z245" s="87" t="s">
        <v>332</v>
      </c>
      <c r="AA245" s="87" t="s">
        <v>332</v>
      </c>
      <c r="AB245" s="87" t="s">
        <v>332</v>
      </c>
      <c r="AC245" s="83" t="s">
        <v>391</v>
      </c>
      <c r="AD245" s="83" t="s">
        <v>371</v>
      </c>
    </row>
    <row r="246" spans="2:30" ht="409.5" x14ac:dyDescent="0.25">
      <c r="B246" s="78" t="s">
        <v>637</v>
      </c>
      <c r="C246" s="102" t="s">
        <v>638</v>
      </c>
      <c r="D246" s="102" t="s">
        <v>639</v>
      </c>
      <c r="E246" s="80" t="s">
        <v>640</v>
      </c>
      <c r="F246" s="80" t="s">
        <v>641</v>
      </c>
      <c r="G246" s="80" t="s">
        <v>324</v>
      </c>
      <c r="H246" s="80"/>
      <c r="I246" s="83" t="s">
        <v>392</v>
      </c>
      <c r="J246" s="84" t="s">
        <v>393</v>
      </c>
      <c r="K246" s="85" t="s">
        <v>504</v>
      </c>
      <c r="L246" s="83" t="s">
        <v>380</v>
      </c>
      <c r="M246" s="85" t="s">
        <v>395</v>
      </c>
      <c r="N246" s="85" t="s">
        <v>396</v>
      </c>
      <c r="O246" s="87">
        <v>1</v>
      </c>
      <c r="P246" s="87">
        <v>3</v>
      </c>
      <c r="Q246" s="88">
        <f t="shared" si="15"/>
        <v>3</v>
      </c>
      <c r="R246" s="87" t="str">
        <f t="shared" si="16"/>
        <v>BAJO</v>
      </c>
      <c r="S246" s="87">
        <v>10</v>
      </c>
      <c r="T246" s="87">
        <f t="shared" si="17"/>
        <v>30</v>
      </c>
      <c r="U246" s="87" t="str">
        <f t="shared" si="18"/>
        <v>III</v>
      </c>
      <c r="V246" s="89" t="str">
        <f t="shared" si="19"/>
        <v>Mejorable</v>
      </c>
      <c r="W246" s="87">
        <v>1</v>
      </c>
      <c r="X246" s="87" t="s">
        <v>397</v>
      </c>
      <c r="Y246" s="88" t="s">
        <v>505</v>
      </c>
      <c r="Z246" s="87" t="s">
        <v>332</v>
      </c>
      <c r="AA246" s="87" t="s">
        <v>332</v>
      </c>
      <c r="AB246" s="87" t="s">
        <v>332</v>
      </c>
      <c r="AC246" s="83" t="s">
        <v>642</v>
      </c>
      <c r="AD246" s="83" t="s">
        <v>400</v>
      </c>
    </row>
    <row r="247" spans="2:30" ht="409.5" x14ac:dyDescent="0.25">
      <c r="B247" s="78" t="s">
        <v>637</v>
      </c>
      <c r="C247" s="102" t="s">
        <v>638</v>
      </c>
      <c r="D247" s="102" t="s">
        <v>639</v>
      </c>
      <c r="E247" s="80" t="s">
        <v>640</v>
      </c>
      <c r="F247" s="80" t="s">
        <v>641</v>
      </c>
      <c r="G247" s="80" t="s">
        <v>324</v>
      </c>
      <c r="H247" s="80"/>
      <c r="I247" s="83" t="s">
        <v>401</v>
      </c>
      <c r="J247" s="84" t="s">
        <v>393</v>
      </c>
      <c r="K247" s="85" t="s">
        <v>402</v>
      </c>
      <c r="L247" s="83" t="s">
        <v>403</v>
      </c>
      <c r="M247" s="85" t="s">
        <v>404</v>
      </c>
      <c r="N247" s="85" t="s">
        <v>607</v>
      </c>
      <c r="O247" s="87">
        <v>2</v>
      </c>
      <c r="P247" s="87">
        <v>2</v>
      </c>
      <c r="Q247" s="88">
        <f t="shared" si="15"/>
        <v>4</v>
      </c>
      <c r="R247" s="87" t="str">
        <f t="shared" si="16"/>
        <v>BAJO</v>
      </c>
      <c r="S247" s="87">
        <v>10</v>
      </c>
      <c r="T247" s="87">
        <f t="shared" si="17"/>
        <v>40</v>
      </c>
      <c r="U247" s="87" t="str">
        <f t="shared" si="18"/>
        <v>III</v>
      </c>
      <c r="V247" s="89" t="str">
        <f t="shared" si="19"/>
        <v>Mejorable</v>
      </c>
      <c r="W247" s="87">
        <v>1</v>
      </c>
      <c r="X247" s="87" t="s">
        <v>506</v>
      </c>
      <c r="Y247" s="88" t="s">
        <v>406</v>
      </c>
      <c r="Z247" s="87" t="s">
        <v>332</v>
      </c>
      <c r="AA247" s="87" t="s">
        <v>332</v>
      </c>
      <c r="AB247" s="87" t="s">
        <v>332</v>
      </c>
      <c r="AC247" s="83" t="s">
        <v>507</v>
      </c>
      <c r="AD247" s="83" t="s">
        <v>408</v>
      </c>
    </row>
    <row r="248" spans="2:30" ht="409.5" x14ac:dyDescent="0.25">
      <c r="B248" s="78" t="s">
        <v>637</v>
      </c>
      <c r="C248" s="102" t="s">
        <v>638</v>
      </c>
      <c r="D248" s="102" t="s">
        <v>639</v>
      </c>
      <c r="E248" s="80" t="s">
        <v>640</v>
      </c>
      <c r="F248" s="80" t="s">
        <v>641</v>
      </c>
      <c r="G248" s="80" t="s">
        <v>324</v>
      </c>
      <c r="H248" s="80"/>
      <c r="I248" s="83" t="s">
        <v>409</v>
      </c>
      <c r="J248" s="84" t="s">
        <v>393</v>
      </c>
      <c r="K248" s="85" t="s">
        <v>508</v>
      </c>
      <c r="L248" s="83" t="s">
        <v>411</v>
      </c>
      <c r="M248" s="85" t="s">
        <v>412</v>
      </c>
      <c r="N248" s="85" t="s">
        <v>380</v>
      </c>
      <c r="O248" s="87">
        <v>1</v>
      </c>
      <c r="P248" s="87">
        <v>2</v>
      </c>
      <c r="Q248" s="88">
        <f t="shared" si="15"/>
        <v>2</v>
      </c>
      <c r="R248" s="87" t="str">
        <f t="shared" si="16"/>
        <v>BAJO</v>
      </c>
      <c r="S248" s="87">
        <v>10</v>
      </c>
      <c r="T248" s="87">
        <f t="shared" si="17"/>
        <v>20</v>
      </c>
      <c r="U248" s="87" t="str">
        <f t="shared" si="18"/>
        <v>IV</v>
      </c>
      <c r="V248" s="91" t="str">
        <f t="shared" si="19"/>
        <v>Aceptable</v>
      </c>
      <c r="W248" s="87">
        <v>1</v>
      </c>
      <c r="X248" s="87" t="s">
        <v>413</v>
      </c>
      <c r="Y248" s="88" t="s">
        <v>414</v>
      </c>
      <c r="Z248" s="87" t="s">
        <v>332</v>
      </c>
      <c r="AA248" s="87" t="s">
        <v>332</v>
      </c>
      <c r="AB248" s="87" t="s">
        <v>332</v>
      </c>
      <c r="AC248" s="83" t="s">
        <v>509</v>
      </c>
      <c r="AD248" s="83" t="s">
        <v>371</v>
      </c>
    </row>
    <row r="249" spans="2:30" ht="409.5" x14ac:dyDescent="0.25">
      <c r="B249" s="78" t="s">
        <v>637</v>
      </c>
      <c r="C249" s="102" t="s">
        <v>638</v>
      </c>
      <c r="D249" s="102" t="s">
        <v>639</v>
      </c>
      <c r="E249" s="80" t="s">
        <v>640</v>
      </c>
      <c r="F249" s="80" t="s">
        <v>641</v>
      </c>
      <c r="G249" s="80" t="s">
        <v>324</v>
      </c>
      <c r="H249" s="80"/>
      <c r="I249" s="83" t="s">
        <v>417</v>
      </c>
      <c r="J249" s="84" t="s">
        <v>393</v>
      </c>
      <c r="K249" s="85" t="s">
        <v>418</v>
      </c>
      <c r="L249" s="83" t="s">
        <v>419</v>
      </c>
      <c r="M249" s="85" t="s">
        <v>420</v>
      </c>
      <c r="N249" s="85" t="s">
        <v>421</v>
      </c>
      <c r="O249" s="87">
        <v>1</v>
      </c>
      <c r="P249" s="87">
        <v>3</v>
      </c>
      <c r="Q249" s="88">
        <f t="shared" si="15"/>
        <v>3</v>
      </c>
      <c r="R249" s="87" t="str">
        <f t="shared" si="16"/>
        <v>BAJO</v>
      </c>
      <c r="S249" s="87">
        <v>10</v>
      </c>
      <c r="T249" s="87">
        <f t="shared" si="17"/>
        <v>30</v>
      </c>
      <c r="U249" s="87" t="str">
        <f t="shared" si="18"/>
        <v>III</v>
      </c>
      <c r="V249" s="89" t="str">
        <f t="shared" si="19"/>
        <v>Mejorable</v>
      </c>
      <c r="W249" s="87">
        <v>1</v>
      </c>
      <c r="X249" s="87" t="s">
        <v>413</v>
      </c>
      <c r="Y249" s="88" t="s">
        <v>414</v>
      </c>
      <c r="Z249" s="87" t="s">
        <v>332</v>
      </c>
      <c r="AA249" s="87" t="s">
        <v>332</v>
      </c>
      <c r="AB249" s="87" t="s">
        <v>332</v>
      </c>
      <c r="AC249" s="83" t="s">
        <v>423</v>
      </c>
      <c r="AD249" s="83" t="s">
        <v>424</v>
      </c>
    </row>
    <row r="250" spans="2:30" ht="409.5" x14ac:dyDescent="0.25">
      <c r="B250" s="78" t="s">
        <v>637</v>
      </c>
      <c r="C250" s="102" t="s">
        <v>638</v>
      </c>
      <c r="D250" s="102" t="s">
        <v>639</v>
      </c>
      <c r="E250" s="80" t="s">
        <v>640</v>
      </c>
      <c r="F250" s="80" t="s">
        <v>641</v>
      </c>
      <c r="G250" s="80" t="s">
        <v>324</v>
      </c>
      <c r="H250" s="80"/>
      <c r="I250" s="83" t="s">
        <v>425</v>
      </c>
      <c r="J250" s="84" t="s">
        <v>393</v>
      </c>
      <c r="K250" s="85" t="s">
        <v>426</v>
      </c>
      <c r="L250" s="83" t="s">
        <v>380</v>
      </c>
      <c r="M250" s="85" t="s">
        <v>420</v>
      </c>
      <c r="N250" s="85" t="s">
        <v>421</v>
      </c>
      <c r="O250" s="87">
        <v>1</v>
      </c>
      <c r="P250" s="87">
        <v>2</v>
      </c>
      <c r="Q250" s="88">
        <f t="shared" si="15"/>
        <v>2</v>
      </c>
      <c r="R250" s="87" t="str">
        <f t="shared" si="16"/>
        <v>BAJO</v>
      </c>
      <c r="S250" s="87">
        <v>10</v>
      </c>
      <c r="T250" s="87">
        <f t="shared" si="17"/>
        <v>20</v>
      </c>
      <c r="U250" s="87" t="str">
        <f t="shared" si="18"/>
        <v>IV</v>
      </c>
      <c r="V250" s="91" t="str">
        <f t="shared" si="19"/>
        <v>Aceptable</v>
      </c>
      <c r="W250" s="87">
        <v>1</v>
      </c>
      <c r="X250" s="87" t="s">
        <v>413</v>
      </c>
      <c r="Y250" s="88" t="s">
        <v>414</v>
      </c>
      <c r="Z250" s="87" t="s">
        <v>332</v>
      </c>
      <c r="AA250" s="87" t="s">
        <v>332</v>
      </c>
      <c r="AB250" s="87" t="s">
        <v>332</v>
      </c>
      <c r="AC250" s="83" t="s">
        <v>428</v>
      </c>
      <c r="AD250" s="83" t="s">
        <v>429</v>
      </c>
    </row>
    <row r="251" spans="2:30" ht="409.5" x14ac:dyDescent="0.25">
      <c r="B251" s="78" t="s">
        <v>637</v>
      </c>
      <c r="C251" s="102" t="s">
        <v>638</v>
      </c>
      <c r="D251" s="102" t="s">
        <v>639</v>
      </c>
      <c r="E251" s="80" t="s">
        <v>640</v>
      </c>
      <c r="F251" s="80" t="s">
        <v>641</v>
      </c>
      <c r="G251" s="80" t="s">
        <v>324</v>
      </c>
      <c r="H251" s="80"/>
      <c r="I251" s="83" t="s">
        <v>430</v>
      </c>
      <c r="J251" s="84" t="s">
        <v>393</v>
      </c>
      <c r="K251" s="85" t="s">
        <v>508</v>
      </c>
      <c r="L251" s="83" t="s">
        <v>328</v>
      </c>
      <c r="M251" s="85" t="s">
        <v>432</v>
      </c>
      <c r="N251" s="85" t="s">
        <v>380</v>
      </c>
      <c r="O251" s="87">
        <v>1</v>
      </c>
      <c r="P251" s="87">
        <v>2</v>
      </c>
      <c r="Q251" s="88">
        <f t="shared" si="15"/>
        <v>2</v>
      </c>
      <c r="R251" s="87" t="str">
        <f t="shared" si="16"/>
        <v>BAJO</v>
      </c>
      <c r="S251" s="87">
        <v>10</v>
      </c>
      <c r="T251" s="87">
        <f t="shared" si="17"/>
        <v>20</v>
      </c>
      <c r="U251" s="87" t="str">
        <f t="shared" si="18"/>
        <v>IV</v>
      </c>
      <c r="V251" s="91" t="str">
        <f t="shared" si="19"/>
        <v>Aceptable</v>
      </c>
      <c r="W251" s="87">
        <v>1</v>
      </c>
      <c r="X251" s="87" t="s">
        <v>413</v>
      </c>
      <c r="Y251" s="88" t="s">
        <v>414</v>
      </c>
      <c r="Z251" s="87" t="s">
        <v>332</v>
      </c>
      <c r="AA251" s="87" t="s">
        <v>332</v>
      </c>
      <c r="AB251" s="87" t="s">
        <v>332</v>
      </c>
      <c r="AC251" s="83" t="s">
        <v>434</v>
      </c>
      <c r="AD251" s="83" t="s">
        <v>435</v>
      </c>
    </row>
    <row r="252" spans="2:30" ht="409.5" x14ac:dyDescent="0.25">
      <c r="B252" s="78" t="s">
        <v>637</v>
      </c>
      <c r="C252" s="102" t="s">
        <v>638</v>
      </c>
      <c r="D252" s="102" t="s">
        <v>639</v>
      </c>
      <c r="E252" s="80" t="s">
        <v>640</v>
      </c>
      <c r="F252" s="80" t="s">
        <v>641</v>
      </c>
      <c r="G252" s="80" t="s">
        <v>324</v>
      </c>
      <c r="H252" s="80"/>
      <c r="I252" s="83" t="s">
        <v>436</v>
      </c>
      <c r="J252" s="84" t="s">
        <v>393</v>
      </c>
      <c r="K252" s="85" t="s">
        <v>437</v>
      </c>
      <c r="L252" s="83" t="s">
        <v>438</v>
      </c>
      <c r="M252" s="85" t="s">
        <v>439</v>
      </c>
      <c r="N252" s="85" t="s">
        <v>440</v>
      </c>
      <c r="O252" s="87">
        <v>1</v>
      </c>
      <c r="P252" s="87">
        <v>1</v>
      </c>
      <c r="Q252" s="88">
        <f t="shared" si="15"/>
        <v>1</v>
      </c>
      <c r="R252" s="87" t="str">
        <f t="shared" si="16"/>
        <v>BAJO</v>
      </c>
      <c r="S252" s="87">
        <v>25</v>
      </c>
      <c r="T252" s="87">
        <f t="shared" si="17"/>
        <v>25</v>
      </c>
      <c r="U252" s="87" t="str">
        <f t="shared" si="18"/>
        <v>III</v>
      </c>
      <c r="V252" s="89" t="str">
        <f t="shared" si="19"/>
        <v>Mejorable</v>
      </c>
      <c r="W252" s="87">
        <v>1</v>
      </c>
      <c r="X252" s="87" t="s">
        <v>441</v>
      </c>
      <c r="Y252" s="88" t="s">
        <v>442</v>
      </c>
      <c r="Z252" s="87" t="s">
        <v>332</v>
      </c>
      <c r="AA252" s="87" t="s">
        <v>332</v>
      </c>
      <c r="AB252" s="87" t="s">
        <v>332</v>
      </c>
      <c r="AC252" s="83" t="s">
        <v>444</v>
      </c>
      <c r="AD252" s="83" t="s">
        <v>445</v>
      </c>
    </row>
    <row r="253" spans="2:30" ht="409.5" x14ac:dyDescent="0.25">
      <c r="B253" s="78" t="s">
        <v>637</v>
      </c>
      <c r="C253" s="102" t="s">
        <v>638</v>
      </c>
      <c r="D253" s="102" t="s">
        <v>639</v>
      </c>
      <c r="E253" s="80" t="s">
        <v>640</v>
      </c>
      <c r="F253" s="80" t="s">
        <v>641</v>
      </c>
      <c r="G253" s="80" t="s">
        <v>324</v>
      </c>
      <c r="H253" s="80"/>
      <c r="I253" s="83" t="s">
        <v>446</v>
      </c>
      <c r="J253" s="84" t="s">
        <v>393</v>
      </c>
      <c r="K253" s="85" t="s">
        <v>447</v>
      </c>
      <c r="L253" s="83" t="s">
        <v>448</v>
      </c>
      <c r="M253" s="85" t="s">
        <v>449</v>
      </c>
      <c r="N253" s="85" t="s">
        <v>450</v>
      </c>
      <c r="O253" s="87">
        <v>2</v>
      </c>
      <c r="P253" s="87">
        <v>3</v>
      </c>
      <c r="Q253" s="88">
        <f t="shared" si="15"/>
        <v>6</v>
      </c>
      <c r="R253" s="87" t="str">
        <f t="shared" si="16"/>
        <v>MEDIO</v>
      </c>
      <c r="S253" s="87">
        <v>10</v>
      </c>
      <c r="T253" s="87">
        <f t="shared" si="17"/>
        <v>60</v>
      </c>
      <c r="U253" s="87" t="str">
        <f t="shared" si="18"/>
        <v>III</v>
      </c>
      <c r="V253" s="89" t="str">
        <f t="shared" si="19"/>
        <v>Mejorable</v>
      </c>
      <c r="W253" s="87">
        <v>1</v>
      </c>
      <c r="X253" s="88" t="s">
        <v>451</v>
      </c>
      <c r="Y253" s="88" t="s">
        <v>512</v>
      </c>
      <c r="Z253" s="87" t="s">
        <v>332</v>
      </c>
      <c r="AA253" s="87" t="s">
        <v>332</v>
      </c>
      <c r="AB253" s="87" t="s">
        <v>332</v>
      </c>
      <c r="AC253" s="85" t="s">
        <v>454</v>
      </c>
      <c r="AD253" s="83" t="s">
        <v>455</v>
      </c>
    </row>
    <row r="254" spans="2:30" ht="409.5" x14ac:dyDescent="0.25">
      <c r="B254" s="78" t="s">
        <v>637</v>
      </c>
      <c r="C254" s="102" t="s">
        <v>638</v>
      </c>
      <c r="D254" s="102" t="s">
        <v>639</v>
      </c>
      <c r="E254" s="80" t="s">
        <v>640</v>
      </c>
      <c r="F254" s="80" t="s">
        <v>641</v>
      </c>
      <c r="G254" s="80" t="s">
        <v>324</v>
      </c>
      <c r="H254" s="80"/>
      <c r="I254" s="83" t="s">
        <v>514</v>
      </c>
      <c r="J254" s="84" t="s">
        <v>393</v>
      </c>
      <c r="K254" s="85" t="s">
        <v>457</v>
      </c>
      <c r="L254" s="83" t="s">
        <v>458</v>
      </c>
      <c r="M254" s="85" t="s">
        <v>459</v>
      </c>
      <c r="N254" s="85" t="s">
        <v>460</v>
      </c>
      <c r="O254" s="87">
        <v>2</v>
      </c>
      <c r="P254" s="87">
        <v>1</v>
      </c>
      <c r="Q254" s="88">
        <f t="shared" si="15"/>
        <v>2</v>
      </c>
      <c r="R254" s="87" t="str">
        <f t="shared" si="16"/>
        <v>BAJO</v>
      </c>
      <c r="S254" s="87">
        <v>10</v>
      </c>
      <c r="T254" s="87">
        <f t="shared" si="17"/>
        <v>20</v>
      </c>
      <c r="U254" s="87" t="str">
        <f t="shared" si="18"/>
        <v>IV</v>
      </c>
      <c r="V254" s="91" t="str">
        <f t="shared" si="19"/>
        <v>Aceptable</v>
      </c>
      <c r="W254" s="87">
        <v>1</v>
      </c>
      <c r="X254" s="88" t="s">
        <v>451</v>
      </c>
      <c r="Y254" s="88" t="s">
        <v>452</v>
      </c>
      <c r="Z254" s="87" t="s">
        <v>332</v>
      </c>
      <c r="AA254" s="87" t="s">
        <v>332</v>
      </c>
      <c r="AB254" s="87" t="s">
        <v>332</v>
      </c>
      <c r="AC254" s="83" t="s">
        <v>461</v>
      </c>
      <c r="AD254" s="83" t="s">
        <v>462</v>
      </c>
    </row>
    <row r="255" spans="2:30" ht="409.5" x14ac:dyDescent="0.25">
      <c r="B255" s="78" t="s">
        <v>637</v>
      </c>
      <c r="C255" s="102" t="s">
        <v>638</v>
      </c>
      <c r="D255" s="102" t="s">
        <v>639</v>
      </c>
      <c r="E255" s="80" t="s">
        <v>640</v>
      </c>
      <c r="F255" s="80" t="s">
        <v>641</v>
      </c>
      <c r="G255" s="80" t="s">
        <v>324</v>
      </c>
      <c r="H255" s="80"/>
      <c r="I255" s="83" t="s">
        <v>463</v>
      </c>
      <c r="J255" s="84" t="s">
        <v>464</v>
      </c>
      <c r="K255" s="85" t="s">
        <v>418</v>
      </c>
      <c r="L255" s="83" t="s">
        <v>466</v>
      </c>
      <c r="M255" s="85" t="s">
        <v>467</v>
      </c>
      <c r="N255" s="85" t="s">
        <v>468</v>
      </c>
      <c r="O255" s="87">
        <v>2</v>
      </c>
      <c r="P255" s="87">
        <v>2</v>
      </c>
      <c r="Q255" s="88">
        <f t="shared" si="15"/>
        <v>4</v>
      </c>
      <c r="R255" s="87" t="str">
        <f t="shared" si="16"/>
        <v>BAJO</v>
      </c>
      <c r="S255" s="87">
        <v>10</v>
      </c>
      <c r="T255" s="87">
        <f t="shared" si="17"/>
        <v>40</v>
      </c>
      <c r="U255" s="87" t="str">
        <f t="shared" si="18"/>
        <v>III</v>
      </c>
      <c r="V255" s="89" t="str">
        <f t="shared" si="19"/>
        <v>Mejorable</v>
      </c>
      <c r="W255" s="87">
        <v>1</v>
      </c>
      <c r="X255" s="88" t="s">
        <v>469</v>
      </c>
      <c r="Y255" s="88" t="s">
        <v>470</v>
      </c>
      <c r="Z255" s="87" t="s">
        <v>332</v>
      </c>
      <c r="AA255" s="87" t="s">
        <v>332</v>
      </c>
      <c r="AB255" s="87" t="s">
        <v>332</v>
      </c>
      <c r="AC255" s="85" t="s">
        <v>471</v>
      </c>
      <c r="AD255" s="85" t="s">
        <v>472</v>
      </c>
    </row>
    <row r="256" spans="2:30" ht="409.5" x14ac:dyDescent="0.25">
      <c r="B256" s="78" t="s">
        <v>637</v>
      </c>
      <c r="C256" s="102" t="s">
        <v>638</v>
      </c>
      <c r="D256" s="102" t="s">
        <v>639</v>
      </c>
      <c r="E256" s="80" t="s">
        <v>640</v>
      </c>
      <c r="F256" s="80" t="s">
        <v>641</v>
      </c>
      <c r="G256" s="80" t="s">
        <v>324</v>
      </c>
      <c r="H256" s="80"/>
      <c r="I256" s="83" t="s">
        <v>473</v>
      </c>
      <c r="J256" s="84" t="s">
        <v>464</v>
      </c>
      <c r="K256" s="85" t="s">
        <v>418</v>
      </c>
      <c r="L256" s="83" t="s">
        <v>466</v>
      </c>
      <c r="M256" s="85" t="s">
        <v>474</v>
      </c>
      <c r="N256" s="85" t="s">
        <v>475</v>
      </c>
      <c r="O256" s="87">
        <v>2</v>
      </c>
      <c r="P256" s="87">
        <v>1</v>
      </c>
      <c r="Q256" s="88">
        <f t="shared" si="15"/>
        <v>2</v>
      </c>
      <c r="R256" s="87" t="str">
        <f t="shared" si="16"/>
        <v>BAJO</v>
      </c>
      <c r="S256" s="87">
        <v>10</v>
      </c>
      <c r="T256" s="87">
        <f t="shared" si="17"/>
        <v>20</v>
      </c>
      <c r="U256" s="87" t="str">
        <f t="shared" si="18"/>
        <v>IV</v>
      </c>
      <c r="V256" s="91" t="str">
        <f t="shared" si="19"/>
        <v>Aceptable</v>
      </c>
      <c r="W256" s="87">
        <v>1</v>
      </c>
      <c r="X256" s="88" t="s">
        <v>469</v>
      </c>
      <c r="Y256" s="88" t="s">
        <v>470</v>
      </c>
      <c r="Z256" s="87" t="s">
        <v>332</v>
      </c>
      <c r="AA256" s="87" t="s">
        <v>332</v>
      </c>
      <c r="AB256" s="87" t="s">
        <v>332</v>
      </c>
      <c r="AC256" s="85" t="s">
        <v>476</v>
      </c>
      <c r="AD256" s="85" t="s">
        <v>472</v>
      </c>
    </row>
    <row r="257" spans="2:30" ht="409.5" x14ac:dyDescent="0.25">
      <c r="B257" s="78" t="s">
        <v>637</v>
      </c>
      <c r="C257" s="102" t="s">
        <v>638</v>
      </c>
      <c r="D257" s="102" t="s">
        <v>639</v>
      </c>
      <c r="E257" s="80" t="s">
        <v>640</v>
      </c>
      <c r="F257" s="80" t="s">
        <v>641</v>
      </c>
      <c r="G257" s="80" t="s">
        <v>324</v>
      </c>
      <c r="H257" s="80"/>
      <c r="I257" s="83" t="s">
        <v>477</v>
      </c>
      <c r="J257" s="84" t="s">
        <v>464</v>
      </c>
      <c r="K257" s="85" t="s">
        <v>478</v>
      </c>
      <c r="L257" s="83" t="s">
        <v>479</v>
      </c>
      <c r="M257" s="85" t="s">
        <v>480</v>
      </c>
      <c r="N257" s="85" t="s">
        <v>481</v>
      </c>
      <c r="O257" s="87">
        <v>2</v>
      </c>
      <c r="P257" s="87">
        <v>1</v>
      </c>
      <c r="Q257" s="88">
        <f t="shared" si="15"/>
        <v>2</v>
      </c>
      <c r="R257" s="87" t="str">
        <f t="shared" si="16"/>
        <v>BAJO</v>
      </c>
      <c r="S257" s="87">
        <v>25</v>
      </c>
      <c r="T257" s="87">
        <f t="shared" si="17"/>
        <v>50</v>
      </c>
      <c r="U257" s="87" t="str">
        <f t="shared" si="18"/>
        <v>III</v>
      </c>
      <c r="V257" s="89" t="str">
        <f t="shared" si="19"/>
        <v>Mejorable</v>
      </c>
      <c r="W257" s="87">
        <v>1</v>
      </c>
      <c r="X257" s="88" t="s">
        <v>469</v>
      </c>
      <c r="Y257" s="88" t="s">
        <v>470</v>
      </c>
      <c r="Z257" s="87" t="s">
        <v>332</v>
      </c>
      <c r="AA257" s="87" t="s">
        <v>332</v>
      </c>
      <c r="AB257" s="87" t="s">
        <v>332</v>
      </c>
      <c r="AC257" s="85" t="s">
        <v>482</v>
      </c>
      <c r="AD257" s="85" t="s">
        <v>472</v>
      </c>
    </row>
    <row r="258" spans="2:30" ht="409.5" x14ac:dyDescent="0.25">
      <c r="B258" s="78" t="s">
        <v>637</v>
      </c>
      <c r="C258" s="102" t="s">
        <v>638</v>
      </c>
      <c r="D258" s="102" t="s">
        <v>639</v>
      </c>
      <c r="E258" s="80" t="s">
        <v>640</v>
      </c>
      <c r="F258" s="80" t="s">
        <v>641</v>
      </c>
      <c r="G258" s="80" t="s">
        <v>324</v>
      </c>
      <c r="H258" s="80"/>
      <c r="I258" s="83" t="s">
        <v>483</v>
      </c>
      <c r="J258" s="84" t="s">
        <v>464</v>
      </c>
      <c r="K258" s="85" t="s">
        <v>418</v>
      </c>
      <c r="L258" s="83" t="s">
        <v>466</v>
      </c>
      <c r="M258" s="85" t="s">
        <v>484</v>
      </c>
      <c r="N258" s="85" t="s">
        <v>485</v>
      </c>
      <c r="O258" s="87">
        <v>1</v>
      </c>
      <c r="P258" s="87">
        <v>1</v>
      </c>
      <c r="Q258" s="88">
        <f t="shared" si="15"/>
        <v>1</v>
      </c>
      <c r="R258" s="87" t="str">
        <f t="shared" si="16"/>
        <v>BAJO</v>
      </c>
      <c r="S258" s="87">
        <v>10</v>
      </c>
      <c r="T258" s="87">
        <f t="shared" si="17"/>
        <v>10</v>
      </c>
      <c r="U258" s="87" t="str">
        <f t="shared" si="18"/>
        <v>IV</v>
      </c>
      <c r="V258" s="91" t="str">
        <f t="shared" si="19"/>
        <v>Aceptable</v>
      </c>
      <c r="W258" s="87">
        <v>1</v>
      </c>
      <c r="X258" s="88" t="s">
        <v>469</v>
      </c>
      <c r="Y258" s="88" t="s">
        <v>470</v>
      </c>
      <c r="Z258" s="87" t="s">
        <v>332</v>
      </c>
      <c r="AA258" s="87" t="s">
        <v>332</v>
      </c>
      <c r="AB258" s="87" t="s">
        <v>332</v>
      </c>
      <c r="AC258" s="85" t="s">
        <v>486</v>
      </c>
      <c r="AD258" s="85" t="s">
        <v>472</v>
      </c>
    </row>
    <row r="259" spans="2:30" ht="409.5" x14ac:dyDescent="0.25">
      <c r="B259" s="103" t="s">
        <v>637</v>
      </c>
      <c r="C259" s="104" t="s">
        <v>638</v>
      </c>
      <c r="D259" s="104" t="s">
        <v>643</v>
      </c>
      <c r="E259" s="80" t="s">
        <v>644</v>
      </c>
      <c r="F259" s="80" t="s">
        <v>645</v>
      </c>
      <c r="G259" s="80" t="s">
        <v>324</v>
      </c>
      <c r="H259" s="80"/>
      <c r="I259" s="83" t="s">
        <v>325</v>
      </c>
      <c r="J259" s="84" t="s">
        <v>326</v>
      </c>
      <c r="K259" s="85" t="s">
        <v>327</v>
      </c>
      <c r="L259" s="83" t="s">
        <v>328</v>
      </c>
      <c r="M259" s="85" t="s">
        <v>583</v>
      </c>
      <c r="N259" s="86" t="s">
        <v>330</v>
      </c>
      <c r="O259" s="87">
        <v>2</v>
      </c>
      <c r="P259" s="87">
        <v>2</v>
      </c>
      <c r="Q259" s="88">
        <f t="shared" si="15"/>
        <v>4</v>
      </c>
      <c r="R259" s="87" t="str">
        <f t="shared" si="16"/>
        <v>BAJO</v>
      </c>
      <c r="S259" s="87">
        <v>10</v>
      </c>
      <c r="T259" s="87">
        <f t="shared" si="17"/>
        <v>40</v>
      </c>
      <c r="U259" s="87" t="str">
        <f t="shared" si="18"/>
        <v>III</v>
      </c>
      <c r="V259" s="89" t="str">
        <f t="shared" si="19"/>
        <v>Mejorable</v>
      </c>
      <c r="W259" s="87">
        <v>1</v>
      </c>
      <c r="X259" s="90" t="s">
        <v>327</v>
      </c>
      <c r="Y259" s="87" t="s">
        <v>331</v>
      </c>
      <c r="Z259" s="87" t="s">
        <v>332</v>
      </c>
      <c r="AA259" s="87" t="s">
        <v>332</v>
      </c>
      <c r="AB259" s="87" t="s">
        <v>332</v>
      </c>
      <c r="AC259" s="83" t="s">
        <v>333</v>
      </c>
      <c r="AD259" s="83" t="s">
        <v>492</v>
      </c>
    </row>
    <row r="260" spans="2:30" ht="409.5" x14ac:dyDescent="0.25">
      <c r="B260" s="103" t="s">
        <v>637</v>
      </c>
      <c r="C260" s="104" t="s">
        <v>638</v>
      </c>
      <c r="D260" s="104" t="s">
        <v>643</v>
      </c>
      <c r="E260" s="80" t="s">
        <v>644</v>
      </c>
      <c r="F260" s="80" t="s">
        <v>646</v>
      </c>
      <c r="G260" s="80" t="s">
        <v>324</v>
      </c>
      <c r="H260" s="80"/>
      <c r="I260" s="83" t="s">
        <v>335</v>
      </c>
      <c r="J260" s="84" t="s">
        <v>336</v>
      </c>
      <c r="K260" s="85" t="s">
        <v>493</v>
      </c>
      <c r="L260" s="83" t="s">
        <v>328</v>
      </c>
      <c r="M260" s="85" t="s">
        <v>328</v>
      </c>
      <c r="N260" s="85" t="s">
        <v>338</v>
      </c>
      <c r="O260" s="87">
        <v>2</v>
      </c>
      <c r="P260" s="87">
        <v>2</v>
      </c>
      <c r="Q260" s="88">
        <f t="shared" si="15"/>
        <v>4</v>
      </c>
      <c r="R260" s="87" t="str">
        <f t="shared" si="16"/>
        <v>BAJO</v>
      </c>
      <c r="S260" s="87">
        <v>10</v>
      </c>
      <c r="T260" s="87">
        <f t="shared" si="17"/>
        <v>40</v>
      </c>
      <c r="U260" s="87" t="str">
        <f t="shared" si="18"/>
        <v>III</v>
      </c>
      <c r="V260" s="89" t="str">
        <f t="shared" si="19"/>
        <v>Mejorable</v>
      </c>
      <c r="W260" s="87">
        <v>1</v>
      </c>
      <c r="X260" s="90" t="s">
        <v>339</v>
      </c>
      <c r="Y260" s="87" t="s">
        <v>340</v>
      </c>
      <c r="Z260" s="87" t="s">
        <v>332</v>
      </c>
      <c r="AA260" s="87" t="s">
        <v>332</v>
      </c>
      <c r="AB260" s="87" t="s">
        <v>332</v>
      </c>
      <c r="AC260" s="83" t="s">
        <v>495</v>
      </c>
      <c r="AD260" s="83" t="s">
        <v>342</v>
      </c>
    </row>
    <row r="261" spans="2:30" ht="409.5" x14ac:dyDescent="0.25">
      <c r="B261" s="103" t="s">
        <v>637</v>
      </c>
      <c r="C261" s="104" t="s">
        <v>638</v>
      </c>
      <c r="D261" s="104" t="s">
        <v>643</v>
      </c>
      <c r="E261" s="80" t="s">
        <v>644</v>
      </c>
      <c r="F261" s="80" t="s">
        <v>646</v>
      </c>
      <c r="G261" s="80" t="s">
        <v>324</v>
      </c>
      <c r="H261" s="80"/>
      <c r="I261" s="83" t="s">
        <v>343</v>
      </c>
      <c r="J261" s="84" t="s">
        <v>336</v>
      </c>
      <c r="K261" s="85" t="s">
        <v>496</v>
      </c>
      <c r="L261" s="83" t="s">
        <v>345</v>
      </c>
      <c r="M261" s="85" t="s">
        <v>346</v>
      </c>
      <c r="N261" s="85" t="s">
        <v>338</v>
      </c>
      <c r="O261" s="87">
        <v>2</v>
      </c>
      <c r="P261" s="87">
        <v>2</v>
      </c>
      <c r="Q261" s="88">
        <f t="shared" si="15"/>
        <v>4</v>
      </c>
      <c r="R261" s="87" t="str">
        <f t="shared" si="16"/>
        <v>BAJO</v>
      </c>
      <c r="S261" s="87">
        <v>10</v>
      </c>
      <c r="T261" s="87">
        <f t="shared" si="17"/>
        <v>40</v>
      </c>
      <c r="U261" s="87" t="str">
        <f t="shared" si="18"/>
        <v>III</v>
      </c>
      <c r="V261" s="89" t="str">
        <f t="shared" si="19"/>
        <v>Mejorable</v>
      </c>
      <c r="W261" s="87">
        <v>1</v>
      </c>
      <c r="X261" s="88" t="s">
        <v>498</v>
      </c>
      <c r="Y261" s="87" t="s">
        <v>340</v>
      </c>
      <c r="Z261" s="87" t="s">
        <v>332</v>
      </c>
      <c r="AA261" s="87" t="s">
        <v>332</v>
      </c>
      <c r="AB261" s="87" t="s">
        <v>332</v>
      </c>
      <c r="AC261" s="83" t="s">
        <v>348</v>
      </c>
      <c r="AD261" s="83" t="s">
        <v>349</v>
      </c>
    </row>
    <row r="262" spans="2:30" ht="409.5" x14ac:dyDescent="0.25">
      <c r="B262" s="103" t="s">
        <v>637</v>
      </c>
      <c r="C262" s="104" t="s">
        <v>638</v>
      </c>
      <c r="D262" s="104" t="s">
        <v>643</v>
      </c>
      <c r="E262" s="80" t="s">
        <v>644</v>
      </c>
      <c r="F262" s="80" t="s">
        <v>646</v>
      </c>
      <c r="G262" s="80" t="s">
        <v>324</v>
      </c>
      <c r="H262" s="80"/>
      <c r="I262" s="83" t="s">
        <v>350</v>
      </c>
      <c r="J262" s="84" t="s">
        <v>336</v>
      </c>
      <c r="K262" s="85" t="s">
        <v>351</v>
      </c>
      <c r="L262" s="83" t="s">
        <v>328</v>
      </c>
      <c r="M262" s="85" t="s">
        <v>352</v>
      </c>
      <c r="N262" s="85" t="s">
        <v>353</v>
      </c>
      <c r="O262" s="87">
        <v>2</v>
      </c>
      <c r="P262" s="87">
        <v>2</v>
      </c>
      <c r="Q262" s="88">
        <f t="shared" si="15"/>
        <v>4</v>
      </c>
      <c r="R262" s="87" t="str">
        <f t="shared" si="16"/>
        <v>BAJO</v>
      </c>
      <c r="S262" s="87">
        <v>10</v>
      </c>
      <c r="T262" s="87">
        <f t="shared" si="17"/>
        <v>40</v>
      </c>
      <c r="U262" s="87" t="str">
        <f t="shared" si="18"/>
        <v>III</v>
      </c>
      <c r="V262" s="89" t="str">
        <f t="shared" si="19"/>
        <v>Mejorable</v>
      </c>
      <c r="W262" s="87">
        <v>1</v>
      </c>
      <c r="X262" s="88" t="s">
        <v>499</v>
      </c>
      <c r="Y262" s="87" t="s">
        <v>340</v>
      </c>
      <c r="Z262" s="87" t="s">
        <v>332</v>
      </c>
      <c r="AA262" s="87" t="s">
        <v>332</v>
      </c>
      <c r="AB262" s="87" t="s">
        <v>332</v>
      </c>
      <c r="AC262" s="83" t="s">
        <v>355</v>
      </c>
      <c r="AD262" s="83" t="s">
        <v>349</v>
      </c>
    </row>
    <row r="263" spans="2:30" ht="409.5" x14ac:dyDescent="0.25">
      <c r="B263" s="103" t="s">
        <v>637</v>
      </c>
      <c r="C263" s="104" t="s">
        <v>638</v>
      </c>
      <c r="D263" s="104" t="s">
        <v>643</v>
      </c>
      <c r="E263" s="80" t="s">
        <v>644</v>
      </c>
      <c r="F263" s="80" t="s">
        <v>646</v>
      </c>
      <c r="G263" s="80" t="s">
        <v>324</v>
      </c>
      <c r="H263" s="80"/>
      <c r="I263" s="83" t="s">
        <v>356</v>
      </c>
      <c r="J263" s="84" t="s">
        <v>336</v>
      </c>
      <c r="K263" s="85" t="s">
        <v>357</v>
      </c>
      <c r="L263" s="83" t="s">
        <v>358</v>
      </c>
      <c r="M263" s="85" t="s">
        <v>328</v>
      </c>
      <c r="N263" s="85" t="s">
        <v>359</v>
      </c>
      <c r="O263" s="87">
        <v>3</v>
      </c>
      <c r="P263" s="87">
        <v>3</v>
      </c>
      <c r="Q263" s="88">
        <f t="shared" si="15"/>
        <v>9</v>
      </c>
      <c r="R263" s="87" t="str">
        <f t="shared" si="16"/>
        <v>ALTO</v>
      </c>
      <c r="S263" s="87">
        <v>10</v>
      </c>
      <c r="T263" s="87">
        <f t="shared" si="17"/>
        <v>90</v>
      </c>
      <c r="U263" s="87" t="str">
        <f t="shared" si="18"/>
        <v>III</v>
      </c>
      <c r="V263" s="89" t="str">
        <f t="shared" si="19"/>
        <v>Mejorable</v>
      </c>
      <c r="W263" s="87">
        <v>1</v>
      </c>
      <c r="X263" s="87" t="s">
        <v>360</v>
      </c>
      <c r="Y263" s="87" t="s">
        <v>340</v>
      </c>
      <c r="Z263" s="87" t="s">
        <v>332</v>
      </c>
      <c r="AA263" s="87" t="s">
        <v>332</v>
      </c>
      <c r="AB263" s="87" t="s">
        <v>332</v>
      </c>
      <c r="AC263" s="83" t="s">
        <v>361</v>
      </c>
      <c r="AD263" s="83" t="s">
        <v>349</v>
      </c>
    </row>
    <row r="264" spans="2:30" ht="409.5" x14ac:dyDescent="0.25">
      <c r="B264" s="103" t="s">
        <v>637</v>
      </c>
      <c r="C264" s="104" t="s">
        <v>638</v>
      </c>
      <c r="D264" s="104" t="s">
        <v>643</v>
      </c>
      <c r="E264" s="80" t="s">
        <v>644</v>
      </c>
      <c r="F264" s="80" t="s">
        <v>646</v>
      </c>
      <c r="G264" s="80" t="s">
        <v>324</v>
      </c>
      <c r="H264" s="80"/>
      <c r="I264" s="83" t="s">
        <v>362</v>
      </c>
      <c r="J264" s="84" t="s">
        <v>363</v>
      </c>
      <c r="K264" s="85" t="s">
        <v>364</v>
      </c>
      <c r="L264" s="83" t="s">
        <v>365</v>
      </c>
      <c r="M264" s="85" t="s">
        <v>366</v>
      </c>
      <c r="N264" s="85" t="s">
        <v>367</v>
      </c>
      <c r="O264" s="87">
        <v>2</v>
      </c>
      <c r="P264" s="87">
        <v>1</v>
      </c>
      <c r="Q264" s="88">
        <f t="shared" si="15"/>
        <v>2</v>
      </c>
      <c r="R264" s="87" t="str">
        <f t="shared" si="16"/>
        <v>BAJO</v>
      </c>
      <c r="S264" s="87">
        <v>10</v>
      </c>
      <c r="T264" s="87">
        <f t="shared" si="17"/>
        <v>20</v>
      </c>
      <c r="U264" s="87" t="str">
        <f t="shared" si="18"/>
        <v>IV</v>
      </c>
      <c r="V264" s="91" t="str">
        <f t="shared" si="19"/>
        <v>Aceptable</v>
      </c>
      <c r="W264" s="87">
        <v>1</v>
      </c>
      <c r="X264" s="87" t="s">
        <v>368</v>
      </c>
      <c r="Y264" s="88" t="s">
        <v>369</v>
      </c>
      <c r="Z264" s="87" t="s">
        <v>332</v>
      </c>
      <c r="AA264" s="87" t="s">
        <v>332</v>
      </c>
      <c r="AB264" s="87" t="s">
        <v>332</v>
      </c>
      <c r="AC264" s="83" t="s">
        <v>370</v>
      </c>
      <c r="AD264" s="83" t="s">
        <v>371</v>
      </c>
    </row>
    <row r="265" spans="2:30" ht="409.5" x14ac:dyDescent="0.25">
      <c r="B265" s="103" t="s">
        <v>637</v>
      </c>
      <c r="C265" s="104" t="s">
        <v>638</v>
      </c>
      <c r="D265" s="104" t="s">
        <v>643</v>
      </c>
      <c r="E265" s="80" t="s">
        <v>644</v>
      </c>
      <c r="F265" s="80" t="s">
        <v>646</v>
      </c>
      <c r="G265" s="80" t="s">
        <v>324</v>
      </c>
      <c r="H265" s="80"/>
      <c r="I265" s="83" t="s">
        <v>372</v>
      </c>
      <c r="J265" s="84" t="s">
        <v>363</v>
      </c>
      <c r="K265" s="85" t="s">
        <v>364</v>
      </c>
      <c r="L265" s="83" t="s">
        <v>365</v>
      </c>
      <c r="M265" s="85" t="s">
        <v>366</v>
      </c>
      <c r="N265" s="85" t="s">
        <v>367</v>
      </c>
      <c r="O265" s="87">
        <v>2</v>
      </c>
      <c r="P265" s="87">
        <v>1</v>
      </c>
      <c r="Q265" s="88">
        <f t="shared" si="15"/>
        <v>2</v>
      </c>
      <c r="R265" s="87" t="str">
        <f t="shared" si="16"/>
        <v>BAJO</v>
      </c>
      <c r="S265" s="87">
        <v>10</v>
      </c>
      <c r="T265" s="87">
        <f t="shared" si="17"/>
        <v>20</v>
      </c>
      <c r="U265" s="87" t="str">
        <f t="shared" si="18"/>
        <v>IV</v>
      </c>
      <c r="V265" s="91" t="str">
        <f t="shared" si="19"/>
        <v>Aceptable</v>
      </c>
      <c r="W265" s="87">
        <v>1</v>
      </c>
      <c r="X265" s="87" t="s">
        <v>368</v>
      </c>
      <c r="Y265" s="88" t="s">
        <v>369</v>
      </c>
      <c r="Z265" s="87" t="s">
        <v>332</v>
      </c>
      <c r="AA265" s="87" t="s">
        <v>332</v>
      </c>
      <c r="AB265" s="87" t="s">
        <v>332</v>
      </c>
      <c r="AC265" s="83" t="s">
        <v>370</v>
      </c>
      <c r="AD265" s="83" t="s">
        <v>371</v>
      </c>
    </row>
    <row r="266" spans="2:30" ht="409.5" x14ac:dyDescent="0.25">
      <c r="B266" s="103" t="s">
        <v>637</v>
      </c>
      <c r="C266" s="104" t="s">
        <v>638</v>
      </c>
      <c r="D266" s="104" t="s">
        <v>643</v>
      </c>
      <c r="E266" s="80" t="s">
        <v>644</v>
      </c>
      <c r="F266" s="80" t="s">
        <v>646</v>
      </c>
      <c r="G266" s="80" t="s">
        <v>324</v>
      </c>
      <c r="H266" s="80"/>
      <c r="I266" s="83" t="s">
        <v>375</v>
      </c>
      <c r="J266" s="84" t="s">
        <v>363</v>
      </c>
      <c r="K266" s="85" t="s">
        <v>364</v>
      </c>
      <c r="L266" s="83" t="s">
        <v>365</v>
      </c>
      <c r="M266" s="85" t="s">
        <v>366</v>
      </c>
      <c r="N266" s="85" t="s">
        <v>367</v>
      </c>
      <c r="O266" s="87">
        <v>2</v>
      </c>
      <c r="P266" s="87">
        <v>1</v>
      </c>
      <c r="Q266" s="88">
        <f t="shared" si="15"/>
        <v>2</v>
      </c>
      <c r="R266" s="87" t="str">
        <f t="shared" si="16"/>
        <v>BAJO</v>
      </c>
      <c r="S266" s="87">
        <v>10</v>
      </c>
      <c r="T266" s="87">
        <f t="shared" si="17"/>
        <v>20</v>
      </c>
      <c r="U266" s="87" t="str">
        <f t="shared" si="18"/>
        <v>IV</v>
      </c>
      <c r="V266" s="91" t="str">
        <f t="shared" si="19"/>
        <v>Aceptable</v>
      </c>
      <c r="W266" s="87">
        <v>1</v>
      </c>
      <c r="X266" s="87" t="s">
        <v>368</v>
      </c>
      <c r="Y266" s="88" t="s">
        <v>369</v>
      </c>
      <c r="Z266" s="87" t="s">
        <v>332</v>
      </c>
      <c r="AA266" s="87" t="s">
        <v>332</v>
      </c>
      <c r="AB266" s="87" t="s">
        <v>332</v>
      </c>
      <c r="AC266" s="83" t="s">
        <v>370</v>
      </c>
      <c r="AD266" s="83" t="s">
        <v>371</v>
      </c>
    </row>
    <row r="267" spans="2:30" ht="409.5" x14ac:dyDescent="0.25">
      <c r="B267" s="103" t="s">
        <v>637</v>
      </c>
      <c r="C267" s="104" t="s">
        <v>638</v>
      </c>
      <c r="D267" s="104" t="s">
        <v>643</v>
      </c>
      <c r="E267" s="80" t="s">
        <v>644</v>
      </c>
      <c r="F267" s="80" t="s">
        <v>646</v>
      </c>
      <c r="G267" s="80" t="s">
        <v>324</v>
      </c>
      <c r="H267" s="80"/>
      <c r="I267" s="83" t="s">
        <v>376</v>
      </c>
      <c r="J267" s="84" t="s">
        <v>363</v>
      </c>
      <c r="K267" s="85" t="s">
        <v>364</v>
      </c>
      <c r="L267" s="83" t="s">
        <v>365</v>
      </c>
      <c r="M267" s="85" t="s">
        <v>366</v>
      </c>
      <c r="N267" s="85" t="s">
        <v>367</v>
      </c>
      <c r="O267" s="87">
        <v>2</v>
      </c>
      <c r="P267" s="87">
        <v>1</v>
      </c>
      <c r="Q267" s="88">
        <f t="shared" ref="Q267:Q330" si="20">O267*P267</f>
        <v>2</v>
      </c>
      <c r="R267" s="87" t="str">
        <f t="shared" ref="R267:R330" si="21">IF(Q267&lt;=4,"BAJO",IF(Q267&lt;=8,"MEDIO",IF(Q267&lt;=20,"ALTO","MUY ALTO")))</f>
        <v>BAJO</v>
      </c>
      <c r="S267" s="87">
        <v>10</v>
      </c>
      <c r="T267" s="87">
        <f t="shared" ref="T267:T323" si="22">Q267*S267</f>
        <v>20</v>
      </c>
      <c r="U267" s="87" t="str">
        <f t="shared" ref="U267:U330" si="23">IF(T267&lt;=20,"IV",IF(T267&lt;=120,"III",IF(T267&lt;=500,"II",IF(T267&lt;=4000,"I",FALSE))))</f>
        <v>IV</v>
      </c>
      <c r="V267" s="91" t="str">
        <f t="shared" si="19"/>
        <v>Aceptable</v>
      </c>
      <c r="W267" s="87">
        <v>1</v>
      </c>
      <c r="X267" s="87" t="s">
        <v>368</v>
      </c>
      <c r="Y267" s="88" t="s">
        <v>369</v>
      </c>
      <c r="Z267" s="87" t="s">
        <v>332</v>
      </c>
      <c r="AA267" s="87" t="s">
        <v>332</v>
      </c>
      <c r="AB267" s="87" t="s">
        <v>332</v>
      </c>
      <c r="AC267" s="83" t="s">
        <v>370</v>
      </c>
      <c r="AD267" s="83" t="s">
        <v>371</v>
      </c>
    </row>
    <row r="268" spans="2:30" ht="409.5" x14ac:dyDescent="0.25">
      <c r="B268" s="103" t="s">
        <v>637</v>
      </c>
      <c r="C268" s="104" t="s">
        <v>638</v>
      </c>
      <c r="D268" s="104" t="s">
        <v>643</v>
      </c>
      <c r="E268" s="80" t="s">
        <v>644</v>
      </c>
      <c r="F268" s="80" t="s">
        <v>646</v>
      </c>
      <c r="G268" s="80" t="s">
        <v>324</v>
      </c>
      <c r="H268" s="80"/>
      <c r="I268" s="83" t="s">
        <v>377</v>
      </c>
      <c r="J268" s="84" t="s">
        <v>378</v>
      </c>
      <c r="K268" s="85" t="s">
        <v>379</v>
      </c>
      <c r="L268" s="83" t="s">
        <v>380</v>
      </c>
      <c r="M268" s="85" t="s">
        <v>380</v>
      </c>
      <c r="N268" s="85" t="s">
        <v>381</v>
      </c>
      <c r="O268" s="87">
        <v>3</v>
      </c>
      <c r="P268" s="87">
        <v>4</v>
      </c>
      <c r="Q268" s="88">
        <f t="shared" si="20"/>
        <v>12</v>
      </c>
      <c r="R268" s="87" t="str">
        <f t="shared" si="21"/>
        <v>ALTO</v>
      </c>
      <c r="S268" s="87">
        <v>25</v>
      </c>
      <c r="T268" s="87">
        <f t="shared" si="22"/>
        <v>300</v>
      </c>
      <c r="U268" s="87" t="str">
        <f t="shared" si="23"/>
        <v>II</v>
      </c>
      <c r="V268" s="93" t="str">
        <f t="shared" ref="V268:V332" si="24">IF(U268="IV","Aceptable",IF(U268="III","Mejorable",IF(U268="II","Aceptable con control especifico", IF(U268="I","No Aceptable",FALSE))))</f>
        <v>Aceptable con control especifico</v>
      </c>
      <c r="W268" s="87">
        <v>1</v>
      </c>
      <c r="X268" s="87" t="s">
        <v>382</v>
      </c>
      <c r="Y268" s="88" t="s">
        <v>383</v>
      </c>
      <c r="Z268" s="87" t="s">
        <v>332</v>
      </c>
      <c r="AA268" s="87" t="s">
        <v>332</v>
      </c>
      <c r="AB268" s="87" t="s">
        <v>332</v>
      </c>
      <c r="AC268" s="83" t="s">
        <v>501</v>
      </c>
      <c r="AD268" s="83" t="s">
        <v>371</v>
      </c>
    </row>
    <row r="269" spans="2:30" ht="409.5" x14ac:dyDescent="0.25">
      <c r="B269" s="103" t="s">
        <v>637</v>
      </c>
      <c r="C269" s="104" t="s">
        <v>638</v>
      </c>
      <c r="D269" s="104" t="s">
        <v>643</v>
      </c>
      <c r="E269" s="80" t="s">
        <v>644</v>
      </c>
      <c r="F269" s="80" t="s">
        <v>646</v>
      </c>
      <c r="G269" s="80" t="s">
        <v>324</v>
      </c>
      <c r="H269" s="80"/>
      <c r="I269" s="83" t="s">
        <v>385</v>
      </c>
      <c r="J269" s="84" t="s">
        <v>378</v>
      </c>
      <c r="K269" s="85" t="s">
        <v>502</v>
      </c>
      <c r="L269" s="83" t="s">
        <v>387</v>
      </c>
      <c r="M269" s="85" t="s">
        <v>388</v>
      </c>
      <c r="N269" s="85" t="s">
        <v>389</v>
      </c>
      <c r="O269" s="87">
        <v>2</v>
      </c>
      <c r="P269" s="87">
        <v>3</v>
      </c>
      <c r="Q269" s="88">
        <f t="shared" si="20"/>
        <v>6</v>
      </c>
      <c r="R269" s="87" t="str">
        <f t="shared" si="21"/>
        <v>MEDIO</v>
      </c>
      <c r="S269" s="87">
        <v>25</v>
      </c>
      <c r="T269" s="87">
        <f t="shared" si="22"/>
        <v>150</v>
      </c>
      <c r="U269" s="87" t="str">
        <f t="shared" si="23"/>
        <v>II</v>
      </c>
      <c r="V269" s="93" t="str">
        <f t="shared" si="24"/>
        <v>Aceptable con control especifico</v>
      </c>
      <c r="W269" s="87">
        <v>1</v>
      </c>
      <c r="X269" s="87" t="s">
        <v>503</v>
      </c>
      <c r="Y269" s="88" t="s">
        <v>383</v>
      </c>
      <c r="Z269" s="87" t="s">
        <v>332</v>
      </c>
      <c r="AA269" s="87" t="s">
        <v>332</v>
      </c>
      <c r="AB269" s="87" t="s">
        <v>332</v>
      </c>
      <c r="AC269" s="83" t="s">
        <v>391</v>
      </c>
      <c r="AD269" s="83" t="s">
        <v>371</v>
      </c>
    </row>
    <row r="270" spans="2:30" ht="409.5" x14ac:dyDescent="0.25">
      <c r="B270" s="103" t="s">
        <v>637</v>
      </c>
      <c r="C270" s="104" t="s">
        <v>638</v>
      </c>
      <c r="D270" s="104" t="s">
        <v>643</v>
      </c>
      <c r="E270" s="80" t="s">
        <v>644</v>
      </c>
      <c r="F270" s="80" t="s">
        <v>646</v>
      </c>
      <c r="G270" s="80" t="s">
        <v>324</v>
      </c>
      <c r="H270" s="80"/>
      <c r="I270" s="83" t="s">
        <v>392</v>
      </c>
      <c r="J270" s="84" t="s">
        <v>393</v>
      </c>
      <c r="K270" s="85" t="s">
        <v>504</v>
      </c>
      <c r="L270" s="83" t="s">
        <v>380</v>
      </c>
      <c r="M270" s="85" t="s">
        <v>395</v>
      </c>
      <c r="N270" s="85" t="s">
        <v>396</v>
      </c>
      <c r="O270" s="87">
        <v>1</v>
      </c>
      <c r="P270" s="87">
        <v>3</v>
      </c>
      <c r="Q270" s="88">
        <f t="shared" si="20"/>
        <v>3</v>
      </c>
      <c r="R270" s="87" t="str">
        <f t="shared" si="21"/>
        <v>BAJO</v>
      </c>
      <c r="S270" s="87">
        <v>10</v>
      </c>
      <c r="T270" s="87">
        <f t="shared" si="22"/>
        <v>30</v>
      </c>
      <c r="U270" s="87" t="str">
        <f t="shared" si="23"/>
        <v>III</v>
      </c>
      <c r="V270" s="89" t="str">
        <f t="shared" si="24"/>
        <v>Mejorable</v>
      </c>
      <c r="W270" s="87">
        <v>1</v>
      </c>
      <c r="X270" s="87" t="s">
        <v>397</v>
      </c>
      <c r="Y270" s="88" t="s">
        <v>505</v>
      </c>
      <c r="Z270" s="87" t="s">
        <v>332</v>
      </c>
      <c r="AA270" s="87" t="s">
        <v>332</v>
      </c>
      <c r="AB270" s="87" t="s">
        <v>332</v>
      </c>
      <c r="AC270" s="83" t="s">
        <v>642</v>
      </c>
      <c r="AD270" s="83" t="s">
        <v>400</v>
      </c>
    </row>
    <row r="271" spans="2:30" ht="409.5" x14ac:dyDescent="0.25">
      <c r="B271" s="103" t="s">
        <v>637</v>
      </c>
      <c r="C271" s="104" t="s">
        <v>638</v>
      </c>
      <c r="D271" s="104" t="s">
        <v>643</v>
      </c>
      <c r="E271" s="80" t="s">
        <v>644</v>
      </c>
      <c r="F271" s="80" t="s">
        <v>646</v>
      </c>
      <c r="G271" s="80" t="s">
        <v>324</v>
      </c>
      <c r="H271" s="80"/>
      <c r="I271" s="83" t="s">
        <v>401</v>
      </c>
      <c r="J271" s="84" t="s">
        <v>393</v>
      </c>
      <c r="K271" s="85" t="s">
        <v>402</v>
      </c>
      <c r="L271" s="83" t="s">
        <v>403</v>
      </c>
      <c r="M271" s="85" t="s">
        <v>404</v>
      </c>
      <c r="N271" s="85" t="s">
        <v>607</v>
      </c>
      <c r="O271" s="87">
        <v>2</v>
      </c>
      <c r="P271" s="87">
        <v>2</v>
      </c>
      <c r="Q271" s="88">
        <f t="shared" si="20"/>
        <v>4</v>
      </c>
      <c r="R271" s="87" t="str">
        <f t="shared" si="21"/>
        <v>BAJO</v>
      </c>
      <c r="S271" s="87">
        <v>10</v>
      </c>
      <c r="T271" s="87">
        <f t="shared" si="22"/>
        <v>40</v>
      </c>
      <c r="U271" s="87" t="str">
        <f t="shared" si="23"/>
        <v>III</v>
      </c>
      <c r="V271" s="89" t="str">
        <f t="shared" si="24"/>
        <v>Mejorable</v>
      </c>
      <c r="W271" s="87">
        <v>1</v>
      </c>
      <c r="X271" s="87" t="s">
        <v>506</v>
      </c>
      <c r="Y271" s="88" t="s">
        <v>406</v>
      </c>
      <c r="Z271" s="87" t="s">
        <v>332</v>
      </c>
      <c r="AA271" s="87" t="s">
        <v>332</v>
      </c>
      <c r="AB271" s="87" t="s">
        <v>332</v>
      </c>
      <c r="AC271" s="83" t="s">
        <v>507</v>
      </c>
      <c r="AD271" s="83" t="s">
        <v>408</v>
      </c>
    </row>
    <row r="272" spans="2:30" ht="409.5" x14ac:dyDescent="0.25">
      <c r="B272" s="103" t="s">
        <v>637</v>
      </c>
      <c r="C272" s="104" t="s">
        <v>638</v>
      </c>
      <c r="D272" s="104" t="s">
        <v>643</v>
      </c>
      <c r="E272" s="80" t="s">
        <v>644</v>
      </c>
      <c r="F272" s="80" t="s">
        <v>646</v>
      </c>
      <c r="G272" s="80" t="s">
        <v>324</v>
      </c>
      <c r="H272" s="80"/>
      <c r="I272" s="83" t="s">
        <v>409</v>
      </c>
      <c r="J272" s="84" t="s">
        <v>393</v>
      </c>
      <c r="K272" s="85" t="s">
        <v>508</v>
      </c>
      <c r="L272" s="83" t="s">
        <v>411</v>
      </c>
      <c r="M272" s="85" t="s">
        <v>412</v>
      </c>
      <c r="N272" s="85" t="s">
        <v>380</v>
      </c>
      <c r="O272" s="87">
        <v>1</v>
      </c>
      <c r="P272" s="87">
        <v>2</v>
      </c>
      <c r="Q272" s="88">
        <f t="shared" si="20"/>
        <v>2</v>
      </c>
      <c r="R272" s="87" t="str">
        <f t="shared" si="21"/>
        <v>BAJO</v>
      </c>
      <c r="S272" s="87">
        <v>10</v>
      </c>
      <c r="T272" s="87">
        <f t="shared" si="22"/>
        <v>20</v>
      </c>
      <c r="U272" s="87" t="str">
        <f t="shared" si="23"/>
        <v>IV</v>
      </c>
      <c r="V272" s="91" t="str">
        <f t="shared" si="24"/>
        <v>Aceptable</v>
      </c>
      <c r="W272" s="87">
        <v>1</v>
      </c>
      <c r="X272" s="87" t="s">
        <v>413</v>
      </c>
      <c r="Y272" s="88" t="s">
        <v>414</v>
      </c>
      <c r="Z272" s="87" t="s">
        <v>332</v>
      </c>
      <c r="AA272" s="87" t="s">
        <v>332</v>
      </c>
      <c r="AB272" s="87" t="s">
        <v>332</v>
      </c>
      <c r="AC272" s="83" t="s">
        <v>509</v>
      </c>
      <c r="AD272" s="83" t="s">
        <v>371</v>
      </c>
    </row>
    <row r="273" spans="2:30" ht="409.5" x14ac:dyDescent="0.25">
      <c r="B273" s="103" t="s">
        <v>637</v>
      </c>
      <c r="C273" s="104" t="s">
        <v>638</v>
      </c>
      <c r="D273" s="104" t="s">
        <v>643</v>
      </c>
      <c r="E273" s="80" t="s">
        <v>644</v>
      </c>
      <c r="F273" s="80" t="s">
        <v>646</v>
      </c>
      <c r="G273" s="80" t="s">
        <v>324</v>
      </c>
      <c r="H273" s="80"/>
      <c r="I273" s="83" t="s">
        <v>417</v>
      </c>
      <c r="J273" s="84" t="s">
        <v>393</v>
      </c>
      <c r="K273" s="85" t="s">
        <v>418</v>
      </c>
      <c r="L273" s="83" t="s">
        <v>419</v>
      </c>
      <c r="M273" s="85" t="s">
        <v>420</v>
      </c>
      <c r="N273" s="85" t="s">
        <v>421</v>
      </c>
      <c r="O273" s="87">
        <v>1</v>
      </c>
      <c r="P273" s="87">
        <v>3</v>
      </c>
      <c r="Q273" s="88">
        <f t="shared" si="20"/>
        <v>3</v>
      </c>
      <c r="R273" s="87" t="str">
        <f t="shared" si="21"/>
        <v>BAJO</v>
      </c>
      <c r="S273" s="87">
        <v>10</v>
      </c>
      <c r="T273" s="87">
        <f t="shared" si="22"/>
        <v>30</v>
      </c>
      <c r="U273" s="87" t="str">
        <f t="shared" si="23"/>
        <v>III</v>
      </c>
      <c r="V273" s="89" t="str">
        <f t="shared" si="24"/>
        <v>Mejorable</v>
      </c>
      <c r="W273" s="87">
        <v>1</v>
      </c>
      <c r="X273" s="87" t="s">
        <v>413</v>
      </c>
      <c r="Y273" s="88" t="s">
        <v>414</v>
      </c>
      <c r="Z273" s="87" t="s">
        <v>332</v>
      </c>
      <c r="AA273" s="87" t="s">
        <v>332</v>
      </c>
      <c r="AB273" s="87" t="s">
        <v>332</v>
      </c>
      <c r="AC273" s="83" t="s">
        <v>423</v>
      </c>
      <c r="AD273" s="83" t="s">
        <v>424</v>
      </c>
    </row>
    <row r="274" spans="2:30" ht="409.5" x14ac:dyDescent="0.25">
      <c r="B274" s="103" t="s">
        <v>637</v>
      </c>
      <c r="C274" s="104" t="s">
        <v>638</v>
      </c>
      <c r="D274" s="104" t="s">
        <v>643</v>
      </c>
      <c r="E274" s="80" t="s">
        <v>644</v>
      </c>
      <c r="F274" s="80" t="s">
        <v>646</v>
      </c>
      <c r="G274" s="80" t="s">
        <v>324</v>
      </c>
      <c r="H274" s="80"/>
      <c r="I274" s="83" t="s">
        <v>425</v>
      </c>
      <c r="J274" s="84" t="s">
        <v>393</v>
      </c>
      <c r="K274" s="85" t="s">
        <v>426</v>
      </c>
      <c r="L274" s="83" t="s">
        <v>380</v>
      </c>
      <c r="M274" s="85" t="s">
        <v>420</v>
      </c>
      <c r="N274" s="85" t="s">
        <v>421</v>
      </c>
      <c r="O274" s="87">
        <v>1</v>
      </c>
      <c r="P274" s="87">
        <v>2</v>
      </c>
      <c r="Q274" s="88">
        <f t="shared" si="20"/>
        <v>2</v>
      </c>
      <c r="R274" s="87" t="str">
        <f t="shared" si="21"/>
        <v>BAJO</v>
      </c>
      <c r="S274" s="87">
        <v>10</v>
      </c>
      <c r="T274" s="87">
        <f t="shared" si="22"/>
        <v>20</v>
      </c>
      <c r="U274" s="87" t="str">
        <f t="shared" si="23"/>
        <v>IV</v>
      </c>
      <c r="V274" s="91" t="str">
        <f t="shared" si="24"/>
        <v>Aceptable</v>
      </c>
      <c r="W274" s="87">
        <v>1</v>
      </c>
      <c r="X274" s="87" t="s">
        <v>413</v>
      </c>
      <c r="Y274" s="88" t="s">
        <v>414</v>
      </c>
      <c r="Z274" s="87" t="s">
        <v>332</v>
      </c>
      <c r="AA274" s="87" t="s">
        <v>332</v>
      </c>
      <c r="AB274" s="87" t="s">
        <v>332</v>
      </c>
      <c r="AC274" s="83" t="s">
        <v>428</v>
      </c>
      <c r="AD274" s="83" t="s">
        <v>429</v>
      </c>
    </row>
    <row r="275" spans="2:30" ht="409.5" x14ac:dyDescent="0.25">
      <c r="B275" s="103" t="s">
        <v>637</v>
      </c>
      <c r="C275" s="104" t="s">
        <v>638</v>
      </c>
      <c r="D275" s="104" t="s">
        <v>643</v>
      </c>
      <c r="E275" s="80" t="s">
        <v>644</v>
      </c>
      <c r="F275" s="80" t="s">
        <v>646</v>
      </c>
      <c r="G275" s="80" t="s">
        <v>324</v>
      </c>
      <c r="H275" s="80"/>
      <c r="I275" s="83" t="s">
        <v>430</v>
      </c>
      <c r="J275" s="84" t="s">
        <v>393</v>
      </c>
      <c r="K275" s="85" t="s">
        <v>508</v>
      </c>
      <c r="L275" s="83" t="s">
        <v>328</v>
      </c>
      <c r="M275" s="85" t="s">
        <v>432</v>
      </c>
      <c r="N275" s="85" t="s">
        <v>380</v>
      </c>
      <c r="O275" s="87">
        <v>1</v>
      </c>
      <c r="P275" s="87">
        <v>2</v>
      </c>
      <c r="Q275" s="88">
        <f t="shared" si="20"/>
        <v>2</v>
      </c>
      <c r="R275" s="87" t="str">
        <f t="shared" si="21"/>
        <v>BAJO</v>
      </c>
      <c r="S275" s="87">
        <v>10</v>
      </c>
      <c r="T275" s="87">
        <f t="shared" si="22"/>
        <v>20</v>
      </c>
      <c r="U275" s="87" t="str">
        <f t="shared" si="23"/>
        <v>IV</v>
      </c>
      <c r="V275" s="91" t="str">
        <f t="shared" si="24"/>
        <v>Aceptable</v>
      </c>
      <c r="W275" s="87">
        <v>1</v>
      </c>
      <c r="X275" s="87" t="s">
        <v>413</v>
      </c>
      <c r="Y275" s="88" t="s">
        <v>414</v>
      </c>
      <c r="Z275" s="87" t="s">
        <v>332</v>
      </c>
      <c r="AA275" s="87" t="s">
        <v>332</v>
      </c>
      <c r="AB275" s="87" t="s">
        <v>332</v>
      </c>
      <c r="AC275" s="83" t="s">
        <v>434</v>
      </c>
      <c r="AD275" s="83" t="s">
        <v>435</v>
      </c>
    </row>
    <row r="276" spans="2:30" ht="409.5" x14ac:dyDescent="0.25">
      <c r="B276" s="103" t="s">
        <v>637</v>
      </c>
      <c r="C276" s="104" t="s">
        <v>638</v>
      </c>
      <c r="D276" s="104" t="s">
        <v>643</v>
      </c>
      <c r="E276" s="80" t="s">
        <v>644</v>
      </c>
      <c r="F276" s="80" t="s">
        <v>646</v>
      </c>
      <c r="G276" s="80" t="s">
        <v>324</v>
      </c>
      <c r="H276" s="80"/>
      <c r="I276" s="83" t="s">
        <v>436</v>
      </c>
      <c r="J276" s="84" t="s">
        <v>393</v>
      </c>
      <c r="K276" s="85" t="s">
        <v>437</v>
      </c>
      <c r="L276" s="83" t="s">
        <v>438</v>
      </c>
      <c r="M276" s="85" t="s">
        <v>439</v>
      </c>
      <c r="N276" s="85" t="s">
        <v>440</v>
      </c>
      <c r="O276" s="87">
        <v>1</v>
      </c>
      <c r="P276" s="87">
        <v>1</v>
      </c>
      <c r="Q276" s="88">
        <f t="shared" si="20"/>
        <v>1</v>
      </c>
      <c r="R276" s="87" t="str">
        <f t="shared" si="21"/>
        <v>BAJO</v>
      </c>
      <c r="S276" s="87">
        <v>25</v>
      </c>
      <c r="T276" s="87">
        <f t="shared" si="22"/>
        <v>25</v>
      </c>
      <c r="U276" s="87" t="str">
        <f t="shared" si="23"/>
        <v>III</v>
      </c>
      <c r="V276" s="89" t="str">
        <f t="shared" si="24"/>
        <v>Mejorable</v>
      </c>
      <c r="W276" s="87">
        <v>1</v>
      </c>
      <c r="X276" s="87" t="s">
        <v>441</v>
      </c>
      <c r="Y276" s="88" t="s">
        <v>442</v>
      </c>
      <c r="Z276" s="87" t="s">
        <v>332</v>
      </c>
      <c r="AA276" s="87" t="s">
        <v>332</v>
      </c>
      <c r="AB276" s="87" t="s">
        <v>332</v>
      </c>
      <c r="AC276" s="83" t="s">
        <v>444</v>
      </c>
      <c r="AD276" s="83" t="s">
        <v>445</v>
      </c>
    </row>
    <row r="277" spans="2:30" ht="409.5" x14ac:dyDescent="0.25">
      <c r="B277" s="103" t="s">
        <v>637</v>
      </c>
      <c r="C277" s="104" t="s">
        <v>638</v>
      </c>
      <c r="D277" s="104" t="s">
        <v>643</v>
      </c>
      <c r="E277" s="80" t="s">
        <v>644</v>
      </c>
      <c r="F277" s="80" t="s">
        <v>646</v>
      </c>
      <c r="G277" s="80" t="s">
        <v>324</v>
      </c>
      <c r="H277" s="80"/>
      <c r="I277" s="83" t="s">
        <v>446</v>
      </c>
      <c r="J277" s="84" t="s">
        <v>393</v>
      </c>
      <c r="K277" s="85" t="s">
        <v>447</v>
      </c>
      <c r="L277" s="83" t="s">
        <v>448</v>
      </c>
      <c r="M277" s="85" t="s">
        <v>449</v>
      </c>
      <c r="N277" s="85" t="s">
        <v>450</v>
      </c>
      <c r="O277" s="87">
        <v>2</v>
      </c>
      <c r="P277" s="87">
        <v>1</v>
      </c>
      <c r="Q277" s="88">
        <f t="shared" si="20"/>
        <v>2</v>
      </c>
      <c r="R277" s="87" t="str">
        <f t="shared" si="21"/>
        <v>BAJO</v>
      </c>
      <c r="S277" s="87">
        <v>10</v>
      </c>
      <c r="T277" s="87">
        <f t="shared" si="22"/>
        <v>20</v>
      </c>
      <c r="U277" s="87" t="str">
        <f t="shared" si="23"/>
        <v>IV</v>
      </c>
      <c r="V277" s="91" t="str">
        <f t="shared" si="24"/>
        <v>Aceptable</v>
      </c>
      <c r="W277" s="87">
        <v>1</v>
      </c>
      <c r="X277" s="88" t="s">
        <v>451</v>
      </c>
      <c r="Y277" s="88" t="s">
        <v>512</v>
      </c>
      <c r="Z277" s="87" t="s">
        <v>332</v>
      </c>
      <c r="AA277" s="87" t="s">
        <v>332</v>
      </c>
      <c r="AB277" s="87" t="s">
        <v>332</v>
      </c>
      <c r="AC277" s="85" t="s">
        <v>454</v>
      </c>
      <c r="AD277" s="83" t="s">
        <v>455</v>
      </c>
    </row>
    <row r="278" spans="2:30" ht="409.5" x14ac:dyDescent="0.25">
      <c r="B278" s="103" t="s">
        <v>637</v>
      </c>
      <c r="C278" s="104" t="s">
        <v>638</v>
      </c>
      <c r="D278" s="104" t="s">
        <v>643</v>
      </c>
      <c r="E278" s="80" t="s">
        <v>644</v>
      </c>
      <c r="F278" s="80" t="s">
        <v>646</v>
      </c>
      <c r="G278" s="80" t="s">
        <v>324</v>
      </c>
      <c r="H278" s="80"/>
      <c r="I278" s="83" t="s">
        <v>514</v>
      </c>
      <c r="J278" s="84" t="s">
        <v>393</v>
      </c>
      <c r="K278" s="85" t="s">
        <v>457</v>
      </c>
      <c r="L278" s="83" t="s">
        <v>458</v>
      </c>
      <c r="M278" s="85" t="s">
        <v>459</v>
      </c>
      <c r="N278" s="85" t="s">
        <v>460</v>
      </c>
      <c r="O278" s="87">
        <v>2</v>
      </c>
      <c r="P278" s="87">
        <v>1</v>
      </c>
      <c r="Q278" s="88">
        <f t="shared" si="20"/>
        <v>2</v>
      </c>
      <c r="R278" s="87" t="str">
        <f t="shared" si="21"/>
        <v>BAJO</v>
      </c>
      <c r="S278" s="87">
        <v>10</v>
      </c>
      <c r="T278" s="87">
        <f t="shared" si="22"/>
        <v>20</v>
      </c>
      <c r="U278" s="87" t="str">
        <f t="shared" si="23"/>
        <v>IV</v>
      </c>
      <c r="V278" s="91" t="str">
        <f t="shared" si="24"/>
        <v>Aceptable</v>
      </c>
      <c r="W278" s="87">
        <v>1</v>
      </c>
      <c r="X278" s="88" t="s">
        <v>451</v>
      </c>
      <c r="Y278" s="88" t="s">
        <v>452</v>
      </c>
      <c r="Z278" s="87" t="s">
        <v>332</v>
      </c>
      <c r="AA278" s="87" t="s">
        <v>332</v>
      </c>
      <c r="AB278" s="87" t="s">
        <v>332</v>
      </c>
      <c r="AC278" s="83" t="s">
        <v>461</v>
      </c>
      <c r="AD278" s="83" t="s">
        <v>462</v>
      </c>
    </row>
    <row r="279" spans="2:30" ht="409.5" x14ac:dyDescent="0.25">
      <c r="B279" s="103" t="s">
        <v>637</v>
      </c>
      <c r="C279" s="104" t="s">
        <v>638</v>
      </c>
      <c r="D279" s="104" t="s">
        <v>643</v>
      </c>
      <c r="E279" s="80" t="s">
        <v>644</v>
      </c>
      <c r="F279" s="80" t="s">
        <v>646</v>
      </c>
      <c r="G279" s="80" t="s">
        <v>324</v>
      </c>
      <c r="H279" s="80"/>
      <c r="I279" s="83" t="s">
        <v>463</v>
      </c>
      <c r="J279" s="84" t="s">
        <v>464</v>
      </c>
      <c r="K279" s="85" t="s">
        <v>418</v>
      </c>
      <c r="L279" s="83" t="s">
        <v>466</v>
      </c>
      <c r="M279" s="85" t="s">
        <v>467</v>
      </c>
      <c r="N279" s="85" t="s">
        <v>468</v>
      </c>
      <c r="O279" s="87">
        <v>2</v>
      </c>
      <c r="P279" s="87">
        <v>2</v>
      </c>
      <c r="Q279" s="88">
        <f t="shared" si="20"/>
        <v>4</v>
      </c>
      <c r="R279" s="87" t="str">
        <f t="shared" si="21"/>
        <v>BAJO</v>
      </c>
      <c r="S279" s="87">
        <v>10</v>
      </c>
      <c r="T279" s="87">
        <f t="shared" si="22"/>
        <v>40</v>
      </c>
      <c r="U279" s="87" t="str">
        <f t="shared" si="23"/>
        <v>III</v>
      </c>
      <c r="V279" s="89" t="str">
        <f t="shared" si="24"/>
        <v>Mejorable</v>
      </c>
      <c r="W279" s="87">
        <v>1</v>
      </c>
      <c r="X279" s="88" t="s">
        <v>469</v>
      </c>
      <c r="Y279" s="88" t="s">
        <v>470</v>
      </c>
      <c r="Z279" s="87" t="s">
        <v>332</v>
      </c>
      <c r="AA279" s="87" t="s">
        <v>332</v>
      </c>
      <c r="AB279" s="87" t="s">
        <v>332</v>
      </c>
      <c r="AC279" s="85" t="s">
        <v>471</v>
      </c>
      <c r="AD279" s="85" t="s">
        <v>472</v>
      </c>
    </row>
    <row r="280" spans="2:30" ht="409.5" x14ac:dyDescent="0.25">
      <c r="B280" s="103" t="s">
        <v>637</v>
      </c>
      <c r="C280" s="104" t="s">
        <v>638</v>
      </c>
      <c r="D280" s="104" t="s">
        <v>643</v>
      </c>
      <c r="E280" s="80" t="s">
        <v>644</v>
      </c>
      <c r="F280" s="80" t="s">
        <v>646</v>
      </c>
      <c r="G280" s="80" t="s">
        <v>324</v>
      </c>
      <c r="H280" s="80"/>
      <c r="I280" s="83" t="s">
        <v>473</v>
      </c>
      <c r="J280" s="84" t="s">
        <v>464</v>
      </c>
      <c r="K280" s="85" t="s">
        <v>418</v>
      </c>
      <c r="L280" s="83" t="s">
        <v>466</v>
      </c>
      <c r="M280" s="85" t="s">
        <v>474</v>
      </c>
      <c r="N280" s="85" t="s">
        <v>475</v>
      </c>
      <c r="O280" s="87">
        <v>2</v>
      </c>
      <c r="P280" s="87">
        <v>1</v>
      </c>
      <c r="Q280" s="88">
        <f t="shared" si="20"/>
        <v>2</v>
      </c>
      <c r="R280" s="87" t="str">
        <f t="shared" si="21"/>
        <v>BAJO</v>
      </c>
      <c r="S280" s="87">
        <v>10</v>
      </c>
      <c r="T280" s="87">
        <f t="shared" si="22"/>
        <v>20</v>
      </c>
      <c r="U280" s="87" t="str">
        <f t="shared" si="23"/>
        <v>IV</v>
      </c>
      <c r="V280" s="91" t="str">
        <f t="shared" si="24"/>
        <v>Aceptable</v>
      </c>
      <c r="W280" s="87">
        <v>1</v>
      </c>
      <c r="X280" s="88" t="s">
        <v>469</v>
      </c>
      <c r="Y280" s="88" t="s">
        <v>470</v>
      </c>
      <c r="Z280" s="87" t="s">
        <v>332</v>
      </c>
      <c r="AA280" s="87" t="s">
        <v>332</v>
      </c>
      <c r="AB280" s="87" t="s">
        <v>332</v>
      </c>
      <c r="AC280" s="85" t="s">
        <v>476</v>
      </c>
      <c r="AD280" s="85" t="s">
        <v>472</v>
      </c>
    </row>
    <row r="281" spans="2:30" ht="409.5" x14ac:dyDescent="0.25">
      <c r="B281" s="103" t="s">
        <v>637</v>
      </c>
      <c r="C281" s="104" t="s">
        <v>638</v>
      </c>
      <c r="D281" s="104" t="s">
        <v>643</v>
      </c>
      <c r="E281" s="80" t="s">
        <v>644</v>
      </c>
      <c r="F281" s="80" t="s">
        <v>646</v>
      </c>
      <c r="G281" s="80" t="s">
        <v>324</v>
      </c>
      <c r="H281" s="80"/>
      <c r="I281" s="83" t="s">
        <v>477</v>
      </c>
      <c r="J281" s="84" t="s">
        <v>464</v>
      </c>
      <c r="K281" s="85" t="s">
        <v>478</v>
      </c>
      <c r="L281" s="83" t="s">
        <v>479</v>
      </c>
      <c r="M281" s="85" t="s">
        <v>480</v>
      </c>
      <c r="N281" s="85" t="s">
        <v>481</v>
      </c>
      <c r="O281" s="87">
        <v>2</v>
      </c>
      <c r="P281" s="87">
        <v>1</v>
      </c>
      <c r="Q281" s="88">
        <f t="shared" si="20"/>
        <v>2</v>
      </c>
      <c r="R281" s="87" t="str">
        <f t="shared" si="21"/>
        <v>BAJO</v>
      </c>
      <c r="S281" s="87">
        <v>25</v>
      </c>
      <c r="T281" s="87">
        <f t="shared" si="22"/>
        <v>50</v>
      </c>
      <c r="U281" s="87" t="str">
        <f t="shared" si="23"/>
        <v>III</v>
      </c>
      <c r="V281" s="89" t="str">
        <f t="shared" si="24"/>
        <v>Mejorable</v>
      </c>
      <c r="W281" s="87">
        <v>1</v>
      </c>
      <c r="X281" s="88" t="s">
        <v>469</v>
      </c>
      <c r="Y281" s="88" t="s">
        <v>470</v>
      </c>
      <c r="Z281" s="87" t="s">
        <v>332</v>
      </c>
      <c r="AA281" s="87" t="s">
        <v>332</v>
      </c>
      <c r="AB281" s="87" t="s">
        <v>332</v>
      </c>
      <c r="AC281" s="85" t="s">
        <v>482</v>
      </c>
      <c r="AD281" s="85" t="s">
        <v>472</v>
      </c>
    </row>
    <row r="282" spans="2:30" ht="409.5" x14ac:dyDescent="0.25">
      <c r="B282" s="103" t="s">
        <v>637</v>
      </c>
      <c r="C282" s="104" t="s">
        <v>638</v>
      </c>
      <c r="D282" s="104" t="s">
        <v>643</v>
      </c>
      <c r="E282" s="80" t="s">
        <v>644</v>
      </c>
      <c r="F282" s="80" t="s">
        <v>646</v>
      </c>
      <c r="G282" s="80" t="s">
        <v>324</v>
      </c>
      <c r="H282" s="80"/>
      <c r="I282" s="83" t="s">
        <v>483</v>
      </c>
      <c r="J282" s="84" t="s">
        <v>464</v>
      </c>
      <c r="K282" s="85" t="s">
        <v>418</v>
      </c>
      <c r="L282" s="83" t="s">
        <v>466</v>
      </c>
      <c r="M282" s="85" t="s">
        <v>484</v>
      </c>
      <c r="N282" s="85" t="s">
        <v>485</v>
      </c>
      <c r="O282" s="87">
        <v>1</v>
      </c>
      <c r="P282" s="87">
        <v>1</v>
      </c>
      <c r="Q282" s="88">
        <f t="shared" si="20"/>
        <v>1</v>
      </c>
      <c r="R282" s="87" t="str">
        <f t="shared" si="21"/>
        <v>BAJO</v>
      </c>
      <c r="S282" s="87">
        <v>10</v>
      </c>
      <c r="T282" s="87">
        <f t="shared" si="22"/>
        <v>10</v>
      </c>
      <c r="U282" s="87" t="str">
        <f t="shared" si="23"/>
        <v>IV</v>
      </c>
      <c r="V282" s="91" t="str">
        <f t="shared" si="24"/>
        <v>Aceptable</v>
      </c>
      <c r="W282" s="87">
        <v>1</v>
      </c>
      <c r="X282" s="88" t="s">
        <v>469</v>
      </c>
      <c r="Y282" s="88" t="s">
        <v>470</v>
      </c>
      <c r="Z282" s="87" t="s">
        <v>332</v>
      </c>
      <c r="AA282" s="87" t="s">
        <v>332</v>
      </c>
      <c r="AB282" s="87" t="s">
        <v>332</v>
      </c>
      <c r="AC282" s="85" t="s">
        <v>486</v>
      </c>
      <c r="AD282" s="85" t="s">
        <v>472</v>
      </c>
    </row>
    <row r="283" spans="2:30" ht="409.5" x14ac:dyDescent="0.25">
      <c r="B283" s="78" t="s">
        <v>319</v>
      </c>
      <c r="C283" s="101" t="s">
        <v>647</v>
      </c>
      <c r="D283" s="101" t="s">
        <v>648</v>
      </c>
      <c r="E283" s="80" t="s">
        <v>649</v>
      </c>
      <c r="F283" s="80" t="s">
        <v>650</v>
      </c>
      <c r="G283" s="81" t="s">
        <v>324</v>
      </c>
      <c r="H283" s="82"/>
      <c r="I283" s="83" t="s">
        <v>325</v>
      </c>
      <c r="J283" s="84" t="s">
        <v>326</v>
      </c>
      <c r="K283" s="85" t="s">
        <v>327</v>
      </c>
      <c r="L283" s="83" t="s">
        <v>328</v>
      </c>
      <c r="M283" s="85" t="s">
        <v>583</v>
      </c>
      <c r="N283" s="86" t="s">
        <v>330</v>
      </c>
      <c r="O283" s="87">
        <v>2</v>
      </c>
      <c r="P283" s="87">
        <v>2</v>
      </c>
      <c r="Q283" s="88">
        <f t="shared" si="20"/>
        <v>4</v>
      </c>
      <c r="R283" s="87" t="str">
        <f t="shared" si="21"/>
        <v>BAJO</v>
      </c>
      <c r="S283" s="87">
        <v>10</v>
      </c>
      <c r="T283" s="87">
        <f t="shared" si="22"/>
        <v>40</v>
      </c>
      <c r="U283" s="87" t="str">
        <f t="shared" si="23"/>
        <v>III</v>
      </c>
      <c r="V283" s="89" t="str">
        <f t="shared" si="24"/>
        <v>Mejorable</v>
      </c>
      <c r="W283" s="87">
        <v>1</v>
      </c>
      <c r="X283" s="90" t="s">
        <v>327</v>
      </c>
      <c r="Y283" s="87" t="s">
        <v>331</v>
      </c>
      <c r="Z283" s="87" t="s">
        <v>332</v>
      </c>
      <c r="AA283" s="87" t="s">
        <v>332</v>
      </c>
      <c r="AB283" s="87" t="s">
        <v>332</v>
      </c>
      <c r="AC283" s="83" t="s">
        <v>333</v>
      </c>
      <c r="AD283" s="83" t="s">
        <v>492</v>
      </c>
    </row>
    <row r="284" spans="2:30" ht="409.5" x14ac:dyDescent="0.25">
      <c r="B284" s="78" t="s">
        <v>319</v>
      </c>
      <c r="C284" s="101" t="s">
        <v>647</v>
      </c>
      <c r="D284" s="101" t="s">
        <v>648</v>
      </c>
      <c r="E284" s="80" t="s">
        <v>649</v>
      </c>
      <c r="F284" s="80" t="s">
        <v>650</v>
      </c>
      <c r="G284" s="81" t="s">
        <v>324</v>
      </c>
      <c r="H284" s="82"/>
      <c r="I284" s="83" t="s">
        <v>335</v>
      </c>
      <c r="J284" s="84" t="s">
        <v>336</v>
      </c>
      <c r="K284" s="85" t="s">
        <v>493</v>
      </c>
      <c r="L284" s="83" t="s">
        <v>328</v>
      </c>
      <c r="M284" s="85" t="s">
        <v>328</v>
      </c>
      <c r="N284" s="85" t="s">
        <v>338</v>
      </c>
      <c r="O284" s="87">
        <v>2</v>
      </c>
      <c r="P284" s="87">
        <v>2</v>
      </c>
      <c r="Q284" s="88">
        <f t="shared" si="20"/>
        <v>4</v>
      </c>
      <c r="R284" s="87" t="str">
        <f t="shared" si="21"/>
        <v>BAJO</v>
      </c>
      <c r="S284" s="87">
        <v>10</v>
      </c>
      <c r="T284" s="87">
        <f t="shared" si="22"/>
        <v>40</v>
      </c>
      <c r="U284" s="87" t="str">
        <f t="shared" si="23"/>
        <v>III</v>
      </c>
      <c r="V284" s="89" t="str">
        <f t="shared" si="24"/>
        <v>Mejorable</v>
      </c>
      <c r="W284" s="87">
        <v>1</v>
      </c>
      <c r="X284" s="90" t="s">
        <v>339</v>
      </c>
      <c r="Y284" s="87" t="s">
        <v>340</v>
      </c>
      <c r="Z284" s="87" t="s">
        <v>332</v>
      </c>
      <c r="AA284" s="87" t="s">
        <v>332</v>
      </c>
      <c r="AB284" s="87" t="s">
        <v>332</v>
      </c>
      <c r="AC284" s="83" t="s">
        <v>495</v>
      </c>
      <c r="AD284" s="83" t="s">
        <v>342</v>
      </c>
    </row>
    <row r="285" spans="2:30" ht="409.5" x14ac:dyDescent="0.25">
      <c r="B285" s="78" t="s">
        <v>319</v>
      </c>
      <c r="C285" s="101" t="s">
        <v>647</v>
      </c>
      <c r="D285" s="101" t="s">
        <v>648</v>
      </c>
      <c r="E285" s="80" t="s">
        <v>649</v>
      </c>
      <c r="F285" s="80" t="s">
        <v>650</v>
      </c>
      <c r="G285" s="81" t="s">
        <v>324</v>
      </c>
      <c r="H285" s="82"/>
      <c r="I285" s="83" t="s">
        <v>343</v>
      </c>
      <c r="J285" s="84" t="s">
        <v>336</v>
      </c>
      <c r="K285" s="85" t="s">
        <v>496</v>
      </c>
      <c r="L285" s="83" t="s">
        <v>345</v>
      </c>
      <c r="M285" s="85" t="s">
        <v>346</v>
      </c>
      <c r="N285" s="85" t="s">
        <v>338</v>
      </c>
      <c r="O285" s="87">
        <v>2</v>
      </c>
      <c r="P285" s="87">
        <v>2</v>
      </c>
      <c r="Q285" s="88">
        <f t="shared" si="20"/>
        <v>4</v>
      </c>
      <c r="R285" s="87" t="str">
        <f t="shared" si="21"/>
        <v>BAJO</v>
      </c>
      <c r="S285" s="87">
        <v>10</v>
      </c>
      <c r="T285" s="87">
        <f t="shared" si="22"/>
        <v>40</v>
      </c>
      <c r="U285" s="87" t="str">
        <f t="shared" si="23"/>
        <v>III</v>
      </c>
      <c r="V285" s="89" t="str">
        <f t="shared" si="24"/>
        <v>Mejorable</v>
      </c>
      <c r="W285" s="87">
        <v>1</v>
      </c>
      <c r="X285" s="88" t="s">
        <v>498</v>
      </c>
      <c r="Y285" s="87" t="s">
        <v>340</v>
      </c>
      <c r="Z285" s="87" t="s">
        <v>332</v>
      </c>
      <c r="AA285" s="87" t="s">
        <v>332</v>
      </c>
      <c r="AB285" s="87" t="s">
        <v>332</v>
      </c>
      <c r="AC285" s="83" t="s">
        <v>348</v>
      </c>
      <c r="AD285" s="83" t="s">
        <v>349</v>
      </c>
    </row>
    <row r="286" spans="2:30" ht="409.5" x14ac:dyDescent="0.25">
      <c r="B286" s="78" t="s">
        <v>319</v>
      </c>
      <c r="C286" s="101" t="s">
        <v>647</v>
      </c>
      <c r="D286" s="101" t="s">
        <v>648</v>
      </c>
      <c r="E286" s="80" t="s">
        <v>649</v>
      </c>
      <c r="F286" s="80" t="s">
        <v>650</v>
      </c>
      <c r="G286" s="81" t="s">
        <v>324</v>
      </c>
      <c r="H286" s="82"/>
      <c r="I286" s="83" t="s">
        <v>350</v>
      </c>
      <c r="J286" s="84" t="s">
        <v>336</v>
      </c>
      <c r="K286" s="85" t="s">
        <v>351</v>
      </c>
      <c r="L286" s="83" t="s">
        <v>328</v>
      </c>
      <c r="M286" s="85" t="s">
        <v>352</v>
      </c>
      <c r="N286" s="85" t="s">
        <v>353</v>
      </c>
      <c r="O286" s="87">
        <v>2</v>
      </c>
      <c r="P286" s="87">
        <v>2</v>
      </c>
      <c r="Q286" s="88">
        <f t="shared" si="20"/>
        <v>4</v>
      </c>
      <c r="R286" s="87" t="str">
        <f t="shared" si="21"/>
        <v>BAJO</v>
      </c>
      <c r="S286" s="87">
        <v>10</v>
      </c>
      <c r="T286" s="87">
        <f t="shared" si="22"/>
        <v>40</v>
      </c>
      <c r="U286" s="87" t="str">
        <f t="shared" si="23"/>
        <v>III</v>
      </c>
      <c r="V286" s="89" t="str">
        <f t="shared" si="24"/>
        <v>Mejorable</v>
      </c>
      <c r="W286" s="87">
        <v>1</v>
      </c>
      <c r="X286" s="88" t="s">
        <v>499</v>
      </c>
      <c r="Y286" s="87" t="s">
        <v>340</v>
      </c>
      <c r="Z286" s="87" t="s">
        <v>332</v>
      </c>
      <c r="AA286" s="87" t="s">
        <v>332</v>
      </c>
      <c r="AB286" s="87" t="s">
        <v>332</v>
      </c>
      <c r="AC286" s="83" t="s">
        <v>355</v>
      </c>
      <c r="AD286" s="83" t="s">
        <v>349</v>
      </c>
    </row>
    <row r="287" spans="2:30" ht="409.5" x14ac:dyDescent="0.25">
      <c r="B287" s="78" t="s">
        <v>319</v>
      </c>
      <c r="C287" s="101" t="s">
        <v>647</v>
      </c>
      <c r="D287" s="101" t="s">
        <v>648</v>
      </c>
      <c r="E287" s="80" t="s">
        <v>649</v>
      </c>
      <c r="F287" s="80" t="s">
        <v>650</v>
      </c>
      <c r="G287" s="81" t="s">
        <v>324</v>
      </c>
      <c r="H287" s="82"/>
      <c r="I287" s="83" t="s">
        <v>356</v>
      </c>
      <c r="J287" s="84" t="s">
        <v>336</v>
      </c>
      <c r="K287" s="85" t="s">
        <v>357</v>
      </c>
      <c r="L287" s="83" t="s">
        <v>358</v>
      </c>
      <c r="M287" s="85" t="s">
        <v>328</v>
      </c>
      <c r="N287" s="85" t="s">
        <v>359</v>
      </c>
      <c r="O287" s="87">
        <v>3</v>
      </c>
      <c r="P287" s="87">
        <v>3</v>
      </c>
      <c r="Q287" s="88">
        <f t="shared" si="20"/>
        <v>9</v>
      </c>
      <c r="R287" s="87" t="str">
        <f t="shared" si="21"/>
        <v>ALTO</v>
      </c>
      <c r="S287" s="87">
        <v>10</v>
      </c>
      <c r="T287" s="87">
        <f t="shared" si="22"/>
        <v>90</v>
      </c>
      <c r="U287" s="87" t="str">
        <f t="shared" si="23"/>
        <v>III</v>
      </c>
      <c r="V287" s="89" t="str">
        <f t="shared" si="24"/>
        <v>Mejorable</v>
      </c>
      <c r="W287" s="87">
        <v>1</v>
      </c>
      <c r="X287" s="87" t="s">
        <v>360</v>
      </c>
      <c r="Y287" s="87" t="s">
        <v>340</v>
      </c>
      <c r="Z287" s="87" t="s">
        <v>332</v>
      </c>
      <c r="AA287" s="87" t="s">
        <v>332</v>
      </c>
      <c r="AB287" s="87" t="s">
        <v>332</v>
      </c>
      <c r="AC287" s="83" t="s">
        <v>361</v>
      </c>
      <c r="AD287" s="83" t="s">
        <v>349</v>
      </c>
    </row>
    <row r="288" spans="2:30" ht="409.5" x14ac:dyDescent="0.25">
      <c r="B288" s="78" t="s">
        <v>319</v>
      </c>
      <c r="C288" s="101" t="s">
        <v>647</v>
      </c>
      <c r="D288" s="101" t="s">
        <v>648</v>
      </c>
      <c r="E288" s="80" t="s">
        <v>649</v>
      </c>
      <c r="F288" s="80" t="s">
        <v>650</v>
      </c>
      <c r="G288" s="81" t="s">
        <v>324</v>
      </c>
      <c r="H288" s="82"/>
      <c r="I288" s="83" t="s">
        <v>362</v>
      </c>
      <c r="J288" s="84" t="s">
        <v>363</v>
      </c>
      <c r="K288" s="85" t="s">
        <v>364</v>
      </c>
      <c r="L288" s="83" t="s">
        <v>365</v>
      </c>
      <c r="M288" s="85" t="s">
        <v>366</v>
      </c>
      <c r="N288" s="85" t="s">
        <v>367</v>
      </c>
      <c r="O288" s="87">
        <v>2</v>
      </c>
      <c r="P288" s="87">
        <v>1</v>
      </c>
      <c r="Q288" s="88">
        <f t="shared" si="20"/>
        <v>2</v>
      </c>
      <c r="R288" s="87" t="str">
        <f t="shared" si="21"/>
        <v>BAJO</v>
      </c>
      <c r="S288" s="87">
        <v>10</v>
      </c>
      <c r="T288" s="87">
        <f t="shared" si="22"/>
        <v>20</v>
      </c>
      <c r="U288" s="87" t="str">
        <f t="shared" si="23"/>
        <v>IV</v>
      </c>
      <c r="V288" s="91" t="str">
        <f t="shared" si="24"/>
        <v>Aceptable</v>
      </c>
      <c r="W288" s="87">
        <v>1</v>
      </c>
      <c r="X288" s="87" t="s">
        <v>368</v>
      </c>
      <c r="Y288" s="88" t="s">
        <v>369</v>
      </c>
      <c r="Z288" s="87" t="s">
        <v>332</v>
      </c>
      <c r="AA288" s="87" t="s">
        <v>332</v>
      </c>
      <c r="AB288" s="87" t="s">
        <v>332</v>
      </c>
      <c r="AC288" s="83" t="s">
        <v>370</v>
      </c>
      <c r="AD288" s="83" t="s">
        <v>371</v>
      </c>
    </row>
    <row r="289" spans="2:30" ht="409.5" x14ac:dyDescent="0.25">
      <c r="B289" s="78" t="s">
        <v>319</v>
      </c>
      <c r="C289" s="101" t="s">
        <v>647</v>
      </c>
      <c r="D289" s="101" t="s">
        <v>648</v>
      </c>
      <c r="E289" s="80" t="s">
        <v>649</v>
      </c>
      <c r="F289" s="80" t="s">
        <v>650</v>
      </c>
      <c r="G289" s="81" t="s">
        <v>324</v>
      </c>
      <c r="H289" s="82"/>
      <c r="I289" s="83" t="s">
        <v>372</v>
      </c>
      <c r="J289" s="84" t="s">
        <v>363</v>
      </c>
      <c r="K289" s="85" t="s">
        <v>364</v>
      </c>
      <c r="L289" s="83" t="s">
        <v>365</v>
      </c>
      <c r="M289" s="85" t="s">
        <v>366</v>
      </c>
      <c r="N289" s="85" t="s">
        <v>367</v>
      </c>
      <c r="O289" s="87">
        <v>2</v>
      </c>
      <c r="P289" s="87">
        <v>1</v>
      </c>
      <c r="Q289" s="88">
        <f t="shared" si="20"/>
        <v>2</v>
      </c>
      <c r="R289" s="87" t="str">
        <f t="shared" si="21"/>
        <v>BAJO</v>
      </c>
      <c r="S289" s="87">
        <v>10</v>
      </c>
      <c r="T289" s="87">
        <f t="shared" si="22"/>
        <v>20</v>
      </c>
      <c r="U289" s="87" t="str">
        <f t="shared" si="23"/>
        <v>IV</v>
      </c>
      <c r="V289" s="91" t="str">
        <f t="shared" si="24"/>
        <v>Aceptable</v>
      </c>
      <c r="W289" s="87">
        <v>1</v>
      </c>
      <c r="X289" s="87" t="s">
        <v>368</v>
      </c>
      <c r="Y289" s="88" t="s">
        <v>369</v>
      </c>
      <c r="Z289" s="87" t="s">
        <v>332</v>
      </c>
      <c r="AA289" s="87" t="s">
        <v>332</v>
      </c>
      <c r="AB289" s="87" t="s">
        <v>332</v>
      </c>
      <c r="AC289" s="83" t="s">
        <v>370</v>
      </c>
      <c r="AD289" s="83" t="s">
        <v>371</v>
      </c>
    </row>
    <row r="290" spans="2:30" ht="409.5" x14ac:dyDescent="0.25">
      <c r="B290" s="78" t="s">
        <v>319</v>
      </c>
      <c r="C290" s="101" t="s">
        <v>647</v>
      </c>
      <c r="D290" s="101" t="s">
        <v>648</v>
      </c>
      <c r="E290" s="80" t="s">
        <v>649</v>
      </c>
      <c r="F290" s="80" t="s">
        <v>650</v>
      </c>
      <c r="G290" s="81" t="s">
        <v>324</v>
      </c>
      <c r="H290" s="82"/>
      <c r="I290" s="83" t="s">
        <v>375</v>
      </c>
      <c r="J290" s="84" t="s">
        <v>363</v>
      </c>
      <c r="K290" s="85" t="s">
        <v>364</v>
      </c>
      <c r="L290" s="83" t="s">
        <v>365</v>
      </c>
      <c r="M290" s="85" t="s">
        <v>366</v>
      </c>
      <c r="N290" s="85" t="s">
        <v>367</v>
      </c>
      <c r="O290" s="87">
        <v>2</v>
      </c>
      <c r="P290" s="87">
        <v>1</v>
      </c>
      <c r="Q290" s="88">
        <f>O290*P290</f>
        <v>2</v>
      </c>
      <c r="R290" s="87" t="str">
        <f>IF(Q290&lt;=4,"BAJO",IF(Q290&lt;=8,"MEDIO",IF(Q290&lt;=20,"ALTO","MUY ALTO")))</f>
        <v>BAJO</v>
      </c>
      <c r="S290" s="87">
        <v>10</v>
      </c>
      <c r="T290" s="87">
        <f>Q290*S290</f>
        <v>20</v>
      </c>
      <c r="U290" s="87" t="str">
        <f>IF(T290&lt;=20,"IV",IF(T290&lt;=120,"III",IF(T290&lt;=500,"II",IF(T290&lt;=4000,"I",FALSE))))</f>
        <v>IV</v>
      </c>
      <c r="V290" s="91" t="str">
        <f t="shared" si="24"/>
        <v>Aceptable</v>
      </c>
      <c r="W290" s="87">
        <v>1</v>
      </c>
      <c r="X290" s="87" t="s">
        <v>368</v>
      </c>
      <c r="Y290" s="88" t="s">
        <v>369</v>
      </c>
      <c r="Z290" s="87" t="s">
        <v>332</v>
      </c>
      <c r="AA290" s="87" t="s">
        <v>332</v>
      </c>
      <c r="AB290" s="87" t="s">
        <v>332</v>
      </c>
      <c r="AC290" s="83" t="s">
        <v>370</v>
      </c>
      <c r="AD290" s="83" t="s">
        <v>371</v>
      </c>
    </row>
    <row r="291" spans="2:30" ht="409.5" x14ac:dyDescent="0.25">
      <c r="B291" s="78" t="s">
        <v>319</v>
      </c>
      <c r="C291" s="101" t="s">
        <v>647</v>
      </c>
      <c r="D291" s="101" t="s">
        <v>648</v>
      </c>
      <c r="E291" s="80" t="s">
        <v>649</v>
      </c>
      <c r="F291" s="80" t="s">
        <v>650</v>
      </c>
      <c r="G291" s="81" t="s">
        <v>324</v>
      </c>
      <c r="H291" s="82"/>
      <c r="I291" s="83" t="s">
        <v>376</v>
      </c>
      <c r="J291" s="84" t="s">
        <v>363</v>
      </c>
      <c r="K291" s="85" t="s">
        <v>364</v>
      </c>
      <c r="L291" s="83" t="s">
        <v>365</v>
      </c>
      <c r="M291" s="85" t="s">
        <v>366</v>
      </c>
      <c r="N291" s="85" t="s">
        <v>367</v>
      </c>
      <c r="O291" s="87">
        <v>2</v>
      </c>
      <c r="P291" s="87">
        <v>1</v>
      </c>
      <c r="Q291" s="88">
        <f t="shared" si="20"/>
        <v>2</v>
      </c>
      <c r="R291" s="87" t="str">
        <f t="shared" si="21"/>
        <v>BAJO</v>
      </c>
      <c r="S291" s="87">
        <v>10</v>
      </c>
      <c r="T291" s="87">
        <f t="shared" si="22"/>
        <v>20</v>
      </c>
      <c r="U291" s="87" t="str">
        <f t="shared" si="23"/>
        <v>IV</v>
      </c>
      <c r="V291" s="91" t="str">
        <f t="shared" si="24"/>
        <v>Aceptable</v>
      </c>
      <c r="W291" s="87">
        <v>1</v>
      </c>
      <c r="X291" s="87" t="s">
        <v>368</v>
      </c>
      <c r="Y291" s="88" t="s">
        <v>369</v>
      </c>
      <c r="Z291" s="87" t="s">
        <v>332</v>
      </c>
      <c r="AA291" s="87" t="s">
        <v>332</v>
      </c>
      <c r="AB291" s="87" t="s">
        <v>332</v>
      </c>
      <c r="AC291" s="83" t="s">
        <v>370</v>
      </c>
      <c r="AD291" s="83" t="s">
        <v>371</v>
      </c>
    </row>
    <row r="292" spans="2:30" ht="409.5" x14ac:dyDescent="0.25">
      <c r="B292" s="78" t="s">
        <v>319</v>
      </c>
      <c r="C292" s="101" t="s">
        <v>647</v>
      </c>
      <c r="D292" s="101" t="s">
        <v>648</v>
      </c>
      <c r="E292" s="80" t="s">
        <v>649</v>
      </c>
      <c r="F292" s="80" t="s">
        <v>650</v>
      </c>
      <c r="G292" s="81" t="s">
        <v>324</v>
      </c>
      <c r="H292" s="82"/>
      <c r="I292" s="83" t="s">
        <v>377</v>
      </c>
      <c r="J292" s="84" t="s">
        <v>378</v>
      </c>
      <c r="K292" s="85" t="s">
        <v>379</v>
      </c>
      <c r="L292" s="83" t="s">
        <v>380</v>
      </c>
      <c r="M292" s="85" t="s">
        <v>380</v>
      </c>
      <c r="N292" s="85" t="s">
        <v>381</v>
      </c>
      <c r="O292" s="87">
        <v>3</v>
      </c>
      <c r="P292" s="87">
        <v>4</v>
      </c>
      <c r="Q292" s="88">
        <f t="shared" si="20"/>
        <v>12</v>
      </c>
      <c r="R292" s="87" t="str">
        <f t="shared" si="21"/>
        <v>ALTO</v>
      </c>
      <c r="S292" s="87">
        <v>25</v>
      </c>
      <c r="T292" s="87">
        <f t="shared" si="22"/>
        <v>300</v>
      </c>
      <c r="U292" s="87" t="str">
        <f t="shared" si="23"/>
        <v>II</v>
      </c>
      <c r="V292" s="93" t="str">
        <f t="shared" si="24"/>
        <v>Aceptable con control especifico</v>
      </c>
      <c r="W292" s="87">
        <v>1</v>
      </c>
      <c r="X292" s="87" t="s">
        <v>382</v>
      </c>
      <c r="Y292" s="88" t="s">
        <v>383</v>
      </c>
      <c r="Z292" s="87" t="s">
        <v>332</v>
      </c>
      <c r="AA292" s="87" t="s">
        <v>332</v>
      </c>
      <c r="AB292" s="87" t="s">
        <v>332</v>
      </c>
      <c r="AC292" s="83" t="s">
        <v>501</v>
      </c>
      <c r="AD292" s="83" t="s">
        <v>371</v>
      </c>
    </row>
    <row r="293" spans="2:30" ht="409.5" x14ac:dyDescent="0.25">
      <c r="B293" s="78" t="s">
        <v>319</v>
      </c>
      <c r="C293" s="101" t="s">
        <v>647</v>
      </c>
      <c r="D293" s="101" t="s">
        <v>648</v>
      </c>
      <c r="E293" s="80" t="s">
        <v>649</v>
      </c>
      <c r="F293" s="80" t="s">
        <v>650</v>
      </c>
      <c r="G293" s="81" t="s">
        <v>324</v>
      </c>
      <c r="H293" s="82"/>
      <c r="I293" s="83" t="s">
        <v>385</v>
      </c>
      <c r="J293" s="84" t="s">
        <v>378</v>
      </c>
      <c r="K293" s="85" t="s">
        <v>502</v>
      </c>
      <c r="L293" s="83" t="s">
        <v>387</v>
      </c>
      <c r="M293" s="85" t="s">
        <v>388</v>
      </c>
      <c r="N293" s="85" t="s">
        <v>389</v>
      </c>
      <c r="O293" s="87">
        <v>2</v>
      </c>
      <c r="P293" s="87">
        <v>2</v>
      </c>
      <c r="Q293" s="88">
        <f t="shared" si="20"/>
        <v>4</v>
      </c>
      <c r="R293" s="87" t="str">
        <f t="shared" si="21"/>
        <v>BAJO</v>
      </c>
      <c r="S293" s="87">
        <v>25</v>
      </c>
      <c r="T293" s="87">
        <f t="shared" si="22"/>
        <v>100</v>
      </c>
      <c r="U293" s="87" t="str">
        <f t="shared" si="23"/>
        <v>III</v>
      </c>
      <c r="V293" s="89" t="str">
        <f t="shared" si="24"/>
        <v>Mejorable</v>
      </c>
      <c r="W293" s="87">
        <v>1</v>
      </c>
      <c r="X293" s="87" t="s">
        <v>503</v>
      </c>
      <c r="Y293" s="88" t="s">
        <v>383</v>
      </c>
      <c r="Z293" s="87" t="s">
        <v>332</v>
      </c>
      <c r="AA293" s="87" t="s">
        <v>332</v>
      </c>
      <c r="AB293" s="87" t="s">
        <v>332</v>
      </c>
      <c r="AC293" s="83" t="s">
        <v>391</v>
      </c>
      <c r="AD293" s="83" t="s">
        <v>371</v>
      </c>
    </row>
    <row r="294" spans="2:30" ht="409.5" x14ac:dyDescent="0.25">
      <c r="B294" s="78" t="s">
        <v>319</v>
      </c>
      <c r="C294" s="101" t="s">
        <v>647</v>
      </c>
      <c r="D294" s="101" t="s">
        <v>648</v>
      </c>
      <c r="E294" s="80" t="s">
        <v>649</v>
      </c>
      <c r="F294" s="80" t="s">
        <v>650</v>
      </c>
      <c r="G294" s="81" t="s">
        <v>324</v>
      </c>
      <c r="H294" s="82"/>
      <c r="I294" s="83" t="s">
        <v>392</v>
      </c>
      <c r="J294" s="84" t="s">
        <v>393</v>
      </c>
      <c r="K294" s="85" t="s">
        <v>504</v>
      </c>
      <c r="L294" s="83" t="s">
        <v>380</v>
      </c>
      <c r="M294" s="85" t="s">
        <v>395</v>
      </c>
      <c r="N294" s="85" t="s">
        <v>396</v>
      </c>
      <c r="O294" s="87">
        <v>1</v>
      </c>
      <c r="P294" s="87">
        <v>3</v>
      </c>
      <c r="Q294" s="88">
        <f t="shared" si="20"/>
        <v>3</v>
      </c>
      <c r="R294" s="87" t="str">
        <f t="shared" si="21"/>
        <v>BAJO</v>
      </c>
      <c r="S294" s="87">
        <v>10</v>
      </c>
      <c r="T294" s="87">
        <f t="shared" si="22"/>
        <v>30</v>
      </c>
      <c r="U294" s="87" t="str">
        <f t="shared" si="23"/>
        <v>III</v>
      </c>
      <c r="V294" s="89" t="str">
        <f t="shared" si="24"/>
        <v>Mejorable</v>
      </c>
      <c r="W294" s="87">
        <v>1</v>
      </c>
      <c r="X294" s="87" t="s">
        <v>397</v>
      </c>
      <c r="Y294" s="88" t="s">
        <v>505</v>
      </c>
      <c r="Z294" s="87" t="s">
        <v>332</v>
      </c>
      <c r="AA294" s="87" t="s">
        <v>332</v>
      </c>
      <c r="AB294" s="87" t="s">
        <v>332</v>
      </c>
      <c r="AC294" s="83" t="s">
        <v>399</v>
      </c>
      <c r="AD294" s="83" t="s">
        <v>400</v>
      </c>
    </row>
    <row r="295" spans="2:30" ht="409.5" x14ac:dyDescent="0.25">
      <c r="B295" s="78" t="s">
        <v>319</v>
      </c>
      <c r="C295" s="101" t="s">
        <v>647</v>
      </c>
      <c r="D295" s="101" t="s">
        <v>648</v>
      </c>
      <c r="E295" s="80" t="s">
        <v>649</v>
      </c>
      <c r="F295" s="80" t="s">
        <v>650</v>
      </c>
      <c r="G295" s="81" t="s">
        <v>324</v>
      </c>
      <c r="H295" s="82"/>
      <c r="I295" s="83" t="s">
        <v>401</v>
      </c>
      <c r="J295" s="84" t="s">
        <v>393</v>
      </c>
      <c r="K295" s="85" t="s">
        <v>402</v>
      </c>
      <c r="L295" s="83" t="s">
        <v>403</v>
      </c>
      <c r="M295" s="85" t="s">
        <v>404</v>
      </c>
      <c r="N295" s="85" t="s">
        <v>607</v>
      </c>
      <c r="O295" s="87">
        <v>2</v>
      </c>
      <c r="P295" s="87">
        <v>2</v>
      </c>
      <c r="Q295" s="88">
        <f t="shared" si="20"/>
        <v>4</v>
      </c>
      <c r="R295" s="87" t="str">
        <f t="shared" si="21"/>
        <v>BAJO</v>
      </c>
      <c r="S295" s="87">
        <v>10</v>
      </c>
      <c r="T295" s="87">
        <f t="shared" si="22"/>
        <v>40</v>
      </c>
      <c r="U295" s="87" t="str">
        <f t="shared" si="23"/>
        <v>III</v>
      </c>
      <c r="V295" s="89" t="str">
        <f t="shared" si="24"/>
        <v>Mejorable</v>
      </c>
      <c r="W295" s="87">
        <v>1</v>
      </c>
      <c r="X295" s="87" t="s">
        <v>506</v>
      </c>
      <c r="Y295" s="88" t="s">
        <v>406</v>
      </c>
      <c r="Z295" s="87" t="s">
        <v>332</v>
      </c>
      <c r="AA295" s="87" t="s">
        <v>332</v>
      </c>
      <c r="AB295" s="87" t="s">
        <v>332</v>
      </c>
      <c r="AC295" s="83" t="s">
        <v>507</v>
      </c>
      <c r="AD295" s="83" t="s">
        <v>408</v>
      </c>
    </row>
    <row r="296" spans="2:30" ht="409.5" x14ac:dyDescent="0.25">
      <c r="B296" s="78" t="s">
        <v>319</v>
      </c>
      <c r="C296" s="101" t="s">
        <v>647</v>
      </c>
      <c r="D296" s="101" t="s">
        <v>648</v>
      </c>
      <c r="E296" s="80" t="s">
        <v>649</v>
      </c>
      <c r="F296" s="80" t="s">
        <v>650</v>
      </c>
      <c r="G296" s="81" t="s">
        <v>324</v>
      </c>
      <c r="H296" s="82"/>
      <c r="I296" s="83" t="s">
        <v>409</v>
      </c>
      <c r="J296" s="84" t="s">
        <v>393</v>
      </c>
      <c r="K296" s="85" t="s">
        <v>508</v>
      </c>
      <c r="L296" s="83" t="s">
        <v>411</v>
      </c>
      <c r="M296" s="85" t="s">
        <v>412</v>
      </c>
      <c r="N296" s="85" t="s">
        <v>380</v>
      </c>
      <c r="O296" s="87">
        <v>1</v>
      </c>
      <c r="P296" s="87">
        <v>2</v>
      </c>
      <c r="Q296" s="88">
        <f t="shared" si="20"/>
        <v>2</v>
      </c>
      <c r="R296" s="87" t="str">
        <f t="shared" si="21"/>
        <v>BAJO</v>
      </c>
      <c r="S296" s="87">
        <v>10</v>
      </c>
      <c r="T296" s="87">
        <f t="shared" si="22"/>
        <v>20</v>
      </c>
      <c r="U296" s="87" t="str">
        <f t="shared" si="23"/>
        <v>IV</v>
      </c>
      <c r="V296" s="91" t="str">
        <f t="shared" si="24"/>
        <v>Aceptable</v>
      </c>
      <c r="W296" s="87">
        <v>1</v>
      </c>
      <c r="X296" s="87" t="s">
        <v>413</v>
      </c>
      <c r="Y296" s="88" t="s">
        <v>414</v>
      </c>
      <c r="Z296" s="87" t="s">
        <v>332</v>
      </c>
      <c r="AA296" s="87" t="s">
        <v>332</v>
      </c>
      <c r="AB296" s="87" t="s">
        <v>332</v>
      </c>
      <c r="AC296" s="83" t="s">
        <v>509</v>
      </c>
      <c r="AD296" s="83" t="s">
        <v>371</v>
      </c>
    </row>
    <row r="297" spans="2:30" ht="409.5" x14ac:dyDescent="0.25">
      <c r="B297" s="78" t="s">
        <v>319</v>
      </c>
      <c r="C297" s="101" t="s">
        <v>647</v>
      </c>
      <c r="D297" s="101" t="s">
        <v>648</v>
      </c>
      <c r="E297" s="80" t="s">
        <v>649</v>
      </c>
      <c r="F297" s="80" t="s">
        <v>650</v>
      </c>
      <c r="G297" s="81" t="s">
        <v>324</v>
      </c>
      <c r="H297" s="82"/>
      <c r="I297" s="83" t="s">
        <v>417</v>
      </c>
      <c r="J297" s="84" t="s">
        <v>393</v>
      </c>
      <c r="K297" s="85" t="s">
        <v>418</v>
      </c>
      <c r="L297" s="83" t="s">
        <v>419</v>
      </c>
      <c r="M297" s="85" t="s">
        <v>420</v>
      </c>
      <c r="N297" s="85" t="s">
        <v>421</v>
      </c>
      <c r="O297" s="87">
        <v>1</v>
      </c>
      <c r="P297" s="87">
        <v>3</v>
      </c>
      <c r="Q297" s="88">
        <f t="shared" si="20"/>
        <v>3</v>
      </c>
      <c r="R297" s="87" t="str">
        <f t="shared" si="21"/>
        <v>BAJO</v>
      </c>
      <c r="S297" s="87">
        <v>10</v>
      </c>
      <c r="T297" s="87">
        <f t="shared" si="22"/>
        <v>30</v>
      </c>
      <c r="U297" s="87" t="str">
        <f t="shared" si="23"/>
        <v>III</v>
      </c>
      <c r="V297" s="89" t="str">
        <f t="shared" si="24"/>
        <v>Mejorable</v>
      </c>
      <c r="W297" s="87">
        <v>1</v>
      </c>
      <c r="X297" s="87" t="s">
        <v>413</v>
      </c>
      <c r="Y297" s="88" t="s">
        <v>414</v>
      </c>
      <c r="Z297" s="87" t="s">
        <v>332</v>
      </c>
      <c r="AA297" s="87" t="s">
        <v>332</v>
      </c>
      <c r="AB297" s="87" t="s">
        <v>332</v>
      </c>
      <c r="AC297" s="83" t="s">
        <v>423</v>
      </c>
      <c r="AD297" s="83" t="s">
        <v>424</v>
      </c>
    </row>
    <row r="298" spans="2:30" ht="409.5" x14ac:dyDescent="0.25">
      <c r="B298" s="78" t="s">
        <v>319</v>
      </c>
      <c r="C298" s="101" t="s">
        <v>647</v>
      </c>
      <c r="D298" s="101" t="s">
        <v>648</v>
      </c>
      <c r="E298" s="80" t="s">
        <v>649</v>
      </c>
      <c r="F298" s="80" t="s">
        <v>650</v>
      </c>
      <c r="G298" s="81" t="s">
        <v>324</v>
      </c>
      <c r="H298" s="82"/>
      <c r="I298" s="83" t="s">
        <v>425</v>
      </c>
      <c r="J298" s="84" t="s">
        <v>393</v>
      </c>
      <c r="K298" s="85" t="s">
        <v>426</v>
      </c>
      <c r="L298" s="83" t="s">
        <v>380</v>
      </c>
      <c r="M298" s="85" t="s">
        <v>420</v>
      </c>
      <c r="N298" s="85" t="s">
        <v>421</v>
      </c>
      <c r="O298" s="87">
        <v>1</v>
      </c>
      <c r="P298" s="87">
        <v>2</v>
      </c>
      <c r="Q298" s="88">
        <f t="shared" si="20"/>
        <v>2</v>
      </c>
      <c r="R298" s="87" t="str">
        <f t="shared" si="21"/>
        <v>BAJO</v>
      </c>
      <c r="S298" s="87">
        <v>10</v>
      </c>
      <c r="T298" s="87">
        <f t="shared" si="22"/>
        <v>20</v>
      </c>
      <c r="U298" s="87" t="str">
        <f t="shared" si="23"/>
        <v>IV</v>
      </c>
      <c r="V298" s="91" t="str">
        <f t="shared" si="24"/>
        <v>Aceptable</v>
      </c>
      <c r="W298" s="87">
        <v>1</v>
      </c>
      <c r="X298" s="87" t="s">
        <v>413</v>
      </c>
      <c r="Y298" s="88" t="s">
        <v>414</v>
      </c>
      <c r="Z298" s="87" t="s">
        <v>332</v>
      </c>
      <c r="AA298" s="87" t="s">
        <v>332</v>
      </c>
      <c r="AB298" s="87" t="s">
        <v>332</v>
      </c>
      <c r="AC298" s="83" t="s">
        <v>428</v>
      </c>
      <c r="AD298" s="83" t="s">
        <v>429</v>
      </c>
    </row>
    <row r="299" spans="2:30" ht="409.5" x14ac:dyDescent="0.25">
      <c r="B299" s="78" t="s">
        <v>319</v>
      </c>
      <c r="C299" s="101" t="s">
        <v>647</v>
      </c>
      <c r="D299" s="101" t="s">
        <v>648</v>
      </c>
      <c r="E299" s="80" t="s">
        <v>649</v>
      </c>
      <c r="F299" s="80" t="s">
        <v>650</v>
      </c>
      <c r="G299" s="81" t="s">
        <v>324</v>
      </c>
      <c r="H299" s="82"/>
      <c r="I299" s="83" t="s">
        <v>430</v>
      </c>
      <c r="J299" s="84" t="s">
        <v>393</v>
      </c>
      <c r="K299" s="85" t="s">
        <v>508</v>
      </c>
      <c r="L299" s="83" t="s">
        <v>328</v>
      </c>
      <c r="M299" s="85" t="s">
        <v>432</v>
      </c>
      <c r="N299" s="85" t="s">
        <v>380</v>
      </c>
      <c r="O299" s="87">
        <v>1</v>
      </c>
      <c r="P299" s="87">
        <v>2</v>
      </c>
      <c r="Q299" s="88">
        <f t="shared" si="20"/>
        <v>2</v>
      </c>
      <c r="R299" s="87" t="str">
        <f t="shared" si="21"/>
        <v>BAJO</v>
      </c>
      <c r="S299" s="87">
        <v>10</v>
      </c>
      <c r="T299" s="87">
        <f t="shared" si="22"/>
        <v>20</v>
      </c>
      <c r="U299" s="87" t="str">
        <f t="shared" si="23"/>
        <v>IV</v>
      </c>
      <c r="V299" s="91" t="str">
        <f t="shared" si="24"/>
        <v>Aceptable</v>
      </c>
      <c r="W299" s="87">
        <v>1</v>
      </c>
      <c r="X299" s="87" t="s">
        <v>413</v>
      </c>
      <c r="Y299" s="88" t="s">
        <v>414</v>
      </c>
      <c r="Z299" s="87" t="s">
        <v>332</v>
      </c>
      <c r="AA299" s="87" t="s">
        <v>332</v>
      </c>
      <c r="AB299" s="87" t="s">
        <v>332</v>
      </c>
      <c r="AC299" s="83" t="s">
        <v>434</v>
      </c>
      <c r="AD299" s="83" t="s">
        <v>435</v>
      </c>
    </row>
    <row r="300" spans="2:30" ht="409.5" x14ac:dyDescent="0.25">
      <c r="B300" s="78" t="s">
        <v>319</v>
      </c>
      <c r="C300" s="101" t="s">
        <v>647</v>
      </c>
      <c r="D300" s="101" t="s">
        <v>648</v>
      </c>
      <c r="E300" s="80" t="s">
        <v>649</v>
      </c>
      <c r="F300" s="80" t="s">
        <v>650</v>
      </c>
      <c r="G300" s="81" t="s">
        <v>324</v>
      </c>
      <c r="H300" s="82"/>
      <c r="I300" s="83" t="s">
        <v>436</v>
      </c>
      <c r="J300" s="84" t="s">
        <v>393</v>
      </c>
      <c r="K300" s="85" t="s">
        <v>437</v>
      </c>
      <c r="L300" s="83" t="s">
        <v>438</v>
      </c>
      <c r="M300" s="85" t="s">
        <v>439</v>
      </c>
      <c r="N300" s="85" t="s">
        <v>440</v>
      </c>
      <c r="O300" s="87">
        <v>1</v>
      </c>
      <c r="P300" s="87">
        <v>1</v>
      </c>
      <c r="Q300" s="88">
        <f t="shared" si="20"/>
        <v>1</v>
      </c>
      <c r="R300" s="87" t="str">
        <f t="shared" si="21"/>
        <v>BAJO</v>
      </c>
      <c r="S300" s="87">
        <v>25</v>
      </c>
      <c r="T300" s="87">
        <f t="shared" si="22"/>
        <v>25</v>
      </c>
      <c r="U300" s="87" t="str">
        <f t="shared" si="23"/>
        <v>III</v>
      </c>
      <c r="V300" s="89" t="str">
        <f t="shared" si="24"/>
        <v>Mejorable</v>
      </c>
      <c r="W300" s="87">
        <v>1</v>
      </c>
      <c r="X300" s="87" t="s">
        <v>441</v>
      </c>
      <c r="Y300" s="88" t="s">
        <v>442</v>
      </c>
      <c r="Z300" s="87" t="s">
        <v>332</v>
      </c>
      <c r="AA300" s="87" t="s">
        <v>332</v>
      </c>
      <c r="AB300" s="87" t="s">
        <v>332</v>
      </c>
      <c r="AC300" s="83" t="s">
        <v>444</v>
      </c>
      <c r="AD300" s="83" t="s">
        <v>445</v>
      </c>
    </row>
    <row r="301" spans="2:30" ht="409.5" x14ac:dyDescent="0.25">
      <c r="B301" s="78" t="s">
        <v>319</v>
      </c>
      <c r="C301" s="101" t="s">
        <v>647</v>
      </c>
      <c r="D301" s="101" t="s">
        <v>648</v>
      </c>
      <c r="E301" s="80" t="s">
        <v>649</v>
      </c>
      <c r="F301" s="80" t="s">
        <v>650</v>
      </c>
      <c r="G301" s="81" t="s">
        <v>324</v>
      </c>
      <c r="H301" s="82"/>
      <c r="I301" s="83" t="s">
        <v>446</v>
      </c>
      <c r="J301" s="84" t="s">
        <v>393</v>
      </c>
      <c r="K301" s="85" t="s">
        <v>447</v>
      </c>
      <c r="L301" s="83" t="s">
        <v>448</v>
      </c>
      <c r="M301" s="85" t="s">
        <v>449</v>
      </c>
      <c r="N301" s="85" t="s">
        <v>450</v>
      </c>
      <c r="O301" s="87">
        <v>2</v>
      </c>
      <c r="P301" s="87">
        <v>2</v>
      </c>
      <c r="Q301" s="88">
        <f t="shared" si="20"/>
        <v>4</v>
      </c>
      <c r="R301" s="87" t="str">
        <f t="shared" si="21"/>
        <v>BAJO</v>
      </c>
      <c r="S301" s="87">
        <v>10</v>
      </c>
      <c r="T301" s="87">
        <f t="shared" si="22"/>
        <v>40</v>
      </c>
      <c r="U301" s="87" t="str">
        <f t="shared" si="23"/>
        <v>III</v>
      </c>
      <c r="V301" s="89" t="str">
        <f t="shared" si="24"/>
        <v>Mejorable</v>
      </c>
      <c r="W301" s="87">
        <v>1</v>
      </c>
      <c r="X301" s="88" t="s">
        <v>451</v>
      </c>
      <c r="Y301" s="88" t="s">
        <v>512</v>
      </c>
      <c r="Z301" s="87" t="s">
        <v>332</v>
      </c>
      <c r="AA301" s="87" t="s">
        <v>332</v>
      </c>
      <c r="AB301" s="87" t="s">
        <v>332</v>
      </c>
      <c r="AC301" s="85" t="s">
        <v>454</v>
      </c>
      <c r="AD301" s="83" t="s">
        <v>455</v>
      </c>
    </row>
    <row r="302" spans="2:30" ht="409.5" x14ac:dyDescent="0.25">
      <c r="B302" s="78" t="s">
        <v>319</v>
      </c>
      <c r="C302" s="101" t="s">
        <v>647</v>
      </c>
      <c r="D302" s="101" t="s">
        <v>648</v>
      </c>
      <c r="E302" s="80" t="s">
        <v>649</v>
      </c>
      <c r="F302" s="80" t="s">
        <v>650</v>
      </c>
      <c r="G302" s="81" t="s">
        <v>324</v>
      </c>
      <c r="H302" s="82"/>
      <c r="I302" s="83" t="s">
        <v>514</v>
      </c>
      <c r="J302" s="84" t="s">
        <v>393</v>
      </c>
      <c r="K302" s="85" t="s">
        <v>457</v>
      </c>
      <c r="L302" s="83" t="s">
        <v>458</v>
      </c>
      <c r="M302" s="85" t="s">
        <v>459</v>
      </c>
      <c r="N302" s="85" t="s">
        <v>460</v>
      </c>
      <c r="O302" s="87">
        <v>2</v>
      </c>
      <c r="P302" s="87">
        <v>1</v>
      </c>
      <c r="Q302" s="88">
        <f t="shared" si="20"/>
        <v>2</v>
      </c>
      <c r="R302" s="87" t="str">
        <f t="shared" si="21"/>
        <v>BAJO</v>
      </c>
      <c r="S302" s="87">
        <v>10</v>
      </c>
      <c r="T302" s="87">
        <f t="shared" si="22"/>
        <v>20</v>
      </c>
      <c r="U302" s="87" t="str">
        <f t="shared" si="23"/>
        <v>IV</v>
      </c>
      <c r="V302" s="91" t="str">
        <f t="shared" si="24"/>
        <v>Aceptable</v>
      </c>
      <c r="W302" s="87">
        <v>1</v>
      </c>
      <c r="X302" s="88" t="s">
        <v>451</v>
      </c>
      <c r="Y302" s="88" t="s">
        <v>452</v>
      </c>
      <c r="Z302" s="87" t="s">
        <v>332</v>
      </c>
      <c r="AA302" s="87" t="s">
        <v>332</v>
      </c>
      <c r="AB302" s="87" t="s">
        <v>332</v>
      </c>
      <c r="AC302" s="83" t="s">
        <v>461</v>
      </c>
      <c r="AD302" s="83" t="s">
        <v>462</v>
      </c>
    </row>
    <row r="303" spans="2:30" ht="409.5" x14ac:dyDescent="0.25">
      <c r="B303" s="78" t="s">
        <v>319</v>
      </c>
      <c r="C303" s="101" t="s">
        <v>647</v>
      </c>
      <c r="D303" s="101" t="s">
        <v>648</v>
      </c>
      <c r="E303" s="80" t="s">
        <v>649</v>
      </c>
      <c r="F303" s="80" t="s">
        <v>650</v>
      </c>
      <c r="G303" s="81" t="s">
        <v>324</v>
      </c>
      <c r="H303" s="82"/>
      <c r="I303" s="83" t="s">
        <v>463</v>
      </c>
      <c r="J303" s="84" t="s">
        <v>464</v>
      </c>
      <c r="K303" s="85" t="s">
        <v>418</v>
      </c>
      <c r="L303" s="83" t="s">
        <v>466</v>
      </c>
      <c r="M303" s="85" t="s">
        <v>467</v>
      </c>
      <c r="N303" s="85" t="s">
        <v>468</v>
      </c>
      <c r="O303" s="87">
        <v>2</v>
      </c>
      <c r="P303" s="87">
        <v>2</v>
      </c>
      <c r="Q303" s="88">
        <f t="shared" si="20"/>
        <v>4</v>
      </c>
      <c r="R303" s="87" t="str">
        <f t="shared" si="21"/>
        <v>BAJO</v>
      </c>
      <c r="S303" s="87">
        <v>10</v>
      </c>
      <c r="T303" s="87">
        <f t="shared" si="22"/>
        <v>40</v>
      </c>
      <c r="U303" s="87" t="str">
        <f t="shared" si="23"/>
        <v>III</v>
      </c>
      <c r="V303" s="89" t="str">
        <f t="shared" si="24"/>
        <v>Mejorable</v>
      </c>
      <c r="W303" s="87">
        <v>1</v>
      </c>
      <c r="X303" s="88" t="s">
        <v>469</v>
      </c>
      <c r="Y303" s="88" t="s">
        <v>470</v>
      </c>
      <c r="Z303" s="87" t="s">
        <v>332</v>
      </c>
      <c r="AA303" s="87" t="s">
        <v>332</v>
      </c>
      <c r="AB303" s="87" t="s">
        <v>332</v>
      </c>
      <c r="AC303" s="85" t="s">
        <v>471</v>
      </c>
      <c r="AD303" s="85" t="s">
        <v>472</v>
      </c>
    </row>
    <row r="304" spans="2:30" ht="409.5" x14ac:dyDescent="0.25">
      <c r="B304" s="78" t="s">
        <v>319</v>
      </c>
      <c r="C304" s="101" t="s">
        <v>647</v>
      </c>
      <c r="D304" s="101" t="s">
        <v>648</v>
      </c>
      <c r="E304" s="80" t="s">
        <v>649</v>
      </c>
      <c r="F304" s="80" t="s">
        <v>650</v>
      </c>
      <c r="G304" s="81" t="s">
        <v>324</v>
      </c>
      <c r="H304" s="82"/>
      <c r="I304" s="83" t="s">
        <v>473</v>
      </c>
      <c r="J304" s="84" t="s">
        <v>464</v>
      </c>
      <c r="K304" s="85" t="s">
        <v>418</v>
      </c>
      <c r="L304" s="83" t="s">
        <v>466</v>
      </c>
      <c r="M304" s="85" t="s">
        <v>474</v>
      </c>
      <c r="N304" s="85" t="s">
        <v>475</v>
      </c>
      <c r="O304" s="87">
        <v>2</v>
      </c>
      <c r="P304" s="87">
        <v>1</v>
      </c>
      <c r="Q304" s="88">
        <f t="shared" si="20"/>
        <v>2</v>
      </c>
      <c r="R304" s="87" t="str">
        <f t="shared" si="21"/>
        <v>BAJO</v>
      </c>
      <c r="S304" s="87">
        <v>10</v>
      </c>
      <c r="T304" s="87">
        <f t="shared" si="22"/>
        <v>20</v>
      </c>
      <c r="U304" s="87" t="str">
        <f t="shared" si="23"/>
        <v>IV</v>
      </c>
      <c r="V304" s="91" t="str">
        <f t="shared" si="24"/>
        <v>Aceptable</v>
      </c>
      <c r="W304" s="87">
        <v>1</v>
      </c>
      <c r="X304" s="88" t="s">
        <v>469</v>
      </c>
      <c r="Y304" s="88" t="s">
        <v>470</v>
      </c>
      <c r="Z304" s="87" t="s">
        <v>332</v>
      </c>
      <c r="AA304" s="87" t="s">
        <v>332</v>
      </c>
      <c r="AB304" s="87" t="s">
        <v>332</v>
      </c>
      <c r="AC304" s="85" t="s">
        <v>476</v>
      </c>
      <c r="AD304" s="85" t="s">
        <v>472</v>
      </c>
    </row>
    <row r="305" spans="2:30" ht="409.5" x14ac:dyDescent="0.25">
      <c r="B305" s="78" t="s">
        <v>319</v>
      </c>
      <c r="C305" s="101" t="s">
        <v>647</v>
      </c>
      <c r="D305" s="101" t="s">
        <v>648</v>
      </c>
      <c r="E305" s="80" t="s">
        <v>649</v>
      </c>
      <c r="F305" s="80" t="s">
        <v>650</v>
      </c>
      <c r="G305" s="81" t="s">
        <v>324</v>
      </c>
      <c r="H305" s="82"/>
      <c r="I305" s="83" t="s">
        <v>477</v>
      </c>
      <c r="J305" s="84" t="s">
        <v>464</v>
      </c>
      <c r="K305" s="85" t="s">
        <v>478</v>
      </c>
      <c r="L305" s="83" t="s">
        <v>479</v>
      </c>
      <c r="M305" s="85" t="s">
        <v>480</v>
      </c>
      <c r="N305" s="85" t="s">
        <v>481</v>
      </c>
      <c r="O305" s="87">
        <v>2</v>
      </c>
      <c r="P305" s="87">
        <v>1</v>
      </c>
      <c r="Q305" s="88">
        <f t="shared" si="20"/>
        <v>2</v>
      </c>
      <c r="R305" s="87" t="str">
        <f t="shared" si="21"/>
        <v>BAJO</v>
      </c>
      <c r="S305" s="87">
        <v>25</v>
      </c>
      <c r="T305" s="87">
        <f t="shared" si="22"/>
        <v>50</v>
      </c>
      <c r="U305" s="87" t="str">
        <f t="shared" si="23"/>
        <v>III</v>
      </c>
      <c r="V305" s="89" t="str">
        <f t="shared" si="24"/>
        <v>Mejorable</v>
      </c>
      <c r="W305" s="87">
        <v>1</v>
      </c>
      <c r="X305" s="88" t="s">
        <v>469</v>
      </c>
      <c r="Y305" s="88" t="s">
        <v>470</v>
      </c>
      <c r="Z305" s="87" t="s">
        <v>332</v>
      </c>
      <c r="AA305" s="87" t="s">
        <v>332</v>
      </c>
      <c r="AB305" s="87" t="s">
        <v>332</v>
      </c>
      <c r="AC305" s="85" t="s">
        <v>482</v>
      </c>
      <c r="AD305" s="85" t="s">
        <v>472</v>
      </c>
    </row>
    <row r="306" spans="2:30" ht="409.5" x14ac:dyDescent="0.25">
      <c r="B306" s="78" t="s">
        <v>319</v>
      </c>
      <c r="C306" s="101" t="s">
        <v>647</v>
      </c>
      <c r="D306" s="101" t="s">
        <v>648</v>
      </c>
      <c r="E306" s="80" t="s">
        <v>649</v>
      </c>
      <c r="F306" s="80" t="s">
        <v>650</v>
      </c>
      <c r="G306" s="81" t="s">
        <v>324</v>
      </c>
      <c r="H306" s="82"/>
      <c r="I306" s="83" t="s">
        <v>483</v>
      </c>
      <c r="J306" s="84" t="s">
        <v>464</v>
      </c>
      <c r="K306" s="85" t="s">
        <v>418</v>
      </c>
      <c r="L306" s="83" t="s">
        <v>466</v>
      </c>
      <c r="M306" s="85" t="s">
        <v>484</v>
      </c>
      <c r="N306" s="85" t="s">
        <v>485</v>
      </c>
      <c r="O306" s="87">
        <v>1</v>
      </c>
      <c r="P306" s="87">
        <v>1</v>
      </c>
      <c r="Q306" s="88">
        <f t="shared" si="20"/>
        <v>1</v>
      </c>
      <c r="R306" s="87" t="str">
        <f t="shared" si="21"/>
        <v>BAJO</v>
      </c>
      <c r="S306" s="87">
        <v>10</v>
      </c>
      <c r="T306" s="87">
        <f t="shared" si="22"/>
        <v>10</v>
      </c>
      <c r="U306" s="87" t="str">
        <f t="shared" si="23"/>
        <v>IV</v>
      </c>
      <c r="V306" s="91" t="str">
        <f t="shared" si="24"/>
        <v>Aceptable</v>
      </c>
      <c r="W306" s="87">
        <v>1</v>
      </c>
      <c r="X306" s="88" t="s">
        <v>469</v>
      </c>
      <c r="Y306" s="88" t="s">
        <v>470</v>
      </c>
      <c r="Z306" s="87" t="s">
        <v>332</v>
      </c>
      <c r="AA306" s="87" t="s">
        <v>332</v>
      </c>
      <c r="AB306" s="87" t="s">
        <v>332</v>
      </c>
      <c r="AC306" s="85" t="s">
        <v>486</v>
      </c>
      <c r="AD306" s="85" t="s">
        <v>472</v>
      </c>
    </row>
    <row r="307" spans="2:30" ht="409.5" x14ac:dyDescent="0.25">
      <c r="B307" s="78" t="s">
        <v>319</v>
      </c>
      <c r="C307" s="101" t="s">
        <v>647</v>
      </c>
      <c r="D307" s="101" t="s">
        <v>651</v>
      </c>
      <c r="E307" s="80" t="s">
        <v>652</v>
      </c>
      <c r="F307" s="80" t="s">
        <v>653</v>
      </c>
      <c r="G307" s="81" t="s">
        <v>324</v>
      </c>
      <c r="H307" s="82"/>
      <c r="I307" s="83" t="s">
        <v>654</v>
      </c>
      <c r="J307" s="84" t="s">
        <v>326</v>
      </c>
      <c r="K307" s="83" t="s">
        <v>655</v>
      </c>
      <c r="L307" s="83" t="s">
        <v>328</v>
      </c>
      <c r="M307" s="85" t="s">
        <v>583</v>
      </c>
      <c r="N307" s="86" t="s">
        <v>330</v>
      </c>
      <c r="O307" s="87">
        <v>2</v>
      </c>
      <c r="P307" s="87">
        <v>3</v>
      </c>
      <c r="Q307" s="88">
        <f t="shared" si="20"/>
        <v>6</v>
      </c>
      <c r="R307" s="87" t="str">
        <f t="shared" si="21"/>
        <v>MEDIO</v>
      </c>
      <c r="S307" s="87">
        <v>25</v>
      </c>
      <c r="T307" s="87">
        <f t="shared" si="22"/>
        <v>150</v>
      </c>
      <c r="U307" s="87" t="str">
        <f t="shared" si="23"/>
        <v>II</v>
      </c>
      <c r="V307" s="93" t="str">
        <f t="shared" si="24"/>
        <v>Aceptable con control especifico</v>
      </c>
      <c r="W307" s="87">
        <v>1</v>
      </c>
      <c r="X307" s="90" t="s">
        <v>656</v>
      </c>
      <c r="Y307" s="87" t="s">
        <v>331</v>
      </c>
      <c r="Z307" s="87" t="s">
        <v>332</v>
      </c>
      <c r="AA307" s="87" t="s">
        <v>332</v>
      </c>
      <c r="AB307" s="87" t="s">
        <v>332</v>
      </c>
      <c r="AC307" s="83" t="s">
        <v>333</v>
      </c>
      <c r="AD307" s="83" t="s">
        <v>657</v>
      </c>
    </row>
    <row r="308" spans="2:30" ht="409.5" x14ac:dyDescent="0.25">
      <c r="B308" s="78" t="s">
        <v>319</v>
      </c>
      <c r="C308" s="101" t="s">
        <v>647</v>
      </c>
      <c r="D308" s="101" t="s">
        <v>651</v>
      </c>
      <c r="E308" s="80" t="s">
        <v>652</v>
      </c>
      <c r="F308" s="80" t="s">
        <v>653</v>
      </c>
      <c r="G308" s="81" t="s">
        <v>324</v>
      </c>
      <c r="H308" s="82"/>
      <c r="I308" s="83" t="s">
        <v>658</v>
      </c>
      <c r="J308" s="84" t="s">
        <v>326</v>
      </c>
      <c r="K308" s="83" t="s">
        <v>659</v>
      </c>
      <c r="L308" s="83" t="s">
        <v>328</v>
      </c>
      <c r="M308" s="85" t="s">
        <v>583</v>
      </c>
      <c r="N308" s="86" t="s">
        <v>330</v>
      </c>
      <c r="O308" s="87">
        <v>2</v>
      </c>
      <c r="P308" s="87">
        <v>3</v>
      </c>
      <c r="Q308" s="88">
        <f t="shared" si="20"/>
        <v>6</v>
      </c>
      <c r="R308" s="87" t="str">
        <f t="shared" si="21"/>
        <v>MEDIO</v>
      </c>
      <c r="S308" s="87">
        <v>25</v>
      </c>
      <c r="T308" s="87">
        <f t="shared" si="22"/>
        <v>150</v>
      </c>
      <c r="U308" s="87" t="str">
        <f t="shared" si="23"/>
        <v>II</v>
      </c>
      <c r="V308" s="93" t="str">
        <f t="shared" si="24"/>
        <v>Aceptable con control especifico</v>
      </c>
      <c r="W308" s="87">
        <v>1</v>
      </c>
      <c r="X308" s="90" t="s">
        <v>656</v>
      </c>
      <c r="Y308" s="87" t="s">
        <v>331</v>
      </c>
      <c r="Z308" s="87" t="s">
        <v>332</v>
      </c>
      <c r="AA308" s="87" t="s">
        <v>332</v>
      </c>
      <c r="AB308" s="87" t="s">
        <v>332</v>
      </c>
      <c r="AC308" s="83" t="s">
        <v>333</v>
      </c>
      <c r="AD308" s="83" t="s">
        <v>657</v>
      </c>
    </row>
    <row r="309" spans="2:30" ht="409.5" x14ac:dyDescent="0.25">
      <c r="B309" s="78" t="s">
        <v>319</v>
      </c>
      <c r="C309" s="101" t="s">
        <v>647</v>
      </c>
      <c r="D309" s="101" t="s">
        <v>651</v>
      </c>
      <c r="E309" s="80" t="s">
        <v>652</v>
      </c>
      <c r="F309" s="80" t="s">
        <v>653</v>
      </c>
      <c r="G309" s="81" t="s">
        <v>324</v>
      </c>
      <c r="H309" s="82"/>
      <c r="I309" s="83" t="s">
        <v>343</v>
      </c>
      <c r="J309" s="84" t="s">
        <v>336</v>
      </c>
      <c r="K309" s="85" t="s">
        <v>496</v>
      </c>
      <c r="L309" s="83" t="s">
        <v>345</v>
      </c>
      <c r="M309" s="85" t="s">
        <v>346</v>
      </c>
      <c r="N309" s="85" t="s">
        <v>338</v>
      </c>
      <c r="O309" s="87">
        <v>2</v>
      </c>
      <c r="P309" s="87">
        <v>2</v>
      </c>
      <c r="Q309" s="88">
        <f t="shared" si="20"/>
        <v>4</v>
      </c>
      <c r="R309" s="87" t="str">
        <f t="shared" si="21"/>
        <v>BAJO</v>
      </c>
      <c r="S309" s="87">
        <v>10</v>
      </c>
      <c r="T309" s="87">
        <f t="shared" si="22"/>
        <v>40</v>
      </c>
      <c r="U309" s="87" t="str">
        <f t="shared" si="23"/>
        <v>III</v>
      </c>
      <c r="V309" s="89" t="str">
        <f t="shared" si="24"/>
        <v>Mejorable</v>
      </c>
      <c r="W309" s="87">
        <v>1</v>
      </c>
      <c r="X309" s="88" t="s">
        <v>498</v>
      </c>
      <c r="Y309" s="87" t="s">
        <v>340</v>
      </c>
      <c r="Z309" s="87" t="s">
        <v>332</v>
      </c>
      <c r="AA309" s="87" t="s">
        <v>332</v>
      </c>
      <c r="AB309" s="87" t="s">
        <v>332</v>
      </c>
      <c r="AC309" s="83" t="s">
        <v>348</v>
      </c>
      <c r="AD309" s="83" t="s">
        <v>349</v>
      </c>
    </row>
    <row r="310" spans="2:30" ht="409.5" x14ac:dyDescent="0.25">
      <c r="B310" s="78" t="s">
        <v>319</v>
      </c>
      <c r="C310" s="101" t="s">
        <v>647</v>
      </c>
      <c r="D310" s="101" t="s">
        <v>651</v>
      </c>
      <c r="E310" s="80" t="s">
        <v>652</v>
      </c>
      <c r="F310" s="80" t="s">
        <v>653</v>
      </c>
      <c r="G310" s="81" t="s">
        <v>324</v>
      </c>
      <c r="H310" s="82"/>
      <c r="I310" s="83" t="s">
        <v>362</v>
      </c>
      <c r="J310" s="84" t="s">
        <v>363</v>
      </c>
      <c r="K310" s="85" t="s">
        <v>364</v>
      </c>
      <c r="L310" s="83" t="s">
        <v>365</v>
      </c>
      <c r="M310" s="85" t="s">
        <v>366</v>
      </c>
      <c r="N310" s="85" t="s">
        <v>367</v>
      </c>
      <c r="O310" s="87">
        <v>2</v>
      </c>
      <c r="P310" s="87">
        <v>1</v>
      </c>
      <c r="Q310" s="88">
        <f t="shared" si="20"/>
        <v>2</v>
      </c>
      <c r="R310" s="87" t="str">
        <f t="shared" si="21"/>
        <v>BAJO</v>
      </c>
      <c r="S310" s="87">
        <v>10</v>
      </c>
      <c r="T310" s="87">
        <f t="shared" si="22"/>
        <v>20</v>
      </c>
      <c r="U310" s="87" t="str">
        <f t="shared" si="23"/>
        <v>IV</v>
      </c>
      <c r="V310" s="91" t="str">
        <f t="shared" si="24"/>
        <v>Aceptable</v>
      </c>
      <c r="W310" s="87">
        <v>1</v>
      </c>
      <c r="X310" s="87" t="s">
        <v>368</v>
      </c>
      <c r="Y310" s="88" t="s">
        <v>369</v>
      </c>
      <c r="Z310" s="87" t="s">
        <v>332</v>
      </c>
      <c r="AA310" s="87" t="s">
        <v>332</v>
      </c>
      <c r="AB310" s="87" t="s">
        <v>332</v>
      </c>
      <c r="AC310" s="83" t="s">
        <v>370</v>
      </c>
      <c r="AD310" s="83" t="s">
        <v>371</v>
      </c>
    </row>
    <row r="311" spans="2:30" ht="409.5" x14ac:dyDescent="0.25">
      <c r="B311" s="78" t="s">
        <v>319</v>
      </c>
      <c r="C311" s="101" t="s">
        <v>647</v>
      </c>
      <c r="D311" s="101" t="s">
        <v>651</v>
      </c>
      <c r="E311" s="80" t="s">
        <v>652</v>
      </c>
      <c r="F311" s="80" t="s">
        <v>653</v>
      </c>
      <c r="G311" s="81" t="s">
        <v>324</v>
      </c>
      <c r="H311" s="82"/>
      <c r="I311" s="83" t="s">
        <v>372</v>
      </c>
      <c r="J311" s="84" t="s">
        <v>363</v>
      </c>
      <c r="K311" s="85" t="s">
        <v>364</v>
      </c>
      <c r="L311" s="83" t="s">
        <v>365</v>
      </c>
      <c r="M311" s="85" t="s">
        <v>366</v>
      </c>
      <c r="N311" s="85" t="s">
        <v>367</v>
      </c>
      <c r="O311" s="87">
        <v>2</v>
      </c>
      <c r="P311" s="87">
        <v>1</v>
      </c>
      <c r="Q311" s="88">
        <f t="shared" si="20"/>
        <v>2</v>
      </c>
      <c r="R311" s="87" t="str">
        <f t="shared" si="21"/>
        <v>BAJO</v>
      </c>
      <c r="S311" s="87">
        <v>10</v>
      </c>
      <c r="T311" s="87">
        <f t="shared" si="22"/>
        <v>20</v>
      </c>
      <c r="U311" s="87" t="str">
        <f t="shared" si="23"/>
        <v>IV</v>
      </c>
      <c r="V311" s="91" t="str">
        <f t="shared" si="24"/>
        <v>Aceptable</v>
      </c>
      <c r="W311" s="87">
        <v>1</v>
      </c>
      <c r="X311" s="87" t="s">
        <v>368</v>
      </c>
      <c r="Y311" s="88" t="s">
        <v>369</v>
      </c>
      <c r="Z311" s="87" t="s">
        <v>332</v>
      </c>
      <c r="AA311" s="87" t="s">
        <v>332</v>
      </c>
      <c r="AB311" s="87" t="s">
        <v>332</v>
      </c>
      <c r="AC311" s="83" t="s">
        <v>370</v>
      </c>
      <c r="AD311" s="83" t="s">
        <v>371</v>
      </c>
    </row>
    <row r="312" spans="2:30" ht="409.5" x14ac:dyDescent="0.25">
      <c r="B312" s="78" t="s">
        <v>319</v>
      </c>
      <c r="C312" s="101" t="s">
        <v>647</v>
      </c>
      <c r="D312" s="101" t="s">
        <v>651</v>
      </c>
      <c r="E312" s="80" t="s">
        <v>652</v>
      </c>
      <c r="F312" s="80" t="s">
        <v>653</v>
      </c>
      <c r="G312" s="81" t="s">
        <v>324</v>
      </c>
      <c r="H312" s="82"/>
      <c r="I312" s="83" t="s">
        <v>376</v>
      </c>
      <c r="J312" s="84" t="s">
        <v>363</v>
      </c>
      <c r="K312" s="85" t="s">
        <v>364</v>
      </c>
      <c r="L312" s="83" t="s">
        <v>365</v>
      </c>
      <c r="M312" s="85" t="s">
        <v>366</v>
      </c>
      <c r="N312" s="85" t="s">
        <v>367</v>
      </c>
      <c r="O312" s="87">
        <v>2</v>
      </c>
      <c r="P312" s="87">
        <v>1</v>
      </c>
      <c r="Q312" s="88">
        <f t="shared" si="20"/>
        <v>2</v>
      </c>
      <c r="R312" s="87" t="str">
        <f t="shared" si="21"/>
        <v>BAJO</v>
      </c>
      <c r="S312" s="87">
        <v>10</v>
      </c>
      <c r="T312" s="87">
        <f t="shared" si="22"/>
        <v>20</v>
      </c>
      <c r="U312" s="87" t="str">
        <f t="shared" si="23"/>
        <v>IV</v>
      </c>
      <c r="V312" s="91" t="str">
        <f t="shared" si="24"/>
        <v>Aceptable</v>
      </c>
      <c r="W312" s="87">
        <v>1</v>
      </c>
      <c r="X312" s="87" t="s">
        <v>368</v>
      </c>
      <c r="Y312" s="88" t="s">
        <v>369</v>
      </c>
      <c r="Z312" s="87" t="s">
        <v>332</v>
      </c>
      <c r="AA312" s="87" t="s">
        <v>332</v>
      </c>
      <c r="AB312" s="87" t="s">
        <v>332</v>
      </c>
      <c r="AC312" s="83" t="s">
        <v>370</v>
      </c>
      <c r="AD312" s="83" t="s">
        <v>371</v>
      </c>
    </row>
    <row r="313" spans="2:30" ht="409.5" x14ac:dyDescent="0.25">
      <c r="B313" s="78" t="s">
        <v>319</v>
      </c>
      <c r="C313" s="101" t="s">
        <v>647</v>
      </c>
      <c r="D313" s="101" t="s">
        <v>651</v>
      </c>
      <c r="E313" s="80" t="s">
        <v>652</v>
      </c>
      <c r="F313" s="80" t="s">
        <v>653</v>
      </c>
      <c r="G313" s="81" t="s">
        <v>324</v>
      </c>
      <c r="H313" s="82"/>
      <c r="I313" s="83" t="s">
        <v>377</v>
      </c>
      <c r="J313" s="84" t="s">
        <v>378</v>
      </c>
      <c r="K313" s="85" t="s">
        <v>379</v>
      </c>
      <c r="L313" s="83" t="s">
        <v>380</v>
      </c>
      <c r="M313" s="85" t="s">
        <v>380</v>
      </c>
      <c r="N313" s="85" t="s">
        <v>381</v>
      </c>
      <c r="O313" s="87">
        <v>3</v>
      </c>
      <c r="P313" s="87">
        <v>4</v>
      </c>
      <c r="Q313" s="88">
        <f t="shared" si="20"/>
        <v>12</v>
      </c>
      <c r="R313" s="87" t="str">
        <f t="shared" si="21"/>
        <v>ALTO</v>
      </c>
      <c r="S313" s="87">
        <v>25</v>
      </c>
      <c r="T313" s="87">
        <f t="shared" si="22"/>
        <v>300</v>
      </c>
      <c r="U313" s="87" t="str">
        <f t="shared" si="23"/>
        <v>II</v>
      </c>
      <c r="V313" s="93" t="str">
        <f t="shared" si="24"/>
        <v>Aceptable con control especifico</v>
      </c>
      <c r="W313" s="87">
        <v>1</v>
      </c>
      <c r="X313" s="87" t="s">
        <v>382</v>
      </c>
      <c r="Y313" s="88" t="s">
        <v>383</v>
      </c>
      <c r="Z313" s="87" t="s">
        <v>332</v>
      </c>
      <c r="AA313" s="87" t="s">
        <v>332</v>
      </c>
      <c r="AB313" s="87" t="s">
        <v>332</v>
      </c>
      <c r="AC313" s="83" t="s">
        <v>501</v>
      </c>
      <c r="AD313" s="83" t="s">
        <v>371</v>
      </c>
    </row>
    <row r="314" spans="2:30" ht="409.5" x14ac:dyDescent="0.25">
      <c r="B314" s="78" t="s">
        <v>319</v>
      </c>
      <c r="C314" s="101" t="s">
        <v>647</v>
      </c>
      <c r="D314" s="101" t="s">
        <v>651</v>
      </c>
      <c r="E314" s="80" t="s">
        <v>652</v>
      </c>
      <c r="F314" s="80" t="s">
        <v>653</v>
      </c>
      <c r="G314" s="81" t="s">
        <v>324</v>
      </c>
      <c r="H314" s="82"/>
      <c r="I314" s="83" t="s">
        <v>385</v>
      </c>
      <c r="J314" s="84" t="s">
        <v>378</v>
      </c>
      <c r="K314" s="85" t="s">
        <v>502</v>
      </c>
      <c r="L314" s="83" t="s">
        <v>387</v>
      </c>
      <c r="M314" s="85" t="s">
        <v>388</v>
      </c>
      <c r="N314" s="85" t="s">
        <v>389</v>
      </c>
      <c r="O314" s="87">
        <v>2</v>
      </c>
      <c r="P314" s="87">
        <v>2</v>
      </c>
      <c r="Q314" s="88">
        <f t="shared" si="20"/>
        <v>4</v>
      </c>
      <c r="R314" s="87" t="str">
        <f t="shared" si="21"/>
        <v>BAJO</v>
      </c>
      <c r="S314" s="87">
        <v>25</v>
      </c>
      <c r="T314" s="87">
        <f t="shared" si="22"/>
        <v>100</v>
      </c>
      <c r="U314" s="87" t="str">
        <f t="shared" si="23"/>
        <v>III</v>
      </c>
      <c r="V314" s="89" t="str">
        <f t="shared" si="24"/>
        <v>Mejorable</v>
      </c>
      <c r="W314" s="87">
        <v>1</v>
      </c>
      <c r="X314" s="87" t="s">
        <v>503</v>
      </c>
      <c r="Y314" s="88" t="s">
        <v>383</v>
      </c>
      <c r="Z314" s="87" t="s">
        <v>332</v>
      </c>
      <c r="AA314" s="87" t="s">
        <v>332</v>
      </c>
      <c r="AB314" s="87" t="s">
        <v>332</v>
      </c>
      <c r="AC314" s="83" t="s">
        <v>391</v>
      </c>
      <c r="AD314" s="83" t="s">
        <v>371</v>
      </c>
    </row>
    <row r="315" spans="2:30" ht="267.75" x14ac:dyDescent="0.25">
      <c r="B315" s="78" t="s">
        <v>319</v>
      </c>
      <c r="C315" s="101" t="s">
        <v>647</v>
      </c>
      <c r="D315" s="101" t="s">
        <v>651</v>
      </c>
      <c r="E315" s="80" t="s">
        <v>652</v>
      </c>
      <c r="F315" s="80" t="s">
        <v>653</v>
      </c>
      <c r="G315" s="81" t="s">
        <v>324</v>
      </c>
      <c r="H315" s="82"/>
      <c r="I315" s="83" t="s">
        <v>660</v>
      </c>
      <c r="J315" s="84" t="s">
        <v>393</v>
      </c>
      <c r="K315" s="85" t="s">
        <v>504</v>
      </c>
      <c r="L315" s="83" t="s">
        <v>380</v>
      </c>
      <c r="M315" s="85" t="s">
        <v>395</v>
      </c>
      <c r="N315" s="85" t="s">
        <v>396</v>
      </c>
      <c r="O315" s="87">
        <v>1</v>
      </c>
      <c r="P315" s="87">
        <v>3</v>
      </c>
      <c r="Q315" s="88">
        <f t="shared" si="20"/>
        <v>3</v>
      </c>
      <c r="R315" s="87" t="str">
        <f t="shared" si="21"/>
        <v>BAJO</v>
      </c>
      <c r="S315" s="87">
        <v>10</v>
      </c>
      <c r="T315" s="87">
        <f t="shared" si="22"/>
        <v>30</v>
      </c>
      <c r="U315" s="87" t="str">
        <f t="shared" si="23"/>
        <v>III</v>
      </c>
      <c r="V315" s="89" t="str">
        <f t="shared" si="24"/>
        <v>Mejorable</v>
      </c>
      <c r="W315" s="87">
        <v>1</v>
      </c>
      <c r="X315" s="87" t="s">
        <v>397</v>
      </c>
      <c r="Y315" s="88" t="s">
        <v>505</v>
      </c>
      <c r="Z315" s="87" t="s">
        <v>332</v>
      </c>
      <c r="AA315" s="87" t="s">
        <v>332</v>
      </c>
      <c r="AB315" s="87" t="s">
        <v>332</v>
      </c>
      <c r="AC315" s="83" t="s">
        <v>399</v>
      </c>
      <c r="AD315" s="83" t="s">
        <v>661</v>
      </c>
    </row>
    <row r="316" spans="2:30" ht="267.75" x14ac:dyDescent="0.25">
      <c r="B316" s="78" t="s">
        <v>319</v>
      </c>
      <c r="C316" s="101" t="s">
        <v>647</v>
      </c>
      <c r="D316" s="101" t="s">
        <v>651</v>
      </c>
      <c r="E316" s="80" t="s">
        <v>652</v>
      </c>
      <c r="F316" s="80" t="s">
        <v>653</v>
      </c>
      <c r="G316" s="81" t="s">
        <v>324</v>
      </c>
      <c r="H316" s="82"/>
      <c r="I316" s="83" t="s">
        <v>401</v>
      </c>
      <c r="J316" s="84" t="s">
        <v>393</v>
      </c>
      <c r="K316" s="85" t="s">
        <v>402</v>
      </c>
      <c r="L316" s="83" t="s">
        <v>403</v>
      </c>
      <c r="M316" s="85" t="s">
        <v>404</v>
      </c>
      <c r="N316" s="85" t="s">
        <v>607</v>
      </c>
      <c r="O316" s="87">
        <v>2</v>
      </c>
      <c r="P316" s="87">
        <v>2</v>
      </c>
      <c r="Q316" s="88">
        <f t="shared" si="20"/>
        <v>4</v>
      </c>
      <c r="R316" s="87" t="str">
        <f t="shared" si="21"/>
        <v>BAJO</v>
      </c>
      <c r="S316" s="87">
        <v>10</v>
      </c>
      <c r="T316" s="87">
        <f t="shared" si="22"/>
        <v>40</v>
      </c>
      <c r="U316" s="87" t="str">
        <f t="shared" si="23"/>
        <v>III</v>
      </c>
      <c r="V316" s="89" t="str">
        <f t="shared" si="24"/>
        <v>Mejorable</v>
      </c>
      <c r="W316" s="87">
        <v>1</v>
      </c>
      <c r="X316" s="87" t="s">
        <v>506</v>
      </c>
      <c r="Y316" s="88" t="s">
        <v>406</v>
      </c>
      <c r="Z316" s="87" t="s">
        <v>332</v>
      </c>
      <c r="AA316" s="87" t="s">
        <v>332</v>
      </c>
      <c r="AB316" s="87" t="s">
        <v>332</v>
      </c>
      <c r="AC316" s="83" t="s">
        <v>507</v>
      </c>
      <c r="AD316" s="83" t="s">
        <v>349</v>
      </c>
    </row>
    <row r="317" spans="2:30" ht="409.5" x14ac:dyDescent="0.25">
      <c r="B317" s="78" t="s">
        <v>319</v>
      </c>
      <c r="C317" s="101" t="s">
        <v>647</v>
      </c>
      <c r="D317" s="101" t="s">
        <v>651</v>
      </c>
      <c r="E317" s="80" t="s">
        <v>652</v>
      </c>
      <c r="F317" s="80" t="s">
        <v>653</v>
      </c>
      <c r="G317" s="81" t="s">
        <v>324</v>
      </c>
      <c r="H317" s="82"/>
      <c r="I317" s="83" t="s">
        <v>430</v>
      </c>
      <c r="J317" s="84" t="s">
        <v>393</v>
      </c>
      <c r="K317" s="85" t="s">
        <v>508</v>
      </c>
      <c r="L317" s="83" t="s">
        <v>328</v>
      </c>
      <c r="M317" s="85" t="s">
        <v>432</v>
      </c>
      <c r="N317" s="85" t="s">
        <v>380</v>
      </c>
      <c r="O317" s="87">
        <v>1</v>
      </c>
      <c r="P317" s="87">
        <v>2</v>
      </c>
      <c r="Q317" s="88">
        <f t="shared" si="20"/>
        <v>2</v>
      </c>
      <c r="R317" s="87" t="str">
        <f t="shared" si="21"/>
        <v>BAJO</v>
      </c>
      <c r="S317" s="87">
        <v>10</v>
      </c>
      <c r="T317" s="87">
        <f t="shared" si="22"/>
        <v>20</v>
      </c>
      <c r="U317" s="87" t="str">
        <f t="shared" si="23"/>
        <v>IV</v>
      </c>
      <c r="V317" s="91" t="str">
        <f t="shared" si="24"/>
        <v>Aceptable</v>
      </c>
      <c r="W317" s="87">
        <v>1</v>
      </c>
      <c r="X317" s="87" t="s">
        <v>413</v>
      </c>
      <c r="Y317" s="88" t="s">
        <v>414</v>
      </c>
      <c r="Z317" s="87" t="s">
        <v>332</v>
      </c>
      <c r="AA317" s="87" t="s">
        <v>332</v>
      </c>
      <c r="AB317" s="87" t="s">
        <v>332</v>
      </c>
      <c r="AC317" s="83" t="s">
        <v>434</v>
      </c>
      <c r="AD317" s="83" t="s">
        <v>349</v>
      </c>
    </row>
    <row r="318" spans="2:30" ht="409.5" x14ac:dyDescent="0.25">
      <c r="B318" s="78" t="s">
        <v>319</v>
      </c>
      <c r="C318" s="101" t="s">
        <v>647</v>
      </c>
      <c r="D318" s="101" t="s">
        <v>651</v>
      </c>
      <c r="E318" s="80" t="s">
        <v>652</v>
      </c>
      <c r="F318" s="80" t="s">
        <v>653</v>
      </c>
      <c r="G318" s="81" t="s">
        <v>324</v>
      </c>
      <c r="H318" s="82"/>
      <c r="I318" s="83" t="s">
        <v>436</v>
      </c>
      <c r="J318" s="84" t="s">
        <v>393</v>
      </c>
      <c r="K318" s="85" t="s">
        <v>437</v>
      </c>
      <c r="L318" s="83" t="s">
        <v>438</v>
      </c>
      <c r="M318" s="85" t="s">
        <v>439</v>
      </c>
      <c r="N318" s="85" t="s">
        <v>440</v>
      </c>
      <c r="O318" s="87">
        <v>1</v>
      </c>
      <c r="P318" s="87">
        <v>1</v>
      </c>
      <c r="Q318" s="88">
        <f t="shared" si="20"/>
        <v>1</v>
      </c>
      <c r="R318" s="87" t="str">
        <f t="shared" si="21"/>
        <v>BAJO</v>
      </c>
      <c r="S318" s="87">
        <v>10</v>
      </c>
      <c r="T318" s="87">
        <f t="shared" si="22"/>
        <v>10</v>
      </c>
      <c r="U318" s="87" t="str">
        <f t="shared" si="23"/>
        <v>IV</v>
      </c>
      <c r="V318" s="91" t="str">
        <f t="shared" si="24"/>
        <v>Aceptable</v>
      </c>
      <c r="W318" s="87">
        <v>1</v>
      </c>
      <c r="X318" s="87" t="s">
        <v>441</v>
      </c>
      <c r="Y318" s="88" t="s">
        <v>442</v>
      </c>
      <c r="Z318" s="87" t="s">
        <v>332</v>
      </c>
      <c r="AA318" s="87" t="s">
        <v>332</v>
      </c>
      <c r="AB318" s="87" t="s">
        <v>332</v>
      </c>
      <c r="AC318" s="83" t="s">
        <v>444</v>
      </c>
      <c r="AD318" s="83" t="s">
        <v>445</v>
      </c>
    </row>
    <row r="319" spans="2:30" ht="409.5" x14ac:dyDescent="0.25">
      <c r="B319" s="78" t="s">
        <v>319</v>
      </c>
      <c r="C319" s="101" t="s">
        <v>647</v>
      </c>
      <c r="D319" s="101" t="s">
        <v>651</v>
      </c>
      <c r="E319" s="80" t="s">
        <v>652</v>
      </c>
      <c r="F319" s="80" t="s">
        <v>653</v>
      </c>
      <c r="G319" s="81" t="s">
        <v>324</v>
      </c>
      <c r="H319" s="105"/>
      <c r="I319" s="83" t="s">
        <v>446</v>
      </c>
      <c r="J319" s="84" t="s">
        <v>393</v>
      </c>
      <c r="K319" s="85" t="s">
        <v>447</v>
      </c>
      <c r="L319" s="83" t="s">
        <v>448</v>
      </c>
      <c r="M319" s="85" t="s">
        <v>449</v>
      </c>
      <c r="N319" s="85" t="s">
        <v>450</v>
      </c>
      <c r="O319" s="87">
        <v>2</v>
      </c>
      <c r="P319" s="87">
        <v>1</v>
      </c>
      <c r="Q319" s="88">
        <f t="shared" si="20"/>
        <v>2</v>
      </c>
      <c r="R319" s="87" t="str">
        <f t="shared" si="21"/>
        <v>BAJO</v>
      </c>
      <c r="S319" s="87">
        <v>10</v>
      </c>
      <c r="T319" s="87">
        <f t="shared" si="22"/>
        <v>20</v>
      </c>
      <c r="U319" s="87" t="str">
        <f t="shared" si="23"/>
        <v>IV</v>
      </c>
      <c r="V319" s="91" t="str">
        <f t="shared" si="24"/>
        <v>Aceptable</v>
      </c>
      <c r="W319" s="87">
        <v>1</v>
      </c>
      <c r="X319" s="88" t="s">
        <v>451</v>
      </c>
      <c r="Y319" s="88" t="s">
        <v>512</v>
      </c>
      <c r="Z319" s="87" t="s">
        <v>332</v>
      </c>
      <c r="AA319" s="87" t="s">
        <v>332</v>
      </c>
      <c r="AB319" s="87" t="s">
        <v>332</v>
      </c>
      <c r="AC319" s="85" t="s">
        <v>454</v>
      </c>
      <c r="AD319" s="83" t="s">
        <v>455</v>
      </c>
    </row>
    <row r="320" spans="2:30" ht="409.5" x14ac:dyDescent="0.25">
      <c r="B320" s="78" t="s">
        <v>319</v>
      </c>
      <c r="C320" s="101" t="s">
        <v>647</v>
      </c>
      <c r="D320" s="101" t="s">
        <v>651</v>
      </c>
      <c r="E320" s="80" t="s">
        <v>652</v>
      </c>
      <c r="F320" s="80" t="s">
        <v>653</v>
      </c>
      <c r="G320" s="81" t="s">
        <v>324</v>
      </c>
      <c r="H320" s="82"/>
      <c r="I320" s="83" t="s">
        <v>514</v>
      </c>
      <c r="J320" s="84" t="s">
        <v>393</v>
      </c>
      <c r="K320" s="85" t="s">
        <v>457</v>
      </c>
      <c r="L320" s="83" t="s">
        <v>458</v>
      </c>
      <c r="M320" s="85" t="s">
        <v>459</v>
      </c>
      <c r="N320" s="85" t="s">
        <v>460</v>
      </c>
      <c r="O320" s="87">
        <v>2</v>
      </c>
      <c r="P320" s="87">
        <v>1</v>
      </c>
      <c r="Q320" s="88">
        <f t="shared" si="20"/>
        <v>2</v>
      </c>
      <c r="R320" s="87" t="str">
        <f t="shared" si="21"/>
        <v>BAJO</v>
      </c>
      <c r="S320" s="87">
        <v>10</v>
      </c>
      <c r="T320" s="87">
        <f t="shared" si="22"/>
        <v>20</v>
      </c>
      <c r="U320" s="87" t="str">
        <f t="shared" si="23"/>
        <v>IV</v>
      </c>
      <c r="V320" s="91" t="str">
        <f t="shared" si="24"/>
        <v>Aceptable</v>
      </c>
      <c r="W320" s="87">
        <v>1</v>
      </c>
      <c r="X320" s="88" t="s">
        <v>451</v>
      </c>
      <c r="Y320" s="88" t="s">
        <v>452</v>
      </c>
      <c r="Z320" s="87" t="s">
        <v>332</v>
      </c>
      <c r="AA320" s="87" t="s">
        <v>332</v>
      </c>
      <c r="AB320" s="87" t="s">
        <v>332</v>
      </c>
      <c r="AC320" s="83" t="s">
        <v>461</v>
      </c>
      <c r="AD320" s="83" t="s">
        <v>462</v>
      </c>
    </row>
    <row r="321" spans="2:30" ht="409.5" x14ac:dyDescent="0.25">
      <c r="B321" s="78" t="s">
        <v>319</v>
      </c>
      <c r="C321" s="101" t="s">
        <v>647</v>
      </c>
      <c r="D321" s="101" t="s">
        <v>651</v>
      </c>
      <c r="E321" s="80" t="s">
        <v>652</v>
      </c>
      <c r="F321" s="80" t="s">
        <v>653</v>
      </c>
      <c r="G321" s="81" t="s">
        <v>324</v>
      </c>
      <c r="H321" s="82"/>
      <c r="I321" s="83" t="s">
        <v>463</v>
      </c>
      <c r="J321" s="84" t="s">
        <v>464</v>
      </c>
      <c r="K321" s="85" t="s">
        <v>418</v>
      </c>
      <c r="L321" s="83" t="s">
        <v>466</v>
      </c>
      <c r="M321" s="85" t="s">
        <v>467</v>
      </c>
      <c r="N321" s="85" t="s">
        <v>468</v>
      </c>
      <c r="O321" s="87">
        <v>2</v>
      </c>
      <c r="P321" s="87">
        <v>2</v>
      </c>
      <c r="Q321" s="88">
        <f t="shared" si="20"/>
        <v>4</v>
      </c>
      <c r="R321" s="87" t="str">
        <f t="shared" si="21"/>
        <v>BAJO</v>
      </c>
      <c r="S321" s="87">
        <v>10</v>
      </c>
      <c r="T321" s="87">
        <f t="shared" si="22"/>
        <v>40</v>
      </c>
      <c r="U321" s="87" t="str">
        <f t="shared" si="23"/>
        <v>III</v>
      </c>
      <c r="V321" s="89" t="str">
        <f t="shared" si="24"/>
        <v>Mejorable</v>
      </c>
      <c r="W321" s="87">
        <v>1</v>
      </c>
      <c r="X321" s="88" t="s">
        <v>469</v>
      </c>
      <c r="Y321" s="88" t="s">
        <v>470</v>
      </c>
      <c r="Z321" s="87" t="s">
        <v>332</v>
      </c>
      <c r="AA321" s="87" t="s">
        <v>332</v>
      </c>
      <c r="AB321" s="87" t="s">
        <v>332</v>
      </c>
      <c r="AC321" s="85" t="s">
        <v>471</v>
      </c>
      <c r="AD321" s="85" t="s">
        <v>472</v>
      </c>
    </row>
    <row r="322" spans="2:30" ht="409.5" x14ac:dyDescent="0.25">
      <c r="B322" s="78" t="s">
        <v>319</v>
      </c>
      <c r="C322" s="101" t="s">
        <v>647</v>
      </c>
      <c r="D322" s="101" t="s">
        <v>651</v>
      </c>
      <c r="E322" s="80" t="s">
        <v>652</v>
      </c>
      <c r="F322" s="80" t="s">
        <v>653</v>
      </c>
      <c r="G322" s="81" t="s">
        <v>324</v>
      </c>
      <c r="H322" s="82"/>
      <c r="I322" s="83" t="s">
        <v>473</v>
      </c>
      <c r="J322" s="84" t="s">
        <v>464</v>
      </c>
      <c r="K322" s="85" t="s">
        <v>418</v>
      </c>
      <c r="L322" s="83" t="s">
        <v>466</v>
      </c>
      <c r="M322" s="85" t="s">
        <v>474</v>
      </c>
      <c r="N322" s="85" t="s">
        <v>475</v>
      </c>
      <c r="O322" s="87">
        <v>2</v>
      </c>
      <c r="P322" s="87">
        <v>1</v>
      </c>
      <c r="Q322" s="88">
        <f t="shared" si="20"/>
        <v>2</v>
      </c>
      <c r="R322" s="87" t="str">
        <f t="shared" si="21"/>
        <v>BAJO</v>
      </c>
      <c r="S322" s="87">
        <v>10</v>
      </c>
      <c r="T322" s="87">
        <f t="shared" si="22"/>
        <v>20</v>
      </c>
      <c r="U322" s="87" t="str">
        <f t="shared" si="23"/>
        <v>IV</v>
      </c>
      <c r="V322" s="91" t="str">
        <f t="shared" si="24"/>
        <v>Aceptable</v>
      </c>
      <c r="W322" s="87">
        <v>1</v>
      </c>
      <c r="X322" s="88" t="s">
        <v>469</v>
      </c>
      <c r="Y322" s="88" t="s">
        <v>470</v>
      </c>
      <c r="Z322" s="87" t="s">
        <v>332</v>
      </c>
      <c r="AA322" s="87" t="s">
        <v>332</v>
      </c>
      <c r="AB322" s="87" t="s">
        <v>332</v>
      </c>
      <c r="AC322" s="85" t="s">
        <v>476</v>
      </c>
      <c r="AD322" s="85" t="s">
        <v>472</v>
      </c>
    </row>
    <row r="323" spans="2:30" ht="409.5" x14ac:dyDescent="0.25">
      <c r="B323" s="78" t="s">
        <v>319</v>
      </c>
      <c r="C323" s="101" t="s">
        <v>647</v>
      </c>
      <c r="D323" s="101" t="s">
        <v>651</v>
      </c>
      <c r="E323" s="80" t="s">
        <v>652</v>
      </c>
      <c r="F323" s="80" t="s">
        <v>653</v>
      </c>
      <c r="G323" s="81" t="s">
        <v>324</v>
      </c>
      <c r="H323" s="82"/>
      <c r="I323" s="83" t="s">
        <v>477</v>
      </c>
      <c r="J323" s="84" t="s">
        <v>464</v>
      </c>
      <c r="K323" s="85" t="s">
        <v>478</v>
      </c>
      <c r="L323" s="83" t="s">
        <v>479</v>
      </c>
      <c r="M323" s="85" t="s">
        <v>480</v>
      </c>
      <c r="N323" s="85" t="s">
        <v>481</v>
      </c>
      <c r="O323" s="87">
        <v>2</v>
      </c>
      <c r="P323" s="87">
        <v>1</v>
      </c>
      <c r="Q323" s="88">
        <f t="shared" si="20"/>
        <v>2</v>
      </c>
      <c r="R323" s="87" t="str">
        <f t="shared" si="21"/>
        <v>BAJO</v>
      </c>
      <c r="S323" s="87">
        <v>25</v>
      </c>
      <c r="T323" s="87">
        <f t="shared" si="22"/>
        <v>50</v>
      </c>
      <c r="U323" s="87" t="str">
        <f t="shared" si="23"/>
        <v>III</v>
      </c>
      <c r="V323" s="89" t="str">
        <f t="shared" si="24"/>
        <v>Mejorable</v>
      </c>
      <c r="W323" s="87">
        <v>1</v>
      </c>
      <c r="X323" s="88" t="s">
        <v>469</v>
      </c>
      <c r="Y323" s="88" t="s">
        <v>470</v>
      </c>
      <c r="Z323" s="87" t="s">
        <v>332</v>
      </c>
      <c r="AA323" s="87" t="s">
        <v>332</v>
      </c>
      <c r="AB323" s="87" t="s">
        <v>332</v>
      </c>
      <c r="AC323" s="85" t="s">
        <v>482</v>
      </c>
      <c r="AD323" s="85" t="s">
        <v>472</v>
      </c>
    </row>
    <row r="324" spans="2:30" ht="409.5" x14ac:dyDescent="0.25">
      <c r="B324" s="98" t="s">
        <v>637</v>
      </c>
      <c r="C324" s="100" t="s">
        <v>662</v>
      </c>
      <c r="D324" s="100" t="s">
        <v>663</v>
      </c>
      <c r="E324" s="106" t="s">
        <v>664</v>
      </c>
      <c r="F324" s="80" t="s">
        <v>665</v>
      </c>
      <c r="G324" s="81" t="s">
        <v>324</v>
      </c>
      <c r="H324" s="82"/>
      <c r="I324" s="83" t="s">
        <v>325</v>
      </c>
      <c r="J324" s="84" t="s">
        <v>326</v>
      </c>
      <c r="K324" s="85" t="s">
        <v>327</v>
      </c>
      <c r="L324" s="83" t="s">
        <v>328</v>
      </c>
      <c r="M324" s="85" t="s">
        <v>583</v>
      </c>
      <c r="N324" s="86" t="s">
        <v>330</v>
      </c>
      <c r="O324" s="87">
        <v>2</v>
      </c>
      <c r="P324" s="87">
        <v>2</v>
      </c>
      <c r="Q324" s="88">
        <f t="shared" si="20"/>
        <v>4</v>
      </c>
      <c r="R324" s="87" t="str">
        <f t="shared" si="21"/>
        <v>BAJO</v>
      </c>
      <c r="S324" s="87">
        <v>10</v>
      </c>
      <c r="T324" s="87">
        <f>Q324*S324</f>
        <v>40</v>
      </c>
      <c r="U324" s="87" t="str">
        <f t="shared" si="23"/>
        <v>III</v>
      </c>
      <c r="V324" s="89" t="str">
        <f t="shared" si="24"/>
        <v>Mejorable</v>
      </c>
      <c r="W324" s="87">
        <v>1</v>
      </c>
      <c r="X324" s="90" t="s">
        <v>327</v>
      </c>
      <c r="Y324" s="87" t="s">
        <v>331</v>
      </c>
      <c r="Z324" s="87" t="s">
        <v>332</v>
      </c>
      <c r="AA324" s="87" t="s">
        <v>332</v>
      </c>
      <c r="AB324" s="87" t="s">
        <v>332</v>
      </c>
      <c r="AC324" s="83" t="s">
        <v>333</v>
      </c>
      <c r="AD324" s="83" t="s">
        <v>492</v>
      </c>
    </row>
    <row r="325" spans="2:30" ht="409.5" x14ac:dyDescent="0.25">
      <c r="B325" s="98" t="s">
        <v>637</v>
      </c>
      <c r="C325" s="100" t="s">
        <v>662</v>
      </c>
      <c r="D325" s="100" t="s">
        <v>663</v>
      </c>
      <c r="E325" s="106" t="s">
        <v>664</v>
      </c>
      <c r="F325" s="80" t="s">
        <v>665</v>
      </c>
      <c r="G325" s="81" t="s">
        <v>324</v>
      </c>
      <c r="H325" s="82"/>
      <c r="I325" s="83" t="s">
        <v>335</v>
      </c>
      <c r="J325" s="84" t="s">
        <v>336</v>
      </c>
      <c r="K325" s="85" t="s">
        <v>493</v>
      </c>
      <c r="L325" s="83" t="s">
        <v>328</v>
      </c>
      <c r="M325" s="85" t="s">
        <v>328</v>
      </c>
      <c r="N325" s="85" t="s">
        <v>338</v>
      </c>
      <c r="O325" s="87">
        <v>2</v>
      </c>
      <c r="P325" s="87">
        <v>2</v>
      </c>
      <c r="Q325" s="88">
        <f t="shared" si="20"/>
        <v>4</v>
      </c>
      <c r="R325" s="87" t="str">
        <f t="shared" si="21"/>
        <v>BAJO</v>
      </c>
      <c r="S325" s="87">
        <v>10</v>
      </c>
      <c r="T325" s="87">
        <f>+S325*Q325</f>
        <v>40</v>
      </c>
      <c r="U325" s="87" t="str">
        <f t="shared" si="23"/>
        <v>III</v>
      </c>
      <c r="V325" s="89" t="str">
        <f t="shared" si="24"/>
        <v>Mejorable</v>
      </c>
      <c r="W325" s="88">
        <v>1</v>
      </c>
      <c r="X325" s="90" t="s">
        <v>339</v>
      </c>
      <c r="Y325" s="87" t="s">
        <v>340</v>
      </c>
      <c r="Z325" s="87" t="s">
        <v>332</v>
      </c>
      <c r="AA325" s="87" t="s">
        <v>332</v>
      </c>
      <c r="AB325" s="87" t="s">
        <v>332</v>
      </c>
      <c r="AC325" s="83" t="s">
        <v>495</v>
      </c>
      <c r="AD325" s="83" t="s">
        <v>342</v>
      </c>
    </row>
    <row r="326" spans="2:30" ht="409.5" x14ac:dyDescent="0.25">
      <c r="B326" s="98" t="s">
        <v>637</v>
      </c>
      <c r="C326" s="100" t="s">
        <v>662</v>
      </c>
      <c r="D326" s="100" t="s">
        <v>663</v>
      </c>
      <c r="E326" s="106" t="s">
        <v>664</v>
      </c>
      <c r="F326" s="80" t="s">
        <v>665</v>
      </c>
      <c r="G326" s="81" t="s">
        <v>324</v>
      </c>
      <c r="H326" s="82"/>
      <c r="I326" s="83" t="s">
        <v>343</v>
      </c>
      <c r="J326" s="84" t="s">
        <v>336</v>
      </c>
      <c r="K326" s="85" t="s">
        <v>496</v>
      </c>
      <c r="L326" s="83" t="s">
        <v>345</v>
      </c>
      <c r="M326" s="85" t="s">
        <v>346</v>
      </c>
      <c r="N326" s="85" t="s">
        <v>338</v>
      </c>
      <c r="O326" s="87">
        <v>2</v>
      </c>
      <c r="P326" s="87">
        <v>2</v>
      </c>
      <c r="Q326" s="88">
        <f t="shared" si="20"/>
        <v>4</v>
      </c>
      <c r="R326" s="87" t="str">
        <f t="shared" si="21"/>
        <v>BAJO</v>
      </c>
      <c r="S326" s="87">
        <v>10</v>
      </c>
      <c r="T326" s="87">
        <f>Q326*S326</f>
        <v>40</v>
      </c>
      <c r="U326" s="87" t="str">
        <f t="shared" si="23"/>
        <v>III</v>
      </c>
      <c r="V326" s="89" t="str">
        <f t="shared" si="24"/>
        <v>Mejorable</v>
      </c>
      <c r="W326" s="88">
        <v>1</v>
      </c>
      <c r="X326" s="88" t="s">
        <v>498</v>
      </c>
      <c r="Y326" s="87" t="s">
        <v>340</v>
      </c>
      <c r="Z326" s="87" t="s">
        <v>332</v>
      </c>
      <c r="AA326" s="87" t="s">
        <v>332</v>
      </c>
      <c r="AB326" s="87" t="s">
        <v>332</v>
      </c>
      <c r="AC326" s="83" t="s">
        <v>348</v>
      </c>
      <c r="AD326" s="83" t="s">
        <v>349</v>
      </c>
    </row>
    <row r="327" spans="2:30" ht="409.5" x14ac:dyDescent="0.25">
      <c r="B327" s="98" t="s">
        <v>637</v>
      </c>
      <c r="C327" s="100" t="s">
        <v>662</v>
      </c>
      <c r="D327" s="100" t="s">
        <v>663</v>
      </c>
      <c r="E327" s="106" t="s">
        <v>664</v>
      </c>
      <c r="F327" s="80" t="s">
        <v>665</v>
      </c>
      <c r="G327" s="81" t="s">
        <v>324</v>
      </c>
      <c r="H327" s="82"/>
      <c r="I327" s="83" t="s">
        <v>350</v>
      </c>
      <c r="J327" s="84" t="s">
        <v>336</v>
      </c>
      <c r="K327" s="85" t="s">
        <v>351</v>
      </c>
      <c r="L327" s="83" t="s">
        <v>328</v>
      </c>
      <c r="M327" s="85" t="s">
        <v>352</v>
      </c>
      <c r="N327" s="85" t="s">
        <v>353</v>
      </c>
      <c r="O327" s="87">
        <v>2</v>
      </c>
      <c r="P327" s="87">
        <v>2</v>
      </c>
      <c r="Q327" s="88">
        <f t="shared" si="20"/>
        <v>4</v>
      </c>
      <c r="R327" s="87" t="str">
        <f t="shared" si="21"/>
        <v>BAJO</v>
      </c>
      <c r="S327" s="87">
        <v>10</v>
      </c>
      <c r="T327" s="87">
        <f>Q327*S327</f>
        <v>40</v>
      </c>
      <c r="U327" s="87" t="str">
        <f t="shared" si="23"/>
        <v>III</v>
      </c>
      <c r="V327" s="89" t="str">
        <f t="shared" si="24"/>
        <v>Mejorable</v>
      </c>
      <c r="W327" s="88">
        <v>1</v>
      </c>
      <c r="X327" s="88" t="s">
        <v>499</v>
      </c>
      <c r="Y327" s="87" t="s">
        <v>340</v>
      </c>
      <c r="Z327" s="87" t="s">
        <v>332</v>
      </c>
      <c r="AA327" s="87" t="s">
        <v>332</v>
      </c>
      <c r="AB327" s="87" t="s">
        <v>332</v>
      </c>
      <c r="AC327" s="83" t="s">
        <v>355</v>
      </c>
      <c r="AD327" s="83" t="s">
        <v>349</v>
      </c>
    </row>
    <row r="328" spans="2:30" ht="409.5" x14ac:dyDescent="0.25">
      <c r="B328" s="98" t="s">
        <v>637</v>
      </c>
      <c r="C328" s="100" t="s">
        <v>662</v>
      </c>
      <c r="D328" s="100" t="s">
        <v>663</v>
      </c>
      <c r="E328" s="106" t="s">
        <v>664</v>
      </c>
      <c r="F328" s="80" t="s">
        <v>665</v>
      </c>
      <c r="G328" s="81" t="s">
        <v>324</v>
      </c>
      <c r="H328" s="82"/>
      <c r="I328" s="83" t="s">
        <v>356</v>
      </c>
      <c r="J328" s="84" t="s">
        <v>336</v>
      </c>
      <c r="K328" s="85" t="s">
        <v>357</v>
      </c>
      <c r="L328" s="83" t="s">
        <v>358</v>
      </c>
      <c r="M328" s="85" t="s">
        <v>328</v>
      </c>
      <c r="N328" s="85" t="s">
        <v>359</v>
      </c>
      <c r="O328" s="87">
        <v>3</v>
      </c>
      <c r="P328" s="87">
        <v>3</v>
      </c>
      <c r="Q328" s="88">
        <f t="shared" si="20"/>
        <v>9</v>
      </c>
      <c r="R328" s="87" t="str">
        <f t="shared" si="21"/>
        <v>ALTO</v>
      </c>
      <c r="S328" s="87">
        <v>10</v>
      </c>
      <c r="T328" s="87">
        <f>Q328*S328</f>
        <v>90</v>
      </c>
      <c r="U328" s="87" t="str">
        <f t="shared" si="23"/>
        <v>III</v>
      </c>
      <c r="V328" s="89" t="str">
        <f t="shared" si="24"/>
        <v>Mejorable</v>
      </c>
      <c r="W328" s="88">
        <v>1</v>
      </c>
      <c r="X328" s="87" t="s">
        <v>360</v>
      </c>
      <c r="Y328" s="87" t="s">
        <v>340</v>
      </c>
      <c r="Z328" s="87" t="s">
        <v>332</v>
      </c>
      <c r="AA328" s="87" t="s">
        <v>332</v>
      </c>
      <c r="AB328" s="87" t="s">
        <v>332</v>
      </c>
      <c r="AC328" s="83" t="s">
        <v>361</v>
      </c>
      <c r="AD328" s="83" t="s">
        <v>349</v>
      </c>
    </row>
    <row r="329" spans="2:30" ht="409.5" x14ac:dyDescent="0.25">
      <c r="B329" s="98" t="s">
        <v>637</v>
      </c>
      <c r="C329" s="100" t="s">
        <v>662</v>
      </c>
      <c r="D329" s="100" t="s">
        <v>663</v>
      </c>
      <c r="E329" s="106" t="s">
        <v>664</v>
      </c>
      <c r="F329" s="80" t="s">
        <v>665</v>
      </c>
      <c r="G329" s="81" t="s">
        <v>324</v>
      </c>
      <c r="H329" s="82"/>
      <c r="I329" s="83" t="s">
        <v>362</v>
      </c>
      <c r="J329" s="84" t="s">
        <v>363</v>
      </c>
      <c r="K329" s="85" t="s">
        <v>364</v>
      </c>
      <c r="L329" s="83" t="s">
        <v>365</v>
      </c>
      <c r="M329" s="85" t="s">
        <v>366</v>
      </c>
      <c r="N329" s="85" t="s">
        <v>367</v>
      </c>
      <c r="O329" s="87">
        <v>2</v>
      </c>
      <c r="P329" s="87">
        <v>1</v>
      </c>
      <c r="Q329" s="88">
        <f t="shared" si="20"/>
        <v>2</v>
      </c>
      <c r="R329" s="87" t="str">
        <f t="shared" si="21"/>
        <v>BAJO</v>
      </c>
      <c r="S329" s="87">
        <v>10</v>
      </c>
      <c r="T329" s="87">
        <f>Q329*S329</f>
        <v>20</v>
      </c>
      <c r="U329" s="87" t="str">
        <f t="shared" si="23"/>
        <v>IV</v>
      </c>
      <c r="V329" s="91" t="str">
        <f t="shared" si="24"/>
        <v>Aceptable</v>
      </c>
      <c r="W329" s="88">
        <v>1</v>
      </c>
      <c r="X329" s="87" t="s">
        <v>368</v>
      </c>
      <c r="Y329" s="88" t="s">
        <v>369</v>
      </c>
      <c r="Z329" s="87" t="s">
        <v>332</v>
      </c>
      <c r="AA329" s="87" t="s">
        <v>332</v>
      </c>
      <c r="AB329" s="87" t="s">
        <v>332</v>
      </c>
      <c r="AC329" s="83" t="s">
        <v>370</v>
      </c>
      <c r="AD329" s="83" t="s">
        <v>371</v>
      </c>
    </row>
    <row r="330" spans="2:30" ht="409.5" x14ac:dyDescent="0.25">
      <c r="B330" s="98" t="s">
        <v>637</v>
      </c>
      <c r="C330" s="100" t="s">
        <v>662</v>
      </c>
      <c r="D330" s="100" t="s">
        <v>663</v>
      </c>
      <c r="E330" s="106" t="s">
        <v>664</v>
      </c>
      <c r="F330" s="80" t="s">
        <v>665</v>
      </c>
      <c r="G330" s="81" t="s">
        <v>324</v>
      </c>
      <c r="H330" s="82"/>
      <c r="I330" s="83" t="s">
        <v>372</v>
      </c>
      <c r="J330" s="84" t="s">
        <v>363</v>
      </c>
      <c r="K330" s="85" t="s">
        <v>364</v>
      </c>
      <c r="L330" s="83" t="s">
        <v>365</v>
      </c>
      <c r="M330" s="85" t="s">
        <v>366</v>
      </c>
      <c r="N330" s="85" t="s">
        <v>367</v>
      </c>
      <c r="O330" s="87">
        <v>2</v>
      </c>
      <c r="P330" s="87">
        <v>1</v>
      </c>
      <c r="Q330" s="88">
        <f t="shared" si="20"/>
        <v>2</v>
      </c>
      <c r="R330" s="87" t="str">
        <f t="shared" si="21"/>
        <v>BAJO</v>
      </c>
      <c r="S330" s="87">
        <v>10</v>
      </c>
      <c r="T330" s="87">
        <f t="shared" ref="T330:T373" si="25">Q330*S330</f>
        <v>20</v>
      </c>
      <c r="U330" s="87" t="str">
        <f t="shared" si="23"/>
        <v>IV</v>
      </c>
      <c r="V330" s="91" t="str">
        <f t="shared" si="24"/>
        <v>Aceptable</v>
      </c>
      <c r="W330" s="88">
        <v>1</v>
      </c>
      <c r="X330" s="87" t="s">
        <v>368</v>
      </c>
      <c r="Y330" s="88" t="s">
        <v>369</v>
      </c>
      <c r="Z330" s="87" t="s">
        <v>332</v>
      </c>
      <c r="AA330" s="87" t="s">
        <v>332</v>
      </c>
      <c r="AB330" s="87" t="s">
        <v>332</v>
      </c>
      <c r="AC330" s="83" t="s">
        <v>370</v>
      </c>
      <c r="AD330" s="83" t="s">
        <v>371</v>
      </c>
    </row>
    <row r="331" spans="2:30" ht="409.5" x14ac:dyDescent="0.25">
      <c r="B331" s="98" t="s">
        <v>637</v>
      </c>
      <c r="C331" s="100" t="s">
        <v>662</v>
      </c>
      <c r="D331" s="100" t="s">
        <v>663</v>
      </c>
      <c r="E331" s="106" t="s">
        <v>664</v>
      </c>
      <c r="F331" s="80" t="s">
        <v>665</v>
      </c>
      <c r="G331" s="81" t="s">
        <v>324</v>
      </c>
      <c r="H331" s="82"/>
      <c r="I331" s="83" t="s">
        <v>375</v>
      </c>
      <c r="J331" s="84" t="s">
        <v>363</v>
      </c>
      <c r="K331" s="85" t="s">
        <v>364</v>
      </c>
      <c r="L331" s="83" t="s">
        <v>365</v>
      </c>
      <c r="M331" s="85" t="s">
        <v>366</v>
      </c>
      <c r="N331" s="85" t="s">
        <v>367</v>
      </c>
      <c r="O331" s="87">
        <v>2</v>
      </c>
      <c r="P331" s="87">
        <v>1</v>
      </c>
      <c r="Q331" s="88">
        <f t="shared" ref="Q331:Q373" si="26">O331*P331</f>
        <v>2</v>
      </c>
      <c r="R331" s="87" t="str">
        <f t="shared" ref="R331:R373" si="27">IF(Q331&lt;=4,"BAJO",IF(Q331&lt;=8,"MEDIO",IF(Q331&lt;=20,"ALTO","MUY ALTO")))</f>
        <v>BAJO</v>
      </c>
      <c r="S331" s="87">
        <v>10</v>
      </c>
      <c r="T331" s="87">
        <f t="shared" si="25"/>
        <v>20</v>
      </c>
      <c r="U331" s="87" t="str">
        <f t="shared" ref="U331:U373" si="28">IF(T331&lt;=20,"IV",IF(T331&lt;=120,"III",IF(T331&lt;=500,"II",IF(T331&lt;=4000,"I",FALSE))))</f>
        <v>IV</v>
      </c>
      <c r="V331" s="91" t="str">
        <f t="shared" si="24"/>
        <v>Aceptable</v>
      </c>
      <c r="W331" s="88">
        <v>1</v>
      </c>
      <c r="X331" s="87" t="s">
        <v>368</v>
      </c>
      <c r="Y331" s="88" t="s">
        <v>369</v>
      </c>
      <c r="Z331" s="87" t="s">
        <v>332</v>
      </c>
      <c r="AA331" s="87" t="s">
        <v>332</v>
      </c>
      <c r="AB331" s="87" t="s">
        <v>332</v>
      </c>
      <c r="AC331" s="83" t="s">
        <v>370</v>
      </c>
      <c r="AD331" s="83" t="s">
        <v>371</v>
      </c>
    </row>
    <row r="332" spans="2:30" ht="409.5" x14ac:dyDescent="0.25">
      <c r="B332" s="98" t="s">
        <v>637</v>
      </c>
      <c r="C332" s="100" t="s">
        <v>662</v>
      </c>
      <c r="D332" s="100" t="s">
        <v>663</v>
      </c>
      <c r="E332" s="106" t="s">
        <v>664</v>
      </c>
      <c r="F332" s="80" t="s">
        <v>665</v>
      </c>
      <c r="G332" s="81" t="s">
        <v>324</v>
      </c>
      <c r="H332" s="82"/>
      <c r="I332" s="83" t="s">
        <v>376</v>
      </c>
      <c r="J332" s="84" t="s">
        <v>363</v>
      </c>
      <c r="K332" s="85" t="s">
        <v>364</v>
      </c>
      <c r="L332" s="83" t="s">
        <v>365</v>
      </c>
      <c r="M332" s="85" t="s">
        <v>366</v>
      </c>
      <c r="N332" s="85" t="s">
        <v>367</v>
      </c>
      <c r="O332" s="87">
        <v>2</v>
      </c>
      <c r="P332" s="87">
        <v>1</v>
      </c>
      <c r="Q332" s="88">
        <f t="shared" si="26"/>
        <v>2</v>
      </c>
      <c r="R332" s="87" t="str">
        <f t="shared" si="27"/>
        <v>BAJO</v>
      </c>
      <c r="S332" s="87">
        <v>10</v>
      </c>
      <c r="T332" s="87">
        <f t="shared" si="25"/>
        <v>20</v>
      </c>
      <c r="U332" s="87" t="str">
        <f t="shared" si="28"/>
        <v>IV</v>
      </c>
      <c r="V332" s="91" t="str">
        <f t="shared" si="24"/>
        <v>Aceptable</v>
      </c>
      <c r="W332" s="88">
        <v>1</v>
      </c>
      <c r="X332" s="87" t="s">
        <v>368</v>
      </c>
      <c r="Y332" s="88" t="s">
        <v>369</v>
      </c>
      <c r="Z332" s="87" t="s">
        <v>332</v>
      </c>
      <c r="AA332" s="87" t="s">
        <v>332</v>
      </c>
      <c r="AB332" s="87" t="s">
        <v>332</v>
      </c>
      <c r="AC332" s="83" t="s">
        <v>370</v>
      </c>
      <c r="AD332" s="83" t="s">
        <v>371</v>
      </c>
    </row>
    <row r="333" spans="2:30" ht="409.5" x14ac:dyDescent="0.25">
      <c r="B333" s="98" t="s">
        <v>637</v>
      </c>
      <c r="C333" s="100" t="s">
        <v>662</v>
      </c>
      <c r="D333" s="100" t="s">
        <v>663</v>
      </c>
      <c r="E333" s="106" t="s">
        <v>664</v>
      </c>
      <c r="F333" s="80" t="s">
        <v>665</v>
      </c>
      <c r="G333" s="81" t="s">
        <v>324</v>
      </c>
      <c r="H333" s="82"/>
      <c r="I333" s="83" t="s">
        <v>377</v>
      </c>
      <c r="J333" s="84" t="s">
        <v>378</v>
      </c>
      <c r="K333" s="85" t="s">
        <v>379</v>
      </c>
      <c r="L333" s="83" t="s">
        <v>380</v>
      </c>
      <c r="M333" s="85" t="s">
        <v>380</v>
      </c>
      <c r="N333" s="85" t="s">
        <v>381</v>
      </c>
      <c r="O333" s="87">
        <v>3</v>
      </c>
      <c r="P333" s="87">
        <v>4</v>
      </c>
      <c r="Q333" s="88">
        <f t="shared" si="26"/>
        <v>12</v>
      </c>
      <c r="R333" s="87" t="str">
        <f t="shared" si="27"/>
        <v>ALTO</v>
      </c>
      <c r="S333" s="87">
        <v>25</v>
      </c>
      <c r="T333" s="87">
        <f t="shared" si="25"/>
        <v>300</v>
      </c>
      <c r="U333" s="87" t="str">
        <f t="shared" si="28"/>
        <v>II</v>
      </c>
      <c r="V333" s="93" t="str">
        <f t="shared" ref="V333:V347" si="29">IF(U333="IV","Aceptable",IF(U333="III","Mejorable",IF(U333="II","Aceptable con control especifico", IF(U333="I","No Aceptable",FALSE))))</f>
        <v>Aceptable con control especifico</v>
      </c>
      <c r="W333" s="88">
        <v>1</v>
      </c>
      <c r="X333" s="87" t="s">
        <v>382</v>
      </c>
      <c r="Y333" s="88" t="s">
        <v>383</v>
      </c>
      <c r="Z333" s="87" t="s">
        <v>332</v>
      </c>
      <c r="AA333" s="87" t="s">
        <v>332</v>
      </c>
      <c r="AB333" s="87" t="s">
        <v>332</v>
      </c>
      <c r="AC333" s="83" t="s">
        <v>501</v>
      </c>
      <c r="AD333" s="83" t="s">
        <v>371</v>
      </c>
    </row>
    <row r="334" spans="2:30" ht="409.5" x14ac:dyDescent="0.25">
      <c r="B334" s="98" t="s">
        <v>637</v>
      </c>
      <c r="C334" s="100" t="s">
        <v>662</v>
      </c>
      <c r="D334" s="100" t="s">
        <v>663</v>
      </c>
      <c r="E334" s="106" t="s">
        <v>664</v>
      </c>
      <c r="F334" s="80" t="s">
        <v>665</v>
      </c>
      <c r="G334" s="81" t="s">
        <v>324</v>
      </c>
      <c r="H334" s="82"/>
      <c r="I334" s="83" t="s">
        <v>385</v>
      </c>
      <c r="J334" s="84" t="s">
        <v>378</v>
      </c>
      <c r="K334" s="85" t="s">
        <v>502</v>
      </c>
      <c r="L334" s="83" t="s">
        <v>387</v>
      </c>
      <c r="M334" s="85" t="s">
        <v>388</v>
      </c>
      <c r="N334" s="85" t="s">
        <v>389</v>
      </c>
      <c r="O334" s="87">
        <v>2</v>
      </c>
      <c r="P334" s="87">
        <v>2</v>
      </c>
      <c r="Q334" s="88">
        <f t="shared" si="26"/>
        <v>4</v>
      </c>
      <c r="R334" s="87" t="str">
        <f t="shared" si="27"/>
        <v>BAJO</v>
      </c>
      <c r="S334" s="87">
        <v>10</v>
      </c>
      <c r="T334" s="87">
        <f t="shared" si="25"/>
        <v>40</v>
      </c>
      <c r="U334" s="87" t="str">
        <f t="shared" si="28"/>
        <v>III</v>
      </c>
      <c r="V334" s="89" t="str">
        <f t="shared" si="29"/>
        <v>Mejorable</v>
      </c>
      <c r="W334" s="88">
        <v>1</v>
      </c>
      <c r="X334" s="87" t="s">
        <v>503</v>
      </c>
      <c r="Y334" s="88" t="s">
        <v>383</v>
      </c>
      <c r="Z334" s="87" t="s">
        <v>332</v>
      </c>
      <c r="AA334" s="87" t="s">
        <v>332</v>
      </c>
      <c r="AB334" s="87" t="s">
        <v>332</v>
      </c>
      <c r="AC334" s="83" t="s">
        <v>391</v>
      </c>
      <c r="AD334" s="83" t="s">
        <v>371</v>
      </c>
    </row>
    <row r="335" spans="2:30" ht="409.5" x14ac:dyDescent="0.25">
      <c r="B335" s="98" t="s">
        <v>637</v>
      </c>
      <c r="C335" s="100" t="s">
        <v>662</v>
      </c>
      <c r="D335" s="100" t="s">
        <v>663</v>
      </c>
      <c r="E335" s="106" t="s">
        <v>664</v>
      </c>
      <c r="F335" s="80" t="s">
        <v>665</v>
      </c>
      <c r="G335" s="81" t="s">
        <v>324</v>
      </c>
      <c r="H335" s="82"/>
      <c r="I335" s="83" t="s">
        <v>392</v>
      </c>
      <c r="J335" s="84" t="s">
        <v>393</v>
      </c>
      <c r="K335" s="85" t="s">
        <v>504</v>
      </c>
      <c r="L335" s="83" t="s">
        <v>380</v>
      </c>
      <c r="M335" s="85" t="s">
        <v>395</v>
      </c>
      <c r="N335" s="85" t="s">
        <v>396</v>
      </c>
      <c r="O335" s="87">
        <v>1</v>
      </c>
      <c r="P335" s="87">
        <v>3</v>
      </c>
      <c r="Q335" s="88">
        <f t="shared" si="26"/>
        <v>3</v>
      </c>
      <c r="R335" s="87" t="str">
        <f t="shared" si="27"/>
        <v>BAJO</v>
      </c>
      <c r="S335" s="87">
        <v>10</v>
      </c>
      <c r="T335" s="87">
        <f t="shared" si="25"/>
        <v>30</v>
      </c>
      <c r="U335" s="87" t="str">
        <f t="shared" si="28"/>
        <v>III</v>
      </c>
      <c r="V335" s="89" t="str">
        <f t="shared" si="29"/>
        <v>Mejorable</v>
      </c>
      <c r="W335" s="88">
        <v>1</v>
      </c>
      <c r="X335" s="87" t="s">
        <v>397</v>
      </c>
      <c r="Y335" s="88" t="s">
        <v>505</v>
      </c>
      <c r="Z335" s="87" t="s">
        <v>332</v>
      </c>
      <c r="AA335" s="87" t="s">
        <v>332</v>
      </c>
      <c r="AB335" s="87" t="s">
        <v>332</v>
      </c>
      <c r="AC335" s="83" t="s">
        <v>399</v>
      </c>
      <c r="AD335" s="83" t="s">
        <v>400</v>
      </c>
    </row>
    <row r="336" spans="2:30" ht="409.5" x14ac:dyDescent="0.25">
      <c r="B336" s="98" t="s">
        <v>637</v>
      </c>
      <c r="C336" s="100" t="s">
        <v>662</v>
      </c>
      <c r="D336" s="100" t="s">
        <v>663</v>
      </c>
      <c r="E336" s="106" t="s">
        <v>664</v>
      </c>
      <c r="F336" s="80" t="s">
        <v>665</v>
      </c>
      <c r="G336" s="81" t="s">
        <v>324</v>
      </c>
      <c r="H336" s="82"/>
      <c r="I336" s="83" t="s">
        <v>401</v>
      </c>
      <c r="J336" s="84" t="s">
        <v>393</v>
      </c>
      <c r="K336" s="85" t="s">
        <v>402</v>
      </c>
      <c r="L336" s="83" t="s">
        <v>403</v>
      </c>
      <c r="M336" s="85" t="s">
        <v>404</v>
      </c>
      <c r="N336" s="85" t="s">
        <v>607</v>
      </c>
      <c r="O336" s="87">
        <v>2</v>
      </c>
      <c r="P336" s="87">
        <v>2</v>
      </c>
      <c r="Q336" s="88">
        <f t="shared" si="26"/>
        <v>4</v>
      </c>
      <c r="R336" s="87" t="str">
        <f t="shared" si="27"/>
        <v>BAJO</v>
      </c>
      <c r="S336" s="87">
        <v>10</v>
      </c>
      <c r="T336" s="87">
        <f t="shared" si="25"/>
        <v>40</v>
      </c>
      <c r="U336" s="87" t="str">
        <f t="shared" si="28"/>
        <v>III</v>
      </c>
      <c r="V336" s="89" t="str">
        <f t="shared" si="29"/>
        <v>Mejorable</v>
      </c>
      <c r="W336" s="88">
        <v>1</v>
      </c>
      <c r="X336" s="87" t="s">
        <v>506</v>
      </c>
      <c r="Y336" s="88" t="s">
        <v>406</v>
      </c>
      <c r="Z336" s="87" t="s">
        <v>332</v>
      </c>
      <c r="AA336" s="87" t="s">
        <v>332</v>
      </c>
      <c r="AB336" s="87" t="s">
        <v>332</v>
      </c>
      <c r="AC336" s="83" t="s">
        <v>507</v>
      </c>
      <c r="AD336" s="83" t="s">
        <v>408</v>
      </c>
    </row>
    <row r="337" spans="2:30" ht="409.5" x14ac:dyDescent="0.25">
      <c r="B337" s="98" t="s">
        <v>637</v>
      </c>
      <c r="C337" s="100" t="s">
        <v>662</v>
      </c>
      <c r="D337" s="100" t="s">
        <v>663</v>
      </c>
      <c r="E337" s="106" t="s">
        <v>664</v>
      </c>
      <c r="F337" s="80" t="s">
        <v>665</v>
      </c>
      <c r="G337" s="81" t="s">
        <v>324</v>
      </c>
      <c r="H337" s="82"/>
      <c r="I337" s="83" t="s">
        <v>409</v>
      </c>
      <c r="J337" s="84" t="s">
        <v>393</v>
      </c>
      <c r="K337" s="85" t="s">
        <v>508</v>
      </c>
      <c r="L337" s="83" t="s">
        <v>411</v>
      </c>
      <c r="M337" s="85" t="s">
        <v>412</v>
      </c>
      <c r="N337" s="85" t="s">
        <v>380</v>
      </c>
      <c r="O337" s="87">
        <v>1</v>
      </c>
      <c r="P337" s="87">
        <v>2</v>
      </c>
      <c r="Q337" s="88">
        <f t="shared" si="26"/>
        <v>2</v>
      </c>
      <c r="R337" s="87" t="str">
        <f t="shared" si="27"/>
        <v>BAJO</v>
      </c>
      <c r="S337" s="87">
        <v>10</v>
      </c>
      <c r="T337" s="87">
        <f t="shared" si="25"/>
        <v>20</v>
      </c>
      <c r="U337" s="87" t="str">
        <f t="shared" si="28"/>
        <v>IV</v>
      </c>
      <c r="V337" s="91" t="str">
        <f t="shared" si="29"/>
        <v>Aceptable</v>
      </c>
      <c r="W337" s="88">
        <v>1</v>
      </c>
      <c r="X337" s="87" t="s">
        <v>413</v>
      </c>
      <c r="Y337" s="88" t="s">
        <v>414</v>
      </c>
      <c r="Z337" s="87" t="s">
        <v>332</v>
      </c>
      <c r="AA337" s="87" t="s">
        <v>332</v>
      </c>
      <c r="AB337" s="87" t="s">
        <v>332</v>
      </c>
      <c r="AC337" s="83" t="s">
        <v>509</v>
      </c>
      <c r="AD337" s="83" t="s">
        <v>371</v>
      </c>
    </row>
    <row r="338" spans="2:30" ht="409.5" x14ac:dyDescent="0.25">
      <c r="B338" s="98" t="s">
        <v>637</v>
      </c>
      <c r="C338" s="100" t="s">
        <v>662</v>
      </c>
      <c r="D338" s="100" t="s">
        <v>663</v>
      </c>
      <c r="E338" s="106" t="s">
        <v>664</v>
      </c>
      <c r="F338" s="80" t="s">
        <v>665</v>
      </c>
      <c r="G338" s="81" t="s">
        <v>324</v>
      </c>
      <c r="H338" s="82"/>
      <c r="I338" s="83" t="s">
        <v>417</v>
      </c>
      <c r="J338" s="84" t="s">
        <v>393</v>
      </c>
      <c r="K338" s="85" t="s">
        <v>418</v>
      </c>
      <c r="L338" s="83" t="s">
        <v>419</v>
      </c>
      <c r="M338" s="85" t="s">
        <v>420</v>
      </c>
      <c r="N338" s="85" t="s">
        <v>421</v>
      </c>
      <c r="O338" s="87">
        <v>1</v>
      </c>
      <c r="P338" s="87">
        <v>3</v>
      </c>
      <c r="Q338" s="88">
        <f t="shared" si="26"/>
        <v>3</v>
      </c>
      <c r="R338" s="87" t="str">
        <f t="shared" si="27"/>
        <v>BAJO</v>
      </c>
      <c r="S338" s="87">
        <v>10</v>
      </c>
      <c r="T338" s="87">
        <f t="shared" si="25"/>
        <v>30</v>
      </c>
      <c r="U338" s="87" t="str">
        <f t="shared" si="28"/>
        <v>III</v>
      </c>
      <c r="V338" s="89" t="str">
        <f t="shared" si="29"/>
        <v>Mejorable</v>
      </c>
      <c r="W338" s="88">
        <v>1</v>
      </c>
      <c r="X338" s="87" t="s">
        <v>413</v>
      </c>
      <c r="Y338" s="88" t="s">
        <v>414</v>
      </c>
      <c r="Z338" s="87" t="s">
        <v>332</v>
      </c>
      <c r="AA338" s="87" t="s">
        <v>332</v>
      </c>
      <c r="AB338" s="87" t="s">
        <v>332</v>
      </c>
      <c r="AC338" s="83" t="s">
        <v>423</v>
      </c>
      <c r="AD338" s="83" t="s">
        <v>424</v>
      </c>
    </row>
    <row r="339" spans="2:30" ht="409.5" x14ac:dyDescent="0.25">
      <c r="B339" s="98" t="s">
        <v>637</v>
      </c>
      <c r="C339" s="100" t="s">
        <v>662</v>
      </c>
      <c r="D339" s="100" t="s">
        <v>663</v>
      </c>
      <c r="E339" s="106" t="s">
        <v>664</v>
      </c>
      <c r="F339" s="80" t="s">
        <v>665</v>
      </c>
      <c r="G339" s="81" t="s">
        <v>324</v>
      </c>
      <c r="H339" s="82"/>
      <c r="I339" s="83" t="s">
        <v>425</v>
      </c>
      <c r="J339" s="84" t="s">
        <v>393</v>
      </c>
      <c r="K339" s="85" t="s">
        <v>426</v>
      </c>
      <c r="L339" s="83" t="s">
        <v>380</v>
      </c>
      <c r="M339" s="85" t="s">
        <v>420</v>
      </c>
      <c r="N339" s="85" t="s">
        <v>421</v>
      </c>
      <c r="O339" s="87">
        <v>1</v>
      </c>
      <c r="P339" s="87">
        <v>2</v>
      </c>
      <c r="Q339" s="88">
        <f t="shared" si="26"/>
        <v>2</v>
      </c>
      <c r="R339" s="87" t="str">
        <f t="shared" si="27"/>
        <v>BAJO</v>
      </c>
      <c r="S339" s="87">
        <v>10</v>
      </c>
      <c r="T339" s="87">
        <f t="shared" si="25"/>
        <v>20</v>
      </c>
      <c r="U339" s="87" t="str">
        <f t="shared" si="28"/>
        <v>IV</v>
      </c>
      <c r="V339" s="91" t="str">
        <f t="shared" si="29"/>
        <v>Aceptable</v>
      </c>
      <c r="W339" s="88">
        <v>1</v>
      </c>
      <c r="X339" s="87" t="s">
        <v>413</v>
      </c>
      <c r="Y339" s="88" t="s">
        <v>414</v>
      </c>
      <c r="Z339" s="87" t="s">
        <v>332</v>
      </c>
      <c r="AA339" s="87" t="s">
        <v>332</v>
      </c>
      <c r="AB339" s="87" t="s">
        <v>332</v>
      </c>
      <c r="AC339" s="83" t="s">
        <v>428</v>
      </c>
      <c r="AD339" s="83" t="s">
        <v>429</v>
      </c>
    </row>
    <row r="340" spans="2:30" ht="409.5" x14ac:dyDescent="0.25">
      <c r="B340" s="98" t="s">
        <v>637</v>
      </c>
      <c r="C340" s="100" t="s">
        <v>662</v>
      </c>
      <c r="D340" s="100" t="s">
        <v>663</v>
      </c>
      <c r="E340" s="106" t="s">
        <v>664</v>
      </c>
      <c r="F340" s="80" t="s">
        <v>665</v>
      </c>
      <c r="G340" s="81" t="s">
        <v>324</v>
      </c>
      <c r="H340" s="82"/>
      <c r="I340" s="83" t="s">
        <v>430</v>
      </c>
      <c r="J340" s="84" t="s">
        <v>393</v>
      </c>
      <c r="K340" s="85" t="s">
        <v>508</v>
      </c>
      <c r="L340" s="83" t="s">
        <v>328</v>
      </c>
      <c r="M340" s="85" t="s">
        <v>432</v>
      </c>
      <c r="N340" s="85" t="s">
        <v>380</v>
      </c>
      <c r="O340" s="87">
        <v>1</v>
      </c>
      <c r="P340" s="87">
        <v>2</v>
      </c>
      <c r="Q340" s="88">
        <f t="shared" si="26"/>
        <v>2</v>
      </c>
      <c r="R340" s="87" t="str">
        <f t="shared" si="27"/>
        <v>BAJO</v>
      </c>
      <c r="S340" s="87">
        <v>10</v>
      </c>
      <c r="T340" s="87">
        <f t="shared" si="25"/>
        <v>20</v>
      </c>
      <c r="U340" s="87" t="str">
        <f t="shared" si="28"/>
        <v>IV</v>
      </c>
      <c r="V340" s="91" t="str">
        <f t="shared" si="29"/>
        <v>Aceptable</v>
      </c>
      <c r="W340" s="88">
        <v>1</v>
      </c>
      <c r="X340" s="87" t="s">
        <v>413</v>
      </c>
      <c r="Y340" s="88" t="s">
        <v>414</v>
      </c>
      <c r="Z340" s="87" t="s">
        <v>332</v>
      </c>
      <c r="AA340" s="87" t="s">
        <v>332</v>
      </c>
      <c r="AB340" s="87" t="s">
        <v>332</v>
      </c>
      <c r="AC340" s="83" t="s">
        <v>434</v>
      </c>
      <c r="AD340" s="83" t="s">
        <v>435</v>
      </c>
    </row>
    <row r="341" spans="2:30" ht="409.5" x14ac:dyDescent="0.25">
      <c r="B341" s="98" t="s">
        <v>637</v>
      </c>
      <c r="C341" s="100" t="s">
        <v>662</v>
      </c>
      <c r="D341" s="100" t="s">
        <v>663</v>
      </c>
      <c r="E341" s="106" t="s">
        <v>664</v>
      </c>
      <c r="F341" s="80" t="s">
        <v>665</v>
      </c>
      <c r="G341" s="81" t="s">
        <v>324</v>
      </c>
      <c r="H341" s="82"/>
      <c r="I341" s="83" t="s">
        <v>436</v>
      </c>
      <c r="J341" s="84" t="s">
        <v>393</v>
      </c>
      <c r="K341" s="85" t="s">
        <v>437</v>
      </c>
      <c r="L341" s="83" t="s">
        <v>438</v>
      </c>
      <c r="M341" s="85" t="s">
        <v>439</v>
      </c>
      <c r="N341" s="85" t="s">
        <v>440</v>
      </c>
      <c r="O341" s="87">
        <v>1</v>
      </c>
      <c r="P341" s="87">
        <v>1</v>
      </c>
      <c r="Q341" s="88">
        <f t="shared" si="26"/>
        <v>1</v>
      </c>
      <c r="R341" s="87" t="str">
        <f t="shared" si="27"/>
        <v>BAJO</v>
      </c>
      <c r="S341" s="87">
        <v>25</v>
      </c>
      <c r="T341" s="87">
        <f t="shared" si="25"/>
        <v>25</v>
      </c>
      <c r="U341" s="87" t="str">
        <f t="shared" si="28"/>
        <v>III</v>
      </c>
      <c r="V341" s="89" t="str">
        <f t="shared" si="29"/>
        <v>Mejorable</v>
      </c>
      <c r="W341" s="88">
        <v>1</v>
      </c>
      <c r="X341" s="87" t="s">
        <v>441</v>
      </c>
      <c r="Y341" s="88" t="s">
        <v>442</v>
      </c>
      <c r="Z341" s="87" t="s">
        <v>332</v>
      </c>
      <c r="AA341" s="87" t="s">
        <v>332</v>
      </c>
      <c r="AB341" s="87" t="s">
        <v>332</v>
      </c>
      <c r="AC341" s="83" t="s">
        <v>444</v>
      </c>
      <c r="AD341" s="83" t="s">
        <v>445</v>
      </c>
    </row>
    <row r="342" spans="2:30" ht="409.5" x14ac:dyDescent="0.25">
      <c r="B342" s="98" t="s">
        <v>637</v>
      </c>
      <c r="C342" s="100" t="s">
        <v>662</v>
      </c>
      <c r="D342" s="100" t="s">
        <v>663</v>
      </c>
      <c r="E342" s="106" t="s">
        <v>664</v>
      </c>
      <c r="F342" s="80" t="s">
        <v>665</v>
      </c>
      <c r="G342" s="81" t="s">
        <v>324</v>
      </c>
      <c r="H342" s="105"/>
      <c r="I342" s="83" t="s">
        <v>446</v>
      </c>
      <c r="J342" s="84" t="s">
        <v>393</v>
      </c>
      <c r="K342" s="85" t="s">
        <v>447</v>
      </c>
      <c r="L342" s="83" t="s">
        <v>448</v>
      </c>
      <c r="M342" s="85" t="s">
        <v>449</v>
      </c>
      <c r="N342" s="85" t="s">
        <v>450</v>
      </c>
      <c r="O342" s="87">
        <v>2</v>
      </c>
      <c r="P342" s="87">
        <v>2</v>
      </c>
      <c r="Q342" s="88">
        <f t="shared" si="26"/>
        <v>4</v>
      </c>
      <c r="R342" s="87" t="str">
        <f t="shared" si="27"/>
        <v>BAJO</v>
      </c>
      <c r="S342" s="87">
        <v>10</v>
      </c>
      <c r="T342" s="87">
        <f t="shared" si="25"/>
        <v>40</v>
      </c>
      <c r="U342" s="87" t="str">
        <f t="shared" si="28"/>
        <v>III</v>
      </c>
      <c r="V342" s="89" t="str">
        <f t="shared" si="29"/>
        <v>Mejorable</v>
      </c>
      <c r="W342" s="88">
        <v>1</v>
      </c>
      <c r="X342" s="88" t="s">
        <v>451</v>
      </c>
      <c r="Y342" s="88" t="s">
        <v>512</v>
      </c>
      <c r="Z342" s="87" t="s">
        <v>332</v>
      </c>
      <c r="AA342" s="87" t="s">
        <v>332</v>
      </c>
      <c r="AB342" s="87" t="s">
        <v>332</v>
      </c>
      <c r="AC342" s="85" t="s">
        <v>454</v>
      </c>
      <c r="AD342" s="83" t="s">
        <v>455</v>
      </c>
    </row>
    <row r="343" spans="2:30" ht="409.5" x14ac:dyDescent="0.25">
      <c r="B343" s="98" t="s">
        <v>637</v>
      </c>
      <c r="C343" s="100" t="s">
        <v>662</v>
      </c>
      <c r="D343" s="100" t="s">
        <v>663</v>
      </c>
      <c r="E343" s="106" t="s">
        <v>664</v>
      </c>
      <c r="F343" s="80" t="s">
        <v>665</v>
      </c>
      <c r="G343" s="81" t="s">
        <v>324</v>
      </c>
      <c r="H343" s="82"/>
      <c r="I343" s="83" t="s">
        <v>514</v>
      </c>
      <c r="J343" s="84" t="s">
        <v>393</v>
      </c>
      <c r="K343" s="85" t="s">
        <v>457</v>
      </c>
      <c r="L343" s="83" t="s">
        <v>458</v>
      </c>
      <c r="M343" s="85" t="s">
        <v>459</v>
      </c>
      <c r="N343" s="85" t="s">
        <v>460</v>
      </c>
      <c r="O343" s="87">
        <v>2</v>
      </c>
      <c r="P343" s="87">
        <v>1</v>
      </c>
      <c r="Q343" s="88">
        <f t="shared" si="26"/>
        <v>2</v>
      </c>
      <c r="R343" s="87" t="str">
        <f t="shared" si="27"/>
        <v>BAJO</v>
      </c>
      <c r="S343" s="87">
        <v>10</v>
      </c>
      <c r="T343" s="87">
        <f t="shared" si="25"/>
        <v>20</v>
      </c>
      <c r="U343" s="87" t="str">
        <f t="shared" si="28"/>
        <v>IV</v>
      </c>
      <c r="V343" s="91" t="str">
        <f t="shared" si="29"/>
        <v>Aceptable</v>
      </c>
      <c r="W343" s="88">
        <v>1</v>
      </c>
      <c r="X343" s="88" t="s">
        <v>451</v>
      </c>
      <c r="Y343" s="88" t="s">
        <v>452</v>
      </c>
      <c r="Z343" s="87" t="s">
        <v>332</v>
      </c>
      <c r="AA343" s="87" t="s">
        <v>332</v>
      </c>
      <c r="AB343" s="87" t="s">
        <v>332</v>
      </c>
      <c r="AC343" s="83" t="s">
        <v>461</v>
      </c>
      <c r="AD343" s="83" t="s">
        <v>462</v>
      </c>
    </row>
    <row r="344" spans="2:30" ht="409.5" x14ac:dyDescent="0.25">
      <c r="B344" s="98" t="s">
        <v>637</v>
      </c>
      <c r="C344" s="100" t="s">
        <v>662</v>
      </c>
      <c r="D344" s="100" t="s">
        <v>663</v>
      </c>
      <c r="E344" s="106" t="s">
        <v>664</v>
      </c>
      <c r="F344" s="80" t="s">
        <v>665</v>
      </c>
      <c r="G344" s="81" t="s">
        <v>324</v>
      </c>
      <c r="H344" s="82"/>
      <c r="I344" s="83" t="s">
        <v>463</v>
      </c>
      <c r="J344" s="84" t="s">
        <v>464</v>
      </c>
      <c r="K344" s="85" t="s">
        <v>418</v>
      </c>
      <c r="L344" s="83" t="s">
        <v>466</v>
      </c>
      <c r="M344" s="85" t="s">
        <v>467</v>
      </c>
      <c r="N344" s="85" t="s">
        <v>468</v>
      </c>
      <c r="O344" s="87">
        <v>2</v>
      </c>
      <c r="P344" s="87">
        <v>2</v>
      </c>
      <c r="Q344" s="88">
        <f t="shared" si="26"/>
        <v>4</v>
      </c>
      <c r="R344" s="87" t="str">
        <f t="shared" si="27"/>
        <v>BAJO</v>
      </c>
      <c r="S344" s="87">
        <v>10</v>
      </c>
      <c r="T344" s="87">
        <f t="shared" si="25"/>
        <v>40</v>
      </c>
      <c r="U344" s="87" t="str">
        <f t="shared" si="28"/>
        <v>III</v>
      </c>
      <c r="V344" s="89" t="str">
        <f t="shared" si="29"/>
        <v>Mejorable</v>
      </c>
      <c r="W344" s="88">
        <v>1</v>
      </c>
      <c r="X344" s="88" t="s">
        <v>469</v>
      </c>
      <c r="Y344" s="88" t="s">
        <v>470</v>
      </c>
      <c r="Z344" s="87" t="s">
        <v>332</v>
      </c>
      <c r="AA344" s="87" t="s">
        <v>332</v>
      </c>
      <c r="AB344" s="87" t="s">
        <v>332</v>
      </c>
      <c r="AC344" s="85" t="s">
        <v>471</v>
      </c>
      <c r="AD344" s="85" t="s">
        <v>472</v>
      </c>
    </row>
    <row r="345" spans="2:30" ht="409.5" x14ac:dyDescent="0.25">
      <c r="B345" s="98" t="s">
        <v>637</v>
      </c>
      <c r="C345" s="100" t="s">
        <v>662</v>
      </c>
      <c r="D345" s="100" t="s">
        <v>663</v>
      </c>
      <c r="E345" s="106" t="s">
        <v>664</v>
      </c>
      <c r="F345" s="80" t="s">
        <v>665</v>
      </c>
      <c r="G345" s="81" t="s">
        <v>324</v>
      </c>
      <c r="H345" s="82"/>
      <c r="I345" s="83" t="s">
        <v>473</v>
      </c>
      <c r="J345" s="84" t="s">
        <v>464</v>
      </c>
      <c r="K345" s="85" t="s">
        <v>418</v>
      </c>
      <c r="L345" s="83" t="s">
        <v>466</v>
      </c>
      <c r="M345" s="85" t="s">
        <v>474</v>
      </c>
      <c r="N345" s="85" t="s">
        <v>475</v>
      </c>
      <c r="O345" s="87">
        <v>2</v>
      </c>
      <c r="P345" s="87">
        <v>1</v>
      </c>
      <c r="Q345" s="88">
        <f t="shared" si="26"/>
        <v>2</v>
      </c>
      <c r="R345" s="87" t="str">
        <f t="shared" si="27"/>
        <v>BAJO</v>
      </c>
      <c r="S345" s="87">
        <v>10</v>
      </c>
      <c r="T345" s="87">
        <f t="shared" si="25"/>
        <v>20</v>
      </c>
      <c r="U345" s="87" t="str">
        <f t="shared" si="28"/>
        <v>IV</v>
      </c>
      <c r="V345" s="91" t="str">
        <f t="shared" si="29"/>
        <v>Aceptable</v>
      </c>
      <c r="W345" s="88">
        <v>1</v>
      </c>
      <c r="X345" s="88" t="s">
        <v>469</v>
      </c>
      <c r="Y345" s="88" t="s">
        <v>470</v>
      </c>
      <c r="Z345" s="87" t="s">
        <v>332</v>
      </c>
      <c r="AA345" s="87" t="s">
        <v>332</v>
      </c>
      <c r="AB345" s="87" t="s">
        <v>332</v>
      </c>
      <c r="AC345" s="85" t="s">
        <v>476</v>
      </c>
      <c r="AD345" s="85" t="s">
        <v>472</v>
      </c>
    </row>
    <row r="346" spans="2:30" ht="409.5" x14ac:dyDescent="0.25">
      <c r="B346" s="98" t="s">
        <v>637</v>
      </c>
      <c r="C346" s="100" t="s">
        <v>662</v>
      </c>
      <c r="D346" s="100" t="s">
        <v>663</v>
      </c>
      <c r="E346" s="106" t="s">
        <v>664</v>
      </c>
      <c r="F346" s="80" t="s">
        <v>665</v>
      </c>
      <c r="G346" s="81" t="s">
        <v>324</v>
      </c>
      <c r="H346" s="82"/>
      <c r="I346" s="83" t="s">
        <v>477</v>
      </c>
      <c r="J346" s="84" t="s">
        <v>464</v>
      </c>
      <c r="K346" s="85" t="s">
        <v>478</v>
      </c>
      <c r="L346" s="83" t="s">
        <v>479</v>
      </c>
      <c r="M346" s="85" t="s">
        <v>480</v>
      </c>
      <c r="N346" s="85" t="s">
        <v>481</v>
      </c>
      <c r="O346" s="87">
        <v>2</v>
      </c>
      <c r="P346" s="87">
        <v>1</v>
      </c>
      <c r="Q346" s="88">
        <f t="shared" si="26"/>
        <v>2</v>
      </c>
      <c r="R346" s="87" t="str">
        <f t="shared" si="27"/>
        <v>BAJO</v>
      </c>
      <c r="S346" s="87">
        <v>25</v>
      </c>
      <c r="T346" s="87">
        <f t="shared" si="25"/>
        <v>50</v>
      </c>
      <c r="U346" s="87" t="str">
        <f t="shared" si="28"/>
        <v>III</v>
      </c>
      <c r="V346" s="89" t="str">
        <f t="shared" si="29"/>
        <v>Mejorable</v>
      </c>
      <c r="W346" s="88">
        <v>1</v>
      </c>
      <c r="X346" s="88" t="s">
        <v>469</v>
      </c>
      <c r="Y346" s="88" t="s">
        <v>470</v>
      </c>
      <c r="Z346" s="87" t="s">
        <v>332</v>
      </c>
      <c r="AA346" s="87" t="s">
        <v>332</v>
      </c>
      <c r="AB346" s="87" t="s">
        <v>332</v>
      </c>
      <c r="AC346" s="85" t="s">
        <v>482</v>
      </c>
      <c r="AD346" s="85" t="s">
        <v>472</v>
      </c>
    </row>
    <row r="347" spans="2:30" ht="409.5" x14ac:dyDescent="0.25">
      <c r="B347" s="98" t="s">
        <v>637</v>
      </c>
      <c r="C347" s="100" t="s">
        <v>662</v>
      </c>
      <c r="D347" s="100" t="s">
        <v>663</v>
      </c>
      <c r="E347" s="106" t="s">
        <v>664</v>
      </c>
      <c r="F347" s="80" t="s">
        <v>665</v>
      </c>
      <c r="G347" s="81" t="s">
        <v>324</v>
      </c>
      <c r="H347" s="82"/>
      <c r="I347" s="83" t="s">
        <v>483</v>
      </c>
      <c r="J347" s="84" t="s">
        <v>464</v>
      </c>
      <c r="K347" s="85" t="s">
        <v>418</v>
      </c>
      <c r="L347" s="83" t="s">
        <v>466</v>
      </c>
      <c r="M347" s="85" t="s">
        <v>484</v>
      </c>
      <c r="N347" s="85" t="s">
        <v>485</v>
      </c>
      <c r="O347" s="87">
        <v>1</v>
      </c>
      <c r="P347" s="87">
        <v>1</v>
      </c>
      <c r="Q347" s="88">
        <f t="shared" si="26"/>
        <v>1</v>
      </c>
      <c r="R347" s="87" t="str">
        <f t="shared" si="27"/>
        <v>BAJO</v>
      </c>
      <c r="S347" s="87">
        <v>10</v>
      </c>
      <c r="T347" s="87">
        <f t="shared" si="25"/>
        <v>10</v>
      </c>
      <c r="U347" s="87" t="str">
        <f t="shared" si="28"/>
        <v>IV</v>
      </c>
      <c r="V347" s="91" t="str">
        <f t="shared" si="29"/>
        <v>Aceptable</v>
      </c>
      <c r="W347" s="88">
        <v>1</v>
      </c>
      <c r="X347" s="88" t="s">
        <v>469</v>
      </c>
      <c r="Y347" s="88" t="s">
        <v>470</v>
      </c>
      <c r="Z347" s="87" t="s">
        <v>332</v>
      </c>
      <c r="AA347" s="87" t="s">
        <v>332</v>
      </c>
      <c r="AB347" s="87" t="s">
        <v>332</v>
      </c>
      <c r="AC347" s="85" t="s">
        <v>486</v>
      </c>
      <c r="AD347" s="85" t="s">
        <v>472</v>
      </c>
    </row>
    <row r="348" spans="2:30" ht="409.5" x14ac:dyDescent="0.25">
      <c r="B348" s="107" t="s">
        <v>319</v>
      </c>
      <c r="C348" s="97" t="s">
        <v>666</v>
      </c>
      <c r="D348" s="79" t="s">
        <v>667</v>
      </c>
      <c r="E348" s="108" t="s">
        <v>668</v>
      </c>
      <c r="F348" s="108" t="s">
        <v>669</v>
      </c>
      <c r="G348" s="109" t="s">
        <v>324</v>
      </c>
      <c r="H348" s="110"/>
      <c r="I348" s="107" t="s">
        <v>325</v>
      </c>
      <c r="J348" s="107" t="s">
        <v>326</v>
      </c>
      <c r="K348" s="111" t="s">
        <v>327</v>
      </c>
      <c r="L348" s="108" t="s">
        <v>328</v>
      </c>
      <c r="M348" s="111" t="s">
        <v>583</v>
      </c>
      <c r="N348" s="112" t="s">
        <v>670</v>
      </c>
      <c r="O348" s="108">
        <v>1</v>
      </c>
      <c r="P348" s="108">
        <v>1</v>
      </c>
      <c r="Q348" s="108">
        <f t="shared" si="26"/>
        <v>1</v>
      </c>
      <c r="R348" s="108" t="str">
        <f t="shared" si="27"/>
        <v>BAJO</v>
      </c>
      <c r="S348" s="108">
        <v>10</v>
      </c>
      <c r="T348" s="108">
        <f t="shared" si="25"/>
        <v>10</v>
      </c>
      <c r="U348" s="108" t="str">
        <f t="shared" si="28"/>
        <v>IV</v>
      </c>
      <c r="V348" s="113" t="s">
        <v>130</v>
      </c>
      <c r="W348" s="108">
        <v>74</v>
      </c>
      <c r="X348" s="111" t="s">
        <v>327</v>
      </c>
      <c r="Y348" s="108" t="s">
        <v>14</v>
      </c>
      <c r="Z348" s="108" t="s">
        <v>332</v>
      </c>
      <c r="AA348" s="108" t="s">
        <v>332</v>
      </c>
      <c r="AB348" s="108" t="s">
        <v>332</v>
      </c>
      <c r="AC348" s="108" t="s">
        <v>671</v>
      </c>
      <c r="AD348" s="108" t="s">
        <v>492</v>
      </c>
    </row>
    <row r="349" spans="2:30" ht="409.5" x14ac:dyDescent="0.25">
      <c r="B349" s="78" t="s">
        <v>319</v>
      </c>
      <c r="C349" s="79" t="s">
        <v>672</v>
      </c>
      <c r="D349" s="79" t="s">
        <v>667</v>
      </c>
      <c r="E349" s="83" t="s">
        <v>668</v>
      </c>
      <c r="F349" s="83" t="s">
        <v>669</v>
      </c>
      <c r="G349" s="81" t="s">
        <v>324</v>
      </c>
      <c r="H349" s="82"/>
      <c r="I349" s="84" t="s">
        <v>335</v>
      </c>
      <c r="J349" s="84" t="s">
        <v>336</v>
      </c>
      <c r="K349" s="85" t="s">
        <v>493</v>
      </c>
      <c r="L349" s="83" t="s">
        <v>328</v>
      </c>
      <c r="M349" s="85" t="s">
        <v>328</v>
      </c>
      <c r="N349" s="112" t="s">
        <v>673</v>
      </c>
      <c r="O349" s="108">
        <v>1</v>
      </c>
      <c r="P349" s="108">
        <v>1</v>
      </c>
      <c r="Q349" s="108">
        <f t="shared" si="26"/>
        <v>1</v>
      </c>
      <c r="R349" s="83" t="str">
        <f t="shared" si="27"/>
        <v>BAJO</v>
      </c>
      <c r="S349" s="108">
        <v>10</v>
      </c>
      <c r="T349" s="108">
        <f t="shared" si="25"/>
        <v>10</v>
      </c>
      <c r="U349" s="108" t="str">
        <f t="shared" si="28"/>
        <v>IV</v>
      </c>
      <c r="V349" s="114" t="s">
        <v>130</v>
      </c>
      <c r="W349" s="108">
        <v>74</v>
      </c>
      <c r="X349" s="85" t="s">
        <v>339</v>
      </c>
      <c r="Y349" s="83" t="s">
        <v>14</v>
      </c>
      <c r="Z349" s="83" t="s">
        <v>332</v>
      </c>
      <c r="AA349" s="83" t="s">
        <v>332</v>
      </c>
      <c r="AB349" s="83" t="s">
        <v>674</v>
      </c>
      <c r="AC349" s="83" t="s">
        <v>675</v>
      </c>
      <c r="AD349" s="83" t="s">
        <v>342</v>
      </c>
    </row>
    <row r="350" spans="2:30" ht="409.5" x14ac:dyDescent="0.25">
      <c r="B350" s="78" t="s">
        <v>319</v>
      </c>
      <c r="C350" s="79" t="s">
        <v>672</v>
      </c>
      <c r="D350" s="79" t="s">
        <v>667</v>
      </c>
      <c r="E350" s="83" t="s">
        <v>668</v>
      </c>
      <c r="F350" s="83" t="s">
        <v>669</v>
      </c>
      <c r="G350" s="81" t="s">
        <v>324</v>
      </c>
      <c r="H350" s="82"/>
      <c r="I350" s="84" t="s">
        <v>343</v>
      </c>
      <c r="J350" s="84" t="s">
        <v>336</v>
      </c>
      <c r="K350" s="85" t="s">
        <v>496</v>
      </c>
      <c r="L350" s="83" t="s">
        <v>345</v>
      </c>
      <c r="M350" s="85" t="s">
        <v>346</v>
      </c>
      <c r="N350" s="85" t="s">
        <v>338</v>
      </c>
      <c r="O350" s="108">
        <v>1</v>
      </c>
      <c r="P350" s="108">
        <v>1</v>
      </c>
      <c r="Q350" s="108">
        <f t="shared" si="26"/>
        <v>1</v>
      </c>
      <c r="R350" s="83" t="str">
        <f t="shared" si="27"/>
        <v>BAJO</v>
      </c>
      <c r="S350" s="108">
        <v>10</v>
      </c>
      <c r="T350" s="108">
        <f t="shared" si="25"/>
        <v>10</v>
      </c>
      <c r="U350" s="108" t="str">
        <f t="shared" si="28"/>
        <v>IV</v>
      </c>
      <c r="V350" s="114" t="s">
        <v>130</v>
      </c>
      <c r="W350" s="108">
        <v>74</v>
      </c>
      <c r="X350" s="108" t="s">
        <v>498</v>
      </c>
      <c r="Y350" s="83" t="s">
        <v>14</v>
      </c>
      <c r="Z350" s="83" t="s">
        <v>332</v>
      </c>
      <c r="AA350" s="83" t="s">
        <v>332</v>
      </c>
      <c r="AB350" s="83" t="s">
        <v>676</v>
      </c>
      <c r="AC350" s="83" t="s">
        <v>677</v>
      </c>
      <c r="AD350" s="83" t="s">
        <v>349</v>
      </c>
    </row>
    <row r="351" spans="2:30" ht="409.5" x14ac:dyDescent="0.25">
      <c r="B351" s="78" t="s">
        <v>319</v>
      </c>
      <c r="C351" s="79" t="s">
        <v>672</v>
      </c>
      <c r="D351" s="79" t="s">
        <v>667</v>
      </c>
      <c r="E351" s="83" t="s">
        <v>668</v>
      </c>
      <c r="F351" s="83" t="s">
        <v>669</v>
      </c>
      <c r="G351" s="81" t="s">
        <v>324</v>
      </c>
      <c r="H351" s="82"/>
      <c r="I351" s="84" t="s">
        <v>356</v>
      </c>
      <c r="J351" s="84" t="s">
        <v>336</v>
      </c>
      <c r="K351" s="85" t="s">
        <v>357</v>
      </c>
      <c r="L351" s="83" t="s">
        <v>358</v>
      </c>
      <c r="M351" s="85" t="s">
        <v>678</v>
      </c>
      <c r="N351" s="85" t="s">
        <v>359</v>
      </c>
      <c r="O351" s="108">
        <v>2</v>
      </c>
      <c r="P351" s="108">
        <v>3</v>
      </c>
      <c r="Q351" s="108">
        <f t="shared" si="26"/>
        <v>6</v>
      </c>
      <c r="R351" s="83" t="str">
        <f t="shared" si="27"/>
        <v>MEDIO</v>
      </c>
      <c r="S351" s="108">
        <v>10</v>
      </c>
      <c r="T351" s="108">
        <f t="shared" si="25"/>
        <v>60</v>
      </c>
      <c r="U351" s="108" t="str">
        <f t="shared" si="28"/>
        <v>III</v>
      </c>
      <c r="V351" s="89" t="str">
        <f t="shared" ref="V351:V359" si="30">IF(U351="IV","Aceptable",IF(U351="III","Mejorable",IF(U351="II","Aceptable con control especifico", IF(U351="I","No Aceptable",FALSE))))</f>
        <v>Mejorable</v>
      </c>
      <c r="W351" s="108">
        <v>74</v>
      </c>
      <c r="X351" s="83" t="s">
        <v>360</v>
      </c>
      <c r="Y351" s="83" t="s">
        <v>14</v>
      </c>
      <c r="Z351" s="83" t="s">
        <v>332</v>
      </c>
      <c r="AA351" s="83" t="s">
        <v>332</v>
      </c>
      <c r="AB351" s="83" t="s">
        <v>332</v>
      </c>
      <c r="AC351" s="83" t="s">
        <v>679</v>
      </c>
      <c r="AD351" s="83" t="s">
        <v>349</v>
      </c>
    </row>
    <row r="352" spans="2:30" ht="409.5" x14ac:dyDescent="0.25">
      <c r="B352" s="78" t="s">
        <v>319</v>
      </c>
      <c r="C352" s="79" t="s">
        <v>672</v>
      </c>
      <c r="D352" s="79" t="s">
        <v>667</v>
      </c>
      <c r="E352" s="83" t="s">
        <v>668</v>
      </c>
      <c r="F352" s="83" t="s">
        <v>669</v>
      </c>
      <c r="G352" s="81" t="s">
        <v>324</v>
      </c>
      <c r="H352" s="82"/>
      <c r="I352" s="84" t="s">
        <v>362</v>
      </c>
      <c r="J352" s="84" t="s">
        <v>363</v>
      </c>
      <c r="K352" s="85" t="s">
        <v>364</v>
      </c>
      <c r="L352" s="85" t="s">
        <v>680</v>
      </c>
      <c r="M352" s="85" t="s">
        <v>681</v>
      </c>
      <c r="N352" s="85" t="s">
        <v>682</v>
      </c>
      <c r="O352" s="108">
        <v>2</v>
      </c>
      <c r="P352" s="108">
        <v>3</v>
      </c>
      <c r="Q352" s="108">
        <f t="shared" si="26"/>
        <v>6</v>
      </c>
      <c r="R352" s="83" t="str">
        <f t="shared" si="27"/>
        <v>MEDIO</v>
      </c>
      <c r="S352" s="108">
        <v>10</v>
      </c>
      <c r="T352" s="108">
        <f t="shared" si="25"/>
        <v>60</v>
      </c>
      <c r="U352" s="108" t="str">
        <f t="shared" si="28"/>
        <v>III</v>
      </c>
      <c r="V352" s="89" t="str">
        <f t="shared" si="30"/>
        <v>Mejorable</v>
      </c>
      <c r="W352" s="108">
        <v>74</v>
      </c>
      <c r="X352" s="83" t="s">
        <v>368</v>
      </c>
      <c r="Y352" s="108" t="s">
        <v>14</v>
      </c>
      <c r="Z352" s="83" t="s">
        <v>332</v>
      </c>
      <c r="AA352" s="83" t="s">
        <v>332</v>
      </c>
      <c r="AB352" s="83" t="s">
        <v>332</v>
      </c>
      <c r="AC352" s="83" t="s">
        <v>370</v>
      </c>
      <c r="AD352" s="83" t="s">
        <v>371</v>
      </c>
    </row>
    <row r="353" spans="2:30" ht="409.5" x14ac:dyDescent="0.25">
      <c r="B353" s="78" t="s">
        <v>319</v>
      </c>
      <c r="C353" s="79" t="s">
        <v>672</v>
      </c>
      <c r="D353" s="79" t="s">
        <v>667</v>
      </c>
      <c r="E353" s="83" t="s">
        <v>668</v>
      </c>
      <c r="F353" s="83" t="s">
        <v>669</v>
      </c>
      <c r="G353" s="81" t="s">
        <v>324</v>
      </c>
      <c r="H353" s="82"/>
      <c r="I353" s="84" t="s">
        <v>372</v>
      </c>
      <c r="J353" s="84" t="s">
        <v>363</v>
      </c>
      <c r="K353" s="85" t="s">
        <v>364</v>
      </c>
      <c r="L353" s="85" t="s">
        <v>680</v>
      </c>
      <c r="M353" s="85" t="s">
        <v>373</v>
      </c>
      <c r="N353" s="85" t="s">
        <v>374</v>
      </c>
      <c r="O353" s="108">
        <v>2</v>
      </c>
      <c r="P353" s="108">
        <v>3</v>
      </c>
      <c r="Q353" s="108">
        <f t="shared" si="26"/>
        <v>6</v>
      </c>
      <c r="R353" s="83" t="str">
        <f t="shared" si="27"/>
        <v>MEDIO</v>
      </c>
      <c r="S353" s="108">
        <v>10</v>
      </c>
      <c r="T353" s="108">
        <f t="shared" si="25"/>
        <v>60</v>
      </c>
      <c r="U353" s="108" t="str">
        <f t="shared" si="28"/>
        <v>III</v>
      </c>
      <c r="V353" s="89" t="str">
        <f t="shared" si="30"/>
        <v>Mejorable</v>
      </c>
      <c r="W353" s="108">
        <v>74</v>
      </c>
      <c r="X353" s="83" t="s">
        <v>368</v>
      </c>
      <c r="Y353" s="108" t="s">
        <v>14</v>
      </c>
      <c r="Z353" s="83" t="s">
        <v>332</v>
      </c>
      <c r="AA353" s="83" t="s">
        <v>332</v>
      </c>
      <c r="AB353" s="83" t="s">
        <v>332</v>
      </c>
      <c r="AC353" s="83" t="s">
        <v>683</v>
      </c>
      <c r="AD353" s="83" t="s">
        <v>371</v>
      </c>
    </row>
    <row r="354" spans="2:30" ht="409.5" x14ac:dyDescent="0.25">
      <c r="B354" s="78" t="s">
        <v>319</v>
      </c>
      <c r="C354" s="79" t="s">
        <v>672</v>
      </c>
      <c r="D354" s="79" t="s">
        <v>667</v>
      </c>
      <c r="E354" s="83" t="s">
        <v>668</v>
      </c>
      <c r="F354" s="83" t="s">
        <v>669</v>
      </c>
      <c r="G354" s="81" t="s">
        <v>324</v>
      </c>
      <c r="H354" s="82"/>
      <c r="I354" s="84" t="s">
        <v>375</v>
      </c>
      <c r="J354" s="84" t="s">
        <v>363</v>
      </c>
      <c r="K354" s="85" t="s">
        <v>364</v>
      </c>
      <c r="L354" s="85" t="s">
        <v>680</v>
      </c>
      <c r="M354" s="85" t="s">
        <v>684</v>
      </c>
      <c r="N354" s="85" t="s">
        <v>685</v>
      </c>
      <c r="O354" s="108">
        <v>2</v>
      </c>
      <c r="P354" s="108">
        <v>3</v>
      </c>
      <c r="Q354" s="108">
        <f t="shared" si="26"/>
        <v>6</v>
      </c>
      <c r="R354" s="83" t="str">
        <f t="shared" si="27"/>
        <v>MEDIO</v>
      </c>
      <c r="S354" s="108">
        <v>10</v>
      </c>
      <c r="T354" s="108">
        <f t="shared" si="25"/>
        <v>60</v>
      </c>
      <c r="U354" s="108" t="str">
        <f t="shared" si="28"/>
        <v>III</v>
      </c>
      <c r="V354" s="89" t="str">
        <f t="shared" si="30"/>
        <v>Mejorable</v>
      </c>
      <c r="W354" s="108">
        <v>74</v>
      </c>
      <c r="X354" s="83" t="s">
        <v>368</v>
      </c>
      <c r="Y354" s="108" t="s">
        <v>14</v>
      </c>
      <c r="Z354" s="83" t="s">
        <v>332</v>
      </c>
      <c r="AA354" s="83" t="s">
        <v>332</v>
      </c>
      <c r="AB354" s="83" t="s">
        <v>332</v>
      </c>
      <c r="AC354" s="83" t="s">
        <v>683</v>
      </c>
      <c r="AD354" s="83" t="s">
        <v>371</v>
      </c>
    </row>
    <row r="355" spans="2:30" ht="409.5" x14ac:dyDescent="0.25">
      <c r="B355" s="78" t="s">
        <v>319</v>
      </c>
      <c r="C355" s="79" t="s">
        <v>672</v>
      </c>
      <c r="D355" s="79" t="s">
        <v>667</v>
      </c>
      <c r="E355" s="83" t="s">
        <v>668</v>
      </c>
      <c r="F355" s="83" t="s">
        <v>669</v>
      </c>
      <c r="G355" s="81" t="s">
        <v>324</v>
      </c>
      <c r="H355" s="82"/>
      <c r="I355" s="84" t="s">
        <v>376</v>
      </c>
      <c r="J355" s="84" t="s">
        <v>363</v>
      </c>
      <c r="K355" s="85" t="s">
        <v>364</v>
      </c>
      <c r="L355" s="85" t="s">
        <v>680</v>
      </c>
      <c r="M355" s="85" t="s">
        <v>373</v>
      </c>
      <c r="N355" s="85" t="s">
        <v>686</v>
      </c>
      <c r="O355" s="108">
        <v>2</v>
      </c>
      <c r="P355" s="108">
        <v>3</v>
      </c>
      <c r="Q355" s="108">
        <f t="shared" si="26"/>
        <v>6</v>
      </c>
      <c r="R355" s="83" t="str">
        <f t="shared" si="27"/>
        <v>MEDIO</v>
      </c>
      <c r="S355" s="108">
        <v>10</v>
      </c>
      <c r="T355" s="108">
        <f t="shared" si="25"/>
        <v>60</v>
      </c>
      <c r="U355" s="108" t="str">
        <f t="shared" si="28"/>
        <v>III</v>
      </c>
      <c r="V355" s="89" t="str">
        <f t="shared" si="30"/>
        <v>Mejorable</v>
      </c>
      <c r="W355" s="108">
        <v>74</v>
      </c>
      <c r="X355" s="83" t="s">
        <v>368</v>
      </c>
      <c r="Y355" s="108" t="s">
        <v>14</v>
      </c>
      <c r="Z355" s="83" t="s">
        <v>332</v>
      </c>
      <c r="AA355" s="83" t="s">
        <v>332</v>
      </c>
      <c r="AB355" s="83" t="s">
        <v>332</v>
      </c>
      <c r="AC355" s="83" t="s">
        <v>683</v>
      </c>
      <c r="AD355" s="83" t="s">
        <v>371</v>
      </c>
    </row>
    <row r="356" spans="2:30" ht="409.5" x14ac:dyDescent="0.25">
      <c r="B356" s="107" t="s">
        <v>319</v>
      </c>
      <c r="C356" s="79" t="s">
        <v>672</v>
      </c>
      <c r="D356" s="79" t="s">
        <v>667</v>
      </c>
      <c r="E356" s="108" t="s">
        <v>668</v>
      </c>
      <c r="F356" s="108" t="s">
        <v>669</v>
      </c>
      <c r="G356" s="109" t="s">
        <v>324</v>
      </c>
      <c r="H356" s="110"/>
      <c r="I356" s="107" t="s">
        <v>377</v>
      </c>
      <c r="J356" s="107" t="s">
        <v>378</v>
      </c>
      <c r="K356" s="111" t="s">
        <v>379</v>
      </c>
      <c r="L356" s="108" t="s">
        <v>687</v>
      </c>
      <c r="M356" s="111" t="s">
        <v>688</v>
      </c>
      <c r="N356" s="111" t="s">
        <v>689</v>
      </c>
      <c r="O356" s="108">
        <v>2</v>
      </c>
      <c r="P356" s="108">
        <v>3</v>
      </c>
      <c r="Q356" s="108">
        <f t="shared" si="26"/>
        <v>6</v>
      </c>
      <c r="R356" s="108" t="str">
        <f t="shared" si="27"/>
        <v>MEDIO</v>
      </c>
      <c r="S356" s="108">
        <v>10</v>
      </c>
      <c r="T356" s="108">
        <f t="shared" si="25"/>
        <v>60</v>
      </c>
      <c r="U356" s="108" t="str">
        <f t="shared" si="28"/>
        <v>III</v>
      </c>
      <c r="V356" s="89" t="str">
        <f t="shared" si="30"/>
        <v>Mejorable</v>
      </c>
      <c r="W356" s="108">
        <v>74</v>
      </c>
      <c r="X356" s="108" t="s">
        <v>382</v>
      </c>
      <c r="Y356" s="108" t="s">
        <v>14</v>
      </c>
      <c r="Z356" s="108" t="s">
        <v>332</v>
      </c>
      <c r="AA356" s="108" t="s">
        <v>332</v>
      </c>
      <c r="AB356" s="108" t="s">
        <v>690</v>
      </c>
      <c r="AC356" s="108" t="s">
        <v>691</v>
      </c>
      <c r="AD356" s="108" t="s">
        <v>371</v>
      </c>
    </row>
    <row r="357" spans="2:30" ht="409.5" x14ac:dyDescent="0.25">
      <c r="B357" s="107" t="s">
        <v>319</v>
      </c>
      <c r="C357" s="79" t="s">
        <v>672</v>
      </c>
      <c r="D357" s="79" t="s">
        <v>667</v>
      </c>
      <c r="E357" s="108" t="s">
        <v>668</v>
      </c>
      <c r="F357" s="108" t="s">
        <v>669</v>
      </c>
      <c r="G357" s="109" t="s">
        <v>324</v>
      </c>
      <c r="H357" s="110"/>
      <c r="I357" s="107" t="s">
        <v>385</v>
      </c>
      <c r="J357" s="107" t="s">
        <v>378</v>
      </c>
      <c r="K357" s="111" t="s">
        <v>502</v>
      </c>
      <c r="L357" s="108" t="s">
        <v>687</v>
      </c>
      <c r="M357" s="111" t="s">
        <v>678</v>
      </c>
      <c r="N357" s="111" t="s">
        <v>692</v>
      </c>
      <c r="O357" s="108">
        <v>2</v>
      </c>
      <c r="P357" s="108">
        <v>3</v>
      </c>
      <c r="Q357" s="108">
        <f t="shared" si="26"/>
        <v>6</v>
      </c>
      <c r="R357" s="108" t="str">
        <f t="shared" si="27"/>
        <v>MEDIO</v>
      </c>
      <c r="S357" s="108">
        <v>10</v>
      </c>
      <c r="T357" s="108">
        <f t="shared" si="25"/>
        <v>60</v>
      </c>
      <c r="U357" s="108" t="str">
        <f t="shared" si="28"/>
        <v>III</v>
      </c>
      <c r="V357" s="89" t="str">
        <f t="shared" si="30"/>
        <v>Mejorable</v>
      </c>
      <c r="W357" s="108">
        <v>74</v>
      </c>
      <c r="X357" s="108" t="s">
        <v>503</v>
      </c>
      <c r="Y357" s="108" t="s">
        <v>14</v>
      </c>
      <c r="Z357" s="108" t="s">
        <v>332</v>
      </c>
      <c r="AA357" s="108" t="s">
        <v>332</v>
      </c>
      <c r="AB357" s="108" t="s">
        <v>332</v>
      </c>
      <c r="AC357" s="108" t="s">
        <v>693</v>
      </c>
      <c r="AD357" s="108" t="s">
        <v>371</v>
      </c>
    </row>
    <row r="358" spans="2:30" ht="409.5" x14ac:dyDescent="0.25">
      <c r="B358" s="78" t="s">
        <v>319</v>
      </c>
      <c r="C358" s="79" t="s">
        <v>672</v>
      </c>
      <c r="D358" s="79" t="s">
        <v>667</v>
      </c>
      <c r="E358" s="83" t="s">
        <v>668</v>
      </c>
      <c r="F358" s="83" t="s">
        <v>669</v>
      </c>
      <c r="G358" s="81" t="s">
        <v>324</v>
      </c>
      <c r="H358" s="82"/>
      <c r="I358" s="84" t="s">
        <v>392</v>
      </c>
      <c r="J358" s="84" t="s">
        <v>393</v>
      </c>
      <c r="K358" s="85" t="s">
        <v>504</v>
      </c>
      <c r="L358" s="83" t="s">
        <v>694</v>
      </c>
      <c r="M358" s="111" t="s">
        <v>695</v>
      </c>
      <c r="N358" s="111" t="s">
        <v>696</v>
      </c>
      <c r="O358" s="108">
        <v>1</v>
      </c>
      <c r="P358" s="108">
        <v>3</v>
      </c>
      <c r="Q358" s="108">
        <f>O358*P358</f>
        <v>3</v>
      </c>
      <c r="R358" s="83" t="str">
        <f t="shared" si="27"/>
        <v>BAJO</v>
      </c>
      <c r="S358" s="108">
        <v>10</v>
      </c>
      <c r="T358" s="108">
        <f t="shared" si="25"/>
        <v>30</v>
      </c>
      <c r="U358" s="108" t="str">
        <f t="shared" si="28"/>
        <v>III</v>
      </c>
      <c r="V358" s="89" t="str">
        <f t="shared" si="30"/>
        <v>Mejorable</v>
      </c>
      <c r="W358" s="108">
        <v>74</v>
      </c>
      <c r="X358" s="83" t="s">
        <v>397</v>
      </c>
      <c r="Y358" s="108" t="s">
        <v>14</v>
      </c>
      <c r="Z358" s="83" t="s">
        <v>697</v>
      </c>
      <c r="AA358" s="83" t="s">
        <v>698</v>
      </c>
      <c r="AB358" s="83" t="s">
        <v>332</v>
      </c>
      <c r="AC358" s="83" t="s">
        <v>699</v>
      </c>
      <c r="AD358" s="83" t="s">
        <v>400</v>
      </c>
    </row>
    <row r="359" spans="2:30" ht="409.5" x14ac:dyDescent="0.25">
      <c r="B359" s="78" t="s">
        <v>319</v>
      </c>
      <c r="C359" s="79" t="s">
        <v>672</v>
      </c>
      <c r="D359" s="79" t="s">
        <v>667</v>
      </c>
      <c r="E359" s="83" t="s">
        <v>668</v>
      </c>
      <c r="F359" s="83" t="s">
        <v>669</v>
      </c>
      <c r="G359" s="81" t="s">
        <v>324</v>
      </c>
      <c r="H359" s="82"/>
      <c r="I359" s="84" t="s">
        <v>401</v>
      </c>
      <c r="J359" s="84" t="s">
        <v>393</v>
      </c>
      <c r="K359" s="85" t="s">
        <v>402</v>
      </c>
      <c r="L359" s="83" t="s">
        <v>403</v>
      </c>
      <c r="M359" s="85" t="s">
        <v>404</v>
      </c>
      <c r="N359" s="85" t="s">
        <v>700</v>
      </c>
      <c r="O359" s="108">
        <v>2</v>
      </c>
      <c r="P359" s="108">
        <v>2</v>
      </c>
      <c r="Q359" s="108">
        <f>O359*P359</f>
        <v>4</v>
      </c>
      <c r="R359" s="83" t="str">
        <f t="shared" si="27"/>
        <v>BAJO</v>
      </c>
      <c r="S359" s="108">
        <v>25</v>
      </c>
      <c r="T359" s="108">
        <f t="shared" si="25"/>
        <v>100</v>
      </c>
      <c r="U359" s="108" t="str">
        <f t="shared" si="28"/>
        <v>III</v>
      </c>
      <c r="V359" s="89" t="str">
        <f t="shared" si="30"/>
        <v>Mejorable</v>
      </c>
      <c r="W359" s="108">
        <v>74</v>
      </c>
      <c r="X359" s="83" t="s">
        <v>506</v>
      </c>
      <c r="Y359" s="108" t="s">
        <v>14</v>
      </c>
      <c r="Z359" s="83" t="s">
        <v>332</v>
      </c>
      <c r="AA359" s="83" t="s">
        <v>332</v>
      </c>
      <c r="AB359" s="83" t="s">
        <v>332</v>
      </c>
      <c r="AC359" s="108" t="s">
        <v>701</v>
      </c>
      <c r="AD359" s="83" t="s">
        <v>408</v>
      </c>
    </row>
    <row r="360" spans="2:30" ht="369.75" x14ac:dyDescent="0.25">
      <c r="B360" s="78" t="s">
        <v>319</v>
      </c>
      <c r="C360" s="79" t="s">
        <v>672</v>
      </c>
      <c r="D360" s="79" t="s">
        <v>667</v>
      </c>
      <c r="E360" s="83" t="s">
        <v>668</v>
      </c>
      <c r="F360" s="83" t="s">
        <v>669</v>
      </c>
      <c r="G360" s="81" t="s">
        <v>324</v>
      </c>
      <c r="H360" s="82"/>
      <c r="I360" s="84" t="s">
        <v>409</v>
      </c>
      <c r="J360" s="84" t="s">
        <v>393</v>
      </c>
      <c r="K360" s="85" t="s">
        <v>508</v>
      </c>
      <c r="L360" s="83" t="s">
        <v>380</v>
      </c>
      <c r="M360" s="85" t="s">
        <v>412</v>
      </c>
      <c r="N360" s="85" t="s">
        <v>380</v>
      </c>
      <c r="O360" s="108">
        <v>1</v>
      </c>
      <c r="P360" s="108">
        <v>2</v>
      </c>
      <c r="Q360" s="108">
        <f>O360*P360</f>
        <v>2</v>
      </c>
      <c r="R360" s="83" t="str">
        <f t="shared" si="27"/>
        <v>BAJO</v>
      </c>
      <c r="S360" s="108">
        <v>10</v>
      </c>
      <c r="T360" s="108">
        <f t="shared" si="25"/>
        <v>20</v>
      </c>
      <c r="U360" s="108" t="str">
        <f t="shared" si="28"/>
        <v>IV</v>
      </c>
      <c r="V360" s="113" t="str">
        <f t="shared" ref="V360:V370" si="31">IF(U360="IV","Aceptable",IF(U360="III","Aceptable con control existente",IF(U360="II","Aceptable con control especifico", IF(U360="I","No Aceptable",FALSE))))</f>
        <v>Aceptable</v>
      </c>
      <c r="W360" s="108">
        <v>74</v>
      </c>
      <c r="X360" s="83" t="s">
        <v>413</v>
      </c>
      <c r="Y360" s="108" t="s">
        <v>14</v>
      </c>
      <c r="Z360" s="83" t="s">
        <v>332</v>
      </c>
      <c r="AA360" s="83" t="s">
        <v>332</v>
      </c>
      <c r="AB360" s="83" t="s">
        <v>702</v>
      </c>
      <c r="AC360" s="83" t="s">
        <v>703</v>
      </c>
      <c r="AD360" s="83" t="s">
        <v>371</v>
      </c>
    </row>
    <row r="361" spans="2:30" ht="409.5" x14ac:dyDescent="0.25">
      <c r="B361" s="78" t="s">
        <v>319</v>
      </c>
      <c r="C361" s="79" t="s">
        <v>672</v>
      </c>
      <c r="D361" s="79" t="s">
        <v>667</v>
      </c>
      <c r="E361" s="83" t="s">
        <v>668</v>
      </c>
      <c r="F361" s="83" t="s">
        <v>669</v>
      </c>
      <c r="G361" s="81" t="s">
        <v>324</v>
      </c>
      <c r="H361" s="82"/>
      <c r="I361" s="84" t="s">
        <v>417</v>
      </c>
      <c r="J361" s="84" t="s">
        <v>393</v>
      </c>
      <c r="K361" s="85" t="s">
        <v>418</v>
      </c>
      <c r="L361" s="83" t="s">
        <v>419</v>
      </c>
      <c r="M361" s="85" t="s">
        <v>420</v>
      </c>
      <c r="N361" s="85" t="s">
        <v>421</v>
      </c>
      <c r="O361" s="108">
        <v>1</v>
      </c>
      <c r="P361" s="108">
        <v>3</v>
      </c>
      <c r="Q361" s="108">
        <f>O361*P361</f>
        <v>3</v>
      </c>
      <c r="R361" s="83" t="str">
        <f t="shared" si="27"/>
        <v>BAJO</v>
      </c>
      <c r="S361" s="108">
        <v>25</v>
      </c>
      <c r="T361" s="108">
        <f t="shared" si="25"/>
        <v>75</v>
      </c>
      <c r="U361" s="108" t="str">
        <f t="shared" si="28"/>
        <v>III</v>
      </c>
      <c r="V361" s="89" t="str">
        <f t="shared" ref="V361" si="32">IF(U361="IV","Aceptable",IF(U361="III","Mejorable",IF(U361="II","Aceptable con control especifico", IF(U361="I","No Aceptable",FALSE))))</f>
        <v>Mejorable</v>
      </c>
      <c r="W361" s="108">
        <v>74</v>
      </c>
      <c r="X361" s="83" t="s">
        <v>413</v>
      </c>
      <c r="Y361" s="108" t="s">
        <v>14</v>
      </c>
      <c r="Z361" s="83" t="s">
        <v>332</v>
      </c>
      <c r="AA361" s="83" t="s">
        <v>332</v>
      </c>
      <c r="AB361" s="83" t="s">
        <v>704</v>
      </c>
      <c r="AC361" s="83" t="s">
        <v>705</v>
      </c>
      <c r="AD361" s="83" t="s">
        <v>424</v>
      </c>
    </row>
    <row r="362" spans="2:30" ht="369.75" x14ac:dyDescent="0.25">
      <c r="B362" s="78" t="s">
        <v>319</v>
      </c>
      <c r="C362" s="79" t="s">
        <v>672</v>
      </c>
      <c r="D362" s="79" t="s">
        <v>667</v>
      </c>
      <c r="E362" s="83" t="s">
        <v>668</v>
      </c>
      <c r="F362" s="83" t="s">
        <v>669</v>
      </c>
      <c r="G362" s="81" t="s">
        <v>324</v>
      </c>
      <c r="H362" s="82"/>
      <c r="I362" s="84" t="s">
        <v>425</v>
      </c>
      <c r="J362" s="84" t="s">
        <v>393</v>
      </c>
      <c r="K362" s="85" t="s">
        <v>426</v>
      </c>
      <c r="L362" s="115" t="s">
        <v>706</v>
      </c>
      <c r="M362" s="116" t="s">
        <v>707</v>
      </c>
      <c r="N362" s="115" t="s">
        <v>332</v>
      </c>
      <c r="O362" s="108">
        <v>1</v>
      </c>
      <c r="P362" s="108">
        <v>2</v>
      </c>
      <c r="Q362" s="108">
        <f>O362*P362</f>
        <v>2</v>
      </c>
      <c r="R362" s="83" t="str">
        <f t="shared" si="27"/>
        <v>BAJO</v>
      </c>
      <c r="S362" s="108">
        <v>10</v>
      </c>
      <c r="T362" s="108">
        <f t="shared" si="25"/>
        <v>20</v>
      </c>
      <c r="U362" s="108" t="str">
        <f t="shared" si="28"/>
        <v>IV</v>
      </c>
      <c r="V362" s="113" t="str">
        <f t="shared" si="31"/>
        <v>Aceptable</v>
      </c>
      <c r="W362" s="108">
        <v>74</v>
      </c>
      <c r="X362" s="83" t="s">
        <v>413</v>
      </c>
      <c r="Y362" s="108" t="s">
        <v>14</v>
      </c>
      <c r="Z362" s="83" t="s">
        <v>332</v>
      </c>
      <c r="AA362" s="83" t="s">
        <v>332</v>
      </c>
      <c r="AB362" s="83" t="s">
        <v>332</v>
      </c>
      <c r="AC362" s="83" t="s">
        <v>708</v>
      </c>
      <c r="AD362" s="83" t="s">
        <v>429</v>
      </c>
    </row>
    <row r="363" spans="2:30" ht="318.75" x14ac:dyDescent="0.25">
      <c r="B363" s="78" t="s">
        <v>319</v>
      </c>
      <c r="C363" s="79" t="s">
        <v>672</v>
      </c>
      <c r="D363" s="79" t="s">
        <v>667</v>
      </c>
      <c r="E363" s="83" t="s">
        <v>668</v>
      </c>
      <c r="F363" s="83" t="s">
        <v>669</v>
      </c>
      <c r="G363" s="81" t="s">
        <v>324</v>
      </c>
      <c r="H363" s="82"/>
      <c r="I363" s="84" t="s">
        <v>430</v>
      </c>
      <c r="J363" s="84" t="s">
        <v>393</v>
      </c>
      <c r="K363" s="85" t="s">
        <v>508</v>
      </c>
      <c r="L363" s="83" t="s">
        <v>709</v>
      </c>
      <c r="M363" s="111" t="s">
        <v>432</v>
      </c>
      <c r="N363" s="111" t="s">
        <v>710</v>
      </c>
      <c r="O363" s="108">
        <v>1</v>
      </c>
      <c r="P363" s="108">
        <v>2</v>
      </c>
      <c r="Q363" s="108">
        <v>6</v>
      </c>
      <c r="R363" s="83" t="str">
        <f t="shared" si="27"/>
        <v>MEDIO</v>
      </c>
      <c r="S363" s="108">
        <v>10</v>
      </c>
      <c r="T363" s="108">
        <f t="shared" si="25"/>
        <v>60</v>
      </c>
      <c r="U363" s="108" t="str">
        <f t="shared" si="28"/>
        <v>III</v>
      </c>
      <c r="V363" s="89" t="str">
        <f t="shared" ref="V363:V364" si="33">IF(U363="IV","Aceptable",IF(U363="III","Mejorable",IF(U363="II","Aceptable con control especifico", IF(U363="I","No Aceptable",FALSE))))</f>
        <v>Mejorable</v>
      </c>
      <c r="W363" s="108">
        <v>74</v>
      </c>
      <c r="X363" s="83" t="s">
        <v>413</v>
      </c>
      <c r="Y363" s="108" t="s">
        <v>14</v>
      </c>
      <c r="Z363" s="83" t="s">
        <v>332</v>
      </c>
      <c r="AA363" s="83" t="s">
        <v>332</v>
      </c>
      <c r="AB363" s="83" t="s">
        <v>332</v>
      </c>
      <c r="AC363" s="83" t="s">
        <v>711</v>
      </c>
      <c r="AD363" s="83" t="s">
        <v>435</v>
      </c>
    </row>
    <row r="364" spans="2:30" ht="409.5" x14ac:dyDescent="0.25">
      <c r="B364" s="78" t="s">
        <v>319</v>
      </c>
      <c r="C364" s="79" t="s">
        <v>672</v>
      </c>
      <c r="D364" s="79" t="s">
        <v>667</v>
      </c>
      <c r="E364" s="117" t="s">
        <v>668</v>
      </c>
      <c r="F364" s="117" t="s">
        <v>669</v>
      </c>
      <c r="G364" s="118" t="s">
        <v>324</v>
      </c>
      <c r="H364" s="119"/>
      <c r="I364" s="78" t="s">
        <v>436</v>
      </c>
      <c r="J364" s="78" t="s">
        <v>393</v>
      </c>
      <c r="K364" s="120" t="s">
        <v>437</v>
      </c>
      <c r="L364" s="120" t="s">
        <v>438</v>
      </c>
      <c r="M364" s="121" t="s">
        <v>712</v>
      </c>
      <c r="N364" s="120" t="s">
        <v>713</v>
      </c>
      <c r="O364" s="117">
        <v>1</v>
      </c>
      <c r="P364" s="117">
        <v>1</v>
      </c>
      <c r="Q364" s="117">
        <f t="shared" ref="Q364:Q370" si="34">O364*P364</f>
        <v>1</v>
      </c>
      <c r="R364" s="117" t="str">
        <f t="shared" si="27"/>
        <v>BAJO</v>
      </c>
      <c r="S364" s="117">
        <v>25</v>
      </c>
      <c r="T364" s="117">
        <f t="shared" si="25"/>
        <v>25</v>
      </c>
      <c r="U364" s="117" t="str">
        <f t="shared" si="28"/>
        <v>III</v>
      </c>
      <c r="V364" s="89" t="str">
        <f t="shared" si="33"/>
        <v>Mejorable</v>
      </c>
      <c r="W364" s="108">
        <v>74</v>
      </c>
      <c r="X364" s="117" t="s">
        <v>441</v>
      </c>
      <c r="Y364" s="117" t="s">
        <v>14</v>
      </c>
      <c r="Z364" s="117" t="s">
        <v>332</v>
      </c>
      <c r="AA364" s="117" t="s">
        <v>332</v>
      </c>
      <c r="AB364" s="117" t="s">
        <v>332</v>
      </c>
      <c r="AC364" s="117" t="s">
        <v>714</v>
      </c>
      <c r="AD364" s="117" t="s">
        <v>445</v>
      </c>
    </row>
    <row r="365" spans="2:30" ht="382.5" x14ac:dyDescent="0.25">
      <c r="B365" s="84" t="s">
        <v>319</v>
      </c>
      <c r="C365" s="79" t="s">
        <v>672</v>
      </c>
      <c r="D365" s="79" t="s">
        <v>667</v>
      </c>
      <c r="E365" s="83" t="s">
        <v>668</v>
      </c>
      <c r="F365" s="83" t="s">
        <v>669</v>
      </c>
      <c r="G365" s="122" t="s">
        <v>324</v>
      </c>
      <c r="H365" s="123"/>
      <c r="I365" s="84" t="s">
        <v>446</v>
      </c>
      <c r="J365" s="84" t="s">
        <v>393</v>
      </c>
      <c r="K365" s="85" t="s">
        <v>447</v>
      </c>
      <c r="L365" s="124" t="s">
        <v>715</v>
      </c>
      <c r="M365" s="125" t="s">
        <v>716</v>
      </c>
      <c r="N365" s="125" t="s">
        <v>717</v>
      </c>
      <c r="O365" s="83">
        <v>2</v>
      </c>
      <c r="P365" s="83">
        <v>2</v>
      </c>
      <c r="Q365" s="83">
        <f t="shared" si="34"/>
        <v>4</v>
      </c>
      <c r="R365" s="83" t="str">
        <f t="shared" si="27"/>
        <v>BAJO</v>
      </c>
      <c r="S365" s="83">
        <v>100</v>
      </c>
      <c r="T365" s="83">
        <f t="shared" si="25"/>
        <v>400</v>
      </c>
      <c r="U365" s="83" t="str">
        <f t="shared" si="28"/>
        <v>II</v>
      </c>
      <c r="V365" s="83" t="str">
        <f t="shared" si="31"/>
        <v>Aceptable con control especifico</v>
      </c>
      <c r="W365" s="108">
        <v>74</v>
      </c>
      <c r="X365" s="83" t="s">
        <v>451</v>
      </c>
      <c r="Y365" s="83" t="s">
        <v>14</v>
      </c>
      <c r="Z365" s="83" t="s">
        <v>332</v>
      </c>
      <c r="AA365" s="83" t="s">
        <v>332</v>
      </c>
      <c r="AB365" s="83" t="s">
        <v>332</v>
      </c>
      <c r="AC365" s="85" t="s">
        <v>718</v>
      </c>
      <c r="AD365" s="83" t="s">
        <v>455</v>
      </c>
    </row>
    <row r="366" spans="2:30" ht="356.25" x14ac:dyDescent="0.25">
      <c r="B366" s="78" t="s">
        <v>319</v>
      </c>
      <c r="C366" s="79" t="s">
        <v>672</v>
      </c>
      <c r="D366" s="79" t="s">
        <v>667</v>
      </c>
      <c r="E366" s="83" t="s">
        <v>668</v>
      </c>
      <c r="F366" s="83" t="s">
        <v>669</v>
      </c>
      <c r="G366" s="81" t="s">
        <v>324</v>
      </c>
      <c r="H366" s="82"/>
      <c r="I366" s="84" t="s">
        <v>514</v>
      </c>
      <c r="J366" s="84" t="s">
        <v>393</v>
      </c>
      <c r="K366" s="85" t="s">
        <v>457</v>
      </c>
      <c r="L366" s="83" t="s">
        <v>694</v>
      </c>
      <c r="M366" s="126" t="s">
        <v>719</v>
      </c>
      <c r="N366" s="111" t="s">
        <v>720</v>
      </c>
      <c r="O366" s="108">
        <v>2</v>
      </c>
      <c r="P366" s="108">
        <v>2</v>
      </c>
      <c r="Q366" s="108">
        <f t="shared" si="34"/>
        <v>4</v>
      </c>
      <c r="R366" s="83" t="str">
        <f t="shared" si="27"/>
        <v>BAJO</v>
      </c>
      <c r="S366" s="108">
        <v>10</v>
      </c>
      <c r="T366" s="108">
        <f t="shared" si="25"/>
        <v>40</v>
      </c>
      <c r="U366" s="108" t="str">
        <f t="shared" si="28"/>
        <v>III</v>
      </c>
      <c r="V366" s="89" t="str">
        <f t="shared" ref="V366" si="35">IF(U366="IV","Aceptable",IF(U366="III","Mejorable",IF(U366="II","Aceptable con control especifico", IF(U366="I","No Aceptable",FALSE))))</f>
        <v>Mejorable</v>
      </c>
      <c r="W366" s="108">
        <v>74</v>
      </c>
      <c r="X366" s="108" t="s">
        <v>451</v>
      </c>
      <c r="Y366" s="108" t="s">
        <v>14</v>
      </c>
      <c r="Z366" s="83" t="s">
        <v>332</v>
      </c>
      <c r="AA366" s="83" t="s">
        <v>332</v>
      </c>
      <c r="AB366" s="83" t="s">
        <v>332</v>
      </c>
      <c r="AC366" s="83" t="s">
        <v>721</v>
      </c>
      <c r="AD366" s="83" t="s">
        <v>462</v>
      </c>
    </row>
    <row r="367" spans="2:30" ht="409.5" x14ac:dyDescent="0.25">
      <c r="B367" s="78" t="s">
        <v>319</v>
      </c>
      <c r="C367" s="79" t="s">
        <v>672</v>
      </c>
      <c r="D367" s="79" t="s">
        <v>667</v>
      </c>
      <c r="E367" s="83" t="s">
        <v>668</v>
      </c>
      <c r="F367" s="83" t="s">
        <v>669</v>
      </c>
      <c r="G367" s="81" t="s">
        <v>324</v>
      </c>
      <c r="H367" s="82"/>
      <c r="I367" s="84" t="s">
        <v>463</v>
      </c>
      <c r="J367" s="84" t="s">
        <v>464</v>
      </c>
      <c r="K367" s="85" t="s">
        <v>418</v>
      </c>
      <c r="L367" s="83" t="s">
        <v>722</v>
      </c>
      <c r="M367" s="86" t="s">
        <v>723</v>
      </c>
      <c r="N367" s="85" t="s">
        <v>724</v>
      </c>
      <c r="O367" s="108">
        <v>3</v>
      </c>
      <c r="P367" s="108">
        <v>3</v>
      </c>
      <c r="Q367" s="108">
        <f t="shared" si="34"/>
        <v>9</v>
      </c>
      <c r="R367" s="83" t="str">
        <f t="shared" si="27"/>
        <v>ALTO</v>
      </c>
      <c r="S367" s="108">
        <v>25</v>
      </c>
      <c r="T367" s="108">
        <f t="shared" si="25"/>
        <v>225</v>
      </c>
      <c r="U367" s="108" t="str">
        <f t="shared" si="28"/>
        <v>II</v>
      </c>
      <c r="V367" s="108" t="str">
        <f t="shared" si="31"/>
        <v>Aceptable con control especifico</v>
      </c>
      <c r="W367" s="108">
        <v>74</v>
      </c>
      <c r="X367" s="108" t="s">
        <v>469</v>
      </c>
      <c r="Y367" s="108" t="s">
        <v>14</v>
      </c>
      <c r="Z367" s="83" t="s">
        <v>332</v>
      </c>
      <c r="AA367" s="83" t="s">
        <v>332</v>
      </c>
      <c r="AB367" s="83" t="s">
        <v>332</v>
      </c>
      <c r="AC367" s="85" t="s">
        <v>725</v>
      </c>
      <c r="AD367" s="85" t="s">
        <v>472</v>
      </c>
    </row>
    <row r="368" spans="2:30" ht="409.5" x14ac:dyDescent="0.25">
      <c r="B368" s="78" t="s">
        <v>319</v>
      </c>
      <c r="C368" s="79" t="s">
        <v>672</v>
      </c>
      <c r="D368" s="79" t="s">
        <v>667</v>
      </c>
      <c r="E368" s="83" t="s">
        <v>668</v>
      </c>
      <c r="F368" s="83" t="s">
        <v>669</v>
      </c>
      <c r="G368" s="81" t="s">
        <v>324</v>
      </c>
      <c r="H368" s="82"/>
      <c r="I368" s="84" t="s">
        <v>473</v>
      </c>
      <c r="J368" s="84" t="s">
        <v>464</v>
      </c>
      <c r="K368" s="85" t="s">
        <v>418</v>
      </c>
      <c r="L368" s="127" t="s">
        <v>466</v>
      </c>
      <c r="M368" s="86" t="s">
        <v>726</v>
      </c>
      <c r="N368" s="128" t="s">
        <v>727</v>
      </c>
      <c r="O368" s="108">
        <v>3</v>
      </c>
      <c r="P368" s="108">
        <v>3</v>
      </c>
      <c r="Q368" s="108">
        <f t="shared" si="34"/>
        <v>9</v>
      </c>
      <c r="R368" s="83" t="str">
        <f t="shared" si="27"/>
        <v>ALTO</v>
      </c>
      <c r="S368" s="108">
        <v>25</v>
      </c>
      <c r="T368" s="108">
        <f t="shared" si="25"/>
        <v>225</v>
      </c>
      <c r="U368" s="108" t="str">
        <f t="shared" si="28"/>
        <v>II</v>
      </c>
      <c r="V368" s="108" t="str">
        <f t="shared" si="31"/>
        <v>Aceptable con control especifico</v>
      </c>
      <c r="W368" s="108">
        <v>74</v>
      </c>
      <c r="X368" s="108" t="s">
        <v>469</v>
      </c>
      <c r="Y368" s="108" t="s">
        <v>14</v>
      </c>
      <c r="Z368" s="83" t="s">
        <v>332</v>
      </c>
      <c r="AA368" s="83" t="s">
        <v>332</v>
      </c>
      <c r="AB368" s="83" t="s">
        <v>332</v>
      </c>
      <c r="AC368" s="85" t="s">
        <v>725</v>
      </c>
      <c r="AD368" s="85" t="s">
        <v>472</v>
      </c>
    </row>
    <row r="369" spans="2:30" ht="409.5" x14ac:dyDescent="0.25">
      <c r="B369" s="78" t="s">
        <v>319</v>
      </c>
      <c r="C369" s="79" t="s">
        <v>672</v>
      </c>
      <c r="D369" s="79" t="s">
        <v>667</v>
      </c>
      <c r="E369" s="83" t="s">
        <v>668</v>
      </c>
      <c r="F369" s="83" t="s">
        <v>669</v>
      </c>
      <c r="G369" s="81" t="s">
        <v>324</v>
      </c>
      <c r="H369" s="82"/>
      <c r="I369" s="84" t="s">
        <v>477</v>
      </c>
      <c r="J369" s="84" t="s">
        <v>464</v>
      </c>
      <c r="K369" s="85" t="s">
        <v>478</v>
      </c>
      <c r="L369" s="83" t="s">
        <v>728</v>
      </c>
      <c r="M369" s="86" t="s">
        <v>729</v>
      </c>
      <c r="N369" s="85" t="s">
        <v>730</v>
      </c>
      <c r="O369" s="108">
        <v>4</v>
      </c>
      <c r="P369" s="108">
        <v>2</v>
      </c>
      <c r="Q369" s="108">
        <f t="shared" si="34"/>
        <v>8</v>
      </c>
      <c r="R369" s="83" t="str">
        <f t="shared" si="27"/>
        <v>MEDIO</v>
      </c>
      <c r="S369" s="108">
        <v>60</v>
      </c>
      <c r="T369" s="108">
        <f t="shared" si="25"/>
        <v>480</v>
      </c>
      <c r="U369" s="108" t="str">
        <f t="shared" si="28"/>
        <v>II</v>
      </c>
      <c r="V369" s="108" t="str">
        <f t="shared" si="31"/>
        <v>Aceptable con control especifico</v>
      </c>
      <c r="W369" s="108">
        <v>74</v>
      </c>
      <c r="X369" s="108" t="s">
        <v>469</v>
      </c>
      <c r="Y369" s="108" t="s">
        <v>14</v>
      </c>
      <c r="Z369" s="83" t="s">
        <v>332</v>
      </c>
      <c r="AA369" s="83" t="s">
        <v>332</v>
      </c>
      <c r="AB369" s="83" t="s">
        <v>332</v>
      </c>
      <c r="AC369" s="85" t="s">
        <v>725</v>
      </c>
      <c r="AD369" s="85" t="s">
        <v>472</v>
      </c>
    </row>
    <row r="370" spans="2:30" ht="409.5" x14ac:dyDescent="0.25">
      <c r="B370" s="78" t="s">
        <v>319</v>
      </c>
      <c r="C370" s="79" t="s">
        <v>672</v>
      </c>
      <c r="D370" s="79" t="s">
        <v>667</v>
      </c>
      <c r="E370" s="83" t="s">
        <v>668</v>
      </c>
      <c r="F370" s="83" t="s">
        <v>669</v>
      </c>
      <c r="G370" s="81" t="s">
        <v>324</v>
      </c>
      <c r="H370" s="82"/>
      <c r="I370" s="84" t="s">
        <v>483</v>
      </c>
      <c r="J370" s="84" t="s">
        <v>464</v>
      </c>
      <c r="K370" s="85" t="s">
        <v>418</v>
      </c>
      <c r="L370" s="83" t="s">
        <v>466</v>
      </c>
      <c r="M370" s="85" t="s">
        <v>731</v>
      </c>
      <c r="N370" s="85" t="s">
        <v>727</v>
      </c>
      <c r="O370" s="108">
        <v>1</v>
      </c>
      <c r="P370" s="108">
        <v>1</v>
      </c>
      <c r="Q370" s="108">
        <f t="shared" si="34"/>
        <v>1</v>
      </c>
      <c r="R370" s="83" t="str">
        <f t="shared" si="27"/>
        <v>BAJO</v>
      </c>
      <c r="S370" s="108">
        <v>10</v>
      </c>
      <c r="T370" s="108">
        <f t="shared" si="25"/>
        <v>10</v>
      </c>
      <c r="U370" s="108" t="str">
        <f t="shared" si="28"/>
        <v>IV</v>
      </c>
      <c r="V370" s="113" t="str">
        <f t="shared" si="31"/>
        <v>Aceptable</v>
      </c>
      <c r="W370" s="108">
        <v>74</v>
      </c>
      <c r="X370" s="108" t="s">
        <v>469</v>
      </c>
      <c r="Y370" s="108" t="s">
        <v>14</v>
      </c>
      <c r="Z370" s="83" t="s">
        <v>332</v>
      </c>
      <c r="AA370" s="83" t="s">
        <v>332</v>
      </c>
      <c r="AB370" s="83" t="s">
        <v>332</v>
      </c>
      <c r="AC370" s="85" t="s">
        <v>725</v>
      </c>
      <c r="AD370" s="85" t="s">
        <v>472</v>
      </c>
    </row>
    <row r="371" spans="2:30" ht="409.5" x14ac:dyDescent="0.25">
      <c r="B371" s="107" t="s">
        <v>319</v>
      </c>
      <c r="C371" s="79" t="s">
        <v>672</v>
      </c>
      <c r="D371" s="79" t="s">
        <v>732</v>
      </c>
      <c r="E371" s="129" t="s">
        <v>733</v>
      </c>
      <c r="F371" s="130" t="s">
        <v>734</v>
      </c>
      <c r="G371" s="109" t="s">
        <v>324</v>
      </c>
      <c r="H371" s="110"/>
      <c r="I371" s="107" t="s">
        <v>325</v>
      </c>
      <c r="J371" s="107" t="s">
        <v>326</v>
      </c>
      <c r="K371" s="111" t="s">
        <v>327</v>
      </c>
      <c r="L371" s="108" t="s">
        <v>328</v>
      </c>
      <c r="M371" s="111" t="s">
        <v>583</v>
      </c>
      <c r="N371" s="112" t="s">
        <v>670</v>
      </c>
      <c r="O371" s="108">
        <v>1</v>
      </c>
      <c r="P371" s="108">
        <v>1</v>
      </c>
      <c r="Q371" s="108">
        <f t="shared" si="26"/>
        <v>1</v>
      </c>
      <c r="R371" s="108" t="str">
        <f t="shared" si="27"/>
        <v>BAJO</v>
      </c>
      <c r="S371" s="108">
        <v>10</v>
      </c>
      <c r="T371" s="108">
        <f t="shared" si="25"/>
        <v>10</v>
      </c>
      <c r="U371" s="108" t="str">
        <f t="shared" si="28"/>
        <v>IV</v>
      </c>
      <c r="V371" s="113" t="s">
        <v>130</v>
      </c>
      <c r="W371" s="108">
        <v>3</v>
      </c>
      <c r="X371" s="111" t="s">
        <v>327</v>
      </c>
      <c r="Y371" s="108" t="s">
        <v>14</v>
      </c>
      <c r="Z371" s="108" t="s">
        <v>332</v>
      </c>
      <c r="AA371" s="108" t="s">
        <v>332</v>
      </c>
      <c r="AB371" s="108" t="s">
        <v>332</v>
      </c>
      <c r="AC371" s="108" t="s">
        <v>671</v>
      </c>
      <c r="AD371" s="108" t="s">
        <v>492</v>
      </c>
    </row>
    <row r="372" spans="2:30" ht="409.5" x14ac:dyDescent="0.25">
      <c r="B372" s="78" t="s">
        <v>319</v>
      </c>
      <c r="C372" s="79" t="s">
        <v>672</v>
      </c>
      <c r="D372" s="79" t="s">
        <v>732</v>
      </c>
      <c r="E372" s="131" t="s">
        <v>733</v>
      </c>
      <c r="F372" s="132" t="s">
        <v>734</v>
      </c>
      <c r="G372" s="81" t="s">
        <v>324</v>
      </c>
      <c r="H372" s="82"/>
      <c r="I372" s="84" t="s">
        <v>335</v>
      </c>
      <c r="J372" s="84" t="s">
        <v>336</v>
      </c>
      <c r="K372" s="85" t="s">
        <v>493</v>
      </c>
      <c r="L372" s="83" t="s">
        <v>328</v>
      </c>
      <c r="M372" s="85" t="s">
        <v>328</v>
      </c>
      <c r="N372" s="112" t="s">
        <v>673</v>
      </c>
      <c r="O372" s="108">
        <v>1</v>
      </c>
      <c r="P372" s="108">
        <v>1</v>
      </c>
      <c r="Q372" s="108">
        <f t="shared" si="26"/>
        <v>1</v>
      </c>
      <c r="R372" s="83" t="str">
        <f t="shared" si="27"/>
        <v>BAJO</v>
      </c>
      <c r="S372" s="108">
        <v>10</v>
      </c>
      <c r="T372" s="108">
        <f t="shared" si="25"/>
        <v>10</v>
      </c>
      <c r="U372" s="108" t="str">
        <f t="shared" si="28"/>
        <v>IV</v>
      </c>
      <c r="V372" s="114" t="s">
        <v>130</v>
      </c>
      <c r="W372" s="83">
        <v>3</v>
      </c>
      <c r="X372" s="85" t="s">
        <v>339</v>
      </c>
      <c r="Y372" s="83" t="s">
        <v>14</v>
      </c>
      <c r="Z372" s="83" t="s">
        <v>332</v>
      </c>
      <c r="AA372" s="83" t="s">
        <v>332</v>
      </c>
      <c r="AB372" s="83" t="s">
        <v>674</v>
      </c>
      <c r="AC372" s="83" t="s">
        <v>675</v>
      </c>
      <c r="AD372" s="83" t="s">
        <v>342</v>
      </c>
    </row>
    <row r="373" spans="2:30" ht="409.5" x14ac:dyDescent="0.25">
      <c r="B373" s="78" t="s">
        <v>319</v>
      </c>
      <c r="C373" s="79" t="s">
        <v>672</v>
      </c>
      <c r="D373" s="79" t="s">
        <v>732</v>
      </c>
      <c r="E373" s="131" t="s">
        <v>733</v>
      </c>
      <c r="F373" s="132" t="s">
        <v>734</v>
      </c>
      <c r="G373" s="81" t="s">
        <v>324</v>
      </c>
      <c r="H373" s="82"/>
      <c r="I373" s="84" t="s">
        <v>343</v>
      </c>
      <c r="J373" s="84" t="s">
        <v>336</v>
      </c>
      <c r="K373" s="85" t="s">
        <v>496</v>
      </c>
      <c r="L373" s="83" t="s">
        <v>345</v>
      </c>
      <c r="M373" s="85" t="s">
        <v>346</v>
      </c>
      <c r="N373" s="85" t="s">
        <v>338</v>
      </c>
      <c r="O373" s="108">
        <v>1</v>
      </c>
      <c r="P373" s="108">
        <v>1</v>
      </c>
      <c r="Q373" s="108">
        <f t="shared" si="26"/>
        <v>1</v>
      </c>
      <c r="R373" s="83" t="str">
        <f t="shared" si="27"/>
        <v>BAJO</v>
      </c>
      <c r="S373" s="108">
        <v>10</v>
      </c>
      <c r="T373" s="108">
        <f t="shared" si="25"/>
        <v>10</v>
      </c>
      <c r="U373" s="108" t="str">
        <f t="shared" si="28"/>
        <v>IV</v>
      </c>
      <c r="V373" s="114" t="s">
        <v>130</v>
      </c>
      <c r="W373" s="83">
        <v>3</v>
      </c>
      <c r="X373" s="108" t="s">
        <v>498</v>
      </c>
      <c r="Y373" s="83" t="s">
        <v>14</v>
      </c>
      <c r="Z373" s="83" t="s">
        <v>332</v>
      </c>
      <c r="AA373" s="83" t="s">
        <v>332</v>
      </c>
      <c r="AB373" s="83" t="s">
        <v>676</v>
      </c>
      <c r="AC373" s="83" t="s">
        <v>677</v>
      </c>
      <c r="AD373" s="83" t="s">
        <v>349</v>
      </c>
    </row>
    <row r="374" spans="2:30" ht="409.5" x14ac:dyDescent="0.25">
      <c r="B374" s="78" t="s">
        <v>319</v>
      </c>
      <c r="C374" s="79" t="s">
        <v>672</v>
      </c>
      <c r="D374" s="79" t="s">
        <v>732</v>
      </c>
      <c r="E374" s="131" t="s">
        <v>733</v>
      </c>
      <c r="F374" s="132" t="s">
        <v>734</v>
      </c>
      <c r="G374" s="81" t="s">
        <v>324</v>
      </c>
      <c r="H374" s="82"/>
      <c r="I374" s="84" t="s">
        <v>350</v>
      </c>
      <c r="J374" s="84" t="s">
        <v>336</v>
      </c>
      <c r="K374" s="85" t="s">
        <v>351</v>
      </c>
      <c r="L374" s="83" t="s">
        <v>328</v>
      </c>
      <c r="M374" s="85" t="s">
        <v>352</v>
      </c>
      <c r="N374" s="112" t="s">
        <v>735</v>
      </c>
      <c r="O374" s="108">
        <v>2</v>
      </c>
      <c r="P374" s="108">
        <v>3</v>
      </c>
      <c r="Q374" s="108">
        <f>O374*P374</f>
        <v>6</v>
      </c>
      <c r="R374" s="83" t="str">
        <f>IF(Q374&lt;=4,"BAJO",IF(Q374&lt;=8,"MEDIO",IF(Q374&lt;=20,"ALTO","MUY ALTO")))</f>
        <v>MEDIO</v>
      </c>
      <c r="S374" s="108">
        <v>10</v>
      </c>
      <c r="T374" s="108">
        <f>Q374*S374</f>
        <v>60</v>
      </c>
      <c r="U374" s="108" t="str">
        <f>IF(T374&lt;=20,"IV",IF(T374&lt;=120,"III",IF(T374&lt;=500,"II",IF(T374&lt;=4000,"I",FALSE))))</f>
        <v>III</v>
      </c>
      <c r="V374" s="89" t="str">
        <f t="shared" ref="V374:V383" si="36">IF(U374="IV","Aceptable",IF(U374="III","Mejorable",IF(U374="II","Aceptable con control especifico", IF(U374="I","No Aceptable",FALSE))))</f>
        <v>Mejorable</v>
      </c>
      <c r="W374" s="83">
        <v>3</v>
      </c>
      <c r="X374" s="108" t="s">
        <v>499</v>
      </c>
      <c r="Y374" s="83" t="s">
        <v>14</v>
      </c>
      <c r="Z374" s="83" t="s">
        <v>332</v>
      </c>
      <c r="AA374" s="83" t="s">
        <v>332</v>
      </c>
      <c r="AB374" s="83" t="s">
        <v>332</v>
      </c>
      <c r="AC374" s="83" t="s">
        <v>677</v>
      </c>
      <c r="AD374" s="83" t="s">
        <v>349</v>
      </c>
    </row>
    <row r="375" spans="2:30" ht="409.5" x14ac:dyDescent="0.25">
      <c r="B375" s="78" t="s">
        <v>319</v>
      </c>
      <c r="C375" s="79" t="s">
        <v>672</v>
      </c>
      <c r="D375" s="79" t="s">
        <v>732</v>
      </c>
      <c r="E375" s="131" t="s">
        <v>733</v>
      </c>
      <c r="F375" s="132" t="s">
        <v>734</v>
      </c>
      <c r="G375" s="81" t="s">
        <v>324</v>
      </c>
      <c r="H375" s="82"/>
      <c r="I375" s="84" t="s">
        <v>356</v>
      </c>
      <c r="J375" s="84" t="s">
        <v>336</v>
      </c>
      <c r="K375" s="85" t="s">
        <v>357</v>
      </c>
      <c r="L375" s="83" t="s">
        <v>358</v>
      </c>
      <c r="M375" s="85" t="s">
        <v>678</v>
      </c>
      <c r="N375" s="85" t="s">
        <v>359</v>
      </c>
      <c r="O375" s="108">
        <v>2</v>
      </c>
      <c r="P375" s="108">
        <v>3</v>
      </c>
      <c r="Q375" s="108">
        <f t="shared" ref="Q375:Q381" si="37">O375*P375</f>
        <v>6</v>
      </c>
      <c r="R375" s="83" t="str">
        <f t="shared" ref="R375:R396" si="38">IF(Q375&lt;=4,"BAJO",IF(Q375&lt;=8,"MEDIO",IF(Q375&lt;=20,"ALTO","MUY ALTO")))</f>
        <v>MEDIO</v>
      </c>
      <c r="S375" s="108">
        <v>10</v>
      </c>
      <c r="T375" s="108">
        <f t="shared" ref="T375:T396" si="39">Q375*S375</f>
        <v>60</v>
      </c>
      <c r="U375" s="108" t="str">
        <f t="shared" ref="U375:U396" si="40">IF(T375&lt;=20,"IV",IF(T375&lt;=120,"III",IF(T375&lt;=500,"II",IF(T375&lt;=4000,"I",FALSE))))</f>
        <v>III</v>
      </c>
      <c r="V375" s="89" t="str">
        <f t="shared" si="36"/>
        <v>Mejorable</v>
      </c>
      <c r="W375" s="83">
        <v>3</v>
      </c>
      <c r="X375" s="83" t="s">
        <v>360</v>
      </c>
      <c r="Y375" s="83" t="s">
        <v>14</v>
      </c>
      <c r="Z375" s="83" t="s">
        <v>332</v>
      </c>
      <c r="AA375" s="83" t="s">
        <v>332</v>
      </c>
      <c r="AB375" s="83" t="s">
        <v>332</v>
      </c>
      <c r="AC375" s="83" t="s">
        <v>679</v>
      </c>
      <c r="AD375" s="83" t="s">
        <v>349</v>
      </c>
    </row>
    <row r="376" spans="2:30" ht="409.5" x14ac:dyDescent="0.25">
      <c r="B376" s="78" t="s">
        <v>319</v>
      </c>
      <c r="C376" s="79" t="s">
        <v>672</v>
      </c>
      <c r="D376" s="79" t="s">
        <v>732</v>
      </c>
      <c r="E376" s="131" t="s">
        <v>733</v>
      </c>
      <c r="F376" s="132" t="s">
        <v>734</v>
      </c>
      <c r="G376" s="81" t="s">
        <v>324</v>
      </c>
      <c r="H376" s="82"/>
      <c r="I376" s="84" t="s">
        <v>362</v>
      </c>
      <c r="J376" s="84" t="s">
        <v>363</v>
      </c>
      <c r="K376" s="85" t="s">
        <v>364</v>
      </c>
      <c r="L376" s="85" t="s">
        <v>680</v>
      </c>
      <c r="M376" s="85" t="s">
        <v>681</v>
      </c>
      <c r="N376" s="85" t="s">
        <v>682</v>
      </c>
      <c r="O376" s="108">
        <v>2</v>
      </c>
      <c r="P376" s="108">
        <v>3</v>
      </c>
      <c r="Q376" s="108">
        <f t="shared" si="37"/>
        <v>6</v>
      </c>
      <c r="R376" s="83" t="str">
        <f t="shared" si="38"/>
        <v>MEDIO</v>
      </c>
      <c r="S376" s="108">
        <v>10</v>
      </c>
      <c r="T376" s="108">
        <f t="shared" si="39"/>
        <v>60</v>
      </c>
      <c r="U376" s="108" t="str">
        <f t="shared" si="40"/>
        <v>III</v>
      </c>
      <c r="V376" s="89" t="str">
        <f t="shared" si="36"/>
        <v>Mejorable</v>
      </c>
      <c r="W376" s="83">
        <v>3</v>
      </c>
      <c r="X376" s="83" t="s">
        <v>368</v>
      </c>
      <c r="Y376" s="108" t="s">
        <v>14</v>
      </c>
      <c r="Z376" s="83" t="s">
        <v>332</v>
      </c>
      <c r="AA376" s="83" t="s">
        <v>332</v>
      </c>
      <c r="AB376" s="83" t="s">
        <v>332</v>
      </c>
      <c r="AC376" s="83" t="s">
        <v>370</v>
      </c>
      <c r="AD376" s="83" t="s">
        <v>371</v>
      </c>
    </row>
    <row r="377" spans="2:30" ht="409.5" x14ac:dyDescent="0.25">
      <c r="B377" s="78" t="s">
        <v>319</v>
      </c>
      <c r="C377" s="79" t="s">
        <v>672</v>
      </c>
      <c r="D377" s="79" t="s">
        <v>732</v>
      </c>
      <c r="E377" s="131" t="s">
        <v>733</v>
      </c>
      <c r="F377" s="132" t="s">
        <v>734</v>
      </c>
      <c r="G377" s="81" t="s">
        <v>324</v>
      </c>
      <c r="H377" s="82"/>
      <c r="I377" s="84" t="s">
        <v>372</v>
      </c>
      <c r="J377" s="84" t="s">
        <v>363</v>
      </c>
      <c r="K377" s="85" t="s">
        <v>364</v>
      </c>
      <c r="L377" s="85" t="s">
        <v>680</v>
      </c>
      <c r="M377" s="85" t="s">
        <v>373</v>
      </c>
      <c r="N377" s="85" t="s">
        <v>374</v>
      </c>
      <c r="O377" s="108">
        <v>2</v>
      </c>
      <c r="P377" s="108">
        <v>3</v>
      </c>
      <c r="Q377" s="108">
        <f t="shared" si="37"/>
        <v>6</v>
      </c>
      <c r="R377" s="83" t="str">
        <f t="shared" si="38"/>
        <v>MEDIO</v>
      </c>
      <c r="S377" s="108">
        <v>10</v>
      </c>
      <c r="T377" s="108">
        <f t="shared" si="39"/>
        <v>60</v>
      </c>
      <c r="U377" s="108" t="str">
        <f t="shared" si="40"/>
        <v>III</v>
      </c>
      <c r="V377" s="89" t="str">
        <f t="shared" si="36"/>
        <v>Mejorable</v>
      </c>
      <c r="W377" s="83">
        <v>3</v>
      </c>
      <c r="X377" s="83" t="s">
        <v>368</v>
      </c>
      <c r="Y377" s="108" t="s">
        <v>14</v>
      </c>
      <c r="Z377" s="83" t="s">
        <v>332</v>
      </c>
      <c r="AA377" s="83" t="s">
        <v>332</v>
      </c>
      <c r="AB377" s="83" t="s">
        <v>332</v>
      </c>
      <c r="AC377" s="83" t="s">
        <v>683</v>
      </c>
      <c r="AD377" s="83" t="s">
        <v>371</v>
      </c>
    </row>
    <row r="378" spans="2:30" ht="409.5" x14ac:dyDescent="0.25">
      <c r="B378" s="78" t="s">
        <v>319</v>
      </c>
      <c r="C378" s="79" t="s">
        <v>672</v>
      </c>
      <c r="D378" s="79" t="s">
        <v>732</v>
      </c>
      <c r="E378" s="131" t="s">
        <v>733</v>
      </c>
      <c r="F378" s="132" t="s">
        <v>734</v>
      </c>
      <c r="G378" s="81" t="s">
        <v>324</v>
      </c>
      <c r="H378" s="82"/>
      <c r="I378" s="84" t="s">
        <v>375</v>
      </c>
      <c r="J378" s="84" t="s">
        <v>363</v>
      </c>
      <c r="K378" s="85" t="s">
        <v>364</v>
      </c>
      <c r="L378" s="85" t="s">
        <v>680</v>
      </c>
      <c r="M378" s="85" t="s">
        <v>684</v>
      </c>
      <c r="N378" s="85" t="s">
        <v>685</v>
      </c>
      <c r="O378" s="108">
        <v>2</v>
      </c>
      <c r="P378" s="108">
        <v>3</v>
      </c>
      <c r="Q378" s="108">
        <f t="shared" si="37"/>
        <v>6</v>
      </c>
      <c r="R378" s="83" t="str">
        <f t="shared" si="38"/>
        <v>MEDIO</v>
      </c>
      <c r="S378" s="108">
        <v>10</v>
      </c>
      <c r="T378" s="108">
        <f t="shared" si="39"/>
        <v>60</v>
      </c>
      <c r="U378" s="108" t="str">
        <f t="shared" si="40"/>
        <v>III</v>
      </c>
      <c r="V378" s="89" t="str">
        <f t="shared" si="36"/>
        <v>Mejorable</v>
      </c>
      <c r="W378" s="83">
        <v>3</v>
      </c>
      <c r="X378" s="83" t="s">
        <v>368</v>
      </c>
      <c r="Y378" s="108" t="s">
        <v>14</v>
      </c>
      <c r="Z378" s="83" t="s">
        <v>332</v>
      </c>
      <c r="AA378" s="83" t="s">
        <v>332</v>
      </c>
      <c r="AB378" s="83" t="s">
        <v>332</v>
      </c>
      <c r="AC378" s="83" t="s">
        <v>683</v>
      </c>
      <c r="AD378" s="83" t="s">
        <v>371</v>
      </c>
    </row>
    <row r="379" spans="2:30" ht="409.5" x14ac:dyDescent="0.25">
      <c r="B379" s="78" t="s">
        <v>319</v>
      </c>
      <c r="C379" s="79" t="s">
        <v>672</v>
      </c>
      <c r="D379" s="79" t="s">
        <v>732</v>
      </c>
      <c r="E379" s="131" t="s">
        <v>733</v>
      </c>
      <c r="F379" s="132" t="s">
        <v>734</v>
      </c>
      <c r="G379" s="81" t="s">
        <v>324</v>
      </c>
      <c r="H379" s="82"/>
      <c r="I379" s="84" t="s">
        <v>376</v>
      </c>
      <c r="J379" s="84" t="s">
        <v>363</v>
      </c>
      <c r="K379" s="85" t="s">
        <v>364</v>
      </c>
      <c r="L379" s="85" t="s">
        <v>680</v>
      </c>
      <c r="M379" s="85" t="s">
        <v>373</v>
      </c>
      <c r="N379" s="85" t="s">
        <v>686</v>
      </c>
      <c r="O379" s="108">
        <v>2</v>
      </c>
      <c r="P379" s="108">
        <v>3</v>
      </c>
      <c r="Q379" s="108">
        <f t="shared" si="37"/>
        <v>6</v>
      </c>
      <c r="R379" s="83" t="str">
        <f t="shared" si="38"/>
        <v>MEDIO</v>
      </c>
      <c r="S379" s="108">
        <v>10</v>
      </c>
      <c r="T379" s="108">
        <f t="shared" si="39"/>
        <v>60</v>
      </c>
      <c r="U379" s="108" t="str">
        <f t="shared" si="40"/>
        <v>III</v>
      </c>
      <c r="V379" s="89" t="str">
        <f t="shared" si="36"/>
        <v>Mejorable</v>
      </c>
      <c r="W379" s="83">
        <v>3</v>
      </c>
      <c r="X379" s="83" t="s">
        <v>368</v>
      </c>
      <c r="Y379" s="108" t="s">
        <v>14</v>
      </c>
      <c r="Z379" s="83" t="s">
        <v>332</v>
      </c>
      <c r="AA379" s="83" t="s">
        <v>332</v>
      </c>
      <c r="AB379" s="83" t="s">
        <v>332</v>
      </c>
      <c r="AC379" s="83" t="s">
        <v>683</v>
      </c>
      <c r="AD379" s="83" t="s">
        <v>371</v>
      </c>
    </row>
    <row r="380" spans="2:30" ht="409.5" x14ac:dyDescent="0.25">
      <c r="B380" s="107" t="s">
        <v>319</v>
      </c>
      <c r="C380" s="79" t="s">
        <v>672</v>
      </c>
      <c r="D380" s="79" t="s">
        <v>732</v>
      </c>
      <c r="E380" s="129" t="s">
        <v>733</v>
      </c>
      <c r="F380" s="130" t="s">
        <v>734</v>
      </c>
      <c r="G380" s="109" t="s">
        <v>324</v>
      </c>
      <c r="H380" s="110"/>
      <c r="I380" s="107" t="s">
        <v>377</v>
      </c>
      <c r="J380" s="107" t="s">
        <v>378</v>
      </c>
      <c r="K380" s="111" t="s">
        <v>379</v>
      </c>
      <c r="L380" s="108" t="s">
        <v>687</v>
      </c>
      <c r="M380" s="111" t="s">
        <v>688</v>
      </c>
      <c r="N380" s="111" t="s">
        <v>689</v>
      </c>
      <c r="O380" s="108">
        <v>2</v>
      </c>
      <c r="P380" s="108">
        <v>3</v>
      </c>
      <c r="Q380" s="108">
        <f t="shared" si="37"/>
        <v>6</v>
      </c>
      <c r="R380" s="108" t="str">
        <f t="shared" si="38"/>
        <v>MEDIO</v>
      </c>
      <c r="S380" s="108">
        <v>10</v>
      </c>
      <c r="T380" s="108">
        <f t="shared" si="39"/>
        <v>60</v>
      </c>
      <c r="U380" s="108" t="str">
        <f t="shared" si="40"/>
        <v>III</v>
      </c>
      <c r="V380" s="89" t="str">
        <f t="shared" si="36"/>
        <v>Mejorable</v>
      </c>
      <c r="W380" s="108">
        <v>3</v>
      </c>
      <c r="X380" s="108" t="s">
        <v>382</v>
      </c>
      <c r="Y380" s="108" t="s">
        <v>14</v>
      </c>
      <c r="Z380" s="108" t="s">
        <v>332</v>
      </c>
      <c r="AA380" s="108" t="s">
        <v>332</v>
      </c>
      <c r="AB380" s="108" t="s">
        <v>690</v>
      </c>
      <c r="AC380" s="108" t="s">
        <v>691</v>
      </c>
      <c r="AD380" s="108" t="s">
        <v>371</v>
      </c>
    </row>
    <row r="381" spans="2:30" ht="409.5" x14ac:dyDescent="0.25">
      <c r="B381" s="107" t="s">
        <v>319</v>
      </c>
      <c r="C381" s="79" t="s">
        <v>672</v>
      </c>
      <c r="D381" s="79" t="s">
        <v>732</v>
      </c>
      <c r="E381" s="129" t="s">
        <v>733</v>
      </c>
      <c r="F381" s="130" t="s">
        <v>734</v>
      </c>
      <c r="G381" s="109" t="s">
        <v>324</v>
      </c>
      <c r="H381" s="110"/>
      <c r="I381" s="107" t="s">
        <v>385</v>
      </c>
      <c r="J381" s="107" t="s">
        <v>378</v>
      </c>
      <c r="K381" s="111" t="s">
        <v>502</v>
      </c>
      <c r="L381" s="108" t="s">
        <v>687</v>
      </c>
      <c r="M381" s="111" t="s">
        <v>678</v>
      </c>
      <c r="N381" s="111" t="s">
        <v>692</v>
      </c>
      <c r="O381" s="108">
        <v>2</v>
      </c>
      <c r="P381" s="108">
        <v>3</v>
      </c>
      <c r="Q381" s="108">
        <f t="shared" si="37"/>
        <v>6</v>
      </c>
      <c r="R381" s="108" t="str">
        <f t="shared" si="38"/>
        <v>MEDIO</v>
      </c>
      <c r="S381" s="108">
        <v>10</v>
      </c>
      <c r="T381" s="108">
        <f t="shared" si="39"/>
        <v>60</v>
      </c>
      <c r="U381" s="108" t="str">
        <f t="shared" si="40"/>
        <v>III</v>
      </c>
      <c r="V381" s="89" t="str">
        <f t="shared" si="36"/>
        <v>Mejorable</v>
      </c>
      <c r="W381" s="108">
        <v>3</v>
      </c>
      <c r="X381" s="108" t="s">
        <v>503</v>
      </c>
      <c r="Y381" s="108" t="s">
        <v>14</v>
      </c>
      <c r="Z381" s="108" t="s">
        <v>332</v>
      </c>
      <c r="AA381" s="108" t="s">
        <v>332</v>
      </c>
      <c r="AB381" s="108" t="s">
        <v>332</v>
      </c>
      <c r="AC381" s="108" t="s">
        <v>693</v>
      </c>
      <c r="AD381" s="108" t="s">
        <v>371</v>
      </c>
    </row>
    <row r="382" spans="2:30" ht="409.5" x14ac:dyDescent="0.25">
      <c r="B382" s="78" t="s">
        <v>319</v>
      </c>
      <c r="C382" s="79" t="s">
        <v>672</v>
      </c>
      <c r="D382" s="79" t="s">
        <v>732</v>
      </c>
      <c r="E382" s="131" t="s">
        <v>733</v>
      </c>
      <c r="F382" s="132" t="s">
        <v>734</v>
      </c>
      <c r="G382" s="81" t="s">
        <v>324</v>
      </c>
      <c r="H382" s="82"/>
      <c r="I382" s="84" t="s">
        <v>392</v>
      </c>
      <c r="J382" s="84" t="s">
        <v>393</v>
      </c>
      <c r="K382" s="85" t="s">
        <v>504</v>
      </c>
      <c r="L382" s="83" t="s">
        <v>694</v>
      </c>
      <c r="M382" s="111" t="s">
        <v>695</v>
      </c>
      <c r="N382" s="111" t="s">
        <v>696</v>
      </c>
      <c r="O382" s="108">
        <v>1</v>
      </c>
      <c r="P382" s="108">
        <v>3</v>
      </c>
      <c r="Q382" s="108">
        <f>O382*P382</f>
        <v>3</v>
      </c>
      <c r="R382" s="83" t="str">
        <f t="shared" si="38"/>
        <v>BAJO</v>
      </c>
      <c r="S382" s="108">
        <v>10</v>
      </c>
      <c r="T382" s="108">
        <f t="shared" si="39"/>
        <v>30</v>
      </c>
      <c r="U382" s="108" t="str">
        <f t="shared" si="40"/>
        <v>III</v>
      </c>
      <c r="V382" s="89" t="str">
        <f t="shared" si="36"/>
        <v>Mejorable</v>
      </c>
      <c r="W382" s="83">
        <v>3</v>
      </c>
      <c r="X382" s="83" t="s">
        <v>397</v>
      </c>
      <c r="Y382" s="108" t="s">
        <v>14</v>
      </c>
      <c r="Z382" s="83" t="s">
        <v>697</v>
      </c>
      <c r="AA382" s="83" t="s">
        <v>698</v>
      </c>
      <c r="AB382" s="83" t="s">
        <v>332</v>
      </c>
      <c r="AC382" s="83" t="s">
        <v>699</v>
      </c>
      <c r="AD382" s="83" t="s">
        <v>400</v>
      </c>
    </row>
    <row r="383" spans="2:30" ht="409.5" x14ac:dyDescent="0.25">
      <c r="B383" s="78" t="s">
        <v>319</v>
      </c>
      <c r="C383" s="79" t="s">
        <v>672</v>
      </c>
      <c r="D383" s="79" t="s">
        <v>732</v>
      </c>
      <c r="E383" s="131" t="s">
        <v>733</v>
      </c>
      <c r="F383" s="132" t="s">
        <v>734</v>
      </c>
      <c r="G383" s="81" t="s">
        <v>324</v>
      </c>
      <c r="H383" s="82"/>
      <c r="I383" s="84" t="s">
        <v>401</v>
      </c>
      <c r="J383" s="84" t="s">
        <v>393</v>
      </c>
      <c r="K383" s="85" t="s">
        <v>402</v>
      </c>
      <c r="L383" s="83" t="s">
        <v>403</v>
      </c>
      <c r="M383" s="85" t="s">
        <v>404</v>
      </c>
      <c r="N383" s="85" t="s">
        <v>700</v>
      </c>
      <c r="O383" s="108">
        <v>2</v>
      </c>
      <c r="P383" s="108">
        <v>2</v>
      </c>
      <c r="Q383" s="108">
        <f>O383*P383</f>
        <v>4</v>
      </c>
      <c r="R383" s="83" t="str">
        <f t="shared" si="38"/>
        <v>BAJO</v>
      </c>
      <c r="S383" s="108">
        <v>25</v>
      </c>
      <c r="T383" s="108">
        <f t="shared" si="39"/>
        <v>100</v>
      </c>
      <c r="U383" s="108" t="str">
        <f t="shared" si="40"/>
        <v>III</v>
      </c>
      <c r="V383" s="89" t="str">
        <f t="shared" si="36"/>
        <v>Mejorable</v>
      </c>
      <c r="W383" s="83">
        <v>3</v>
      </c>
      <c r="X383" s="83" t="s">
        <v>506</v>
      </c>
      <c r="Y383" s="108" t="s">
        <v>14</v>
      </c>
      <c r="Z383" s="83" t="s">
        <v>332</v>
      </c>
      <c r="AA383" s="83" t="s">
        <v>332</v>
      </c>
      <c r="AB383" s="83" t="s">
        <v>332</v>
      </c>
      <c r="AC383" s="108" t="s">
        <v>701</v>
      </c>
      <c r="AD383" s="83" t="s">
        <v>408</v>
      </c>
    </row>
    <row r="384" spans="2:30" ht="409.5" x14ac:dyDescent="0.25">
      <c r="B384" s="78" t="s">
        <v>319</v>
      </c>
      <c r="C384" s="79" t="s">
        <v>672</v>
      </c>
      <c r="D384" s="79" t="s">
        <v>732</v>
      </c>
      <c r="E384" s="131" t="s">
        <v>733</v>
      </c>
      <c r="F384" s="132" t="s">
        <v>734</v>
      </c>
      <c r="G384" s="81" t="s">
        <v>324</v>
      </c>
      <c r="H384" s="82"/>
      <c r="I384" s="84" t="s">
        <v>409</v>
      </c>
      <c r="J384" s="84" t="s">
        <v>393</v>
      </c>
      <c r="K384" s="85" t="s">
        <v>508</v>
      </c>
      <c r="L384" s="83" t="s">
        <v>380</v>
      </c>
      <c r="M384" s="85" t="s">
        <v>412</v>
      </c>
      <c r="N384" s="85" t="s">
        <v>380</v>
      </c>
      <c r="O384" s="108">
        <v>1</v>
      </c>
      <c r="P384" s="108">
        <v>2</v>
      </c>
      <c r="Q384" s="108">
        <f>O384*P384</f>
        <v>2</v>
      </c>
      <c r="R384" s="83" t="str">
        <f t="shared" si="38"/>
        <v>BAJO</v>
      </c>
      <c r="S384" s="108">
        <v>10</v>
      </c>
      <c r="T384" s="108">
        <f t="shared" si="39"/>
        <v>20</v>
      </c>
      <c r="U384" s="108" t="str">
        <f t="shared" si="40"/>
        <v>IV</v>
      </c>
      <c r="V384" s="113" t="str">
        <f t="shared" ref="V384:V394" si="41">IF(U384="IV","Aceptable",IF(U384="III","Aceptable con control existente",IF(U384="II","Aceptable con control especifico", IF(U384="I","No Aceptable",FALSE))))</f>
        <v>Aceptable</v>
      </c>
      <c r="W384" s="83">
        <v>3</v>
      </c>
      <c r="X384" s="83" t="s">
        <v>413</v>
      </c>
      <c r="Y384" s="108" t="s">
        <v>14</v>
      </c>
      <c r="Z384" s="83" t="s">
        <v>332</v>
      </c>
      <c r="AA384" s="83" t="s">
        <v>332</v>
      </c>
      <c r="AB384" s="83" t="s">
        <v>702</v>
      </c>
      <c r="AC384" s="83" t="s">
        <v>703</v>
      </c>
      <c r="AD384" s="83" t="s">
        <v>371</v>
      </c>
    </row>
    <row r="385" spans="2:30" ht="409.5" x14ac:dyDescent="0.25">
      <c r="B385" s="78" t="s">
        <v>319</v>
      </c>
      <c r="C385" s="79" t="s">
        <v>672</v>
      </c>
      <c r="D385" s="79" t="s">
        <v>732</v>
      </c>
      <c r="E385" s="131" t="s">
        <v>733</v>
      </c>
      <c r="F385" s="132" t="s">
        <v>734</v>
      </c>
      <c r="G385" s="81" t="s">
        <v>324</v>
      </c>
      <c r="H385" s="82"/>
      <c r="I385" s="84" t="s">
        <v>417</v>
      </c>
      <c r="J385" s="84" t="s">
        <v>393</v>
      </c>
      <c r="K385" s="85" t="s">
        <v>418</v>
      </c>
      <c r="L385" s="83" t="s">
        <v>419</v>
      </c>
      <c r="M385" s="85" t="s">
        <v>420</v>
      </c>
      <c r="N385" s="85" t="s">
        <v>421</v>
      </c>
      <c r="O385" s="108">
        <v>1</v>
      </c>
      <c r="P385" s="108">
        <v>3</v>
      </c>
      <c r="Q385" s="108">
        <f>O385*P385</f>
        <v>3</v>
      </c>
      <c r="R385" s="83" t="str">
        <f t="shared" si="38"/>
        <v>BAJO</v>
      </c>
      <c r="S385" s="108">
        <v>25</v>
      </c>
      <c r="T385" s="108">
        <f t="shared" si="39"/>
        <v>75</v>
      </c>
      <c r="U385" s="108" t="str">
        <f t="shared" si="40"/>
        <v>III</v>
      </c>
      <c r="V385" s="89" t="str">
        <f t="shared" ref="V385" si="42">IF(U385="IV","Aceptable",IF(U385="III","Mejorable",IF(U385="II","Aceptable con control especifico", IF(U385="I","No Aceptable",FALSE))))</f>
        <v>Mejorable</v>
      </c>
      <c r="W385" s="83">
        <v>3</v>
      </c>
      <c r="X385" s="83" t="s">
        <v>413</v>
      </c>
      <c r="Y385" s="108" t="s">
        <v>14</v>
      </c>
      <c r="Z385" s="83" t="s">
        <v>332</v>
      </c>
      <c r="AA385" s="83" t="s">
        <v>332</v>
      </c>
      <c r="AB385" s="83" t="s">
        <v>704</v>
      </c>
      <c r="AC385" s="83" t="s">
        <v>705</v>
      </c>
      <c r="AD385" s="83" t="s">
        <v>424</v>
      </c>
    </row>
    <row r="386" spans="2:30" ht="409.5" x14ac:dyDescent="0.25">
      <c r="B386" s="78" t="s">
        <v>319</v>
      </c>
      <c r="C386" s="79" t="s">
        <v>672</v>
      </c>
      <c r="D386" s="79" t="s">
        <v>732</v>
      </c>
      <c r="E386" s="131" t="s">
        <v>733</v>
      </c>
      <c r="F386" s="132" t="s">
        <v>734</v>
      </c>
      <c r="G386" s="81" t="s">
        <v>324</v>
      </c>
      <c r="H386" s="82"/>
      <c r="I386" s="84" t="s">
        <v>425</v>
      </c>
      <c r="J386" s="84" t="s">
        <v>393</v>
      </c>
      <c r="K386" s="85" t="s">
        <v>426</v>
      </c>
      <c r="L386" s="115" t="s">
        <v>706</v>
      </c>
      <c r="M386" s="116" t="s">
        <v>707</v>
      </c>
      <c r="N386" s="115" t="s">
        <v>332</v>
      </c>
      <c r="O386" s="108">
        <v>1</v>
      </c>
      <c r="P386" s="108">
        <v>2</v>
      </c>
      <c r="Q386" s="108">
        <f>O386*P386</f>
        <v>2</v>
      </c>
      <c r="R386" s="83" t="str">
        <f t="shared" si="38"/>
        <v>BAJO</v>
      </c>
      <c r="S386" s="108">
        <v>10</v>
      </c>
      <c r="T386" s="108">
        <f t="shared" si="39"/>
        <v>20</v>
      </c>
      <c r="U386" s="108" t="str">
        <f t="shared" si="40"/>
        <v>IV</v>
      </c>
      <c r="V386" s="113" t="str">
        <f t="shared" si="41"/>
        <v>Aceptable</v>
      </c>
      <c r="W386" s="83">
        <v>3</v>
      </c>
      <c r="X386" s="83" t="s">
        <v>413</v>
      </c>
      <c r="Y386" s="108" t="s">
        <v>14</v>
      </c>
      <c r="Z386" s="83" t="s">
        <v>332</v>
      </c>
      <c r="AA386" s="83" t="s">
        <v>332</v>
      </c>
      <c r="AB386" s="83" t="s">
        <v>332</v>
      </c>
      <c r="AC386" s="83" t="s">
        <v>708</v>
      </c>
      <c r="AD386" s="83" t="s">
        <v>429</v>
      </c>
    </row>
    <row r="387" spans="2:30" ht="409.5" x14ac:dyDescent="0.25">
      <c r="B387" s="78" t="s">
        <v>319</v>
      </c>
      <c r="C387" s="79" t="s">
        <v>672</v>
      </c>
      <c r="D387" s="79" t="s">
        <v>732</v>
      </c>
      <c r="E387" s="131" t="s">
        <v>733</v>
      </c>
      <c r="F387" s="132" t="s">
        <v>734</v>
      </c>
      <c r="G387" s="81" t="s">
        <v>324</v>
      </c>
      <c r="H387" s="82"/>
      <c r="I387" s="84" t="s">
        <v>430</v>
      </c>
      <c r="J387" s="84" t="s">
        <v>393</v>
      </c>
      <c r="K387" s="85" t="s">
        <v>508</v>
      </c>
      <c r="L387" s="83" t="s">
        <v>709</v>
      </c>
      <c r="M387" s="111" t="s">
        <v>432</v>
      </c>
      <c r="N387" s="111" t="s">
        <v>710</v>
      </c>
      <c r="O387" s="108">
        <v>1</v>
      </c>
      <c r="P387" s="108">
        <v>2</v>
      </c>
      <c r="Q387" s="108">
        <v>6</v>
      </c>
      <c r="R387" s="83" t="str">
        <f t="shared" si="38"/>
        <v>MEDIO</v>
      </c>
      <c r="S387" s="108">
        <v>10</v>
      </c>
      <c r="T387" s="108">
        <f t="shared" si="39"/>
        <v>60</v>
      </c>
      <c r="U387" s="108" t="str">
        <f t="shared" si="40"/>
        <v>III</v>
      </c>
      <c r="V387" s="89" t="str">
        <f t="shared" ref="V387:V388" si="43">IF(U387="IV","Aceptable",IF(U387="III","Mejorable",IF(U387="II","Aceptable con control especifico", IF(U387="I","No Aceptable",FALSE))))</f>
        <v>Mejorable</v>
      </c>
      <c r="W387" s="83">
        <v>3</v>
      </c>
      <c r="X387" s="83" t="s">
        <v>413</v>
      </c>
      <c r="Y387" s="108" t="s">
        <v>14</v>
      </c>
      <c r="Z387" s="83" t="s">
        <v>332</v>
      </c>
      <c r="AA387" s="83" t="s">
        <v>332</v>
      </c>
      <c r="AB387" s="83" t="s">
        <v>332</v>
      </c>
      <c r="AC387" s="83" t="s">
        <v>711</v>
      </c>
      <c r="AD387" s="83" t="s">
        <v>435</v>
      </c>
    </row>
    <row r="388" spans="2:30" ht="409.5" x14ac:dyDescent="0.25">
      <c r="B388" s="78" t="s">
        <v>319</v>
      </c>
      <c r="C388" s="79" t="s">
        <v>672</v>
      </c>
      <c r="D388" s="78" t="s">
        <v>732</v>
      </c>
      <c r="E388" s="98" t="s">
        <v>733</v>
      </c>
      <c r="F388" s="121" t="s">
        <v>734</v>
      </c>
      <c r="G388" s="118" t="s">
        <v>324</v>
      </c>
      <c r="H388" s="119"/>
      <c r="I388" s="78" t="s">
        <v>436</v>
      </c>
      <c r="J388" s="78" t="s">
        <v>393</v>
      </c>
      <c r="K388" s="120" t="s">
        <v>437</v>
      </c>
      <c r="L388" s="120" t="s">
        <v>438</v>
      </c>
      <c r="M388" s="121" t="s">
        <v>712</v>
      </c>
      <c r="N388" s="120" t="s">
        <v>713</v>
      </c>
      <c r="O388" s="117">
        <v>1</v>
      </c>
      <c r="P388" s="117">
        <v>1</v>
      </c>
      <c r="Q388" s="117">
        <f t="shared" ref="Q388:Q396" si="44">O388*P388</f>
        <v>1</v>
      </c>
      <c r="R388" s="117" t="str">
        <f t="shared" si="38"/>
        <v>BAJO</v>
      </c>
      <c r="S388" s="117">
        <v>25</v>
      </c>
      <c r="T388" s="117">
        <f t="shared" si="39"/>
        <v>25</v>
      </c>
      <c r="U388" s="117" t="str">
        <f t="shared" si="40"/>
        <v>III</v>
      </c>
      <c r="V388" s="89" t="str">
        <f t="shared" si="43"/>
        <v>Mejorable</v>
      </c>
      <c r="W388" s="117">
        <v>3</v>
      </c>
      <c r="X388" s="117" t="s">
        <v>441</v>
      </c>
      <c r="Y388" s="117" t="s">
        <v>14</v>
      </c>
      <c r="Z388" s="117" t="s">
        <v>332</v>
      </c>
      <c r="AA388" s="117" t="s">
        <v>332</v>
      </c>
      <c r="AB388" s="117" t="s">
        <v>332</v>
      </c>
      <c r="AC388" s="117" t="s">
        <v>714</v>
      </c>
      <c r="AD388" s="117" t="s">
        <v>445</v>
      </c>
    </row>
    <row r="389" spans="2:30" ht="409.5" x14ac:dyDescent="0.25">
      <c r="B389" s="84" t="s">
        <v>319</v>
      </c>
      <c r="C389" s="79" t="s">
        <v>672</v>
      </c>
      <c r="D389" s="133" t="s">
        <v>732</v>
      </c>
      <c r="E389" s="131" t="s">
        <v>733</v>
      </c>
      <c r="F389" s="132" t="s">
        <v>734</v>
      </c>
      <c r="G389" s="122" t="s">
        <v>324</v>
      </c>
      <c r="H389" s="123"/>
      <c r="I389" s="84" t="s">
        <v>446</v>
      </c>
      <c r="J389" s="84" t="s">
        <v>393</v>
      </c>
      <c r="K389" s="85" t="s">
        <v>447</v>
      </c>
      <c r="L389" s="124" t="s">
        <v>715</v>
      </c>
      <c r="M389" s="125" t="s">
        <v>716</v>
      </c>
      <c r="N389" s="125" t="s">
        <v>717</v>
      </c>
      <c r="O389" s="83">
        <v>2</v>
      </c>
      <c r="P389" s="83">
        <v>2</v>
      </c>
      <c r="Q389" s="83">
        <f t="shared" si="44"/>
        <v>4</v>
      </c>
      <c r="R389" s="83" t="str">
        <f t="shared" si="38"/>
        <v>BAJO</v>
      </c>
      <c r="S389" s="83">
        <v>100</v>
      </c>
      <c r="T389" s="83">
        <f t="shared" si="39"/>
        <v>400</v>
      </c>
      <c r="U389" s="83" t="str">
        <f t="shared" si="40"/>
        <v>II</v>
      </c>
      <c r="V389" s="83" t="str">
        <f t="shared" si="41"/>
        <v>Aceptable con control especifico</v>
      </c>
      <c r="W389" s="83">
        <v>3</v>
      </c>
      <c r="X389" s="83" t="s">
        <v>451</v>
      </c>
      <c r="Y389" s="83" t="s">
        <v>14</v>
      </c>
      <c r="Z389" s="83" t="s">
        <v>332</v>
      </c>
      <c r="AA389" s="83" t="s">
        <v>332</v>
      </c>
      <c r="AB389" s="83" t="s">
        <v>332</v>
      </c>
      <c r="AC389" s="85" t="s">
        <v>718</v>
      </c>
      <c r="AD389" s="83" t="s">
        <v>455</v>
      </c>
    </row>
    <row r="390" spans="2:30" ht="409.5" x14ac:dyDescent="0.25">
      <c r="B390" s="78" t="s">
        <v>319</v>
      </c>
      <c r="C390" s="79" t="s">
        <v>672</v>
      </c>
      <c r="D390" s="79" t="s">
        <v>732</v>
      </c>
      <c r="E390" s="131" t="s">
        <v>733</v>
      </c>
      <c r="F390" s="132" t="s">
        <v>734</v>
      </c>
      <c r="G390" s="81" t="s">
        <v>324</v>
      </c>
      <c r="H390" s="82"/>
      <c r="I390" s="84" t="s">
        <v>514</v>
      </c>
      <c r="J390" s="84" t="s">
        <v>393</v>
      </c>
      <c r="K390" s="85" t="s">
        <v>457</v>
      </c>
      <c r="L390" s="83" t="s">
        <v>694</v>
      </c>
      <c r="M390" s="126" t="s">
        <v>719</v>
      </c>
      <c r="N390" s="111" t="s">
        <v>720</v>
      </c>
      <c r="O390" s="108">
        <v>2</v>
      </c>
      <c r="P390" s="108">
        <v>2</v>
      </c>
      <c r="Q390" s="108">
        <f t="shared" si="44"/>
        <v>4</v>
      </c>
      <c r="R390" s="83" t="str">
        <f t="shared" si="38"/>
        <v>BAJO</v>
      </c>
      <c r="S390" s="108">
        <v>10</v>
      </c>
      <c r="T390" s="108">
        <f t="shared" si="39"/>
        <v>40</v>
      </c>
      <c r="U390" s="108" t="str">
        <f t="shared" si="40"/>
        <v>III</v>
      </c>
      <c r="V390" s="89" t="str">
        <f t="shared" ref="V390" si="45">IF(U390="IV","Aceptable",IF(U390="III","Mejorable",IF(U390="II","Aceptable con control especifico", IF(U390="I","No Aceptable",FALSE))))</f>
        <v>Mejorable</v>
      </c>
      <c r="W390" s="83">
        <v>3</v>
      </c>
      <c r="X390" s="108" t="s">
        <v>451</v>
      </c>
      <c r="Y390" s="108" t="s">
        <v>14</v>
      </c>
      <c r="Z390" s="83" t="s">
        <v>332</v>
      </c>
      <c r="AA390" s="83" t="s">
        <v>332</v>
      </c>
      <c r="AB390" s="83" t="s">
        <v>332</v>
      </c>
      <c r="AC390" s="83" t="s">
        <v>721</v>
      </c>
      <c r="AD390" s="83" t="s">
        <v>462</v>
      </c>
    </row>
    <row r="391" spans="2:30" ht="409.5" x14ac:dyDescent="0.25">
      <c r="B391" s="78" t="s">
        <v>319</v>
      </c>
      <c r="C391" s="79" t="s">
        <v>672</v>
      </c>
      <c r="D391" s="79" t="s">
        <v>732</v>
      </c>
      <c r="E391" s="131" t="s">
        <v>733</v>
      </c>
      <c r="F391" s="132" t="s">
        <v>734</v>
      </c>
      <c r="G391" s="81" t="s">
        <v>324</v>
      </c>
      <c r="H391" s="82"/>
      <c r="I391" s="84" t="s">
        <v>463</v>
      </c>
      <c r="J391" s="84" t="s">
        <v>464</v>
      </c>
      <c r="K391" s="85" t="s">
        <v>418</v>
      </c>
      <c r="L391" s="83" t="s">
        <v>722</v>
      </c>
      <c r="M391" s="86" t="s">
        <v>723</v>
      </c>
      <c r="N391" s="85" t="s">
        <v>724</v>
      </c>
      <c r="O391" s="108">
        <v>3</v>
      </c>
      <c r="P391" s="108">
        <v>3</v>
      </c>
      <c r="Q391" s="108">
        <f t="shared" si="44"/>
        <v>9</v>
      </c>
      <c r="R391" s="83" t="str">
        <f t="shared" si="38"/>
        <v>ALTO</v>
      </c>
      <c r="S391" s="108">
        <v>25</v>
      </c>
      <c r="T391" s="108">
        <f t="shared" si="39"/>
        <v>225</v>
      </c>
      <c r="U391" s="108" t="str">
        <f t="shared" si="40"/>
        <v>II</v>
      </c>
      <c r="V391" s="108" t="str">
        <f t="shared" si="41"/>
        <v>Aceptable con control especifico</v>
      </c>
      <c r="W391" s="83">
        <v>3</v>
      </c>
      <c r="X391" s="108" t="s">
        <v>469</v>
      </c>
      <c r="Y391" s="108" t="s">
        <v>14</v>
      </c>
      <c r="Z391" s="83" t="s">
        <v>332</v>
      </c>
      <c r="AA391" s="83" t="s">
        <v>332</v>
      </c>
      <c r="AB391" s="83" t="s">
        <v>332</v>
      </c>
      <c r="AC391" s="85" t="s">
        <v>725</v>
      </c>
      <c r="AD391" s="85" t="s">
        <v>472</v>
      </c>
    </row>
    <row r="392" spans="2:30" ht="409.5" x14ac:dyDescent="0.25">
      <c r="B392" s="78" t="s">
        <v>319</v>
      </c>
      <c r="C392" s="79" t="s">
        <v>672</v>
      </c>
      <c r="D392" s="79" t="s">
        <v>732</v>
      </c>
      <c r="E392" s="131" t="s">
        <v>733</v>
      </c>
      <c r="F392" s="132" t="s">
        <v>734</v>
      </c>
      <c r="G392" s="81" t="s">
        <v>324</v>
      </c>
      <c r="H392" s="82"/>
      <c r="I392" s="84" t="s">
        <v>473</v>
      </c>
      <c r="J392" s="84" t="s">
        <v>464</v>
      </c>
      <c r="K392" s="85" t="s">
        <v>418</v>
      </c>
      <c r="L392" s="127" t="s">
        <v>466</v>
      </c>
      <c r="M392" s="86" t="s">
        <v>726</v>
      </c>
      <c r="N392" s="128" t="s">
        <v>727</v>
      </c>
      <c r="O392" s="108">
        <v>3</v>
      </c>
      <c r="P392" s="108">
        <v>3</v>
      </c>
      <c r="Q392" s="108">
        <f t="shared" si="44"/>
        <v>9</v>
      </c>
      <c r="R392" s="83" t="str">
        <f t="shared" si="38"/>
        <v>ALTO</v>
      </c>
      <c r="S392" s="108">
        <v>25</v>
      </c>
      <c r="T392" s="108">
        <f t="shared" si="39"/>
        <v>225</v>
      </c>
      <c r="U392" s="108" t="str">
        <f t="shared" si="40"/>
        <v>II</v>
      </c>
      <c r="V392" s="108" t="str">
        <f t="shared" si="41"/>
        <v>Aceptable con control especifico</v>
      </c>
      <c r="W392" s="83">
        <v>3</v>
      </c>
      <c r="X392" s="108" t="s">
        <v>469</v>
      </c>
      <c r="Y392" s="108" t="s">
        <v>14</v>
      </c>
      <c r="Z392" s="83" t="s">
        <v>332</v>
      </c>
      <c r="AA392" s="83" t="s">
        <v>332</v>
      </c>
      <c r="AB392" s="83" t="s">
        <v>332</v>
      </c>
      <c r="AC392" s="85" t="s">
        <v>725</v>
      </c>
      <c r="AD392" s="85" t="s">
        <v>472</v>
      </c>
    </row>
    <row r="393" spans="2:30" ht="409.5" x14ac:dyDescent="0.25">
      <c r="B393" s="78" t="s">
        <v>319</v>
      </c>
      <c r="C393" s="79" t="s">
        <v>672</v>
      </c>
      <c r="D393" s="79" t="s">
        <v>732</v>
      </c>
      <c r="E393" s="131" t="s">
        <v>733</v>
      </c>
      <c r="F393" s="132" t="s">
        <v>734</v>
      </c>
      <c r="G393" s="81" t="s">
        <v>324</v>
      </c>
      <c r="H393" s="82"/>
      <c r="I393" s="84" t="s">
        <v>477</v>
      </c>
      <c r="J393" s="84" t="s">
        <v>464</v>
      </c>
      <c r="K393" s="85" t="s">
        <v>478</v>
      </c>
      <c r="L393" s="83" t="s">
        <v>728</v>
      </c>
      <c r="M393" s="86" t="s">
        <v>729</v>
      </c>
      <c r="N393" s="85" t="s">
        <v>730</v>
      </c>
      <c r="O393" s="108">
        <v>4</v>
      </c>
      <c r="P393" s="108">
        <v>2</v>
      </c>
      <c r="Q393" s="108">
        <f t="shared" si="44"/>
        <v>8</v>
      </c>
      <c r="R393" s="83" t="str">
        <f t="shared" si="38"/>
        <v>MEDIO</v>
      </c>
      <c r="S393" s="108">
        <v>60</v>
      </c>
      <c r="T393" s="108">
        <f t="shared" si="39"/>
        <v>480</v>
      </c>
      <c r="U393" s="108" t="str">
        <f t="shared" si="40"/>
        <v>II</v>
      </c>
      <c r="V393" s="108" t="str">
        <f t="shared" si="41"/>
        <v>Aceptable con control especifico</v>
      </c>
      <c r="W393" s="83">
        <v>3</v>
      </c>
      <c r="X393" s="108" t="s">
        <v>469</v>
      </c>
      <c r="Y393" s="108" t="s">
        <v>14</v>
      </c>
      <c r="Z393" s="83" t="s">
        <v>332</v>
      </c>
      <c r="AA393" s="83" t="s">
        <v>332</v>
      </c>
      <c r="AB393" s="83" t="s">
        <v>332</v>
      </c>
      <c r="AC393" s="85" t="s">
        <v>725</v>
      </c>
      <c r="AD393" s="85" t="s">
        <v>472</v>
      </c>
    </row>
    <row r="394" spans="2:30" ht="409.5" x14ac:dyDescent="0.25">
      <c r="B394" s="78" t="s">
        <v>319</v>
      </c>
      <c r="C394" s="79" t="s">
        <v>672</v>
      </c>
      <c r="D394" s="79" t="s">
        <v>732</v>
      </c>
      <c r="E394" s="131" t="s">
        <v>733</v>
      </c>
      <c r="F394" s="132" t="s">
        <v>734</v>
      </c>
      <c r="G394" s="81" t="s">
        <v>324</v>
      </c>
      <c r="H394" s="82"/>
      <c r="I394" s="84" t="s">
        <v>483</v>
      </c>
      <c r="J394" s="84" t="s">
        <v>464</v>
      </c>
      <c r="K394" s="85" t="s">
        <v>418</v>
      </c>
      <c r="L394" s="83" t="s">
        <v>466</v>
      </c>
      <c r="M394" s="85" t="s">
        <v>731</v>
      </c>
      <c r="N394" s="85" t="s">
        <v>727</v>
      </c>
      <c r="O394" s="108">
        <v>1</v>
      </c>
      <c r="P394" s="108">
        <v>1</v>
      </c>
      <c r="Q394" s="108">
        <f t="shared" si="44"/>
        <v>1</v>
      </c>
      <c r="R394" s="83" t="str">
        <f t="shared" si="38"/>
        <v>BAJO</v>
      </c>
      <c r="S394" s="108">
        <v>10</v>
      </c>
      <c r="T394" s="108">
        <f t="shared" si="39"/>
        <v>10</v>
      </c>
      <c r="U394" s="108" t="str">
        <f t="shared" si="40"/>
        <v>IV</v>
      </c>
      <c r="V394" s="113" t="str">
        <f t="shared" si="41"/>
        <v>Aceptable</v>
      </c>
      <c r="W394" s="83">
        <v>3</v>
      </c>
      <c r="X394" s="108" t="s">
        <v>469</v>
      </c>
      <c r="Y394" s="108" t="s">
        <v>14</v>
      </c>
      <c r="Z394" s="83" t="s">
        <v>332</v>
      </c>
      <c r="AA394" s="83" t="s">
        <v>332</v>
      </c>
      <c r="AB394" s="83" t="s">
        <v>332</v>
      </c>
      <c r="AC394" s="85" t="s">
        <v>725</v>
      </c>
      <c r="AD394" s="85" t="s">
        <v>472</v>
      </c>
    </row>
    <row r="395" spans="2:30" ht="409.5" x14ac:dyDescent="0.25">
      <c r="B395" s="78" t="s">
        <v>736</v>
      </c>
      <c r="C395" s="134" t="s">
        <v>737</v>
      </c>
      <c r="D395" s="79" t="s">
        <v>738</v>
      </c>
      <c r="E395" s="135" t="s">
        <v>739</v>
      </c>
      <c r="F395" s="135" t="s">
        <v>740</v>
      </c>
      <c r="G395" s="118" t="s">
        <v>324</v>
      </c>
      <c r="H395" s="119"/>
      <c r="I395" s="136" t="s">
        <v>741</v>
      </c>
      <c r="J395" s="137" t="s">
        <v>326</v>
      </c>
      <c r="K395" s="85" t="s">
        <v>742</v>
      </c>
      <c r="L395" s="83" t="s">
        <v>380</v>
      </c>
      <c r="M395" s="85" t="s">
        <v>743</v>
      </c>
      <c r="N395" s="85" t="s">
        <v>744</v>
      </c>
      <c r="O395" s="108">
        <v>2</v>
      </c>
      <c r="P395" s="108">
        <v>2</v>
      </c>
      <c r="Q395" s="108">
        <f t="shared" si="44"/>
        <v>4</v>
      </c>
      <c r="R395" s="83" t="str">
        <f t="shared" si="38"/>
        <v>BAJO</v>
      </c>
      <c r="S395" s="108">
        <v>100</v>
      </c>
      <c r="T395" s="108">
        <f t="shared" si="39"/>
        <v>400</v>
      </c>
      <c r="U395" s="108" t="str">
        <f t="shared" si="40"/>
        <v>II</v>
      </c>
      <c r="V395" s="113" t="str">
        <f>IF(U395="IV","Aceptable",IF(U395="III","Aceptable con control existente",IF(U395="II","Aceptable con control especifico", IF(U395="I","No Aceptable",FALSE))))</f>
        <v>Aceptable con control especifico</v>
      </c>
      <c r="W395" s="138">
        <v>91</v>
      </c>
      <c r="X395" s="138" t="s">
        <v>441</v>
      </c>
      <c r="Y395" s="138" t="s">
        <v>14</v>
      </c>
      <c r="Z395" s="83" t="s">
        <v>332</v>
      </c>
      <c r="AA395" s="83" t="s">
        <v>332</v>
      </c>
      <c r="AB395" s="83" t="s">
        <v>332</v>
      </c>
      <c r="AC395" s="85" t="s">
        <v>745</v>
      </c>
      <c r="AD395" s="85" t="s">
        <v>332</v>
      </c>
    </row>
    <row r="396" spans="2:30" ht="409.5" x14ac:dyDescent="0.25">
      <c r="B396" s="78" t="s">
        <v>736</v>
      </c>
      <c r="C396" s="134" t="s">
        <v>737</v>
      </c>
      <c r="D396" s="79" t="s">
        <v>738</v>
      </c>
      <c r="E396" s="135" t="s">
        <v>739</v>
      </c>
      <c r="F396" s="135" t="s">
        <v>746</v>
      </c>
      <c r="G396" s="118" t="s">
        <v>324</v>
      </c>
      <c r="H396" s="119"/>
      <c r="I396" s="136" t="s">
        <v>747</v>
      </c>
      <c r="J396" s="137" t="s">
        <v>363</v>
      </c>
      <c r="K396" s="85" t="s">
        <v>748</v>
      </c>
      <c r="L396" s="83" t="s">
        <v>380</v>
      </c>
      <c r="M396" s="85" t="s">
        <v>749</v>
      </c>
      <c r="N396" s="85" t="s">
        <v>750</v>
      </c>
      <c r="O396" s="108">
        <v>2</v>
      </c>
      <c r="P396" s="108">
        <v>2</v>
      </c>
      <c r="Q396" s="108">
        <f t="shared" si="44"/>
        <v>4</v>
      </c>
      <c r="R396" s="83" t="str">
        <f t="shared" si="38"/>
        <v>BAJO</v>
      </c>
      <c r="S396" s="108">
        <v>100</v>
      </c>
      <c r="T396" s="108">
        <f t="shared" si="39"/>
        <v>400</v>
      </c>
      <c r="U396" s="108" t="str">
        <f t="shared" si="40"/>
        <v>II</v>
      </c>
      <c r="V396" s="113" t="str">
        <f>IF(U396="IV","Aceptable",IF(U396="III","Aceptable con control existente",IF(U396="II","Aceptable con control especifico", IF(U396="I","No Aceptable",FALSE))))</f>
        <v>Aceptable con control especifico</v>
      </c>
      <c r="W396" s="138">
        <v>91</v>
      </c>
      <c r="X396" s="138" t="s">
        <v>441</v>
      </c>
      <c r="Y396" s="138" t="s">
        <v>14</v>
      </c>
      <c r="Z396" s="83" t="s">
        <v>332</v>
      </c>
      <c r="AA396" s="83" t="s">
        <v>332</v>
      </c>
      <c r="AB396" s="83" t="s">
        <v>332</v>
      </c>
      <c r="AC396" s="139" t="s">
        <v>751</v>
      </c>
      <c r="AD396" s="85" t="s">
        <v>332</v>
      </c>
    </row>
  </sheetData>
  <sheetProtection algorithmName="SHA-512" hashValue="qjNcRYsETcwh6XQVS5Hrt9/+sfSunfmTmFYjL58MeJm765xO0ca/07uPydp7LoGPmItLY5VYkbiEMeTFOJkeJg==" saltValue="eoCMFUP6y2veYxSG8uGxiQ==" spinCount="100000" sheet="1" formatCells="0" formatColumns="0" formatRows="0" insertColumns="0" insertRows="0" insertHyperlinks="0" deleteColumns="0" deleteRows="0" sort="0" autoFilter="0" pivotTables="0"/>
  <protectedRanges>
    <protectedRange sqref="K348 X348" name="Rango1_3"/>
    <protectedRange sqref="M348" name="Rango1_1_2"/>
    <protectedRange sqref="K349 X349" name="Rango1_2_2_2"/>
    <protectedRange sqref="K350" name="Rango1_2_1_1_2"/>
    <protectedRange sqref="I352:I353 K352:K355" name="Rango1_22_2"/>
    <protectedRange sqref="K356" name="Rango1_4_2_2"/>
    <protectedRange sqref="I357 K357" name="Rango1_22_1_1_2"/>
    <protectedRange sqref="L358" name="Rango1_26_1_2"/>
    <protectedRange sqref="AC358" name="Rango1_22_3_2"/>
    <protectedRange sqref="K360:L360" name="Rango1_22_5_2"/>
    <protectedRange sqref="K362" name="Rango1_24_1_1_1_2"/>
    <protectedRange sqref="AD363" name="Rango1_46_1_1_2"/>
    <protectedRange sqref="L365" name="Rango1_37_1_1_2"/>
    <protectedRange sqref="K367:K370" name="Rango1_22_4_2"/>
    <protectedRange sqref="M356:N357" name="Rango1_4_2_10_2"/>
    <protectedRange sqref="M358:N358" name="Rango1_4_2_11_2"/>
    <protectedRange sqref="M363:N363" name="Rango1_4_2_13_2"/>
    <protectedRange sqref="M364:N364" name="Rango1_4_2_1_5_2"/>
    <protectedRange sqref="M365:N365" name="Rango1_4_2_14_2"/>
    <protectedRange sqref="M366:N366" name="Rango1_4_2_1_6_2"/>
    <protectedRange sqref="M368" name="Rango1_4_2_15_2"/>
    <protectedRange sqref="M369:N369" name="Rango1_4_2_1_7_2"/>
    <protectedRange sqref="K371 X371" name="Rango1_2_1"/>
    <protectedRange sqref="M371" name="Rango1_1_1_1"/>
    <protectedRange sqref="K372 X372" name="Rango1_2_2_1_1"/>
    <protectedRange sqref="K373" name="Rango1_2_1_1_1_1"/>
    <protectedRange sqref="K374" name="Rango1_3_1_1"/>
    <protectedRange sqref="I376:I377 K376:K379" name="Rango1_22_1_2"/>
    <protectedRange sqref="K380" name="Rango1_4_2_1_1"/>
    <protectedRange sqref="I381 K381" name="Rango1_22_1_1_1_1"/>
    <protectedRange sqref="L382" name="Rango1_26_1_1_1"/>
    <protectedRange sqref="AC382" name="Rango1_22_3_1_1"/>
    <protectedRange sqref="K384:L384" name="Rango1_22_5_1_1"/>
    <protectedRange sqref="K386" name="Rango1_24_1_1_1_1_1"/>
    <protectedRange sqref="AD387" name="Rango1_46_1_1_1_1"/>
    <protectedRange sqref="L389" name="Rango1_37_1_1_1_1"/>
    <protectedRange sqref="K391:K394" name="Rango1_22_4_1_1"/>
    <protectedRange sqref="M380:N381" name="Rango1_4_2_10_1_1"/>
    <protectedRange sqref="M382:N382" name="Rango1_4_2_11_1_1"/>
    <protectedRange sqref="M387:N387" name="Rango1_4_2_13_1_1"/>
    <protectedRange sqref="M388:N388" name="Rango1_4_2_1_5_1_1"/>
    <protectedRange sqref="M389:N389" name="Rango1_4_2_14_1_1"/>
    <protectedRange sqref="M390:N390" name="Rango1_4_2_1_6_1_1"/>
    <protectedRange sqref="M392" name="Rango1_4_2_15_1_1"/>
    <protectedRange sqref="M393:N393" name="Rango1_4_2_1_7_1_1"/>
  </protectedRanges>
  <mergeCells count="20">
    <mergeCell ref="AF4:AG4"/>
    <mergeCell ref="AF5:AG5"/>
    <mergeCell ref="B2:B5"/>
    <mergeCell ref="C4:AE5"/>
    <mergeCell ref="C3:AE3"/>
    <mergeCell ref="C2:AE2"/>
    <mergeCell ref="AF2:AG2"/>
    <mergeCell ref="AF3:AG3"/>
    <mergeCell ref="B9:B10"/>
    <mergeCell ref="C9:C10"/>
    <mergeCell ref="D9:D10"/>
    <mergeCell ref="E9:E10"/>
    <mergeCell ref="F9:F10"/>
    <mergeCell ref="O9:U9"/>
    <mergeCell ref="W9:Y9"/>
    <mergeCell ref="Z9:AD9"/>
    <mergeCell ref="G9:H9"/>
    <mergeCell ref="I9:J9"/>
    <mergeCell ref="K9:K10"/>
    <mergeCell ref="L9:N9"/>
  </mergeCells>
  <conditionalFormatting sqref="V153 V163 V173 V179 V186 V168:V171 V182 V184 V192:V347 V156:V159 V11:V93 V96:V150 V161">
    <cfRule type="expression" dxfId="200" priority="265" stopIfTrue="1">
      <formula>#REF!="I"</formula>
    </cfRule>
  </conditionalFormatting>
  <conditionalFormatting sqref="V153 V163 V173 V179 V186 V168:V171 V182 V184 V192:V347 V156:V159 V11:V93 V96:V150 V161">
    <cfRule type="expression" dxfId="199" priority="266" stopIfTrue="1">
      <formula>#REF!="III"</formula>
    </cfRule>
    <cfRule type="expression" dxfId="198" priority="267" stopIfTrue="1">
      <formula>#REF!="II"</formula>
    </cfRule>
  </conditionalFormatting>
  <conditionalFormatting sqref="V153 V163 V173 V179 V186 V168:V171 V182 V184 V192:V347 V156:V159 V11:V93 V96:V150 V161">
    <cfRule type="expression" priority="268" stopIfTrue="1">
      <formula>#REF!="IV"</formula>
    </cfRule>
  </conditionalFormatting>
  <conditionalFormatting sqref="V94">
    <cfRule type="expression" dxfId="197" priority="261" stopIfTrue="1">
      <formula>#REF!="I"</formula>
    </cfRule>
  </conditionalFormatting>
  <conditionalFormatting sqref="V94">
    <cfRule type="expression" dxfId="196" priority="262" stopIfTrue="1">
      <formula>#REF!="III"</formula>
    </cfRule>
    <cfRule type="expression" dxfId="195" priority="263" stopIfTrue="1">
      <formula>#REF!="II"</formula>
    </cfRule>
  </conditionalFormatting>
  <conditionalFormatting sqref="V94">
    <cfRule type="expression" priority="264" stopIfTrue="1">
      <formula>#REF!="IV"</formula>
    </cfRule>
  </conditionalFormatting>
  <conditionalFormatting sqref="V348">
    <cfRule type="expression" dxfId="194" priority="260" stopIfTrue="1">
      <formula>U348="I"</formula>
    </cfRule>
  </conditionalFormatting>
  <conditionalFormatting sqref="V348">
    <cfRule type="expression" dxfId="193" priority="258" stopIfTrue="1">
      <formula>U348="III"</formula>
    </cfRule>
    <cfRule type="expression" dxfId="192" priority="259" stopIfTrue="1">
      <formula>U348="II"</formula>
    </cfRule>
  </conditionalFormatting>
  <conditionalFormatting sqref="V348">
    <cfRule type="expression" priority="257" stopIfTrue="1">
      <formula>U348="IV"</formula>
    </cfRule>
  </conditionalFormatting>
  <conditionalFormatting sqref="V365 V362 V360">
    <cfRule type="expression" dxfId="191" priority="256" stopIfTrue="1">
      <formula>U360="I"</formula>
    </cfRule>
  </conditionalFormatting>
  <conditionalFormatting sqref="V365 V362 V360">
    <cfRule type="expression" dxfId="190" priority="254" stopIfTrue="1">
      <formula>U360="III"</formula>
    </cfRule>
    <cfRule type="expression" dxfId="189" priority="255" stopIfTrue="1">
      <formula>U360="II"</formula>
    </cfRule>
  </conditionalFormatting>
  <conditionalFormatting sqref="V365 V362 V360">
    <cfRule type="expression" priority="253" stopIfTrue="1">
      <formula>U360="IV"</formula>
    </cfRule>
  </conditionalFormatting>
  <conditionalFormatting sqref="V367:V370">
    <cfRule type="expression" dxfId="188" priority="252" stopIfTrue="1">
      <formula>U367="I"</formula>
    </cfRule>
  </conditionalFormatting>
  <conditionalFormatting sqref="V367:V370">
    <cfRule type="expression" dxfId="187" priority="250" stopIfTrue="1">
      <formula>U367="III"</formula>
    </cfRule>
    <cfRule type="expression" dxfId="186" priority="251" stopIfTrue="1">
      <formula>U367="II"</formula>
    </cfRule>
  </conditionalFormatting>
  <conditionalFormatting sqref="V367:V370">
    <cfRule type="expression" priority="249" stopIfTrue="1">
      <formula>U367="IV"</formula>
    </cfRule>
  </conditionalFormatting>
  <conditionalFormatting sqref="V350">
    <cfRule type="expression" dxfId="185" priority="248" stopIfTrue="1">
      <formula>U350="I"</formula>
    </cfRule>
  </conditionalFormatting>
  <conditionalFormatting sqref="V350">
    <cfRule type="expression" dxfId="184" priority="246" stopIfTrue="1">
      <formula>U350="III"</formula>
    </cfRule>
    <cfRule type="expression" dxfId="183" priority="247" stopIfTrue="1">
      <formula>U350="II"</formula>
    </cfRule>
  </conditionalFormatting>
  <conditionalFormatting sqref="V350">
    <cfRule type="expression" priority="245" stopIfTrue="1">
      <formula>U350="IV"</formula>
    </cfRule>
  </conditionalFormatting>
  <conditionalFormatting sqref="V349">
    <cfRule type="expression" dxfId="182" priority="244" stopIfTrue="1">
      <formula>U349="I"</formula>
    </cfRule>
  </conditionalFormatting>
  <conditionalFormatting sqref="V349">
    <cfRule type="expression" dxfId="181" priority="242" stopIfTrue="1">
      <formula>U349="III"</formula>
    </cfRule>
    <cfRule type="expression" dxfId="180" priority="243" stopIfTrue="1">
      <formula>U349="II"</formula>
    </cfRule>
  </conditionalFormatting>
  <conditionalFormatting sqref="V349">
    <cfRule type="expression" priority="241" stopIfTrue="1">
      <formula>U349="IV"</formula>
    </cfRule>
  </conditionalFormatting>
  <conditionalFormatting sqref="V371">
    <cfRule type="expression" dxfId="179" priority="240" stopIfTrue="1">
      <formula>U371="I"</formula>
    </cfRule>
  </conditionalFormatting>
  <conditionalFormatting sqref="V371">
    <cfRule type="expression" dxfId="178" priority="238" stopIfTrue="1">
      <formula>U371="III"</formula>
    </cfRule>
    <cfRule type="expression" dxfId="177" priority="239" stopIfTrue="1">
      <formula>U371="II"</formula>
    </cfRule>
  </conditionalFormatting>
  <conditionalFormatting sqref="V371">
    <cfRule type="expression" priority="237" stopIfTrue="1">
      <formula>U371="IV"</formula>
    </cfRule>
  </conditionalFormatting>
  <conditionalFormatting sqref="V389 V386 V384">
    <cfRule type="expression" dxfId="176" priority="236" stopIfTrue="1">
      <formula>U384="I"</formula>
    </cfRule>
  </conditionalFormatting>
  <conditionalFormatting sqref="V389 V386 V384">
    <cfRule type="expression" dxfId="175" priority="234" stopIfTrue="1">
      <formula>U384="III"</formula>
    </cfRule>
    <cfRule type="expression" dxfId="174" priority="235" stopIfTrue="1">
      <formula>U384="II"</formula>
    </cfRule>
  </conditionalFormatting>
  <conditionalFormatting sqref="V389 V386 V384">
    <cfRule type="expression" priority="233" stopIfTrue="1">
      <formula>U384="IV"</formula>
    </cfRule>
  </conditionalFormatting>
  <conditionalFormatting sqref="V391:V394">
    <cfRule type="expression" dxfId="173" priority="232" stopIfTrue="1">
      <formula>U391="I"</formula>
    </cfRule>
  </conditionalFormatting>
  <conditionalFormatting sqref="V391:V394">
    <cfRule type="expression" dxfId="172" priority="230" stopIfTrue="1">
      <formula>U391="III"</formula>
    </cfRule>
    <cfRule type="expression" dxfId="171" priority="231" stopIfTrue="1">
      <formula>U391="II"</formula>
    </cfRule>
  </conditionalFormatting>
  <conditionalFormatting sqref="V391:V394">
    <cfRule type="expression" priority="229" stopIfTrue="1">
      <formula>U391="IV"</formula>
    </cfRule>
  </conditionalFormatting>
  <conditionalFormatting sqref="V373">
    <cfRule type="expression" dxfId="170" priority="228" stopIfTrue="1">
      <formula>U373="I"</formula>
    </cfRule>
  </conditionalFormatting>
  <conditionalFormatting sqref="V373">
    <cfRule type="expression" dxfId="169" priority="226" stopIfTrue="1">
      <formula>U373="III"</formula>
    </cfRule>
    <cfRule type="expression" dxfId="168" priority="227" stopIfTrue="1">
      <formula>U373="II"</formula>
    </cfRule>
  </conditionalFormatting>
  <conditionalFormatting sqref="V373">
    <cfRule type="expression" priority="225" stopIfTrue="1">
      <formula>U373="IV"</formula>
    </cfRule>
  </conditionalFormatting>
  <conditionalFormatting sqref="V372">
    <cfRule type="expression" dxfId="167" priority="224" stopIfTrue="1">
      <formula>U372="I"</formula>
    </cfRule>
  </conditionalFormatting>
  <conditionalFormatting sqref="V372">
    <cfRule type="expression" dxfId="166" priority="222" stopIfTrue="1">
      <formula>U372="III"</formula>
    </cfRule>
    <cfRule type="expression" dxfId="165" priority="223" stopIfTrue="1">
      <formula>U372="II"</formula>
    </cfRule>
  </conditionalFormatting>
  <conditionalFormatting sqref="V372">
    <cfRule type="expression" priority="221" stopIfTrue="1">
      <formula>U372="IV"</formula>
    </cfRule>
  </conditionalFormatting>
  <conditionalFormatting sqref="V390">
    <cfRule type="expression" dxfId="164" priority="217" stopIfTrue="1">
      <formula>#REF!="I"</formula>
    </cfRule>
  </conditionalFormatting>
  <conditionalFormatting sqref="V390">
    <cfRule type="expression" dxfId="163" priority="218" stopIfTrue="1">
      <formula>#REF!="III"</formula>
    </cfRule>
    <cfRule type="expression" dxfId="162" priority="219" stopIfTrue="1">
      <formula>#REF!="II"</formula>
    </cfRule>
  </conditionalFormatting>
  <conditionalFormatting sqref="V390">
    <cfRule type="expression" priority="220" stopIfTrue="1">
      <formula>#REF!="IV"</formula>
    </cfRule>
  </conditionalFormatting>
  <conditionalFormatting sqref="V388">
    <cfRule type="expression" dxfId="161" priority="213" stopIfTrue="1">
      <formula>#REF!="I"</formula>
    </cfRule>
  </conditionalFormatting>
  <conditionalFormatting sqref="V388">
    <cfRule type="expression" dxfId="160" priority="214" stopIfTrue="1">
      <formula>#REF!="III"</formula>
    </cfRule>
    <cfRule type="expression" dxfId="159" priority="215" stopIfTrue="1">
      <formula>#REF!="II"</formula>
    </cfRule>
  </conditionalFormatting>
  <conditionalFormatting sqref="V388">
    <cfRule type="expression" priority="216" stopIfTrue="1">
      <formula>#REF!="IV"</formula>
    </cfRule>
  </conditionalFormatting>
  <conditionalFormatting sqref="V387">
    <cfRule type="expression" dxfId="158" priority="209" stopIfTrue="1">
      <formula>#REF!="I"</formula>
    </cfRule>
  </conditionalFormatting>
  <conditionalFormatting sqref="V387">
    <cfRule type="expression" dxfId="157" priority="210" stopIfTrue="1">
      <formula>#REF!="III"</formula>
    </cfRule>
    <cfRule type="expression" dxfId="156" priority="211" stopIfTrue="1">
      <formula>#REF!="II"</formula>
    </cfRule>
  </conditionalFormatting>
  <conditionalFormatting sqref="V387">
    <cfRule type="expression" priority="212" stopIfTrue="1">
      <formula>#REF!="IV"</formula>
    </cfRule>
  </conditionalFormatting>
  <conditionalFormatting sqref="V385">
    <cfRule type="expression" dxfId="155" priority="205" stopIfTrue="1">
      <formula>#REF!="I"</formula>
    </cfRule>
  </conditionalFormatting>
  <conditionalFormatting sqref="V385">
    <cfRule type="expression" dxfId="154" priority="206" stopIfTrue="1">
      <formula>#REF!="III"</formula>
    </cfRule>
    <cfRule type="expression" dxfId="153" priority="207" stopIfTrue="1">
      <formula>#REF!="II"</formula>
    </cfRule>
  </conditionalFormatting>
  <conditionalFormatting sqref="V385">
    <cfRule type="expression" priority="208" stopIfTrue="1">
      <formula>#REF!="IV"</formula>
    </cfRule>
  </conditionalFormatting>
  <conditionalFormatting sqref="V383">
    <cfRule type="expression" dxfId="152" priority="201" stopIfTrue="1">
      <formula>#REF!="I"</formula>
    </cfRule>
  </conditionalFormatting>
  <conditionalFormatting sqref="V383">
    <cfRule type="expression" dxfId="151" priority="202" stopIfTrue="1">
      <formula>#REF!="III"</formula>
    </cfRule>
    <cfRule type="expression" dxfId="150" priority="203" stopIfTrue="1">
      <formula>#REF!="II"</formula>
    </cfRule>
  </conditionalFormatting>
  <conditionalFormatting sqref="V383">
    <cfRule type="expression" priority="204" stopIfTrue="1">
      <formula>#REF!="IV"</formula>
    </cfRule>
  </conditionalFormatting>
  <conditionalFormatting sqref="V382">
    <cfRule type="expression" dxfId="149" priority="197" stopIfTrue="1">
      <formula>#REF!="I"</formula>
    </cfRule>
  </conditionalFormatting>
  <conditionalFormatting sqref="V382">
    <cfRule type="expression" dxfId="148" priority="198" stopIfTrue="1">
      <formula>#REF!="III"</formula>
    </cfRule>
    <cfRule type="expression" dxfId="147" priority="199" stopIfTrue="1">
      <formula>#REF!="II"</formula>
    </cfRule>
  </conditionalFormatting>
  <conditionalFormatting sqref="V382">
    <cfRule type="expression" priority="200" stopIfTrue="1">
      <formula>#REF!="IV"</formula>
    </cfRule>
  </conditionalFormatting>
  <conditionalFormatting sqref="V381">
    <cfRule type="expression" dxfId="146" priority="193" stopIfTrue="1">
      <formula>#REF!="I"</formula>
    </cfRule>
  </conditionalFormatting>
  <conditionalFormatting sqref="V381">
    <cfRule type="expression" dxfId="145" priority="194" stopIfTrue="1">
      <formula>#REF!="III"</formula>
    </cfRule>
    <cfRule type="expression" dxfId="144" priority="195" stopIfTrue="1">
      <formula>#REF!="II"</formula>
    </cfRule>
  </conditionalFormatting>
  <conditionalFormatting sqref="V381">
    <cfRule type="expression" priority="196" stopIfTrue="1">
      <formula>#REF!="IV"</formula>
    </cfRule>
  </conditionalFormatting>
  <conditionalFormatting sqref="V380">
    <cfRule type="expression" dxfId="143" priority="189" stopIfTrue="1">
      <formula>#REF!="I"</formula>
    </cfRule>
  </conditionalFormatting>
  <conditionalFormatting sqref="V380">
    <cfRule type="expression" dxfId="142" priority="190" stopIfTrue="1">
      <formula>#REF!="III"</formula>
    </cfRule>
    <cfRule type="expression" dxfId="141" priority="191" stopIfTrue="1">
      <formula>#REF!="II"</formula>
    </cfRule>
  </conditionalFormatting>
  <conditionalFormatting sqref="V380">
    <cfRule type="expression" priority="192" stopIfTrue="1">
      <formula>#REF!="IV"</formula>
    </cfRule>
  </conditionalFormatting>
  <conditionalFormatting sqref="V379">
    <cfRule type="expression" dxfId="140" priority="185" stopIfTrue="1">
      <formula>#REF!="I"</formula>
    </cfRule>
  </conditionalFormatting>
  <conditionalFormatting sqref="V379">
    <cfRule type="expression" dxfId="139" priority="186" stopIfTrue="1">
      <formula>#REF!="III"</formula>
    </cfRule>
    <cfRule type="expression" dxfId="138" priority="187" stopIfTrue="1">
      <formula>#REF!="II"</formula>
    </cfRule>
  </conditionalFormatting>
  <conditionalFormatting sqref="V379">
    <cfRule type="expression" priority="188" stopIfTrue="1">
      <formula>#REF!="IV"</formula>
    </cfRule>
  </conditionalFormatting>
  <conditionalFormatting sqref="V378">
    <cfRule type="expression" dxfId="137" priority="181" stopIfTrue="1">
      <formula>#REF!="I"</formula>
    </cfRule>
  </conditionalFormatting>
  <conditionalFormatting sqref="V378">
    <cfRule type="expression" dxfId="136" priority="182" stopIfTrue="1">
      <formula>#REF!="III"</formula>
    </cfRule>
    <cfRule type="expression" dxfId="135" priority="183" stopIfTrue="1">
      <formula>#REF!="II"</formula>
    </cfRule>
  </conditionalFormatting>
  <conditionalFormatting sqref="V378">
    <cfRule type="expression" priority="184" stopIfTrue="1">
      <formula>#REF!="IV"</formula>
    </cfRule>
  </conditionalFormatting>
  <conditionalFormatting sqref="V377">
    <cfRule type="expression" dxfId="134" priority="177" stopIfTrue="1">
      <formula>#REF!="I"</formula>
    </cfRule>
  </conditionalFormatting>
  <conditionalFormatting sqref="V377">
    <cfRule type="expression" dxfId="133" priority="178" stopIfTrue="1">
      <formula>#REF!="III"</formula>
    </cfRule>
    <cfRule type="expression" dxfId="132" priority="179" stopIfTrue="1">
      <formula>#REF!="II"</formula>
    </cfRule>
  </conditionalFormatting>
  <conditionalFormatting sqref="V377">
    <cfRule type="expression" priority="180" stopIfTrue="1">
      <formula>#REF!="IV"</formula>
    </cfRule>
  </conditionalFormatting>
  <conditionalFormatting sqref="V376">
    <cfRule type="expression" dxfId="131" priority="173" stopIfTrue="1">
      <formula>#REF!="I"</formula>
    </cfRule>
  </conditionalFormatting>
  <conditionalFormatting sqref="V376">
    <cfRule type="expression" dxfId="130" priority="174" stopIfTrue="1">
      <formula>#REF!="III"</formula>
    </cfRule>
    <cfRule type="expression" dxfId="129" priority="175" stopIfTrue="1">
      <formula>#REF!="II"</formula>
    </cfRule>
  </conditionalFormatting>
  <conditionalFormatting sqref="V376">
    <cfRule type="expression" priority="176" stopIfTrue="1">
      <formula>#REF!="IV"</formula>
    </cfRule>
  </conditionalFormatting>
  <conditionalFormatting sqref="V375">
    <cfRule type="expression" dxfId="128" priority="169" stopIfTrue="1">
      <formula>#REF!="I"</formula>
    </cfRule>
  </conditionalFormatting>
  <conditionalFormatting sqref="V375">
    <cfRule type="expression" dxfId="127" priority="170" stopIfTrue="1">
      <formula>#REF!="III"</formula>
    </cfRule>
    <cfRule type="expression" dxfId="126" priority="171" stopIfTrue="1">
      <formula>#REF!="II"</formula>
    </cfRule>
  </conditionalFormatting>
  <conditionalFormatting sqref="V375">
    <cfRule type="expression" priority="172" stopIfTrue="1">
      <formula>#REF!="IV"</formula>
    </cfRule>
  </conditionalFormatting>
  <conditionalFormatting sqref="V374">
    <cfRule type="expression" dxfId="125" priority="165" stopIfTrue="1">
      <formula>#REF!="I"</formula>
    </cfRule>
  </conditionalFormatting>
  <conditionalFormatting sqref="V374">
    <cfRule type="expression" dxfId="124" priority="166" stopIfTrue="1">
      <formula>#REF!="III"</formula>
    </cfRule>
    <cfRule type="expression" dxfId="123" priority="167" stopIfTrue="1">
      <formula>#REF!="II"</formula>
    </cfRule>
  </conditionalFormatting>
  <conditionalFormatting sqref="V374">
    <cfRule type="expression" priority="168" stopIfTrue="1">
      <formula>#REF!="IV"</formula>
    </cfRule>
  </conditionalFormatting>
  <conditionalFormatting sqref="V366">
    <cfRule type="expression" dxfId="122" priority="161" stopIfTrue="1">
      <formula>#REF!="I"</formula>
    </cfRule>
  </conditionalFormatting>
  <conditionalFormatting sqref="V366">
    <cfRule type="expression" dxfId="121" priority="162" stopIfTrue="1">
      <formula>#REF!="III"</formula>
    </cfRule>
    <cfRule type="expression" dxfId="120" priority="163" stopIfTrue="1">
      <formula>#REF!="II"</formula>
    </cfRule>
  </conditionalFormatting>
  <conditionalFormatting sqref="V366">
    <cfRule type="expression" priority="164" stopIfTrue="1">
      <formula>#REF!="IV"</formula>
    </cfRule>
  </conditionalFormatting>
  <conditionalFormatting sqref="V364">
    <cfRule type="expression" dxfId="119" priority="157" stopIfTrue="1">
      <formula>#REF!="I"</formula>
    </cfRule>
  </conditionalFormatting>
  <conditionalFormatting sqref="V364">
    <cfRule type="expression" dxfId="118" priority="158" stopIfTrue="1">
      <formula>#REF!="III"</formula>
    </cfRule>
    <cfRule type="expression" dxfId="117" priority="159" stopIfTrue="1">
      <formula>#REF!="II"</formula>
    </cfRule>
  </conditionalFormatting>
  <conditionalFormatting sqref="V364">
    <cfRule type="expression" priority="160" stopIfTrue="1">
      <formula>#REF!="IV"</formula>
    </cfRule>
  </conditionalFormatting>
  <conditionalFormatting sqref="V363">
    <cfRule type="expression" dxfId="116" priority="153" stopIfTrue="1">
      <formula>#REF!="I"</formula>
    </cfRule>
  </conditionalFormatting>
  <conditionalFormatting sqref="V363">
    <cfRule type="expression" dxfId="115" priority="154" stopIfTrue="1">
      <formula>#REF!="III"</formula>
    </cfRule>
    <cfRule type="expression" dxfId="114" priority="155" stopIfTrue="1">
      <formula>#REF!="II"</formula>
    </cfRule>
  </conditionalFormatting>
  <conditionalFormatting sqref="V363">
    <cfRule type="expression" priority="156" stopIfTrue="1">
      <formula>#REF!="IV"</formula>
    </cfRule>
  </conditionalFormatting>
  <conditionalFormatting sqref="V361">
    <cfRule type="expression" dxfId="113" priority="149" stopIfTrue="1">
      <formula>#REF!="I"</formula>
    </cfRule>
  </conditionalFormatting>
  <conditionalFormatting sqref="V361">
    <cfRule type="expression" dxfId="112" priority="150" stopIfTrue="1">
      <formula>#REF!="III"</formula>
    </cfRule>
    <cfRule type="expression" dxfId="111" priority="151" stopIfTrue="1">
      <formula>#REF!="II"</formula>
    </cfRule>
  </conditionalFormatting>
  <conditionalFormatting sqref="V361">
    <cfRule type="expression" priority="152" stopIfTrue="1">
      <formula>#REF!="IV"</formula>
    </cfRule>
  </conditionalFormatting>
  <conditionalFormatting sqref="V359">
    <cfRule type="expression" dxfId="110" priority="145" stopIfTrue="1">
      <formula>#REF!="I"</formula>
    </cfRule>
  </conditionalFormatting>
  <conditionalFormatting sqref="V359">
    <cfRule type="expression" dxfId="109" priority="146" stopIfTrue="1">
      <formula>#REF!="III"</formula>
    </cfRule>
    <cfRule type="expression" dxfId="108" priority="147" stopIfTrue="1">
      <formula>#REF!="II"</formula>
    </cfRule>
  </conditionalFormatting>
  <conditionalFormatting sqref="V359">
    <cfRule type="expression" priority="148" stopIfTrue="1">
      <formula>#REF!="IV"</formula>
    </cfRule>
  </conditionalFormatting>
  <conditionalFormatting sqref="V358">
    <cfRule type="expression" dxfId="107" priority="141" stopIfTrue="1">
      <formula>#REF!="I"</formula>
    </cfRule>
  </conditionalFormatting>
  <conditionalFormatting sqref="V358">
    <cfRule type="expression" dxfId="106" priority="142" stopIfTrue="1">
      <formula>#REF!="III"</formula>
    </cfRule>
    <cfRule type="expression" dxfId="105" priority="143" stopIfTrue="1">
      <formula>#REF!="II"</formula>
    </cfRule>
  </conditionalFormatting>
  <conditionalFormatting sqref="V358">
    <cfRule type="expression" priority="144" stopIfTrue="1">
      <formula>#REF!="IV"</formula>
    </cfRule>
  </conditionalFormatting>
  <conditionalFormatting sqref="V357">
    <cfRule type="expression" dxfId="104" priority="137" stopIfTrue="1">
      <formula>#REF!="I"</formula>
    </cfRule>
  </conditionalFormatting>
  <conditionalFormatting sqref="V357">
    <cfRule type="expression" dxfId="103" priority="138" stopIfTrue="1">
      <formula>#REF!="III"</formula>
    </cfRule>
    <cfRule type="expression" dxfId="102" priority="139" stopIfTrue="1">
      <formula>#REF!="II"</formula>
    </cfRule>
  </conditionalFormatting>
  <conditionalFormatting sqref="V357">
    <cfRule type="expression" priority="140" stopIfTrue="1">
      <formula>#REF!="IV"</formula>
    </cfRule>
  </conditionalFormatting>
  <conditionalFormatting sqref="V356">
    <cfRule type="expression" dxfId="101" priority="133" stopIfTrue="1">
      <formula>#REF!="I"</formula>
    </cfRule>
  </conditionalFormatting>
  <conditionalFormatting sqref="V356">
    <cfRule type="expression" dxfId="100" priority="134" stopIfTrue="1">
      <formula>#REF!="III"</formula>
    </cfRule>
    <cfRule type="expression" dxfId="99" priority="135" stopIfTrue="1">
      <formula>#REF!="II"</formula>
    </cfRule>
  </conditionalFormatting>
  <conditionalFormatting sqref="V356">
    <cfRule type="expression" priority="136" stopIfTrue="1">
      <formula>#REF!="IV"</formula>
    </cfRule>
  </conditionalFormatting>
  <conditionalFormatting sqref="V355">
    <cfRule type="expression" dxfId="98" priority="129" stopIfTrue="1">
      <formula>#REF!="I"</formula>
    </cfRule>
  </conditionalFormatting>
  <conditionalFormatting sqref="V355">
    <cfRule type="expression" dxfId="97" priority="130" stopIfTrue="1">
      <formula>#REF!="III"</formula>
    </cfRule>
    <cfRule type="expression" dxfId="96" priority="131" stopIfTrue="1">
      <formula>#REF!="II"</formula>
    </cfRule>
  </conditionalFormatting>
  <conditionalFormatting sqref="V355">
    <cfRule type="expression" priority="132" stopIfTrue="1">
      <formula>#REF!="IV"</formula>
    </cfRule>
  </conditionalFormatting>
  <conditionalFormatting sqref="V354">
    <cfRule type="expression" dxfId="95" priority="125" stopIfTrue="1">
      <formula>#REF!="I"</formula>
    </cfRule>
  </conditionalFormatting>
  <conditionalFormatting sqref="V354">
    <cfRule type="expression" dxfId="94" priority="126" stopIfTrue="1">
      <formula>#REF!="III"</formula>
    </cfRule>
    <cfRule type="expression" dxfId="93" priority="127" stopIfTrue="1">
      <formula>#REF!="II"</formula>
    </cfRule>
  </conditionalFormatting>
  <conditionalFormatting sqref="V354">
    <cfRule type="expression" priority="128" stopIfTrue="1">
      <formula>#REF!="IV"</formula>
    </cfRule>
  </conditionalFormatting>
  <conditionalFormatting sqref="V353">
    <cfRule type="expression" dxfId="92" priority="121" stopIfTrue="1">
      <formula>#REF!="I"</formula>
    </cfRule>
  </conditionalFormatting>
  <conditionalFormatting sqref="V353">
    <cfRule type="expression" dxfId="91" priority="122" stopIfTrue="1">
      <formula>#REF!="III"</formula>
    </cfRule>
    <cfRule type="expression" dxfId="90" priority="123" stopIfTrue="1">
      <formula>#REF!="II"</formula>
    </cfRule>
  </conditionalFormatting>
  <conditionalFormatting sqref="V353">
    <cfRule type="expression" priority="124" stopIfTrue="1">
      <formula>#REF!="IV"</formula>
    </cfRule>
  </conditionalFormatting>
  <conditionalFormatting sqref="V352">
    <cfRule type="expression" dxfId="89" priority="117" stopIfTrue="1">
      <formula>#REF!="I"</formula>
    </cfRule>
  </conditionalFormatting>
  <conditionalFormatting sqref="V352">
    <cfRule type="expression" dxfId="88" priority="118" stopIfTrue="1">
      <formula>#REF!="III"</formula>
    </cfRule>
    <cfRule type="expression" dxfId="87" priority="119" stopIfTrue="1">
      <formula>#REF!="II"</formula>
    </cfRule>
  </conditionalFormatting>
  <conditionalFormatting sqref="V352">
    <cfRule type="expression" priority="120" stopIfTrue="1">
      <formula>#REF!="IV"</formula>
    </cfRule>
  </conditionalFormatting>
  <conditionalFormatting sqref="V351">
    <cfRule type="expression" dxfId="86" priority="113" stopIfTrue="1">
      <formula>#REF!="I"</formula>
    </cfRule>
  </conditionalFormatting>
  <conditionalFormatting sqref="V351">
    <cfRule type="expression" dxfId="85" priority="114" stopIfTrue="1">
      <formula>#REF!="III"</formula>
    </cfRule>
    <cfRule type="expression" dxfId="84" priority="115" stopIfTrue="1">
      <formula>#REF!="II"</formula>
    </cfRule>
  </conditionalFormatting>
  <conditionalFormatting sqref="V351">
    <cfRule type="expression" priority="116" stopIfTrue="1">
      <formula>#REF!="IV"</formula>
    </cfRule>
  </conditionalFormatting>
  <conditionalFormatting sqref="V95">
    <cfRule type="expression" dxfId="83" priority="109" stopIfTrue="1">
      <formula>#REF!="I"</formula>
    </cfRule>
  </conditionalFormatting>
  <conditionalFormatting sqref="V95">
    <cfRule type="expression" dxfId="82" priority="110" stopIfTrue="1">
      <formula>#REF!="III"</formula>
    </cfRule>
    <cfRule type="expression" dxfId="81" priority="111" stopIfTrue="1">
      <formula>#REF!="II"</formula>
    </cfRule>
  </conditionalFormatting>
  <conditionalFormatting sqref="V95">
    <cfRule type="expression" priority="112" stopIfTrue="1">
      <formula>#REF!="IV"</formula>
    </cfRule>
  </conditionalFormatting>
  <conditionalFormatting sqref="V151">
    <cfRule type="expression" dxfId="80" priority="105" stopIfTrue="1">
      <formula>#REF!="I"</formula>
    </cfRule>
  </conditionalFormatting>
  <conditionalFormatting sqref="V151">
    <cfRule type="expression" dxfId="79" priority="106" stopIfTrue="1">
      <formula>#REF!="III"</formula>
    </cfRule>
    <cfRule type="expression" dxfId="78" priority="107" stopIfTrue="1">
      <formula>#REF!="II"</formula>
    </cfRule>
  </conditionalFormatting>
  <conditionalFormatting sqref="V151">
    <cfRule type="expression" priority="108" stopIfTrue="1">
      <formula>#REF!="IV"</formula>
    </cfRule>
  </conditionalFormatting>
  <conditionalFormatting sqref="V152">
    <cfRule type="expression" dxfId="77" priority="101" stopIfTrue="1">
      <formula>#REF!="I"</formula>
    </cfRule>
  </conditionalFormatting>
  <conditionalFormatting sqref="V152">
    <cfRule type="expression" dxfId="76" priority="102" stopIfTrue="1">
      <formula>#REF!="III"</formula>
    </cfRule>
    <cfRule type="expression" dxfId="75" priority="103" stopIfTrue="1">
      <formula>#REF!="II"</formula>
    </cfRule>
  </conditionalFormatting>
  <conditionalFormatting sqref="V152">
    <cfRule type="expression" priority="104" stopIfTrue="1">
      <formula>#REF!="IV"</formula>
    </cfRule>
  </conditionalFormatting>
  <conditionalFormatting sqref="V154">
    <cfRule type="expression" dxfId="74" priority="97" stopIfTrue="1">
      <formula>#REF!="I"</formula>
    </cfRule>
  </conditionalFormatting>
  <conditionalFormatting sqref="V154">
    <cfRule type="expression" dxfId="73" priority="98" stopIfTrue="1">
      <formula>#REF!="III"</formula>
    </cfRule>
    <cfRule type="expression" dxfId="72" priority="99" stopIfTrue="1">
      <formula>#REF!="II"</formula>
    </cfRule>
  </conditionalFormatting>
  <conditionalFormatting sqref="V154">
    <cfRule type="expression" priority="100" stopIfTrue="1">
      <formula>#REF!="IV"</formula>
    </cfRule>
  </conditionalFormatting>
  <conditionalFormatting sqref="V155">
    <cfRule type="expression" dxfId="71" priority="93" stopIfTrue="1">
      <formula>#REF!="I"</formula>
    </cfRule>
  </conditionalFormatting>
  <conditionalFormatting sqref="V155">
    <cfRule type="expression" dxfId="70" priority="94" stopIfTrue="1">
      <formula>#REF!="III"</formula>
    </cfRule>
    <cfRule type="expression" dxfId="69" priority="95" stopIfTrue="1">
      <formula>#REF!="II"</formula>
    </cfRule>
  </conditionalFormatting>
  <conditionalFormatting sqref="V155">
    <cfRule type="expression" priority="96" stopIfTrue="1">
      <formula>#REF!="IV"</formula>
    </cfRule>
  </conditionalFormatting>
  <conditionalFormatting sqref="V160">
    <cfRule type="expression" dxfId="68" priority="89" stopIfTrue="1">
      <formula>#REF!="I"</formula>
    </cfRule>
  </conditionalFormatting>
  <conditionalFormatting sqref="V160">
    <cfRule type="expression" dxfId="67" priority="90" stopIfTrue="1">
      <formula>#REF!="III"</formula>
    </cfRule>
    <cfRule type="expression" dxfId="66" priority="91" stopIfTrue="1">
      <formula>#REF!="II"</formula>
    </cfRule>
  </conditionalFormatting>
  <conditionalFormatting sqref="V160">
    <cfRule type="expression" priority="92" stopIfTrue="1">
      <formula>#REF!="IV"</formula>
    </cfRule>
  </conditionalFormatting>
  <conditionalFormatting sqref="V162">
    <cfRule type="expression" dxfId="65" priority="85" stopIfTrue="1">
      <formula>#REF!="I"</formula>
    </cfRule>
  </conditionalFormatting>
  <conditionalFormatting sqref="V162">
    <cfRule type="expression" dxfId="64" priority="86" stopIfTrue="1">
      <formula>#REF!="III"</formula>
    </cfRule>
    <cfRule type="expression" dxfId="63" priority="87" stopIfTrue="1">
      <formula>#REF!="II"</formula>
    </cfRule>
  </conditionalFormatting>
  <conditionalFormatting sqref="V162">
    <cfRule type="expression" priority="88" stopIfTrue="1">
      <formula>#REF!="IV"</formula>
    </cfRule>
  </conditionalFormatting>
  <conditionalFormatting sqref="V164">
    <cfRule type="expression" dxfId="62" priority="81" stopIfTrue="1">
      <formula>#REF!="I"</formula>
    </cfRule>
  </conditionalFormatting>
  <conditionalFormatting sqref="V164">
    <cfRule type="expression" dxfId="61" priority="82" stopIfTrue="1">
      <formula>#REF!="III"</formula>
    </cfRule>
    <cfRule type="expression" dxfId="60" priority="83" stopIfTrue="1">
      <formula>#REF!="II"</formula>
    </cfRule>
  </conditionalFormatting>
  <conditionalFormatting sqref="V164">
    <cfRule type="expression" priority="84" stopIfTrue="1">
      <formula>#REF!="IV"</formula>
    </cfRule>
  </conditionalFormatting>
  <conditionalFormatting sqref="V165">
    <cfRule type="expression" dxfId="59" priority="77" stopIfTrue="1">
      <formula>#REF!="I"</formula>
    </cfRule>
  </conditionalFormatting>
  <conditionalFormatting sqref="V165">
    <cfRule type="expression" dxfId="58" priority="78" stopIfTrue="1">
      <formula>#REF!="III"</formula>
    </cfRule>
    <cfRule type="expression" dxfId="57" priority="79" stopIfTrue="1">
      <formula>#REF!="II"</formula>
    </cfRule>
  </conditionalFormatting>
  <conditionalFormatting sqref="V165">
    <cfRule type="expression" priority="80" stopIfTrue="1">
      <formula>#REF!="IV"</formula>
    </cfRule>
  </conditionalFormatting>
  <conditionalFormatting sqref="V166">
    <cfRule type="expression" dxfId="56" priority="73" stopIfTrue="1">
      <formula>#REF!="I"</formula>
    </cfRule>
  </conditionalFormatting>
  <conditionalFormatting sqref="V166">
    <cfRule type="expression" dxfId="55" priority="74" stopIfTrue="1">
      <formula>#REF!="III"</formula>
    </cfRule>
    <cfRule type="expression" dxfId="54" priority="75" stopIfTrue="1">
      <formula>#REF!="II"</formula>
    </cfRule>
  </conditionalFormatting>
  <conditionalFormatting sqref="V166">
    <cfRule type="expression" priority="76" stopIfTrue="1">
      <formula>#REF!="IV"</formula>
    </cfRule>
  </conditionalFormatting>
  <conditionalFormatting sqref="V167">
    <cfRule type="expression" dxfId="53" priority="69" stopIfTrue="1">
      <formula>#REF!="I"</formula>
    </cfRule>
  </conditionalFormatting>
  <conditionalFormatting sqref="V167">
    <cfRule type="expression" dxfId="52" priority="70" stopIfTrue="1">
      <formula>#REF!="III"</formula>
    </cfRule>
    <cfRule type="expression" dxfId="51" priority="71" stopIfTrue="1">
      <formula>#REF!="II"</formula>
    </cfRule>
  </conditionalFormatting>
  <conditionalFormatting sqref="V167">
    <cfRule type="expression" priority="72" stopIfTrue="1">
      <formula>#REF!="IV"</formula>
    </cfRule>
  </conditionalFormatting>
  <conditionalFormatting sqref="V172">
    <cfRule type="expression" dxfId="50" priority="65" stopIfTrue="1">
      <formula>#REF!="I"</formula>
    </cfRule>
  </conditionalFormatting>
  <conditionalFormatting sqref="V172">
    <cfRule type="expression" dxfId="49" priority="66" stopIfTrue="1">
      <formula>#REF!="III"</formula>
    </cfRule>
    <cfRule type="expression" dxfId="48" priority="67" stopIfTrue="1">
      <formula>#REF!="II"</formula>
    </cfRule>
  </conditionalFormatting>
  <conditionalFormatting sqref="V172">
    <cfRule type="expression" priority="68" stopIfTrue="1">
      <formula>#REF!="IV"</formula>
    </cfRule>
  </conditionalFormatting>
  <conditionalFormatting sqref="V174">
    <cfRule type="expression" dxfId="47" priority="61" stopIfTrue="1">
      <formula>#REF!="I"</formula>
    </cfRule>
  </conditionalFormatting>
  <conditionalFormatting sqref="V174">
    <cfRule type="expression" dxfId="46" priority="62" stopIfTrue="1">
      <formula>#REF!="III"</formula>
    </cfRule>
    <cfRule type="expression" dxfId="45" priority="63" stopIfTrue="1">
      <formula>#REF!="II"</formula>
    </cfRule>
  </conditionalFormatting>
  <conditionalFormatting sqref="V174">
    <cfRule type="expression" priority="64" stopIfTrue="1">
      <formula>#REF!="IV"</formula>
    </cfRule>
  </conditionalFormatting>
  <conditionalFormatting sqref="V175">
    <cfRule type="expression" dxfId="44" priority="57" stopIfTrue="1">
      <formula>#REF!="I"</formula>
    </cfRule>
  </conditionalFormatting>
  <conditionalFormatting sqref="V175">
    <cfRule type="expression" dxfId="43" priority="58" stopIfTrue="1">
      <formula>#REF!="III"</formula>
    </cfRule>
    <cfRule type="expression" dxfId="42" priority="59" stopIfTrue="1">
      <formula>#REF!="II"</formula>
    </cfRule>
  </conditionalFormatting>
  <conditionalFormatting sqref="V175">
    <cfRule type="expression" priority="60" stopIfTrue="1">
      <formula>#REF!="IV"</formula>
    </cfRule>
  </conditionalFormatting>
  <conditionalFormatting sqref="V176">
    <cfRule type="expression" dxfId="41" priority="53" stopIfTrue="1">
      <formula>#REF!="I"</formula>
    </cfRule>
  </conditionalFormatting>
  <conditionalFormatting sqref="V176">
    <cfRule type="expression" dxfId="40" priority="54" stopIfTrue="1">
      <formula>#REF!="III"</formula>
    </cfRule>
    <cfRule type="expression" dxfId="39" priority="55" stopIfTrue="1">
      <formula>#REF!="II"</formula>
    </cfRule>
  </conditionalFormatting>
  <conditionalFormatting sqref="V176">
    <cfRule type="expression" priority="56" stopIfTrue="1">
      <formula>#REF!="IV"</formula>
    </cfRule>
  </conditionalFormatting>
  <conditionalFormatting sqref="V177">
    <cfRule type="expression" dxfId="38" priority="49" stopIfTrue="1">
      <formula>#REF!="I"</formula>
    </cfRule>
  </conditionalFormatting>
  <conditionalFormatting sqref="V177">
    <cfRule type="expression" dxfId="37" priority="50" stopIfTrue="1">
      <formula>#REF!="III"</formula>
    </cfRule>
    <cfRule type="expression" dxfId="36" priority="51" stopIfTrue="1">
      <formula>#REF!="II"</formula>
    </cfRule>
  </conditionalFormatting>
  <conditionalFormatting sqref="V177">
    <cfRule type="expression" priority="52" stopIfTrue="1">
      <formula>#REF!="IV"</formula>
    </cfRule>
  </conditionalFormatting>
  <conditionalFormatting sqref="V178">
    <cfRule type="expression" dxfId="35" priority="45" stopIfTrue="1">
      <formula>#REF!="I"</formula>
    </cfRule>
  </conditionalFormatting>
  <conditionalFormatting sqref="V178">
    <cfRule type="expression" dxfId="34" priority="46" stopIfTrue="1">
      <formula>#REF!="III"</formula>
    </cfRule>
    <cfRule type="expression" dxfId="33" priority="47" stopIfTrue="1">
      <formula>#REF!="II"</formula>
    </cfRule>
  </conditionalFormatting>
  <conditionalFormatting sqref="V178">
    <cfRule type="expression" priority="48" stopIfTrue="1">
      <formula>#REF!="IV"</formula>
    </cfRule>
  </conditionalFormatting>
  <conditionalFormatting sqref="V180">
    <cfRule type="expression" dxfId="32" priority="41" stopIfTrue="1">
      <formula>#REF!="I"</formula>
    </cfRule>
  </conditionalFormatting>
  <conditionalFormatting sqref="V180">
    <cfRule type="expression" dxfId="31" priority="42" stopIfTrue="1">
      <formula>#REF!="III"</formula>
    </cfRule>
    <cfRule type="expression" dxfId="30" priority="43" stopIfTrue="1">
      <formula>#REF!="II"</formula>
    </cfRule>
  </conditionalFormatting>
  <conditionalFormatting sqref="V180">
    <cfRule type="expression" priority="44" stopIfTrue="1">
      <formula>#REF!="IV"</formula>
    </cfRule>
  </conditionalFormatting>
  <conditionalFormatting sqref="V181">
    <cfRule type="expression" dxfId="29" priority="37" stopIfTrue="1">
      <formula>#REF!="I"</formula>
    </cfRule>
  </conditionalFormatting>
  <conditionalFormatting sqref="V181">
    <cfRule type="expression" dxfId="28" priority="38" stopIfTrue="1">
      <formula>#REF!="III"</formula>
    </cfRule>
    <cfRule type="expression" dxfId="27" priority="39" stopIfTrue="1">
      <formula>#REF!="II"</formula>
    </cfRule>
  </conditionalFormatting>
  <conditionalFormatting sqref="V181">
    <cfRule type="expression" priority="40" stopIfTrue="1">
      <formula>#REF!="IV"</formula>
    </cfRule>
  </conditionalFormatting>
  <conditionalFormatting sqref="V183">
    <cfRule type="expression" dxfId="26" priority="33" stopIfTrue="1">
      <formula>#REF!="I"</formula>
    </cfRule>
  </conditionalFormatting>
  <conditionalFormatting sqref="V183">
    <cfRule type="expression" dxfId="25" priority="34" stopIfTrue="1">
      <formula>#REF!="III"</formula>
    </cfRule>
    <cfRule type="expression" dxfId="24" priority="35" stopIfTrue="1">
      <formula>#REF!="II"</formula>
    </cfRule>
  </conditionalFormatting>
  <conditionalFormatting sqref="V183">
    <cfRule type="expression" priority="36" stopIfTrue="1">
      <formula>#REF!="IV"</formula>
    </cfRule>
  </conditionalFormatting>
  <conditionalFormatting sqref="V185">
    <cfRule type="expression" dxfId="23" priority="29" stopIfTrue="1">
      <formula>#REF!="I"</formula>
    </cfRule>
  </conditionalFormatting>
  <conditionalFormatting sqref="V185">
    <cfRule type="expression" dxfId="22" priority="30" stopIfTrue="1">
      <formula>#REF!="III"</formula>
    </cfRule>
    <cfRule type="expression" dxfId="21" priority="31" stopIfTrue="1">
      <formula>#REF!="II"</formula>
    </cfRule>
  </conditionalFormatting>
  <conditionalFormatting sqref="V185">
    <cfRule type="expression" priority="32" stopIfTrue="1">
      <formula>#REF!="IV"</formula>
    </cfRule>
  </conditionalFormatting>
  <conditionalFormatting sqref="V187">
    <cfRule type="expression" dxfId="20" priority="25" stopIfTrue="1">
      <formula>#REF!="I"</formula>
    </cfRule>
  </conditionalFormatting>
  <conditionalFormatting sqref="V187">
    <cfRule type="expression" dxfId="19" priority="26" stopIfTrue="1">
      <formula>#REF!="III"</formula>
    </cfRule>
    <cfRule type="expression" dxfId="18" priority="27" stopIfTrue="1">
      <formula>#REF!="II"</formula>
    </cfRule>
  </conditionalFormatting>
  <conditionalFormatting sqref="V187">
    <cfRule type="expression" priority="28" stopIfTrue="1">
      <formula>#REF!="IV"</formula>
    </cfRule>
  </conditionalFormatting>
  <conditionalFormatting sqref="V188">
    <cfRule type="expression" dxfId="17" priority="21" stopIfTrue="1">
      <formula>#REF!="I"</formula>
    </cfRule>
  </conditionalFormatting>
  <conditionalFormatting sqref="V188">
    <cfRule type="expression" dxfId="16" priority="22" stopIfTrue="1">
      <formula>#REF!="III"</formula>
    </cfRule>
    <cfRule type="expression" dxfId="15" priority="23" stopIfTrue="1">
      <formula>#REF!="II"</formula>
    </cfRule>
  </conditionalFormatting>
  <conditionalFormatting sqref="V188">
    <cfRule type="expression" priority="24" stopIfTrue="1">
      <formula>#REF!="IV"</formula>
    </cfRule>
  </conditionalFormatting>
  <conditionalFormatting sqref="V189">
    <cfRule type="expression" dxfId="14" priority="17" stopIfTrue="1">
      <formula>#REF!="I"</formula>
    </cfRule>
  </conditionalFormatting>
  <conditionalFormatting sqref="V189">
    <cfRule type="expression" dxfId="13" priority="18" stopIfTrue="1">
      <formula>#REF!="III"</formula>
    </cfRule>
    <cfRule type="expression" dxfId="12" priority="19" stopIfTrue="1">
      <formula>#REF!="II"</formula>
    </cfRule>
  </conditionalFormatting>
  <conditionalFormatting sqref="V189">
    <cfRule type="expression" priority="20" stopIfTrue="1">
      <formula>#REF!="IV"</formula>
    </cfRule>
  </conditionalFormatting>
  <conditionalFormatting sqref="V190">
    <cfRule type="expression" dxfId="11" priority="13" stopIfTrue="1">
      <formula>#REF!="I"</formula>
    </cfRule>
  </conditionalFormatting>
  <conditionalFormatting sqref="V190">
    <cfRule type="expression" dxfId="10" priority="14" stopIfTrue="1">
      <formula>#REF!="III"</formula>
    </cfRule>
    <cfRule type="expression" dxfId="9" priority="15" stopIfTrue="1">
      <formula>#REF!="II"</formula>
    </cfRule>
  </conditionalFormatting>
  <conditionalFormatting sqref="V190">
    <cfRule type="expression" priority="16" stopIfTrue="1">
      <formula>#REF!="IV"</formula>
    </cfRule>
  </conditionalFormatting>
  <conditionalFormatting sqref="V191">
    <cfRule type="expression" dxfId="8" priority="9" stopIfTrue="1">
      <formula>#REF!="I"</formula>
    </cfRule>
  </conditionalFormatting>
  <conditionalFormatting sqref="V191">
    <cfRule type="expression" dxfId="7" priority="10" stopIfTrue="1">
      <formula>#REF!="III"</formula>
    </cfRule>
    <cfRule type="expression" dxfId="6" priority="11" stopIfTrue="1">
      <formula>#REF!="II"</formula>
    </cfRule>
  </conditionalFormatting>
  <conditionalFormatting sqref="V191">
    <cfRule type="expression" priority="12" stopIfTrue="1">
      <formula>#REF!="IV"</formula>
    </cfRule>
  </conditionalFormatting>
  <conditionalFormatting sqref="V396">
    <cfRule type="expression" dxfId="5" priority="8" stopIfTrue="1">
      <formula>U396="I"</formula>
    </cfRule>
  </conditionalFormatting>
  <conditionalFormatting sqref="V396">
    <cfRule type="expression" dxfId="4" priority="6" stopIfTrue="1">
      <formula>U396="III"</formula>
    </cfRule>
    <cfRule type="expression" dxfId="3" priority="7" stopIfTrue="1">
      <formula>U396="II"</formula>
    </cfRule>
  </conditionalFormatting>
  <conditionalFormatting sqref="V396">
    <cfRule type="expression" priority="5" stopIfTrue="1">
      <formula>U396="IV"</formula>
    </cfRule>
  </conditionalFormatting>
  <conditionalFormatting sqref="V395">
    <cfRule type="expression" dxfId="2" priority="4" stopIfTrue="1">
      <formula>U395="I"</formula>
    </cfRule>
  </conditionalFormatting>
  <conditionalFormatting sqref="V395">
    <cfRule type="expression" dxfId="1" priority="2" stopIfTrue="1">
      <formula>U395="III"</formula>
    </cfRule>
    <cfRule type="expression" dxfId="0" priority="3" stopIfTrue="1">
      <formula>U395="II"</formula>
    </cfRule>
  </conditionalFormatting>
  <conditionalFormatting sqref="V395">
    <cfRule type="expression" priority="1" stopIfTrue="1">
      <formula>U395="IV"</formula>
    </cfRule>
  </conditionalFormatting>
  <pageMargins left="0.7" right="0.7" top="0.75" bottom="0.75" header="0.3" footer="0.3"/>
  <pageSetup scale="7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5"/>
  <sheetViews>
    <sheetView showGridLines="0" zoomScale="73" zoomScaleNormal="73" workbookViewId="0">
      <selection activeCell="C2" sqref="C1:I2"/>
    </sheetView>
  </sheetViews>
  <sheetFormatPr baseColWidth="10" defaultRowHeight="15" x14ac:dyDescent="0.25"/>
  <cols>
    <col min="4" max="4" width="56" customWidth="1"/>
    <col min="6" max="11" width="13.28515625" customWidth="1"/>
  </cols>
  <sheetData>
    <row r="1" spans="2:13" s="1" customFormat="1" x14ac:dyDescent="0.25">
      <c r="B1" s="2"/>
      <c r="C1" s="2"/>
      <c r="D1" s="2"/>
      <c r="E1" s="2"/>
      <c r="F1" s="2"/>
      <c r="G1" s="2"/>
      <c r="H1" s="2"/>
      <c r="I1" s="2"/>
      <c r="J1" s="2"/>
      <c r="K1" s="2"/>
      <c r="L1" s="2"/>
      <c r="M1" s="2"/>
    </row>
    <row r="2" spans="2:13" s="1" customFormat="1" x14ac:dyDescent="0.25">
      <c r="B2" s="146"/>
      <c r="C2" s="145" t="s">
        <v>317</v>
      </c>
      <c r="D2" s="145"/>
      <c r="E2" s="145"/>
      <c r="F2" s="145"/>
      <c r="G2" s="145"/>
      <c r="H2" s="145"/>
      <c r="I2" s="145"/>
      <c r="J2" s="145" t="s">
        <v>316</v>
      </c>
      <c r="K2" s="145"/>
      <c r="L2" s="2"/>
      <c r="M2" s="2"/>
    </row>
    <row r="3" spans="2:13" s="1" customFormat="1" x14ac:dyDescent="0.25">
      <c r="B3" s="146"/>
      <c r="C3" s="145" t="s">
        <v>318</v>
      </c>
      <c r="D3" s="145"/>
      <c r="E3" s="145"/>
      <c r="F3" s="145"/>
      <c r="G3" s="145"/>
      <c r="H3" s="145"/>
      <c r="I3" s="145"/>
      <c r="J3" s="145" t="s">
        <v>314</v>
      </c>
      <c r="K3" s="145"/>
      <c r="L3" s="2"/>
      <c r="M3" s="2"/>
    </row>
    <row r="4" spans="2:13" s="1" customFormat="1" x14ac:dyDescent="0.25">
      <c r="B4" s="146"/>
      <c r="C4" s="145" t="s">
        <v>144</v>
      </c>
      <c r="D4" s="145"/>
      <c r="E4" s="145"/>
      <c r="F4" s="145"/>
      <c r="G4" s="145"/>
      <c r="H4" s="145"/>
      <c r="I4" s="145"/>
      <c r="J4" s="145" t="s">
        <v>315</v>
      </c>
      <c r="K4" s="145"/>
      <c r="L4" s="2"/>
      <c r="M4" s="2"/>
    </row>
    <row r="5" spans="2:13" s="1" customFormat="1" x14ac:dyDescent="0.25">
      <c r="B5" s="146"/>
      <c r="C5" s="145"/>
      <c r="D5" s="145"/>
      <c r="E5" s="145"/>
      <c r="F5" s="145"/>
      <c r="G5" s="145"/>
      <c r="H5" s="145"/>
      <c r="I5" s="145"/>
      <c r="J5" s="145" t="s">
        <v>0</v>
      </c>
      <c r="K5" s="145"/>
      <c r="L5" s="2"/>
      <c r="M5" s="2"/>
    </row>
    <row r="7" spans="2:13" ht="15.75" thickBot="1" x14ac:dyDescent="0.3"/>
    <row r="8" spans="2:13" ht="19.5" thickBot="1" x14ac:dyDescent="0.35">
      <c r="B8" s="147" t="s">
        <v>37</v>
      </c>
      <c r="C8" s="148"/>
      <c r="D8" s="149"/>
    </row>
    <row r="9" spans="2:13" ht="19.5" thickBot="1" x14ac:dyDescent="0.35">
      <c r="B9" s="175" t="s">
        <v>38</v>
      </c>
      <c r="C9" s="4" t="s">
        <v>39</v>
      </c>
      <c r="D9" s="177" t="s">
        <v>40</v>
      </c>
      <c r="F9" s="147" t="s">
        <v>41</v>
      </c>
      <c r="G9" s="148"/>
      <c r="H9" s="148"/>
      <c r="I9" s="148"/>
      <c r="J9" s="148"/>
      <c r="K9" s="149"/>
    </row>
    <row r="10" spans="2:13" ht="15.75" thickBot="1" x14ac:dyDescent="0.3">
      <c r="B10" s="176"/>
      <c r="C10" s="5" t="s">
        <v>42</v>
      </c>
      <c r="D10" s="178"/>
      <c r="F10" s="179" t="s">
        <v>43</v>
      </c>
      <c r="G10" s="180"/>
      <c r="H10" s="172" t="s">
        <v>44</v>
      </c>
      <c r="I10" s="173"/>
      <c r="J10" s="173"/>
      <c r="K10" s="174"/>
    </row>
    <row r="11" spans="2:13" ht="72" thickBot="1" x14ac:dyDescent="0.3">
      <c r="B11" s="6" t="s">
        <v>45</v>
      </c>
      <c r="C11" s="7">
        <v>10</v>
      </c>
      <c r="D11" s="8" t="s">
        <v>46</v>
      </c>
      <c r="F11" s="181"/>
      <c r="G11" s="182"/>
      <c r="H11" s="9">
        <v>4</v>
      </c>
      <c r="I11" s="9">
        <v>3</v>
      </c>
      <c r="J11" s="9">
        <v>2</v>
      </c>
      <c r="K11" s="10">
        <v>1</v>
      </c>
    </row>
    <row r="12" spans="2:13" ht="57.75" thickBot="1" x14ac:dyDescent="0.3">
      <c r="B12" s="6" t="s">
        <v>47</v>
      </c>
      <c r="C12" s="7">
        <v>6</v>
      </c>
      <c r="D12" s="8" t="s">
        <v>48</v>
      </c>
      <c r="F12" s="11" t="s">
        <v>38</v>
      </c>
      <c r="G12" s="12">
        <v>10</v>
      </c>
      <c r="H12" s="13" t="s">
        <v>49</v>
      </c>
      <c r="I12" s="14" t="s">
        <v>50</v>
      </c>
      <c r="J12" s="15" t="s">
        <v>51</v>
      </c>
      <c r="K12" s="15" t="s">
        <v>52</v>
      </c>
    </row>
    <row r="13" spans="2:13" ht="57.75" thickBot="1" x14ac:dyDescent="0.3">
      <c r="B13" s="6" t="s">
        <v>53</v>
      </c>
      <c r="C13" s="7">
        <v>2</v>
      </c>
      <c r="D13" s="8" t="s">
        <v>54</v>
      </c>
      <c r="F13" s="11" t="s">
        <v>55</v>
      </c>
      <c r="G13" s="12">
        <v>6</v>
      </c>
      <c r="H13" s="15" t="s">
        <v>56</v>
      </c>
      <c r="I13" s="15" t="s">
        <v>57</v>
      </c>
      <c r="J13" s="15" t="s">
        <v>58</v>
      </c>
      <c r="K13" s="16" t="s">
        <v>59</v>
      </c>
    </row>
    <row r="14" spans="2:13" ht="15.75" thickBot="1" x14ac:dyDescent="0.3">
      <c r="B14" s="154" t="s">
        <v>60</v>
      </c>
      <c r="C14" s="17" t="s">
        <v>61</v>
      </c>
      <c r="D14" s="168" t="s">
        <v>62</v>
      </c>
      <c r="F14" s="18"/>
      <c r="G14" s="12">
        <v>2</v>
      </c>
      <c r="H14" s="16" t="s">
        <v>63</v>
      </c>
      <c r="I14" s="16" t="s">
        <v>59</v>
      </c>
      <c r="J14" s="12" t="s">
        <v>64</v>
      </c>
      <c r="K14" s="12" t="s">
        <v>65</v>
      </c>
    </row>
    <row r="15" spans="2:13" ht="29.25" thickBot="1" x14ac:dyDescent="0.3">
      <c r="B15" s="167"/>
      <c r="C15" s="19" t="s">
        <v>66</v>
      </c>
      <c r="D15" s="169"/>
    </row>
    <row r="16" spans="2:13" ht="15.75" thickBot="1" x14ac:dyDescent="0.3"/>
    <row r="17" spans="2:11" ht="19.5" thickBot="1" x14ac:dyDescent="0.35">
      <c r="B17" s="147" t="s">
        <v>67</v>
      </c>
      <c r="C17" s="148"/>
      <c r="D17" s="149"/>
      <c r="F17" s="147" t="s">
        <v>68</v>
      </c>
      <c r="G17" s="148"/>
      <c r="H17" s="148"/>
      <c r="I17" s="148"/>
      <c r="J17" s="148"/>
      <c r="K17" s="149"/>
    </row>
    <row r="18" spans="2:11" ht="45.75" thickBot="1" x14ac:dyDescent="0.3">
      <c r="B18" s="20" t="s">
        <v>69</v>
      </c>
      <c r="C18" s="21" t="s">
        <v>70</v>
      </c>
      <c r="D18" s="22" t="s">
        <v>40</v>
      </c>
      <c r="F18" s="170" t="s">
        <v>71</v>
      </c>
      <c r="G18" s="171"/>
      <c r="H18" s="172" t="s">
        <v>72</v>
      </c>
      <c r="I18" s="173"/>
      <c r="J18" s="173"/>
      <c r="K18" s="174"/>
    </row>
    <row r="19" spans="2:11" ht="43.5" thickBot="1" x14ac:dyDescent="0.3">
      <c r="B19" s="6" t="s">
        <v>73</v>
      </c>
      <c r="C19" s="7">
        <v>4</v>
      </c>
      <c r="D19" s="8" t="s">
        <v>74</v>
      </c>
      <c r="F19" s="160" t="s">
        <v>75</v>
      </c>
      <c r="G19" s="161"/>
      <c r="H19" s="7" t="s">
        <v>76</v>
      </c>
      <c r="I19" s="23">
        <v>42297</v>
      </c>
      <c r="J19" s="23">
        <v>42163</v>
      </c>
      <c r="K19" s="24">
        <v>42039</v>
      </c>
    </row>
    <row r="20" spans="2:11" ht="29.25" thickBot="1" x14ac:dyDescent="0.3">
      <c r="B20" s="6" t="s">
        <v>77</v>
      </c>
      <c r="C20" s="7">
        <v>3</v>
      </c>
      <c r="D20" s="8" t="s">
        <v>78</v>
      </c>
      <c r="F20" s="162" t="s">
        <v>79</v>
      </c>
      <c r="G20" s="156">
        <v>100</v>
      </c>
      <c r="H20" s="25" t="s">
        <v>80</v>
      </c>
      <c r="I20" s="25" t="s">
        <v>80</v>
      </c>
      <c r="J20" s="25" t="s">
        <v>80</v>
      </c>
      <c r="K20" s="26" t="s">
        <v>81</v>
      </c>
    </row>
    <row r="21" spans="2:11" ht="43.5" thickBot="1" x14ac:dyDescent="0.3">
      <c r="B21" s="6" t="s">
        <v>82</v>
      </c>
      <c r="C21" s="7">
        <v>2</v>
      </c>
      <c r="D21" s="8" t="s">
        <v>83</v>
      </c>
      <c r="F21" s="163"/>
      <c r="G21" s="157"/>
      <c r="H21" s="27" t="s">
        <v>84</v>
      </c>
      <c r="I21" s="27" t="s">
        <v>85</v>
      </c>
      <c r="J21" s="27" t="s">
        <v>86</v>
      </c>
      <c r="K21" s="28" t="s">
        <v>87</v>
      </c>
    </row>
    <row r="22" spans="2:11" ht="29.25" thickBot="1" x14ac:dyDescent="0.3">
      <c r="B22" s="29" t="s">
        <v>88</v>
      </c>
      <c r="C22" s="19">
        <v>1</v>
      </c>
      <c r="D22" s="8" t="s">
        <v>89</v>
      </c>
      <c r="F22" s="163"/>
      <c r="G22" s="156">
        <v>60</v>
      </c>
      <c r="H22" s="25" t="s">
        <v>80</v>
      </c>
      <c r="I22" s="25" t="s">
        <v>80</v>
      </c>
      <c r="J22" s="26" t="s">
        <v>81</v>
      </c>
      <c r="K22" s="26" t="s">
        <v>90</v>
      </c>
    </row>
    <row r="23" spans="2:11" ht="15.75" thickBot="1" x14ac:dyDescent="0.3">
      <c r="F23" s="163"/>
      <c r="G23" s="165"/>
      <c r="H23" s="25"/>
      <c r="I23" s="25"/>
      <c r="J23" s="26"/>
      <c r="K23" s="30"/>
    </row>
    <row r="24" spans="2:11" ht="19.5" thickBot="1" x14ac:dyDescent="0.35">
      <c r="B24" s="147" t="s">
        <v>91</v>
      </c>
      <c r="C24" s="148"/>
      <c r="D24" s="149"/>
      <c r="F24" s="163"/>
      <c r="G24" s="157"/>
      <c r="H24" s="27" t="s">
        <v>92</v>
      </c>
      <c r="I24" s="27" t="s">
        <v>93</v>
      </c>
      <c r="J24" s="28" t="s">
        <v>94</v>
      </c>
      <c r="K24" s="31" t="s">
        <v>95</v>
      </c>
    </row>
    <row r="25" spans="2:11" ht="45.75" thickBot="1" x14ac:dyDescent="0.3">
      <c r="B25" s="32" t="s">
        <v>91</v>
      </c>
      <c r="C25" s="33" t="s">
        <v>96</v>
      </c>
      <c r="D25" s="34" t="s">
        <v>40</v>
      </c>
      <c r="F25" s="163"/>
      <c r="G25" s="156">
        <v>25</v>
      </c>
      <c r="H25" s="25" t="s">
        <v>80</v>
      </c>
      <c r="I25" s="26" t="s">
        <v>81</v>
      </c>
      <c r="J25" s="26" t="s">
        <v>81</v>
      </c>
      <c r="K25" s="35" t="s">
        <v>97</v>
      </c>
    </row>
    <row r="26" spans="2:11" ht="43.5" thickBot="1" x14ac:dyDescent="0.3">
      <c r="B26" s="6" t="s">
        <v>45</v>
      </c>
      <c r="C26" s="7" t="s">
        <v>98</v>
      </c>
      <c r="D26" s="8" t="s">
        <v>99</v>
      </c>
      <c r="F26" s="163"/>
      <c r="G26" s="157"/>
      <c r="H26" s="27" t="s">
        <v>100</v>
      </c>
      <c r="I26" s="28" t="s">
        <v>101</v>
      </c>
      <c r="J26" s="28" t="s">
        <v>102</v>
      </c>
      <c r="K26" s="36" t="s">
        <v>103</v>
      </c>
    </row>
    <row r="27" spans="2:11" ht="57.75" thickBot="1" x14ac:dyDescent="0.3">
      <c r="B27" s="6" t="s">
        <v>47</v>
      </c>
      <c r="C27" s="7" t="s">
        <v>104</v>
      </c>
      <c r="D27" s="8" t="s">
        <v>105</v>
      </c>
      <c r="F27" s="163"/>
      <c r="G27" s="156">
        <v>10</v>
      </c>
      <c r="H27" s="26" t="s">
        <v>81</v>
      </c>
      <c r="I27" s="26" t="s">
        <v>90</v>
      </c>
      <c r="J27" s="36" t="s">
        <v>97</v>
      </c>
      <c r="K27" s="35" t="s">
        <v>106</v>
      </c>
    </row>
    <row r="28" spans="2:11" ht="43.5" thickBot="1" x14ac:dyDescent="0.3">
      <c r="B28" s="6" t="s">
        <v>53</v>
      </c>
      <c r="C28" s="7" t="s">
        <v>107</v>
      </c>
      <c r="D28" s="8" t="s">
        <v>108</v>
      </c>
      <c r="F28" s="163"/>
      <c r="G28" s="165"/>
      <c r="H28" s="26"/>
      <c r="I28" s="30"/>
      <c r="J28" s="37"/>
      <c r="K28" s="38"/>
    </row>
    <row r="29" spans="2:11" ht="57.75" thickBot="1" x14ac:dyDescent="0.3">
      <c r="B29" s="29" t="s">
        <v>60</v>
      </c>
      <c r="C29" s="19" t="s">
        <v>109</v>
      </c>
      <c r="D29" s="8" t="s">
        <v>110</v>
      </c>
      <c r="F29" s="164"/>
      <c r="G29" s="166"/>
      <c r="H29" s="28" t="s">
        <v>87</v>
      </c>
      <c r="I29" s="31" t="s">
        <v>111</v>
      </c>
      <c r="J29" s="36" t="s">
        <v>112</v>
      </c>
      <c r="K29" s="39" t="s">
        <v>113</v>
      </c>
    </row>
    <row r="30" spans="2:11" ht="15.75" thickBot="1" x14ac:dyDescent="0.3"/>
    <row r="31" spans="2:11" ht="19.5" thickBot="1" x14ac:dyDescent="0.35">
      <c r="B31" s="147" t="s">
        <v>114</v>
      </c>
      <c r="C31" s="148"/>
      <c r="D31" s="149"/>
      <c r="F31" s="150" t="s">
        <v>115</v>
      </c>
      <c r="G31" s="151"/>
    </row>
    <row r="32" spans="2:11" ht="30.75" thickBot="1" x14ac:dyDescent="0.3">
      <c r="B32" s="40" t="s">
        <v>116</v>
      </c>
      <c r="C32" s="152" t="s">
        <v>117</v>
      </c>
      <c r="D32" s="22" t="s">
        <v>40</v>
      </c>
      <c r="F32" s="20" t="s">
        <v>71</v>
      </c>
      <c r="G32" s="41" t="s">
        <v>40</v>
      </c>
    </row>
    <row r="33" spans="2:7" ht="30.75" thickBot="1" x14ac:dyDescent="0.3">
      <c r="B33" s="42" t="s">
        <v>118</v>
      </c>
      <c r="C33" s="153"/>
      <c r="D33" s="43" t="s">
        <v>119</v>
      </c>
      <c r="F33" s="44" t="s">
        <v>80</v>
      </c>
      <c r="G33" s="45" t="s">
        <v>120</v>
      </c>
    </row>
    <row r="34" spans="2:7" ht="43.5" thickBot="1" x14ac:dyDescent="0.3">
      <c r="B34" s="6" t="s">
        <v>121</v>
      </c>
      <c r="C34" s="7">
        <v>100</v>
      </c>
      <c r="D34" s="8" t="s">
        <v>122</v>
      </c>
      <c r="F34" s="44" t="s">
        <v>81</v>
      </c>
      <c r="G34" s="46" t="s">
        <v>123</v>
      </c>
    </row>
    <row r="35" spans="2:7" ht="43.5" thickBot="1" x14ac:dyDescent="0.3">
      <c r="B35" s="6" t="s">
        <v>124</v>
      </c>
      <c r="C35" s="7">
        <v>60</v>
      </c>
      <c r="D35" s="8" t="s">
        <v>125</v>
      </c>
      <c r="F35" s="44" t="s">
        <v>97</v>
      </c>
      <c r="G35" s="47" t="s">
        <v>126</v>
      </c>
    </row>
    <row r="36" spans="2:7" ht="29.25" thickBot="1" x14ac:dyDescent="0.3">
      <c r="B36" s="6" t="s">
        <v>127</v>
      </c>
      <c r="C36" s="7">
        <v>25</v>
      </c>
      <c r="D36" s="8" t="s">
        <v>128</v>
      </c>
      <c r="F36" s="48" t="s">
        <v>129</v>
      </c>
      <c r="G36" s="49" t="s">
        <v>130</v>
      </c>
    </row>
    <row r="37" spans="2:7" ht="15.75" thickBot="1" x14ac:dyDescent="0.3">
      <c r="B37" s="29" t="s">
        <v>131</v>
      </c>
      <c r="C37" s="19">
        <v>10</v>
      </c>
      <c r="D37" s="8" t="s">
        <v>132</v>
      </c>
    </row>
    <row r="38" spans="2:7" ht="15.75" thickBot="1" x14ac:dyDescent="0.3"/>
    <row r="39" spans="2:7" ht="19.5" thickBot="1" x14ac:dyDescent="0.35">
      <c r="B39" s="147" t="s">
        <v>133</v>
      </c>
      <c r="C39" s="148"/>
      <c r="D39" s="149"/>
    </row>
    <row r="40" spans="2:7" ht="30.75" thickBot="1" x14ac:dyDescent="0.3">
      <c r="B40" s="20" t="s">
        <v>134</v>
      </c>
      <c r="C40" s="21" t="s">
        <v>135</v>
      </c>
      <c r="D40" s="22" t="s">
        <v>40</v>
      </c>
    </row>
    <row r="41" spans="2:7" x14ac:dyDescent="0.25">
      <c r="B41" s="154" t="s">
        <v>80</v>
      </c>
      <c r="C41" s="156" t="s">
        <v>136</v>
      </c>
      <c r="D41" s="158" t="s">
        <v>137</v>
      </c>
    </row>
    <row r="42" spans="2:7" ht="15.75" thickBot="1" x14ac:dyDescent="0.3">
      <c r="B42" s="155"/>
      <c r="C42" s="157"/>
      <c r="D42" s="159"/>
    </row>
    <row r="43" spans="2:7" ht="43.5" thickBot="1" x14ac:dyDescent="0.3">
      <c r="B43" s="6" t="s">
        <v>81</v>
      </c>
      <c r="C43" s="7" t="s">
        <v>138</v>
      </c>
      <c r="D43" s="50" t="s">
        <v>139</v>
      </c>
    </row>
    <row r="44" spans="2:7" ht="29.25" thickBot="1" x14ac:dyDescent="0.3">
      <c r="B44" s="6" t="s">
        <v>97</v>
      </c>
      <c r="C44" s="7" t="s">
        <v>140</v>
      </c>
      <c r="D44" s="51" t="s">
        <v>141</v>
      </c>
    </row>
    <row r="45" spans="2:7" ht="57.75" thickBot="1" x14ac:dyDescent="0.3">
      <c r="B45" s="29" t="s">
        <v>129</v>
      </c>
      <c r="C45" s="19">
        <v>20</v>
      </c>
      <c r="D45" s="8" t="s">
        <v>142</v>
      </c>
    </row>
  </sheetData>
  <mergeCells count="34">
    <mergeCell ref="B2:B5"/>
    <mergeCell ref="C2:I2"/>
    <mergeCell ref="J2:K2"/>
    <mergeCell ref="C3:I3"/>
    <mergeCell ref="J3:K3"/>
    <mergeCell ref="C4:I5"/>
    <mergeCell ref="J4:K4"/>
    <mergeCell ref="J5:K5"/>
    <mergeCell ref="B8:D8"/>
    <mergeCell ref="B9:B10"/>
    <mergeCell ref="D9:D10"/>
    <mergeCell ref="F9:K9"/>
    <mergeCell ref="F10:G11"/>
    <mergeCell ref="H10:K10"/>
    <mergeCell ref="B14:B15"/>
    <mergeCell ref="D14:D15"/>
    <mergeCell ref="B17:D17"/>
    <mergeCell ref="F17:K17"/>
    <mergeCell ref="F18:G18"/>
    <mergeCell ref="H18:K18"/>
    <mergeCell ref="F19:G19"/>
    <mergeCell ref="F20:F29"/>
    <mergeCell ref="G20:G21"/>
    <mergeCell ref="G22:G24"/>
    <mergeCell ref="B24:D24"/>
    <mergeCell ref="G25:G26"/>
    <mergeCell ref="G27:G29"/>
    <mergeCell ref="B31:D31"/>
    <mergeCell ref="F31:G31"/>
    <mergeCell ref="C32:C33"/>
    <mergeCell ref="B39:D39"/>
    <mergeCell ref="B41:B42"/>
    <mergeCell ref="C41:C42"/>
    <mergeCell ref="D41:D4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3"/>
  <sheetViews>
    <sheetView showGridLines="0" workbookViewId="0">
      <selection activeCell="D11" sqref="D11"/>
    </sheetView>
  </sheetViews>
  <sheetFormatPr baseColWidth="10" defaultRowHeight="15" x14ac:dyDescent="0.25"/>
  <cols>
    <col min="2" max="2" width="9.5703125" customWidth="1"/>
    <col min="3" max="9" width="21.85546875" customWidth="1"/>
  </cols>
  <sheetData>
    <row r="2" spans="2:11" s="1" customFormat="1" x14ac:dyDescent="0.25">
      <c r="B2" s="146"/>
      <c r="C2" s="207" t="s">
        <v>317</v>
      </c>
      <c r="D2" s="207"/>
      <c r="E2" s="207"/>
      <c r="F2" s="207"/>
      <c r="G2" s="207"/>
      <c r="H2" s="207" t="s">
        <v>316</v>
      </c>
      <c r="I2" s="207"/>
      <c r="J2" s="2"/>
      <c r="K2" s="2"/>
    </row>
    <row r="3" spans="2:11" s="1" customFormat="1" x14ac:dyDescent="0.25">
      <c r="B3" s="146"/>
      <c r="C3" s="207" t="s">
        <v>318</v>
      </c>
      <c r="D3" s="207"/>
      <c r="E3" s="207"/>
      <c r="F3" s="207"/>
      <c r="G3" s="207"/>
      <c r="H3" s="207" t="s">
        <v>314</v>
      </c>
      <c r="I3" s="207"/>
      <c r="J3" s="2"/>
      <c r="K3" s="2"/>
    </row>
    <row r="4" spans="2:11" s="1" customFormat="1" x14ac:dyDescent="0.25">
      <c r="B4" s="146"/>
      <c r="C4" s="207" t="s">
        <v>231</v>
      </c>
      <c r="D4" s="207"/>
      <c r="E4" s="207"/>
      <c r="F4" s="207"/>
      <c r="G4" s="207"/>
      <c r="H4" s="207" t="s">
        <v>315</v>
      </c>
      <c r="I4" s="207"/>
      <c r="J4" s="2"/>
      <c r="K4" s="2"/>
    </row>
    <row r="5" spans="2:11" s="1" customFormat="1" x14ac:dyDescent="0.25">
      <c r="B5" s="146"/>
      <c r="C5" s="207"/>
      <c r="D5" s="207"/>
      <c r="E5" s="207"/>
      <c r="F5" s="207"/>
      <c r="G5" s="207"/>
      <c r="H5" s="207" t="s">
        <v>0</v>
      </c>
      <c r="I5" s="207"/>
      <c r="J5" s="2"/>
      <c r="K5" s="2"/>
    </row>
    <row r="7" spans="2:11" ht="15.75" thickBot="1" x14ac:dyDescent="0.3"/>
    <row r="8" spans="2:11" ht="18.75" thickBot="1" x14ac:dyDescent="0.3">
      <c r="B8" s="195" t="s">
        <v>145</v>
      </c>
      <c r="C8" s="198" t="s">
        <v>146</v>
      </c>
      <c r="D8" s="199"/>
      <c r="E8" s="199"/>
      <c r="F8" s="199"/>
      <c r="G8" s="199"/>
      <c r="H8" s="199"/>
      <c r="I8" s="200"/>
    </row>
    <row r="9" spans="2:11" ht="15.75" x14ac:dyDescent="0.25">
      <c r="B9" s="196"/>
      <c r="C9" s="201" t="s">
        <v>147</v>
      </c>
      <c r="D9" s="201" t="s">
        <v>148</v>
      </c>
      <c r="E9" s="201" t="s">
        <v>149</v>
      </c>
      <c r="F9" s="201" t="s">
        <v>150</v>
      </c>
      <c r="G9" s="201" t="s">
        <v>151</v>
      </c>
      <c r="H9" s="203" t="s">
        <v>152</v>
      </c>
      <c r="I9" s="52" t="s">
        <v>153</v>
      </c>
    </row>
    <row r="10" spans="2:11" ht="16.5" thickBot="1" x14ac:dyDescent="0.3">
      <c r="B10" s="196"/>
      <c r="C10" s="202"/>
      <c r="D10" s="202"/>
      <c r="E10" s="202"/>
      <c r="F10" s="202"/>
      <c r="G10" s="202"/>
      <c r="H10" s="204"/>
      <c r="I10" s="53" t="s">
        <v>154</v>
      </c>
    </row>
    <row r="11" spans="2:11" ht="90" x14ac:dyDescent="0.25">
      <c r="B11" s="196"/>
      <c r="C11" s="54"/>
      <c r="D11" s="55" t="s">
        <v>155</v>
      </c>
      <c r="E11" s="56" t="s">
        <v>156</v>
      </c>
      <c r="F11" s="56" t="s">
        <v>157</v>
      </c>
      <c r="G11" s="56" t="s">
        <v>158</v>
      </c>
      <c r="H11" s="56" t="s">
        <v>159</v>
      </c>
      <c r="I11" s="193" t="s">
        <v>160</v>
      </c>
    </row>
    <row r="12" spans="2:11" ht="120" x14ac:dyDescent="0.25">
      <c r="B12" s="196"/>
      <c r="C12" s="57" t="s">
        <v>161</v>
      </c>
      <c r="D12" s="55" t="s">
        <v>162</v>
      </c>
      <c r="E12" s="56" t="s">
        <v>163</v>
      </c>
      <c r="F12" s="56" t="s">
        <v>164</v>
      </c>
      <c r="G12" s="56" t="s">
        <v>165</v>
      </c>
      <c r="H12" s="56" t="s">
        <v>166</v>
      </c>
      <c r="I12" s="205"/>
    </row>
    <row r="13" spans="2:11" ht="19.5" thickBot="1" x14ac:dyDescent="0.3">
      <c r="B13" s="196"/>
      <c r="C13" s="58"/>
      <c r="D13" s="59" t="s">
        <v>167</v>
      </c>
      <c r="E13" s="60"/>
      <c r="F13" s="60"/>
      <c r="G13" s="60"/>
      <c r="H13" s="60"/>
      <c r="I13" s="194"/>
    </row>
    <row r="14" spans="2:11" ht="30" x14ac:dyDescent="0.25">
      <c r="B14" s="196"/>
      <c r="C14" s="54"/>
      <c r="D14" s="55" t="s">
        <v>168</v>
      </c>
      <c r="E14" s="193" t="s">
        <v>169</v>
      </c>
      <c r="F14" s="193" t="s">
        <v>170</v>
      </c>
      <c r="G14" s="193" t="s">
        <v>171</v>
      </c>
      <c r="H14" s="56" t="s">
        <v>172</v>
      </c>
      <c r="I14" s="193" t="s">
        <v>173</v>
      </c>
    </row>
    <row r="15" spans="2:11" ht="31.5" thickBot="1" x14ac:dyDescent="0.3">
      <c r="B15" s="196"/>
      <c r="C15" s="61" t="s">
        <v>174</v>
      </c>
      <c r="D15" s="59" t="s">
        <v>175</v>
      </c>
      <c r="E15" s="194"/>
      <c r="F15" s="194"/>
      <c r="G15" s="194"/>
      <c r="H15" s="62" t="s">
        <v>176</v>
      </c>
      <c r="I15" s="194"/>
    </row>
    <row r="16" spans="2:11" ht="45" x14ac:dyDescent="0.25">
      <c r="B16" s="196"/>
      <c r="C16" s="54"/>
      <c r="D16" s="55" t="s">
        <v>177</v>
      </c>
      <c r="E16" s="193" t="s">
        <v>178</v>
      </c>
      <c r="F16" s="56" t="s">
        <v>179</v>
      </c>
      <c r="G16" s="56" t="s">
        <v>180</v>
      </c>
      <c r="H16" s="56" t="s">
        <v>181</v>
      </c>
      <c r="I16" s="193" t="s">
        <v>182</v>
      </c>
    </row>
    <row r="17" spans="2:9" ht="60" x14ac:dyDescent="0.25">
      <c r="B17" s="196"/>
      <c r="C17" s="54"/>
      <c r="D17" s="55" t="s">
        <v>183</v>
      </c>
      <c r="E17" s="205"/>
      <c r="F17" s="56" t="s">
        <v>184</v>
      </c>
      <c r="G17" s="56" t="s">
        <v>185</v>
      </c>
      <c r="H17" s="56" t="s">
        <v>186</v>
      </c>
      <c r="I17" s="205"/>
    </row>
    <row r="18" spans="2:9" ht="60.75" thickBot="1" x14ac:dyDescent="0.3">
      <c r="B18" s="196"/>
      <c r="C18" s="61" t="s">
        <v>187</v>
      </c>
      <c r="D18" s="63"/>
      <c r="E18" s="194"/>
      <c r="F18" s="60"/>
      <c r="G18" s="60"/>
      <c r="H18" s="62" t="s">
        <v>188</v>
      </c>
      <c r="I18" s="194"/>
    </row>
    <row r="19" spans="2:9" ht="45" x14ac:dyDescent="0.25">
      <c r="B19" s="196"/>
      <c r="C19" s="54"/>
      <c r="D19" s="55" t="s">
        <v>189</v>
      </c>
      <c r="E19" s="193" t="s">
        <v>190</v>
      </c>
      <c r="F19" s="56" t="s">
        <v>191</v>
      </c>
      <c r="G19" s="56" t="s">
        <v>192</v>
      </c>
      <c r="H19" s="56" t="s">
        <v>193</v>
      </c>
      <c r="I19" s="193" t="s">
        <v>194</v>
      </c>
    </row>
    <row r="20" spans="2:9" ht="60" x14ac:dyDescent="0.25">
      <c r="B20" s="196"/>
      <c r="C20" s="64" t="s">
        <v>195</v>
      </c>
      <c r="D20" s="55" t="s">
        <v>196</v>
      </c>
      <c r="E20" s="205"/>
      <c r="F20" s="56" t="s">
        <v>197</v>
      </c>
      <c r="G20" s="56" t="s">
        <v>198</v>
      </c>
      <c r="H20" s="56" t="s">
        <v>199</v>
      </c>
      <c r="I20" s="205"/>
    </row>
    <row r="21" spans="2:9" ht="30.75" thickBot="1" x14ac:dyDescent="0.3">
      <c r="B21" s="196"/>
      <c r="C21" s="58"/>
      <c r="D21" s="63"/>
      <c r="E21" s="194"/>
      <c r="F21" s="62" t="s">
        <v>200</v>
      </c>
      <c r="G21" s="60"/>
      <c r="H21" s="60"/>
      <c r="I21" s="194"/>
    </row>
    <row r="22" spans="2:9" ht="45" x14ac:dyDescent="0.25">
      <c r="B22" s="196"/>
      <c r="C22" s="54"/>
      <c r="D22" s="55" t="s">
        <v>201</v>
      </c>
      <c r="E22" s="56" t="s">
        <v>202</v>
      </c>
      <c r="F22" s="56" t="s">
        <v>203</v>
      </c>
      <c r="G22" s="191"/>
      <c r="H22" s="193" t="s">
        <v>204</v>
      </c>
      <c r="I22" s="193" t="s">
        <v>205</v>
      </c>
    </row>
    <row r="23" spans="2:9" ht="90" x14ac:dyDescent="0.25">
      <c r="B23" s="196"/>
      <c r="C23" s="54"/>
      <c r="D23" s="55" t="s">
        <v>206</v>
      </c>
      <c r="E23" s="56" t="s">
        <v>207</v>
      </c>
      <c r="F23" s="56" t="s">
        <v>208</v>
      </c>
      <c r="G23" s="206"/>
      <c r="H23" s="205"/>
      <c r="I23" s="205"/>
    </row>
    <row r="24" spans="2:9" ht="45.75" thickBot="1" x14ac:dyDescent="0.3">
      <c r="B24" s="196"/>
      <c r="C24" s="61" t="s">
        <v>209</v>
      </c>
      <c r="D24" s="59" t="s">
        <v>210</v>
      </c>
      <c r="E24" s="60"/>
      <c r="F24" s="62" t="s">
        <v>211</v>
      </c>
      <c r="G24" s="192"/>
      <c r="H24" s="194"/>
      <c r="I24" s="194"/>
    </row>
    <row r="25" spans="2:9" ht="45" x14ac:dyDescent="0.25">
      <c r="B25" s="196"/>
      <c r="C25" s="54"/>
      <c r="D25" s="55" t="s">
        <v>212</v>
      </c>
      <c r="E25" s="193" t="s">
        <v>213</v>
      </c>
      <c r="F25" s="56" t="s">
        <v>214</v>
      </c>
      <c r="G25" s="191"/>
      <c r="H25" s="56" t="s">
        <v>215</v>
      </c>
      <c r="I25" s="56" t="s">
        <v>216</v>
      </c>
    </row>
    <row r="26" spans="2:9" ht="31.5" thickBot="1" x14ac:dyDescent="0.3">
      <c r="B26" s="196"/>
      <c r="C26" s="61" t="s">
        <v>217</v>
      </c>
      <c r="D26" s="59" t="s">
        <v>218</v>
      </c>
      <c r="E26" s="194"/>
      <c r="F26" s="62" t="s">
        <v>219</v>
      </c>
      <c r="G26" s="192"/>
      <c r="H26" s="62" t="s">
        <v>220</v>
      </c>
      <c r="I26" s="62" t="s">
        <v>221</v>
      </c>
    </row>
    <row r="27" spans="2:9" ht="18.75" x14ac:dyDescent="0.25">
      <c r="B27" s="196"/>
      <c r="C27" s="54"/>
      <c r="D27" s="55" t="s">
        <v>222</v>
      </c>
      <c r="E27" s="191"/>
      <c r="F27" s="191"/>
      <c r="G27" s="191"/>
      <c r="H27" s="193" t="s">
        <v>223</v>
      </c>
      <c r="I27" s="191"/>
    </row>
    <row r="28" spans="2:9" ht="75.75" x14ac:dyDescent="0.25">
      <c r="B28" s="196"/>
      <c r="C28" s="54"/>
      <c r="D28" s="55" t="s">
        <v>224</v>
      </c>
      <c r="E28" s="206"/>
      <c r="F28" s="206"/>
      <c r="G28" s="206"/>
      <c r="H28" s="205"/>
      <c r="I28" s="206"/>
    </row>
    <row r="29" spans="2:9" ht="18.75" thickBot="1" x14ac:dyDescent="0.3">
      <c r="B29" s="196"/>
      <c r="C29" s="61" t="s">
        <v>225</v>
      </c>
      <c r="D29" s="63"/>
      <c r="E29" s="192"/>
      <c r="F29" s="192"/>
      <c r="G29" s="192"/>
      <c r="H29" s="194"/>
      <c r="I29" s="192"/>
    </row>
    <row r="30" spans="2:9" ht="18" x14ac:dyDescent="0.25">
      <c r="B30" s="196"/>
      <c r="C30" s="57" t="s">
        <v>226</v>
      </c>
      <c r="D30" s="189"/>
      <c r="E30" s="191"/>
      <c r="F30" s="191"/>
      <c r="G30" s="191"/>
      <c r="H30" s="193" t="s">
        <v>227</v>
      </c>
      <c r="I30" s="191"/>
    </row>
    <row r="31" spans="2:9" ht="18.75" thickBot="1" x14ac:dyDescent="0.3">
      <c r="B31" s="197"/>
      <c r="C31" s="61" t="s">
        <v>228</v>
      </c>
      <c r="D31" s="190"/>
      <c r="E31" s="192"/>
      <c r="F31" s="192"/>
      <c r="G31" s="192"/>
      <c r="H31" s="194"/>
      <c r="I31" s="192"/>
    </row>
    <row r="32" spans="2:9" x14ac:dyDescent="0.25">
      <c r="B32" s="183" t="s">
        <v>229</v>
      </c>
      <c r="C32" s="184"/>
      <c r="D32" s="184"/>
      <c r="E32" s="184"/>
      <c r="F32" s="184"/>
      <c r="G32" s="184"/>
      <c r="H32" s="184"/>
      <c r="I32" s="185"/>
    </row>
    <row r="33" spans="2:9" ht="15.75" thickBot="1" x14ac:dyDescent="0.3">
      <c r="B33" s="186" t="s">
        <v>230</v>
      </c>
      <c r="C33" s="187"/>
      <c r="D33" s="187"/>
      <c r="E33" s="187"/>
      <c r="F33" s="187"/>
      <c r="G33" s="187"/>
      <c r="H33" s="187"/>
      <c r="I33" s="188"/>
    </row>
  </sheetData>
  <mergeCells count="43">
    <mergeCell ref="B2:B5"/>
    <mergeCell ref="C2:G2"/>
    <mergeCell ref="H2:I2"/>
    <mergeCell ref="C3:G3"/>
    <mergeCell ref="H3:I3"/>
    <mergeCell ref="C4:G5"/>
    <mergeCell ref="H4:I4"/>
    <mergeCell ref="H5:I5"/>
    <mergeCell ref="I11:I13"/>
    <mergeCell ref="E14:E15"/>
    <mergeCell ref="F14:F15"/>
    <mergeCell ref="G14:G15"/>
    <mergeCell ref="I14:I15"/>
    <mergeCell ref="I16:I18"/>
    <mergeCell ref="E27:E29"/>
    <mergeCell ref="F27:F29"/>
    <mergeCell ref="G27:G29"/>
    <mergeCell ref="H27:H29"/>
    <mergeCell ref="I27:I29"/>
    <mergeCell ref="G22:G24"/>
    <mergeCell ref="H22:H24"/>
    <mergeCell ref="I22:I24"/>
    <mergeCell ref="E25:E26"/>
    <mergeCell ref="G25:G26"/>
    <mergeCell ref="E19:E21"/>
    <mergeCell ref="I19:I21"/>
    <mergeCell ref="E16:E18"/>
    <mergeCell ref="B32:I32"/>
    <mergeCell ref="B33:I33"/>
    <mergeCell ref="D30:D31"/>
    <mergeCell ref="E30:E31"/>
    <mergeCell ref="F30:F31"/>
    <mergeCell ref="G30:G31"/>
    <mergeCell ref="H30:H31"/>
    <mergeCell ref="I30:I31"/>
    <mergeCell ref="B8:B31"/>
    <mergeCell ref="C8:I8"/>
    <mergeCell ref="C9:C10"/>
    <mergeCell ref="D9:D10"/>
    <mergeCell ref="E9:E10"/>
    <mergeCell ref="F9:F10"/>
    <mergeCell ref="G9:G10"/>
    <mergeCell ref="H9:H1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73"/>
  <sheetViews>
    <sheetView showGridLines="0" zoomScale="66" zoomScaleNormal="66" workbookViewId="0">
      <selection activeCell="J19" sqref="J19"/>
    </sheetView>
  </sheetViews>
  <sheetFormatPr baseColWidth="10" defaultRowHeight="15" x14ac:dyDescent="0.25"/>
  <cols>
    <col min="2" max="2" width="28.28515625" bestFit="1" customWidth="1"/>
    <col min="3" max="3" width="57.28515625" customWidth="1"/>
    <col min="4" max="4" width="51.28515625" customWidth="1"/>
  </cols>
  <sheetData>
    <row r="2" spans="2:6" s="1" customFormat="1" x14ac:dyDescent="0.25">
      <c r="B2" s="146"/>
      <c r="C2" s="77" t="s">
        <v>317</v>
      </c>
      <c r="D2" s="77" t="s">
        <v>316</v>
      </c>
      <c r="E2" s="2"/>
      <c r="F2" s="2"/>
    </row>
    <row r="3" spans="2:6" s="1" customFormat="1" x14ac:dyDescent="0.25">
      <c r="B3" s="146"/>
      <c r="C3" s="77" t="s">
        <v>318</v>
      </c>
      <c r="D3" s="77" t="s">
        <v>314</v>
      </c>
      <c r="E3" s="2"/>
      <c r="F3" s="2"/>
    </row>
    <row r="4" spans="2:6" s="1" customFormat="1" x14ac:dyDescent="0.25">
      <c r="B4" s="146"/>
      <c r="C4" s="144" t="s">
        <v>313</v>
      </c>
      <c r="D4" s="77" t="s">
        <v>315</v>
      </c>
      <c r="E4" s="2"/>
      <c r="F4" s="2"/>
    </row>
    <row r="5" spans="2:6" s="1" customFormat="1" x14ac:dyDescent="0.25">
      <c r="B5" s="146"/>
      <c r="C5" s="144"/>
      <c r="D5" s="77" t="s">
        <v>0</v>
      </c>
      <c r="E5" s="2"/>
      <c r="F5" s="2"/>
    </row>
    <row r="7" spans="2:6" ht="15.75" x14ac:dyDescent="0.25">
      <c r="B7" s="209" t="s">
        <v>232</v>
      </c>
      <c r="C7" s="209"/>
      <c r="D7" s="209"/>
    </row>
    <row r="8" spans="2:6" x14ac:dyDescent="0.25">
      <c r="B8" s="210" t="s">
        <v>21</v>
      </c>
      <c r="C8" s="210"/>
      <c r="D8" s="65" t="s">
        <v>42</v>
      </c>
    </row>
    <row r="9" spans="2:6" x14ac:dyDescent="0.25">
      <c r="B9" s="211" t="s">
        <v>45</v>
      </c>
      <c r="C9" s="211"/>
      <c r="D9" s="66">
        <v>10</v>
      </c>
    </row>
    <row r="10" spans="2:6" x14ac:dyDescent="0.25">
      <c r="B10" s="211" t="s">
        <v>47</v>
      </c>
      <c r="C10" s="211"/>
      <c r="D10" s="67">
        <v>6</v>
      </c>
    </row>
    <row r="11" spans="2:6" x14ac:dyDescent="0.25">
      <c r="B11" s="211" t="s">
        <v>53</v>
      </c>
      <c r="C11" s="211"/>
      <c r="D11" s="68">
        <v>2</v>
      </c>
    </row>
    <row r="12" spans="2:6" x14ac:dyDescent="0.25">
      <c r="B12" s="211" t="s">
        <v>60</v>
      </c>
      <c r="C12" s="211"/>
      <c r="D12" s="69" t="s">
        <v>233</v>
      </c>
    </row>
    <row r="13" spans="2:6" x14ac:dyDescent="0.25">
      <c r="B13" s="76" t="s">
        <v>17</v>
      </c>
      <c r="C13" s="76" t="s">
        <v>21</v>
      </c>
      <c r="D13" s="76" t="s">
        <v>16</v>
      </c>
    </row>
    <row r="14" spans="2:6" x14ac:dyDescent="0.25">
      <c r="B14" s="208" t="s">
        <v>234</v>
      </c>
      <c r="C14" s="70" t="s">
        <v>235</v>
      </c>
      <c r="D14" s="71" t="s">
        <v>236</v>
      </c>
    </row>
    <row r="15" spans="2:6" ht="28.5" x14ac:dyDescent="0.25">
      <c r="B15" s="208"/>
      <c r="C15" s="70" t="s">
        <v>237</v>
      </c>
      <c r="D15" s="71" t="s">
        <v>238</v>
      </c>
    </row>
    <row r="16" spans="2:6" ht="28.5" x14ac:dyDescent="0.25">
      <c r="B16" s="208"/>
      <c r="C16" s="70" t="s">
        <v>239</v>
      </c>
      <c r="D16" s="71" t="s">
        <v>240</v>
      </c>
    </row>
    <row r="17" spans="2:4" x14ac:dyDescent="0.25">
      <c r="B17" s="208"/>
      <c r="C17" s="70" t="s">
        <v>241</v>
      </c>
      <c r="D17" s="71" t="s">
        <v>242</v>
      </c>
    </row>
    <row r="18" spans="2:4" ht="28.5" x14ac:dyDescent="0.25">
      <c r="B18" s="208" t="s">
        <v>243</v>
      </c>
      <c r="C18" s="70" t="s">
        <v>235</v>
      </c>
      <c r="D18" s="71" t="s">
        <v>244</v>
      </c>
    </row>
    <row r="19" spans="2:4" ht="28.5" x14ac:dyDescent="0.25">
      <c r="B19" s="208"/>
      <c r="C19" s="70" t="s">
        <v>237</v>
      </c>
      <c r="D19" s="71" t="s">
        <v>245</v>
      </c>
    </row>
    <row r="20" spans="2:4" ht="28.5" x14ac:dyDescent="0.25">
      <c r="B20" s="208"/>
      <c r="C20" s="70" t="s">
        <v>239</v>
      </c>
      <c r="D20" s="71" t="s">
        <v>246</v>
      </c>
    </row>
    <row r="21" spans="2:4" ht="28.5" x14ac:dyDescent="0.25">
      <c r="B21" s="208"/>
      <c r="C21" s="70" t="s">
        <v>241</v>
      </c>
      <c r="D21" s="71" t="s">
        <v>247</v>
      </c>
    </row>
    <row r="22" spans="2:4" ht="28.5" x14ac:dyDescent="0.25">
      <c r="B22" s="208" t="s">
        <v>248</v>
      </c>
      <c r="C22" s="70" t="s">
        <v>235</v>
      </c>
      <c r="D22" s="71" t="s">
        <v>249</v>
      </c>
    </row>
    <row r="23" spans="2:4" x14ac:dyDescent="0.25">
      <c r="B23" s="208"/>
      <c r="C23" s="70" t="s">
        <v>237</v>
      </c>
      <c r="D23" s="71" t="s">
        <v>250</v>
      </c>
    </row>
    <row r="24" spans="2:4" x14ac:dyDescent="0.25">
      <c r="B24" s="208"/>
      <c r="C24" s="70" t="s">
        <v>239</v>
      </c>
      <c r="D24" s="71" t="s">
        <v>251</v>
      </c>
    </row>
    <row r="25" spans="2:4" x14ac:dyDescent="0.25">
      <c r="B25" s="208"/>
      <c r="C25" s="70" t="s">
        <v>241</v>
      </c>
      <c r="D25" s="71" t="s">
        <v>252</v>
      </c>
    </row>
    <row r="26" spans="2:4" ht="28.5" x14ac:dyDescent="0.25">
      <c r="B26" s="208" t="s">
        <v>253</v>
      </c>
      <c r="C26" s="70" t="s">
        <v>235</v>
      </c>
      <c r="D26" s="71" t="s">
        <v>254</v>
      </c>
    </row>
    <row r="27" spans="2:4" x14ac:dyDescent="0.25">
      <c r="B27" s="208"/>
      <c r="C27" s="70" t="s">
        <v>237</v>
      </c>
      <c r="D27" s="71" t="s">
        <v>255</v>
      </c>
    </row>
    <row r="28" spans="2:4" x14ac:dyDescent="0.25">
      <c r="B28" s="208"/>
      <c r="C28" s="70" t="s">
        <v>239</v>
      </c>
      <c r="D28" s="71" t="s">
        <v>256</v>
      </c>
    </row>
    <row r="29" spans="2:4" x14ac:dyDescent="0.25">
      <c r="B29" s="208"/>
      <c r="C29" s="70" t="s">
        <v>241</v>
      </c>
      <c r="D29" s="71" t="s">
        <v>257</v>
      </c>
    </row>
    <row r="30" spans="2:4" ht="28.5" x14ac:dyDescent="0.25">
      <c r="B30" s="208" t="s">
        <v>258</v>
      </c>
      <c r="C30" s="70" t="s">
        <v>235</v>
      </c>
      <c r="D30" s="71" t="s">
        <v>259</v>
      </c>
    </row>
    <row r="31" spans="2:4" ht="28.5" x14ac:dyDescent="0.25">
      <c r="B31" s="208"/>
      <c r="C31" s="70" t="s">
        <v>237</v>
      </c>
      <c r="D31" s="71" t="s">
        <v>260</v>
      </c>
    </row>
    <row r="32" spans="2:4" ht="28.5" x14ac:dyDescent="0.25">
      <c r="B32" s="208"/>
      <c r="C32" s="70" t="s">
        <v>239</v>
      </c>
      <c r="D32" s="71" t="s">
        <v>261</v>
      </c>
    </row>
    <row r="33" spans="2:4" x14ac:dyDescent="0.25">
      <c r="B33" s="208"/>
      <c r="C33" s="70" t="s">
        <v>241</v>
      </c>
      <c r="D33" s="71" t="s">
        <v>262</v>
      </c>
    </row>
    <row r="34" spans="2:4" ht="28.5" x14ac:dyDescent="0.25">
      <c r="B34" s="208" t="s">
        <v>263</v>
      </c>
      <c r="C34" s="70" t="s">
        <v>235</v>
      </c>
      <c r="D34" s="71" t="s">
        <v>264</v>
      </c>
    </row>
    <row r="35" spans="2:4" ht="28.5" x14ac:dyDescent="0.25">
      <c r="B35" s="208"/>
      <c r="C35" s="70" t="s">
        <v>237</v>
      </c>
      <c r="D35" s="71" t="s">
        <v>265</v>
      </c>
    </row>
    <row r="36" spans="2:4" ht="28.5" x14ac:dyDescent="0.25">
      <c r="B36" s="208"/>
      <c r="C36" s="70" t="s">
        <v>239</v>
      </c>
      <c r="D36" s="71" t="s">
        <v>266</v>
      </c>
    </row>
    <row r="37" spans="2:4" x14ac:dyDescent="0.25">
      <c r="B37" s="208"/>
      <c r="C37" s="70" t="s">
        <v>241</v>
      </c>
      <c r="D37" s="71" t="s">
        <v>267</v>
      </c>
    </row>
    <row r="38" spans="2:4" ht="57" x14ac:dyDescent="0.25">
      <c r="B38" s="208" t="s">
        <v>268</v>
      </c>
      <c r="C38" s="70" t="s">
        <v>235</v>
      </c>
      <c r="D38" s="71" t="s">
        <v>269</v>
      </c>
    </row>
    <row r="39" spans="2:4" ht="57" x14ac:dyDescent="0.25">
      <c r="B39" s="208"/>
      <c r="C39" s="70" t="s">
        <v>237</v>
      </c>
      <c r="D39" s="71" t="s">
        <v>270</v>
      </c>
    </row>
    <row r="40" spans="2:4" ht="57" x14ac:dyDescent="0.25">
      <c r="B40" s="208"/>
      <c r="C40" s="70" t="s">
        <v>239</v>
      </c>
      <c r="D40" s="71" t="s">
        <v>271</v>
      </c>
    </row>
    <row r="41" spans="2:4" ht="28.5" x14ac:dyDescent="0.25">
      <c r="B41" s="208"/>
      <c r="C41" s="70" t="s">
        <v>241</v>
      </c>
      <c r="D41" s="71" t="s">
        <v>272</v>
      </c>
    </row>
    <row r="42" spans="2:4" ht="42.75" x14ac:dyDescent="0.25">
      <c r="B42" s="208" t="s">
        <v>273</v>
      </c>
      <c r="C42" s="70" t="s">
        <v>235</v>
      </c>
      <c r="D42" s="71" t="s">
        <v>274</v>
      </c>
    </row>
    <row r="43" spans="2:4" ht="42.75" x14ac:dyDescent="0.25">
      <c r="B43" s="208"/>
      <c r="C43" s="70" t="s">
        <v>237</v>
      </c>
      <c r="D43" s="71" t="s">
        <v>275</v>
      </c>
    </row>
    <row r="44" spans="2:4" ht="46.5" customHeight="1" x14ac:dyDescent="0.25">
      <c r="B44" s="208"/>
      <c r="C44" s="70" t="s">
        <v>239</v>
      </c>
      <c r="D44" s="71" t="s">
        <v>276</v>
      </c>
    </row>
    <row r="45" spans="2:4" ht="57.75" customHeight="1" x14ac:dyDescent="0.25">
      <c r="B45" s="208"/>
      <c r="C45" s="70" t="s">
        <v>241</v>
      </c>
      <c r="D45" s="71" t="s">
        <v>277</v>
      </c>
    </row>
    <row r="46" spans="2:4" ht="97.5" customHeight="1" x14ac:dyDescent="0.25">
      <c r="B46" s="208" t="s">
        <v>278</v>
      </c>
      <c r="C46" s="70" t="s">
        <v>235</v>
      </c>
      <c r="D46" s="71" t="s">
        <v>279</v>
      </c>
    </row>
    <row r="47" spans="2:4" ht="86.25" x14ac:dyDescent="0.25">
      <c r="B47" s="208"/>
      <c r="C47" s="70" t="s">
        <v>237</v>
      </c>
      <c r="D47" s="71" t="s">
        <v>280</v>
      </c>
    </row>
    <row r="48" spans="2:4" ht="42.75" x14ac:dyDescent="0.25">
      <c r="B48" s="208"/>
      <c r="C48" s="70" t="s">
        <v>239</v>
      </c>
      <c r="D48" s="71" t="s">
        <v>281</v>
      </c>
    </row>
    <row r="49" spans="2:4" ht="42.75" x14ac:dyDescent="0.25">
      <c r="B49" s="208"/>
      <c r="C49" s="70" t="s">
        <v>241</v>
      </c>
      <c r="D49" s="71" t="s">
        <v>282</v>
      </c>
    </row>
    <row r="50" spans="2:4" ht="42.75" x14ac:dyDescent="0.25">
      <c r="B50" s="208" t="s">
        <v>283</v>
      </c>
      <c r="C50" s="70" t="s">
        <v>235</v>
      </c>
      <c r="D50" s="71" t="s">
        <v>284</v>
      </c>
    </row>
    <row r="51" spans="2:4" x14ac:dyDescent="0.25">
      <c r="B51" s="208"/>
      <c r="C51" s="70" t="s">
        <v>237</v>
      </c>
      <c r="D51" s="71" t="s">
        <v>285</v>
      </c>
    </row>
    <row r="52" spans="2:4" x14ac:dyDescent="0.25">
      <c r="B52" s="208"/>
      <c r="C52" s="70" t="s">
        <v>239</v>
      </c>
      <c r="D52" s="71" t="s">
        <v>286</v>
      </c>
    </row>
    <row r="53" spans="2:4" ht="28.5" x14ac:dyDescent="0.25">
      <c r="B53" s="208"/>
      <c r="C53" s="70" t="s">
        <v>241</v>
      </c>
      <c r="D53" s="71" t="s">
        <v>287</v>
      </c>
    </row>
    <row r="54" spans="2:4" ht="42.75" x14ac:dyDescent="0.25">
      <c r="B54" s="208" t="s">
        <v>288</v>
      </c>
      <c r="C54" s="70" t="s">
        <v>235</v>
      </c>
      <c r="D54" s="71" t="s">
        <v>289</v>
      </c>
    </row>
    <row r="55" spans="2:4" ht="42.75" x14ac:dyDescent="0.25">
      <c r="B55" s="208"/>
      <c r="C55" s="70" t="s">
        <v>237</v>
      </c>
      <c r="D55" s="71" t="s">
        <v>290</v>
      </c>
    </row>
    <row r="56" spans="2:4" ht="57" x14ac:dyDescent="0.25">
      <c r="B56" s="208"/>
      <c r="C56" s="70" t="s">
        <v>239</v>
      </c>
      <c r="D56" s="71" t="s">
        <v>291</v>
      </c>
    </row>
    <row r="57" spans="2:4" ht="42.75" x14ac:dyDescent="0.25">
      <c r="B57" s="208"/>
      <c r="C57" s="70" t="s">
        <v>241</v>
      </c>
      <c r="D57" s="71" t="s">
        <v>292</v>
      </c>
    </row>
    <row r="58" spans="2:4" ht="110.25" customHeight="1" x14ac:dyDescent="0.25">
      <c r="B58" s="208" t="s">
        <v>293</v>
      </c>
      <c r="C58" s="70" t="s">
        <v>235</v>
      </c>
      <c r="D58" s="71" t="s">
        <v>294</v>
      </c>
    </row>
    <row r="59" spans="2:4" ht="71.25" x14ac:dyDescent="0.25">
      <c r="B59" s="208"/>
      <c r="C59" s="70" t="s">
        <v>237</v>
      </c>
      <c r="D59" s="71" t="s">
        <v>295</v>
      </c>
    </row>
    <row r="60" spans="2:4" ht="71.25" x14ac:dyDescent="0.25">
      <c r="B60" s="208"/>
      <c r="C60" s="70" t="s">
        <v>239</v>
      </c>
      <c r="D60" s="71" t="s">
        <v>296</v>
      </c>
    </row>
    <row r="61" spans="2:4" ht="124.5" customHeight="1" x14ac:dyDescent="0.25">
      <c r="B61" s="208"/>
      <c r="C61" s="70" t="s">
        <v>241</v>
      </c>
      <c r="D61" s="71" t="s">
        <v>297</v>
      </c>
    </row>
    <row r="62" spans="2:4" ht="28.5" x14ac:dyDescent="0.25">
      <c r="B62" s="208" t="s">
        <v>298</v>
      </c>
      <c r="C62" s="70" t="s">
        <v>235</v>
      </c>
      <c r="D62" s="71" t="s">
        <v>299</v>
      </c>
    </row>
    <row r="63" spans="2:4" ht="42.75" x14ac:dyDescent="0.25">
      <c r="B63" s="208"/>
      <c r="C63" s="70" t="s">
        <v>237</v>
      </c>
      <c r="D63" s="71" t="s">
        <v>300</v>
      </c>
    </row>
    <row r="64" spans="2:4" ht="42.75" x14ac:dyDescent="0.25">
      <c r="B64" s="208"/>
      <c r="C64" s="70" t="s">
        <v>239</v>
      </c>
      <c r="D64" s="71" t="s">
        <v>301</v>
      </c>
    </row>
    <row r="65" spans="2:4" ht="28.5" x14ac:dyDescent="0.25">
      <c r="B65" s="208"/>
      <c r="C65" s="70" t="s">
        <v>241</v>
      </c>
      <c r="D65" s="71" t="s">
        <v>302</v>
      </c>
    </row>
    <row r="66" spans="2:4" ht="42.75" x14ac:dyDescent="0.25">
      <c r="B66" s="208" t="s">
        <v>303</v>
      </c>
      <c r="C66" s="70" t="s">
        <v>235</v>
      </c>
      <c r="D66" s="71" t="s">
        <v>304</v>
      </c>
    </row>
    <row r="67" spans="2:4" ht="42.75" x14ac:dyDescent="0.25">
      <c r="B67" s="208"/>
      <c r="C67" s="70" t="s">
        <v>237</v>
      </c>
      <c r="D67" s="71" t="s">
        <v>305</v>
      </c>
    </row>
    <row r="68" spans="2:4" ht="42.75" x14ac:dyDescent="0.25">
      <c r="B68" s="208"/>
      <c r="C68" s="70" t="s">
        <v>239</v>
      </c>
      <c r="D68" s="71" t="s">
        <v>306</v>
      </c>
    </row>
    <row r="69" spans="2:4" ht="28.5" x14ac:dyDescent="0.25">
      <c r="B69" s="208"/>
      <c r="C69" s="70" t="s">
        <v>241</v>
      </c>
      <c r="D69" s="71" t="s">
        <v>307</v>
      </c>
    </row>
    <row r="70" spans="2:4" ht="42.75" x14ac:dyDescent="0.25">
      <c r="B70" s="208" t="s">
        <v>308</v>
      </c>
      <c r="C70" s="70" t="s">
        <v>235</v>
      </c>
      <c r="D70" s="71" t="s">
        <v>309</v>
      </c>
    </row>
    <row r="71" spans="2:4" ht="42.75" x14ac:dyDescent="0.25">
      <c r="B71" s="208"/>
      <c r="C71" s="70" t="s">
        <v>237</v>
      </c>
      <c r="D71" s="71" t="s">
        <v>310</v>
      </c>
    </row>
    <row r="72" spans="2:4" ht="42.75" x14ac:dyDescent="0.25">
      <c r="B72" s="208"/>
      <c r="C72" s="70" t="s">
        <v>239</v>
      </c>
      <c r="D72" s="71" t="s">
        <v>311</v>
      </c>
    </row>
    <row r="73" spans="2:4" ht="42.75" x14ac:dyDescent="0.25">
      <c r="B73" s="208"/>
      <c r="C73" s="70" t="s">
        <v>241</v>
      </c>
      <c r="D73" s="71" t="s">
        <v>312</v>
      </c>
    </row>
  </sheetData>
  <mergeCells count="23">
    <mergeCell ref="B2:B5"/>
    <mergeCell ref="C4:C5"/>
    <mergeCell ref="B34:B37"/>
    <mergeCell ref="B7:D7"/>
    <mergeCell ref="B8:C8"/>
    <mergeCell ref="B9:C9"/>
    <mergeCell ref="B10:C10"/>
    <mergeCell ref="B11:C11"/>
    <mergeCell ref="B12:C12"/>
    <mergeCell ref="B14:B17"/>
    <mergeCell ref="B18:B21"/>
    <mergeCell ref="B22:B25"/>
    <mergeCell ref="B26:B29"/>
    <mergeCell ref="B30:B33"/>
    <mergeCell ref="B62:B65"/>
    <mergeCell ref="B66:B69"/>
    <mergeCell ref="B70:B73"/>
    <mergeCell ref="B38:B41"/>
    <mergeCell ref="B42:B45"/>
    <mergeCell ref="B46:B49"/>
    <mergeCell ref="B50:B53"/>
    <mergeCell ref="B54:B57"/>
    <mergeCell ref="B58:B6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MATRIZ</vt:lpstr>
      <vt:lpstr>ANEXO 1</vt:lpstr>
      <vt:lpstr>ANEXO 2</vt:lpstr>
      <vt:lpstr>ANEXO 3</vt:lpstr>
      <vt:lpstr>MATRIZ!Área_de_impresión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ANAY PINTO VALENCIA-Analista de procesos</dc:creator>
  <cp:lastModifiedBy>User</cp:lastModifiedBy>
  <dcterms:created xsi:type="dcterms:W3CDTF">2017-04-28T13:22:52Z</dcterms:created>
  <dcterms:modified xsi:type="dcterms:W3CDTF">2021-08-14T00:39:36Z</dcterms:modified>
</cp:coreProperties>
</file>