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\Documents\ZONA MEDICA\MATRIZ DE RIESGOS 2021 PROTEGIDAS\"/>
    </mc:Choice>
  </mc:AlternateContent>
  <bookViews>
    <workbookView xWindow="0" yWindow="0" windowWidth="18960" windowHeight="7680"/>
  </bookViews>
  <sheets>
    <sheet name="MATRIZ" sheetId="1" r:id="rId1"/>
    <sheet name="ANEXO 1" sheetId="2" r:id="rId2"/>
    <sheet name="ANEXO 2" sheetId="3" r:id="rId3"/>
    <sheet name="ANEXO 3" sheetId="4" r:id="rId4"/>
  </sheets>
  <definedNames>
    <definedName name="_xlnm.Print_Area" localSheetId="0">MATRIZ!$A$1:$AH$19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6" i="1" l="1"/>
  <c r="T76" i="1" s="1"/>
  <c r="U76" i="1" s="1"/>
  <c r="V76" i="1" s="1"/>
  <c r="Q78" i="1"/>
  <c r="T78" i="1" s="1"/>
  <c r="U78" i="1" s="1"/>
  <c r="V78" i="1" s="1"/>
  <c r="Q77" i="1"/>
  <c r="T77" i="1" s="1"/>
  <c r="U77" i="1" s="1"/>
  <c r="V77" i="1" s="1"/>
  <c r="R75" i="1"/>
  <c r="Q75" i="1"/>
  <c r="T75" i="1" s="1"/>
  <c r="U75" i="1" s="1"/>
  <c r="V75" i="1" s="1"/>
  <c r="T74" i="1"/>
  <c r="U74" i="1" s="1"/>
  <c r="V74" i="1" s="1"/>
  <c r="Q74" i="1"/>
  <c r="R74" i="1" s="1"/>
  <c r="Q73" i="1"/>
  <c r="T73" i="1" s="1"/>
  <c r="U73" i="1" s="1"/>
  <c r="V73" i="1" s="1"/>
  <c r="T72" i="1"/>
  <c r="U72" i="1" s="1"/>
  <c r="V72" i="1" s="1"/>
  <c r="R72" i="1"/>
  <c r="Q63" i="1"/>
  <c r="T63" i="1" s="1"/>
  <c r="U63" i="1" s="1"/>
  <c r="V63" i="1" s="1"/>
  <c r="T71" i="1"/>
  <c r="U71" i="1" s="1"/>
  <c r="V71" i="1" s="1"/>
  <c r="Q71" i="1"/>
  <c r="R71" i="1" s="1"/>
  <c r="R70" i="1"/>
  <c r="Q70" i="1"/>
  <c r="T70" i="1" s="1"/>
  <c r="U70" i="1" s="1"/>
  <c r="V70" i="1" s="1"/>
  <c r="Q69" i="1"/>
  <c r="R69" i="1" s="1"/>
  <c r="R68" i="1"/>
  <c r="Q68" i="1"/>
  <c r="T68" i="1" s="1"/>
  <c r="U68" i="1" s="1"/>
  <c r="V68" i="1" s="1"/>
  <c r="Q67" i="1"/>
  <c r="T67" i="1" s="1"/>
  <c r="U67" i="1" s="1"/>
  <c r="V67" i="1" s="1"/>
  <c r="R66" i="1"/>
  <c r="Q66" i="1"/>
  <c r="T66" i="1" s="1"/>
  <c r="U66" i="1" s="1"/>
  <c r="V66" i="1" s="1"/>
  <c r="T65" i="1"/>
  <c r="U65" i="1" s="1"/>
  <c r="V65" i="1" s="1"/>
  <c r="R65" i="1"/>
  <c r="R64" i="1"/>
  <c r="Q64" i="1"/>
  <c r="T64" i="1" s="1"/>
  <c r="U64" i="1" s="1"/>
  <c r="V64" i="1" s="1"/>
  <c r="R62" i="1"/>
  <c r="Q62" i="1"/>
  <c r="T62" i="1" s="1"/>
  <c r="U62" i="1" s="1"/>
  <c r="V62" i="1" s="1"/>
  <c r="Q61" i="1"/>
  <c r="T61" i="1" s="1"/>
  <c r="U61" i="1" s="1"/>
  <c r="V61" i="1" s="1"/>
  <c r="R60" i="1"/>
  <c r="Q60" i="1"/>
  <c r="T60" i="1" s="1"/>
  <c r="U60" i="1" s="1"/>
  <c r="V60" i="1" s="1"/>
  <c r="Q59" i="1"/>
  <c r="T59" i="1" s="1"/>
  <c r="U59" i="1" s="1"/>
  <c r="V59" i="1" s="1"/>
  <c r="Q58" i="1"/>
  <c r="R58" i="1" s="1"/>
  <c r="R57" i="1"/>
  <c r="Q57" i="1"/>
  <c r="T57" i="1" s="1"/>
  <c r="U57" i="1" s="1"/>
  <c r="V57" i="1" s="1"/>
  <c r="U56" i="1"/>
  <c r="V56" i="1" s="1"/>
  <c r="T56" i="1"/>
  <c r="R56" i="1"/>
  <c r="Q55" i="1"/>
  <c r="T55" i="1" s="1"/>
  <c r="U55" i="1" s="1"/>
  <c r="V55" i="1" s="1"/>
  <c r="Q54" i="1"/>
  <c r="R54" i="1" s="1"/>
  <c r="Q53" i="1"/>
  <c r="T53" i="1" s="1"/>
  <c r="U53" i="1" s="1"/>
  <c r="V53" i="1" s="1"/>
  <c r="Q52" i="1"/>
  <c r="T52" i="1" s="1"/>
  <c r="U52" i="1" s="1"/>
  <c r="V52" i="1" s="1"/>
  <c r="R51" i="1"/>
  <c r="Q51" i="1"/>
  <c r="T51" i="1" s="1"/>
  <c r="U51" i="1" s="1"/>
  <c r="V51" i="1" s="1"/>
  <c r="V50" i="1"/>
  <c r="U50" i="1"/>
  <c r="R50" i="1"/>
  <c r="T49" i="1"/>
  <c r="U49" i="1" s="1"/>
  <c r="V49" i="1" s="1"/>
  <c r="R49" i="1"/>
  <c r="Q48" i="1"/>
  <c r="T48" i="1" s="1"/>
  <c r="U48" i="1" s="1"/>
  <c r="V48" i="1" s="1"/>
  <c r="Q47" i="1"/>
  <c r="R47" i="1" s="1"/>
  <c r="Q46" i="1"/>
  <c r="T46" i="1" s="1"/>
  <c r="U46" i="1" s="1"/>
  <c r="V46" i="1" s="1"/>
  <c r="T45" i="1"/>
  <c r="U45" i="1" s="1"/>
  <c r="V45" i="1" s="1"/>
  <c r="R45" i="1"/>
  <c r="Q44" i="1"/>
  <c r="T44" i="1" s="1"/>
  <c r="U44" i="1" s="1"/>
  <c r="V44" i="1" s="1"/>
  <c r="Q43" i="1"/>
  <c r="R43" i="1" s="1"/>
  <c r="Q34" i="1"/>
  <c r="T34" i="1" s="1"/>
  <c r="U34" i="1" s="1"/>
  <c r="V34" i="1" s="1"/>
  <c r="Q24" i="1"/>
  <c r="T24" i="1" s="1"/>
  <c r="U24" i="1" s="1"/>
  <c r="V24" i="1" s="1"/>
  <c r="U42" i="1"/>
  <c r="V42" i="1" s="1"/>
  <c r="T42" i="1"/>
  <c r="R42" i="1"/>
  <c r="Q42" i="1"/>
  <c r="R76" i="1" l="1"/>
  <c r="R48" i="1"/>
  <c r="R53" i="1"/>
  <c r="T54" i="1"/>
  <c r="U54" i="1" s="1"/>
  <c r="V54" i="1" s="1"/>
  <c r="R61" i="1"/>
  <c r="R67" i="1"/>
  <c r="R63" i="1"/>
  <c r="T69" i="1"/>
  <c r="U69" i="1" s="1"/>
  <c r="V69" i="1" s="1"/>
  <c r="R73" i="1"/>
  <c r="R24" i="1"/>
  <c r="T47" i="1"/>
  <c r="U47" i="1" s="1"/>
  <c r="V47" i="1" s="1"/>
  <c r="R55" i="1"/>
  <c r="T58" i="1"/>
  <c r="U58" i="1" s="1"/>
  <c r="V58" i="1" s="1"/>
  <c r="R77" i="1"/>
  <c r="R78" i="1"/>
  <c r="R59" i="1"/>
  <c r="R52" i="1"/>
  <c r="R46" i="1"/>
  <c r="T43" i="1"/>
  <c r="U43" i="1" s="1"/>
  <c r="V43" i="1" s="1"/>
  <c r="R44" i="1"/>
  <c r="R34" i="1"/>
  <c r="Q41" i="1" l="1"/>
  <c r="R41" i="1" s="1"/>
  <c r="T41" i="1" l="1"/>
  <c r="U41" i="1" s="1"/>
  <c r="V41" i="1" s="1"/>
  <c r="Q40" i="1"/>
  <c r="T40" i="1" s="1"/>
  <c r="U40" i="1" s="1"/>
  <c r="V40" i="1" s="1"/>
  <c r="U39" i="1"/>
  <c r="V39" i="1" s="1"/>
  <c r="R39" i="1"/>
  <c r="T38" i="1"/>
  <c r="U38" i="1" s="1"/>
  <c r="V38" i="1" s="1"/>
  <c r="R38" i="1"/>
  <c r="Q37" i="1"/>
  <c r="T37" i="1" s="1"/>
  <c r="U37" i="1" s="1"/>
  <c r="V37" i="1" s="1"/>
  <c r="T36" i="1"/>
  <c r="U36" i="1" s="1"/>
  <c r="V36" i="1" s="1"/>
  <c r="Q36" i="1"/>
  <c r="R36" i="1" s="1"/>
  <c r="Q35" i="1"/>
  <c r="T35" i="1" s="1"/>
  <c r="U35" i="1" s="1"/>
  <c r="V35" i="1" s="1"/>
  <c r="Q33" i="1"/>
  <c r="R33" i="1" s="1"/>
  <c r="Q32" i="1"/>
  <c r="R32" i="1" s="1"/>
  <c r="Q31" i="1"/>
  <c r="T31" i="1" s="1"/>
  <c r="U31" i="1" s="1"/>
  <c r="V31" i="1" s="1"/>
  <c r="Q30" i="1"/>
  <c r="T30" i="1" s="1"/>
  <c r="U30" i="1" s="1"/>
  <c r="V30" i="1" s="1"/>
  <c r="Q29" i="1"/>
  <c r="T29" i="1" s="1"/>
  <c r="U29" i="1" s="1"/>
  <c r="V29" i="1" s="1"/>
  <c r="Q28" i="1"/>
  <c r="T28" i="1" s="1"/>
  <c r="U28" i="1" s="1"/>
  <c r="V28" i="1" s="1"/>
  <c r="T27" i="1"/>
  <c r="U27" i="1" s="1"/>
  <c r="V27" i="1" s="1"/>
  <c r="R27" i="1"/>
  <c r="Q26" i="1"/>
  <c r="R26" i="1" s="1"/>
  <c r="Q25" i="1"/>
  <c r="T25" i="1" s="1"/>
  <c r="U25" i="1" s="1"/>
  <c r="V25" i="1" s="1"/>
  <c r="Q23" i="1"/>
  <c r="R23" i="1" s="1"/>
  <c r="Q22" i="1"/>
  <c r="T22" i="1" s="1"/>
  <c r="U22" i="1" s="1"/>
  <c r="V22" i="1" s="1"/>
  <c r="Q21" i="1"/>
  <c r="R21" i="1" s="1"/>
  <c r="Q20" i="1"/>
  <c r="T20" i="1" s="1"/>
  <c r="U20" i="1" s="1"/>
  <c r="V20" i="1" s="1"/>
  <c r="Q19" i="1"/>
  <c r="T19" i="1" s="1"/>
  <c r="U19" i="1" s="1"/>
  <c r="V19" i="1" s="1"/>
  <c r="Q18" i="1"/>
  <c r="R18" i="1" s="1"/>
  <c r="Q17" i="1"/>
  <c r="R17" i="1" s="1"/>
  <c r="Q16" i="1"/>
  <c r="T16" i="1" s="1"/>
  <c r="U16" i="1" s="1"/>
  <c r="V16" i="1" s="1"/>
  <c r="Q15" i="1"/>
  <c r="T15" i="1" s="1"/>
  <c r="U15" i="1" s="1"/>
  <c r="V15" i="1" s="1"/>
  <c r="Q14" i="1"/>
  <c r="T14" i="1" s="1"/>
  <c r="U14" i="1" s="1"/>
  <c r="V14" i="1" s="1"/>
  <c r="Q13" i="1"/>
  <c r="R13" i="1" s="1"/>
  <c r="T12" i="1"/>
  <c r="U12" i="1" s="1"/>
  <c r="V12" i="1" s="1"/>
  <c r="R12" i="1"/>
  <c r="Q11" i="1"/>
  <c r="R11" i="1" s="1"/>
  <c r="T18" i="1" l="1"/>
  <c r="U18" i="1" s="1"/>
  <c r="V18" i="1" s="1"/>
  <c r="R37" i="1"/>
  <c r="T21" i="1"/>
  <c r="U21" i="1" s="1"/>
  <c r="V21" i="1" s="1"/>
  <c r="T13" i="1"/>
  <c r="U13" i="1" s="1"/>
  <c r="V13" i="1" s="1"/>
  <c r="T23" i="1"/>
  <c r="U23" i="1" s="1"/>
  <c r="V23" i="1" s="1"/>
  <c r="T33" i="1"/>
  <c r="U33" i="1" s="1"/>
  <c r="V33" i="1" s="1"/>
  <c r="R25" i="1"/>
  <c r="T11" i="1"/>
  <c r="U11" i="1" s="1"/>
  <c r="V11" i="1" s="1"/>
  <c r="T17" i="1"/>
  <c r="U17" i="1" s="1"/>
  <c r="V17" i="1" s="1"/>
  <c r="T26" i="1"/>
  <c r="U26" i="1" s="1"/>
  <c r="V26" i="1" s="1"/>
  <c r="T32" i="1"/>
  <c r="U32" i="1" s="1"/>
  <c r="V32" i="1" s="1"/>
  <c r="R40" i="1"/>
  <c r="R35" i="1"/>
  <c r="R31" i="1"/>
  <c r="R30" i="1"/>
  <c r="R28" i="1"/>
  <c r="R29" i="1"/>
  <c r="R22" i="1"/>
  <c r="R19" i="1"/>
  <c r="R20" i="1"/>
  <c r="R16" i="1"/>
  <c r="R14" i="1"/>
  <c r="R15" i="1"/>
</calcChain>
</file>

<file path=xl/comments1.xml><?xml version="1.0" encoding="utf-8"?>
<comments xmlns="http://schemas.openxmlformats.org/spreadsheetml/2006/main">
  <authors>
    <author>Edwin Julian Garzon Angarita</author>
    <author>Paolita y John</author>
  </authors>
  <commentList>
    <comment ref="B9" authorId="0" shapeId="0">
      <text>
        <r>
          <rPr>
            <b/>
            <sz val="9"/>
            <color indexed="81"/>
            <rFont val="Tahoma"/>
            <family val="2"/>
          </rPr>
          <t>ADMINISTRATIVO
OPERATIVO
ASISTENCIAL</t>
        </r>
      </text>
    </comment>
    <comment ref="L9" authorId="1" shapeId="0">
      <text>
        <r>
          <rPr>
            <b/>
            <sz val="9"/>
            <color indexed="81"/>
            <rFont val="Tahoma"/>
            <family val="2"/>
          </rPr>
          <t>Describa los métodos de control actuales con los que cuenta la empresa para mitigar el riesgo evaluado.  Ejemplo
Riesgo: Ruido
Fuente:  Sistemas de amortiguación.
Medio:    Mediciones ambiental de ruido.
Persona: Elementos de protección personal. Protección auditiva.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0" authorId="1" shapeId="0">
      <text>
        <r>
          <rPr>
            <b/>
            <sz val="12"/>
            <color indexed="81"/>
            <rFont val="Arial"/>
            <family val="2"/>
          </rPr>
          <t>10 - Muy Alto (MA): Se ha(n) detectado peligro(s) que determina(n) como posible la generación de incidentes o consecuencias muy significativas o la eficiencia del conjunto de medidas preventivas es nula o no existe.
6 - Alto (A):   Se ha(n) detectado algún(os) peligro(s) que pueden dar lugar a consecuencias significativa(s), o la eficacia del conjunto de medidas preventivas existentes es baja
2 - Medio (M): Se han detectado peligros que pueden dar lugar a consecuencias poco significativas o de menor importancia, o la eficacia del conjunto de medidas preventivas existentes es moderada.
No se ha detectado consecuencia alguna, o la eficacia del conjunto de medidas preventivas existentes es alta, o ambos. El riesgo está controlado.
No se asigna valor - Bajo(B): No se ha detectado consecuencia alguna, o la eficacia del conjunto de medidas preventivas existentes es alta, o ambos. El riesgo está controlado.</t>
        </r>
      </text>
    </comment>
    <comment ref="P10" authorId="1" shapeId="0">
      <text>
        <r>
          <rPr>
            <b/>
            <sz val="12"/>
            <color indexed="81"/>
            <rFont val="Arial"/>
            <family val="2"/>
          </rPr>
          <t>NIVEL DE EXPOSICIÓN
4 - Continua (EC): La situación de exposición se presenta sin interrupción o varias veces con tiempo prolongado durante la jornada laboral.
3 - Frecuente (EF): La situación de exposición se presenta varias veces durante la jornada laboral por tiempos cortos.
2 - Ocasional (EO): La situación de exposición se presenta alguna vez durante la jornada laboral y por un periodo de tiempo corto.
1 - Esporádica (EE): La situación de exposición se presenta de manera eventual.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0" authorId="1" shapeId="0">
      <text>
        <r>
          <rPr>
            <sz val="12"/>
            <color indexed="81"/>
            <rFont val="Arial"/>
            <family val="2"/>
          </rPr>
          <t xml:space="preserve">NIVELES DE DEFICIENCIA ( ND)
NIVEL DE EXPOSICIÓN (NE)
ND 10 - NE  4 = MA-40
ND  6 -  NE  3 = MA-30
ND  2 -  NE  2 = A-20
ND 10-  NE  1 = A-10
ND  6 -  NE  4 = MA-24
ND  6-   NE  3= A-18
ND  6-   NE  2=A-12
ND  6-   NE  1=M-6
ND  2-   NE  4=M-8
ND  2 -  NE  3 = M-6
ND  2 -  NE  2 =B-4
ND  2 -   NE 1 = B-2 </t>
        </r>
      </text>
    </comment>
    <comment ref="R10" authorId="1" shapeId="0">
      <text>
        <r>
          <rPr>
            <sz val="12"/>
            <color indexed="81"/>
            <rFont val="Arial"/>
            <family val="2"/>
          </rPr>
          <t>Muy Alto (MA) Entre 40 y 24: Situación deficiente con exposición continua, o muy deficiente con exposición frecuente. Normalmente la materialización del riesgo ocurre con frecuencia.
Alto (A) Entre 20 y 10: Situación deficiente con exposición frecuente u ocasional, o bien situación muy deficiente con exposición ocasional o esporádica.  La materialización del Riesgo es posible que suceda varias veces en la vida laboral.
Medio (M) Entre 8 y 6: Situación deficiente con exposición esporádica, o bien situación mejorable con exposición continuada o frecuente.  Es posible que suceda el daño alguna vez.
Bajo (B) Entre 4 y 2:  Situación mejorable con exposición ocasional o esporádica, o situación sin anomalía destacable con cualquier nivel de exposición. No es esperable que se materialice el riesgo, aunque puede ser concebibl</t>
        </r>
        <r>
          <rPr>
            <sz val="12"/>
            <color indexed="81"/>
            <rFont val="Tahoma"/>
            <family val="2"/>
          </rPr>
          <t>e.</t>
        </r>
      </text>
    </comment>
    <comment ref="S10" authorId="1" shapeId="0">
      <text>
        <r>
          <rPr>
            <sz val="12"/>
            <color indexed="81"/>
            <rFont val="Arial"/>
            <family val="2"/>
          </rPr>
          <t>100 -  Mortal o Catastrófico (M)  Muerte (s)
60 - Muy grave (MG): Lesiones o enfermedades graves irreparables (Incapacidad permanente parcial o invalidez).
25 - Grave (G): Lesiones o enfermedades con incapacidad laboral temporal (ILT).
10 - Leve (L): Lesiones o enfermedades que no requieren incapacidad.</t>
        </r>
      </text>
    </comment>
    <comment ref="T10" authorId="1" shapeId="0">
      <text>
        <r>
          <rPr>
            <b/>
            <sz val="12"/>
            <color indexed="81"/>
            <rFont val="Arial"/>
            <family val="2"/>
          </rPr>
          <t>NIVEL DEL RIESGO:
I   4000-600: Situación crítica, Suspender actividades hasta que el riesgo esté bajo control. Intervención urgente.
II   500 – 150: Corregir y adoptar medidas de control de inmediato. Sin embargo, suspenda actividades si el nivel de riesgo está por encima o igual de 360.
III  120 – 40:  Mejorar si es posible. Sería conveniente justificar la intervención y su rentabilidad.
IV 20:  Mantener las medidas de control existentes, pero se deberían considerar soluciones o mejoras y se deben hacer comprobaciones periódicas para asegurar que el riesgo aún es aceptable.</t>
        </r>
        <r>
          <rPr>
            <sz val="20"/>
            <color indexed="81"/>
            <rFont val="Tahoma"/>
            <family val="2"/>
          </rPr>
          <t xml:space="preserve">
</t>
        </r>
      </text>
    </comment>
    <comment ref="U10" authorId="1" shapeId="0">
      <text>
        <r>
          <rPr>
            <sz val="12"/>
            <color indexed="81"/>
            <rFont val="Arial"/>
            <family val="2"/>
          </rPr>
          <t>I No aceptable
II No aceptable
III Aceptable
IV Aceptable</t>
        </r>
      </text>
    </comment>
    <comment ref="V10" authorId="1" shapeId="0">
      <text>
        <r>
          <rPr>
            <sz val="12"/>
            <color indexed="81"/>
            <rFont val="Arial"/>
            <family val="2"/>
          </rPr>
          <t>I No aceptable
II No aceptable
III Aceptable
IV Aceptable</t>
        </r>
      </text>
    </comment>
    <comment ref="Z10" authorId="1" shapeId="0">
      <text>
        <r>
          <rPr>
            <b/>
            <sz val="9"/>
            <color indexed="81"/>
            <rFont val="Tahoma"/>
            <family val="2"/>
          </rPr>
          <t>Eliminar total y definitivamente  un proceso, sustancia, procedimiento, instalación con lo cual el peligro desaparece. Por ejemplo: introducir dispositivos mecánicos de levantamiento para eliminar el peligro de manipulación manual.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10" authorId="1" shapeId="0">
      <text>
        <r>
          <rPr>
            <b/>
            <sz val="9"/>
            <color indexed="81"/>
            <rFont val="Tahoma"/>
            <family val="2"/>
          </rPr>
          <t>Sustituir o modificar parcialmente un proceso, sustancia, procedimiento o instalación, con lo cual el peligro se minimiza o se cambia por uno de menor impacto reduciendo el potencial de daño. Por ejemplo: reducir la fuerza, el amperaje, la presión, la temperatura, sustituir un material por otro menos peligroso.</t>
        </r>
      </text>
    </comment>
    <comment ref="AB10" authorId="0" shapeId="0">
      <text>
        <r>
          <rPr>
            <b/>
            <sz val="9"/>
            <color indexed="81"/>
            <rFont val="Tahoma"/>
            <family val="2"/>
          </rPr>
          <t>Implican el uso de tecnologías para limitar el contacto con la fuente del peligro o  la propagación del mismo, funcionan independientemente de las decisiones humanas. Por ejemplo: Instalar sistemas de ventilación, protección para las máquinas, enclavamiento, cerramiento acústico, etc.</t>
        </r>
      </text>
    </comment>
    <comment ref="AC10" authorId="1" shapeId="0">
      <text>
        <r>
          <rPr>
            <b/>
            <sz val="9"/>
            <color indexed="81"/>
            <rFont val="Tahoma"/>
            <family val="2"/>
          </rPr>
          <t>Incluye la identificación y comunicación efectiva de los peligros, así como las advertencias necesarias para mejorar el nivel de alerta  y así evitar la materialización de los mismos, también se incluyen las iniciativas de la compañía mediante programas o medidas específicas para el seguimiento y/o administración de los controles necesarios. Por ejemplo: Señales de seguridad, instalación de alarmas, procedimientos de seguridad, inspecciones de los equipos, controles de acceso, capacitación del personal, permisos de trabajo y etiquetado.</t>
        </r>
      </text>
    </comment>
    <comment ref="AD10" authorId="1" shapeId="0">
      <text>
        <r>
          <rPr>
            <b/>
            <sz val="9"/>
            <color indexed="81"/>
            <rFont val="Tahoma"/>
            <family val="2"/>
          </rPr>
          <t>Protección puntual en las personas. Por ejemplo: Gafas de seguridad, protección auditiva, máscaras faciales, arneses y eslingas de seguridad, respiradores, guantes, etc.</t>
        </r>
      </text>
    </comment>
  </commentList>
</comments>
</file>

<file path=xl/sharedStrings.xml><?xml version="1.0" encoding="utf-8"?>
<sst xmlns="http://schemas.openxmlformats.org/spreadsheetml/2006/main" count="1726" uniqueCount="476">
  <si>
    <t>PÁGINA: X de Y</t>
  </si>
  <si>
    <t>MACRO
PROCESO</t>
  </si>
  <si>
    <t>PROCESO</t>
  </si>
  <si>
    <t>AREA</t>
  </si>
  <si>
    <t>ACTIVIDADES</t>
  </si>
  <si>
    <t>TAREAS</t>
  </si>
  <si>
    <t>TAREAS
RUTINARIA</t>
  </si>
  <si>
    <t>PELIGRO</t>
  </si>
  <si>
    <t>EFECTOS POSIBLES</t>
  </si>
  <si>
    <t>CONTROLES EXISTENTES</t>
  </si>
  <si>
    <t>EVALUACIÓN DEL RIESGO</t>
  </si>
  <si>
    <t>VALORACIÓN DEL RIESGO</t>
  </si>
  <si>
    <t>CRITERIOS PARA ESTABLECER CONTROLES</t>
  </si>
  <si>
    <t>MEDIDAS DE INTERVENCIÓN</t>
  </si>
  <si>
    <t>SI</t>
  </si>
  <si>
    <t>NO</t>
  </si>
  <si>
    <t>DESCRIPCIÓN</t>
  </si>
  <si>
    <t>CLASIFICACIÓN</t>
  </si>
  <si>
    <t xml:space="preserve">FUENTE </t>
  </si>
  <si>
    <t>MEDIO</t>
  </si>
  <si>
    <t>TRABAJADOR</t>
  </si>
  <si>
    <t>NIVEL DE DEFICIENCIA</t>
  </si>
  <si>
    <t>NIVEL DE EXPOSICIÓN</t>
  </si>
  <si>
    <t>NIVEL DE PROBABILIDAD (ND*NE)</t>
  </si>
  <si>
    <t>INTERPRETACIÓN NIVEL DE PROBABILIDAD</t>
  </si>
  <si>
    <t>NIVEL DE CONSECUENCIA</t>
  </si>
  <si>
    <t>NIVEL DE RIESGO (NR) E INTERVENCIÓN</t>
  </si>
  <si>
    <t>INTERPRETACIÓN DEL NR</t>
  </si>
  <si>
    <t>ACEPTABILIDAD DEL RIESGO</t>
  </si>
  <si>
    <t>No DE EXPUESTOS</t>
  </si>
  <si>
    <t>PEOR CONSECUENCIA</t>
  </si>
  <si>
    <t>EXISTENCIA DE REQUISITO LEGAL</t>
  </si>
  <si>
    <t>ELIMINACIÓN</t>
  </si>
  <si>
    <t>SUSTITUCIÓN</t>
  </si>
  <si>
    <t>CONTROLES DE INGENIERÍA</t>
  </si>
  <si>
    <t>CONTROLES ADMINISTRATIVOS, SEÑALIZACIÓN, ADVERTENCIA</t>
  </si>
  <si>
    <t>EQUIPOS / ELEMENTOS DE PROTECCIÓN PERSONAL</t>
  </si>
  <si>
    <t>Determinación del nivel de deficiencia</t>
  </si>
  <si>
    <t>Nivel de deficiencia</t>
  </si>
  <si>
    <t>Valor de</t>
  </si>
  <si>
    <t>Significado</t>
  </si>
  <si>
    <t>Nivel de exposicion</t>
  </si>
  <si>
    <t>ND</t>
  </si>
  <si>
    <t>Niveles de probabilidad</t>
  </si>
  <si>
    <t>Nivel de exposición (NE)</t>
  </si>
  <si>
    <t>Muy Alto (MA)</t>
  </si>
  <si>
    <t>Se  ha(n)  detectado  peligro(s)  que  determina(n)  como  posible  la  generación  de incidentes o consecuencias muy significativas, o la eficacia del conjunto de medidas preventivas existentes respecto al riesgo es nula o no existe, o ambos.</t>
  </si>
  <si>
    <t>Alto (A)</t>
  </si>
  <si>
    <t>Se ha(n) detectado algún(os) peligro(s) que pueden dar lugar a consecuencias significativa(s), o la eficacia del conjunto de medidas preventivas existentes es baja, o ambos.</t>
  </si>
  <si>
    <t>MA - 40</t>
  </si>
  <si>
    <t>MA - 30</t>
  </si>
  <si>
    <t>A - 20</t>
  </si>
  <si>
    <t>A - 10</t>
  </si>
  <si>
    <t>Medio (M)</t>
  </si>
  <si>
    <t>Se han detectado peligros que pueden dar lugar a consecuencias poco significativas o  de  menor  importancia,  o  la  eficacia  del  conjunto  de  medidas  preventivas existentes es moderada, o ambos.</t>
  </si>
  <si>
    <t>(ND)</t>
  </si>
  <si>
    <t>MA - 24</t>
  </si>
  <si>
    <t>A - 18</t>
  </si>
  <si>
    <t>A - 12</t>
  </si>
  <si>
    <t>M - 6</t>
  </si>
  <si>
    <t>Bajo (B)</t>
  </si>
  <si>
    <t>No se</t>
  </si>
  <si>
    <t>No se ha detectado consecuencia alguna, o la eficacia del conjunto de medidas preventivas existentes es alta, o ambos. El riesgo está controlado. Estos peligros se clasifican directamente en el nivel de riesgo y de intervención cuatro (IV) Véase la Tabla 8.</t>
  </si>
  <si>
    <t>M - 8</t>
  </si>
  <si>
    <t>B - 4</t>
  </si>
  <si>
    <t>B - 2</t>
  </si>
  <si>
    <t>Asigna Valor</t>
  </si>
  <si>
    <t>Determinación del nivel de exposición</t>
  </si>
  <si>
    <t>Determinación del nivel de riesgo</t>
  </si>
  <si>
    <t>Nivel de Exposición</t>
  </si>
  <si>
    <t>Valor de NE</t>
  </si>
  <si>
    <t>Nivel de Riesgo</t>
  </si>
  <si>
    <t>Nivel de Probabilidad (NP)</t>
  </si>
  <si>
    <t>Continua (EC)</t>
  </si>
  <si>
    <t>La situación de exposición se presenta sin interrupción o varias veces con tiempo prolongado durante la jornada laboral.</t>
  </si>
  <si>
    <t>NR = NP x NC</t>
  </si>
  <si>
    <t>40 - 24</t>
  </si>
  <si>
    <t>Frecuente (EF)</t>
  </si>
  <si>
    <t>La situación de exposición se presenta varias veces durante la jornada laboral por tiempos cortos.</t>
  </si>
  <si>
    <t>Nivel de Consecuencia (NC)</t>
  </si>
  <si>
    <t>I</t>
  </si>
  <si>
    <t>II</t>
  </si>
  <si>
    <t>Ocasional (EO)</t>
  </si>
  <si>
    <t>La situación de exposición se presenta alguna vez durante la jornada laboral y por un periodo de tiempo corto.</t>
  </si>
  <si>
    <t>4000 - 2400</t>
  </si>
  <si>
    <t>2000 - 1200</t>
  </si>
  <si>
    <t>800 - 600</t>
  </si>
  <si>
    <t>400 - 200</t>
  </si>
  <si>
    <t>Esporádica (EE)</t>
  </si>
  <si>
    <t>La situación de exposición se presenta de manera eventual.</t>
  </si>
  <si>
    <t>II        200</t>
  </si>
  <si>
    <t>Nivel de Probabilidad</t>
  </si>
  <si>
    <t>2400 - 1440</t>
  </si>
  <si>
    <t>1200 - 600</t>
  </si>
  <si>
    <t>480 - 360</t>
  </si>
  <si>
    <t>120       III</t>
  </si>
  <si>
    <t>Valor de NP</t>
  </si>
  <si>
    <t>III</t>
  </si>
  <si>
    <t>Entre 40 y 24</t>
  </si>
  <si>
    <t>Situación deficiente con exposición continua, o muy deficiente con exposición frecuente. Normalmente la materialización del riesgo ocurre con frecuencia.</t>
  </si>
  <si>
    <t>1000 - 600</t>
  </si>
  <si>
    <t>500 - 250</t>
  </si>
  <si>
    <t>200 - 150</t>
  </si>
  <si>
    <t>100 - 50</t>
  </si>
  <si>
    <t>Entre 20 y 10</t>
  </si>
  <si>
    <t>Situación deficiente con exposición frecuente u ocasional, o bien situación muy deficiente con exposición ocasional o esporádica. La materialización del riesgo es posible que suceda varias veces en la vida laboral.</t>
  </si>
  <si>
    <t>III        40</t>
  </si>
  <si>
    <t>Entre 8 y 6</t>
  </si>
  <si>
    <t>Situación deficiente con exposición esporádica, o bien situación mejorable con exposición continuada o frecuente. Es posible que suceda el daño alguna vez.</t>
  </si>
  <si>
    <t>Entre 4 y 2</t>
  </si>
  <si>
    <t>Situación mejorable con exposición ocasional o esporádica, o situación sin anomalía destacable con cualquier nivel de exposición. No es esperable que se materialice el riesgo, aunque puede ser concebible.</t>
  </si>
  <si>
    <t>III       100</t>
  </si>
  <si>
    <t>80 - 60</t>
  </si>
  <si>
    <t>IV       20</t>
  </si>
  <si>
    <t>Determinación del nivel de consecuencias</t>
  </si>
  <si>
    <t>Aceptabilidad del riesgo</t>
  </si>
  <si>
    <t>Nivel de</t>
  </si>
  <si>
    <t>NC</t>
  </si>
  <si>
    <t>Consecuencias</t>
  </si>
  <si>
    <t>Daños personales</t>
  </si>
  <si>
    <t>No Aceptable</t>
  </si>
  <si>
    <t>Mortal o Catastrófico (M)</t>
  </si>
  <si>
    <t>Muerte(s).</t>
  </si>
  <si>
    <t>Aceptable con control específico</t>
  </si>
  <si>
    <t>Muy grave (MG)</t>
  </si>
  <si>
    <t>Lesiones o enfermedades graves irreparables (Incapacidad permanente parcial o invalidez).</t>
  </si>
  <si>
    <t>Aceptable con control existente</t>
  </si>
  <si>
    <t>Grave (G)</t>
  </si>
  <si>
    <t>Lesiones o enfermedades con incapacidad laboral temporal (ILT).</t>
  </si>
  <si>
    <t>IV</t>
  </si>
  <si>
    <t>Aceptable</t>
  </si>
  <si>
    <t>Leve (L)</t>
  </si>
  <si>
    <t>Lesiones o enfermedades que no requieren incapacidad.</t>
  </si>
  <si>
    <t>significado del nivel de Riesgos</t>
  </si>
  <si>
    <t>Nivel de riesgo</t>
  </si>
  <si>
    <t>Valor de NR</t>
  </si>
  <si>
    <t>4 000 - 600</t>
  </si>
  <si>
    <t>Situación crítica. Suspender actividades hasta que el riesgo esté bajo control. Intervención urgente.</t>
  </si>
  <si>
    <t>500 - 150</t>
  </si>
  <si>
    <t>Corregir y adoptar medidas de control de inmediato. Sin embargo, suspenda actividades si el nivel de riesgo está por encima o igual de 360.</t>
  </si>
  <si>
    <t>120 - 40</t>
  </si>
  <si>
    <t>Mejorar si es posible. Sería conveniente justificar la intervención y su rentabilidad.</t>
  </si>
  <si>
    <t>Mantener las medidas de control existentes, pero se deberían considerar soluciones o mejoras y se deben hacer comprobaciones periódicas para asegurar que el riesgo aún es aceptable.</t>
  </si>
  <si>
    <t>MATRIZ DE IDENTIFICACION Y CONTROL DE PELIGROS</t>
  </si>
  <si>
    <t>ANEXO 1 VALORACION DEL RIESGO</t>
  </si>
  <si>
    <t>DESCRIPCION</t>
  </si>
  <si>
    <t>TABLA DE PELIGROS CLASIFICICACION</t>
  </si>
  <si>
    <t>Biológico</t>
  </si>
  <si>
    <t>Físico</t>
  </si>
  <si>
    <t>Químico</t>
  </si>
  <si>
    <t>Psicosocial</t>
  </si>
  <si>
    <t>Biomecánicos</t>
  </si>
  <si>
    <t>Condiciones de seguridad</t>
  </si>
  <si>
    <t>Fenómenos</t>
  </si>
  <si>
    <t>naturales*</t>
  </si>
  <si>
    <t>Ruido (de</t>
  </si>
  <si>
    <t>Polvos orgánicos</t>
  </si>
  <si>
    <t>Gestión organizacional (estilo de mando, pago,</t>
  </si>
  <si>
    <t>Postura (prolongada</t>
  </si>
  <si>
    <t>Mecánico (elementos o partes  de máquinas,  herramientas, equipos, piezas a trabajar, materiales</t>
  </si>
  <si>
    <t>Sismo</t>
  </si>
  <si>
    <t>Virus</t>
  </si>
  <si>
    <t>impacto, intermitente,</t>
  </si>
  <si>
    <t>inorgánicos</t>
  </si>
  <si>
    <t>contratación, participación, inducción y capacitación, bienestar social, evaluación del desempeño, manejo de cambios).</t>
  </si>
  <si>
    <t>mantenida,  forzada, anti gravitacional)</t>
  </si>
  <si>
    <t>proyectados sólidos o fluidos)</t>
  </si>
  <si>
    <t>continuo)</t>
  </si>
  <si>
    <t>Iluminación (luz</t>
  </si>
  <si>
    <t>Fibras</t>
  </si>
  <si>
    <t>Características   de   la   organización   del trabajo (comunicación, tecnología, organización del trabajo, demandas cualitativas y cuantitativas de la labor).</t>
  </si>
  <si>
    <t>Esfuerzo</t>
  </si>
  <si>
    <t>Eléctrico  (alta   y   baja  tensión,</t>
  </si>
  <si>
    <t>Terremoto</t>
  </si>
  <si>
    <t>Bacterias</t>
  </si>
  <si>
    <t>visible por exceso o deficiencia)</t>
  </si>
  <si>
    <t>estática)</t>
  </si>
  <si>
    <t>Vibración   (cuerpo</t>
  </si>
  <si>
    <t>Líquidos (nieblas y rocíos)</t>
  </si>
  <si>
    <t>Características del grupo social de trabajo</t>
  </si>
  <si>
    <t>Movimiento</t>
  </si>
  <si>
    <t>Locativo (sistemas y medios de</t>
  </si>
  <si>
    <t>Vendaval</t>
  </si>
  <si>
    <t>entero,  segmentaria)</t>
  </si>
  <si>
    <t>(relaciones, cohesión, calidad de interacciones, trabajo en equipo).</t>
  </si>
  <si>
    <t>repetitivo</t>
  </si>
  <si>
    <t>almacenamiento), superficies de trabajo  (irregulares,  deslizantes,</t>
  </si>
  <si>
    <t>Hongos</t>
  </si>
  <si>
    <t>con diferencia del nivel), condiciones de orden y aseo, (caídas de objeto)</t>
  </si>
  <si>
    <t>Temperaturas</t>
  </si>
  <si>
    <t>Gases y vapores</t>
  </si>
  <si>
    <t>Condiciones  de  la  tarea  (carga  mental,</t>
  </si>
  <si>
    <t>Manipulación</t>
  </si>
  <si>
    <t>Tecnológico (explosión, fuga,</t>
  </si>
  <si>
    <t>Inundación</t>
  </si>
  <si>
    <t>Ricketsias</t>
  </si>
  <si>
    <t>extremas  (calor  y frío)</t>
  </si>
  <si>
    <t>contenido de    la tarea, demandas emocionales, sistemas de control,</t>
  </si>
  <si>
    <t>manual de cargas</t>
  </si>
  <si>
    <t>derrame, incendio)</t>
  </si>
  <si>
    <t>Definición de roles, monotonía, etc).</t>
  </si>
  <si>
    <t>Presión</t>
  </si>
  <si>
    <t>Humos    metálicos,</t>
  </si>
  <si>
    <t>Interface  persona  -  tarea  (conocimientos,</t>
  </si>
  <si>
    <t>Accidentes de tránsito</t>
  </si>
  <si>
    <t>Derrumbe</t>
  </si>
  <si>
    <t>atmosférica</t>
  </si>
  <si>
    <t>no metálicos</t>
  </si>
  <si>
    <t>habilidades en relación con la demanda de la tarea, iniciativa, autonomía y reconocimiento,</t>
  </si>
  <si>
    <t>Parásitos</t>
  </si>
  <si>
    <t>(normal y ajustada)</t>
  </si>
  <si>
    <t>identificación de la persona con la tarea y la organización).</t>
  </si>
  <si>
    <t>Radiaciones</t>
  </si>
  <si>
    <t>Material particulado</t>
  </si>
  <si>
    <t>Jornada de trabajo (pausas, trabajo nocturno,</t>
  </si>
  <si>
    <t>Públicos (robos, atracos, asaltos,</t>
  </si>
  <si>
    <t>Precipitaciones,</t>
  </si>
  <si>
    <t>Picaduras</t>
  </si>
  <si>
    <t>ionizantes   (rayos x,  gama,  beta  y alfa)</t>
  </si>
  <si>
    <t>rotación, horas extras, descansos)</t>
  </si>
  <si>
    <t>atentados, de  orden  público, etc.)</t>
  </si>
  <si>
    <t>(lluvias, granizadas, heladas)</t>
  </si>
  <si>
    <t>Radiaciones no</t>
  </si>
  <si>
    <t>Trabajo en alturas</t>
  </si>
  <si>
    <t>ionizantes    (láser, ultravioleta, infrarroja, radiofrecuencia, microondas)</t>
  </si>
  <si>
    <t>Mordeduras</t>
  </si>
  <si>
    <t>Fluidos o</t>
  </si>
  <si>
    <t>Espacios confinados</t>
  </si>
  <si>
    <t>excrementos</t>
  </si>
  <si>
    <t>* Tener en cuenta únicamente los peligros de fenómenos naturales que afectan la seguridad y bienestar de las personas en el desarrollo de una actividad. En el</t>
  </si>
  <si>
    <t>Plan de emergencia de cada empresa, se considerarán todos los fenómenos naturales que pudieran afectarla.</t>
  </si>
  <si>
    <t>ANEXO 2 TABLA DE PELIGROS</t>
  </si>
  <si>
    <t xml:space="preserve">DETERMINACIÓN DE CUALITATIVA DEL NIVEL DE DEFICIENCIA DE LOS PELIGROS HIGIÉNICOS
GTC 45 - Actualización
</t>
  </si>
  <si>
    <t>No se asigna Valor</t>
  </si>
  <si>
    <t>Iluminación</t>
  </si>
  <si>
    <t>Muy Alto</t>
  </si>
  <si>
    <t>Ausencia de luz natural o artificial</t>
  </si>
  <si>
    <t>Alto</t>
  </si>
  <si>
    <t>Deficiencia de luz natural con sombras evidentes y dificultad para leer</t>
  </si>
  <si>
    <t>Medio</t>
  </si>
  <si>
    <t>Percepción de algunas sombras al ejecutar una actividad – escribir</t>
  </si>
  <si>
    <t>Bajo</t>
  </si>
  <si>
    <t>Ausencia de sombras</t>
  </si>
  <si>
    <t>Ruido</t>
  </si>
  <si>
    <t>No escuchar una conversación a tono normal o a una distancia menos de 50 cm</t>
  </si>
  <si>
    <t>Escuchar la Conversación a una distancia de 1 m en tono normal</t>
  </si>
  <si>
    <t>Escuchar la conversación a una distancia de 2 m en tono normal</t>
  </si>
  <si>
    <t>No hay dificultad para escuchar una conversación a tono normal a mas de 2 m</t>
  </si>
  <si>
    <t>Radiaciones Ionizantes</t>
  </si>
  <si>
    <t>Exposición frecuente (una o más veces por jornada o turno)</t>
  </si>
  <si>
    <t>Exposición regular (una o más veces en la semana)</t>
  </si>
  <si>
    <t>Ocasionalmente y/o vecindad</t>
  </si>
  <si>
    <t>Rara vez, casi nunca sucede la exposición</t>
  </si>
  <si>
    <t>Radiaciones No Ionizantes</t>
  </si>
  <si>
    <t>Ocho horas (8) o más de exposición por jornada de turno</t>
  </si>
  <si>
    <t>Entre seis (6) y ocho (8) horas por jornada o turno</t>
  </si>
  <si>
    <t>Entre dos (2) y seis (6) horas por jornada o turno</t>
  </si>
  <si>
    <t>Menos de dos (2) horas por jornada o turno</t>
  </si>
  <si>
    <t>Temperaturas extremas</t>
  </si>
  <si>
    <t>Percepción subjetiva de calor o frio en forma inmediata</t>
  </si>
  <si>
    <t>Percepción subjetiva de calor o frio luego de permanecer 5 min en el sitio</t>
  </si>
  <si>
    <t>Percepción de algún disconfort con la temperatura luego de permanecer 15 min en el área</t>
  </si>
  <si>
    <t>Sensación de confort térmico</t>
  </si>
  <si>
    <t>Vibraciones</t>
  </si>
  <si>
    <t>Percibir notoriamente vibraciones en el puesto de trabajo</t>
  </si>
  <si>
    <t>Percibir sensiblemente vibraciones en el puesto de trabajo</t>
  </si>
  <si>
    <t>Percibir moderadamente vibraciones en el puesto de trabajo</t>
  </si>
  <si>
    <t>Existencia de vibraciones que no son percibidas</t>
  </si>
  <si>
    <t>Agentes Biológicos (Virus, Bacterias, Hongos y otros)</t>
  </si>
  <si>
    <t>Provocan una enfermedad grave y constituye un serio peligro para los trabajadores, su riesgo de propagación es elevado y no se conoce tratamiento eficaz en la actualidad.</t>
  </si>
  <si>
    <t xml:space="preserve">Pueden provocar una enfermedad grave y constituir un serio peligro para los trabajadores. Su riesgo de propagación es probable y generalmente existe tratamiento eficaz. </t>
  </si>
  <si>
    <t>Pueden causar una enfermedad y constituir un peligro para los trabajadores, su riesgo de propagación es poco probable y generalmente existe tratamiento eficaz.</t>
  </si>
  <si>
    <t>Poco probable que cause una enfermedad. No hay riesgo de propagación y no se necesita tratamiento.</t>
  </si>
  <si>
    <t>Biomecánico – Postura</t>
  </si>
  <si>
    <t>Posturas con un riesgo extremo de lesión musculo esquelética. Deben tomarse medidas correctivas inmediatamente.</t>
  </si>
  <si>
    <t>Posturas de trabajo con riesgo probable de lesión, se deben modificar las condiciones de trabajo como sea posible.</t>
  </si>
  <si>
    <t>Posturas con riesgo moderado de lesión musculoesqueletica sobre las que se precisa una modificación aunque no inmediata.</t>
  </si>
  <si>
    <t>Posturas que se consideran normales, sin riesgo de lesiones musculo esqueléticas y en las que no es necesario ninguna acción.</t>
  </si>
  <si>
    <t>Biomecánico – Movimientos Repetitivos</t>
  </si>
  <si>
    <t xml:space="preserve">Actividad que exige movimientos rápidos y continuos de los miembros superiores, a un ritmo difícil de mantener (ciclos de trabajo menores  a 30 s ó 1 min, o concentración de movimientos que utiliza pocos músculos durante mas del 50%  del tiempo de trabajo. </t>
  </si>
  <si>
    <r>
      <t xml:space="preserve">Actividad que exige movimientos rápidos y continuos de los miembros superiores con la posibilidad de realizar pausas ocasionales (ciclos de trabajo menores a 30 </t>
    </r>
    <r>
      <rPr>
        <sz val="12"/>
        <rFont val="Arial"/>
        <family val="2"/>
      </rPr>
      <t>seg</t>
    </r>
    <r>
      <rPr>
        <sz val="11"/>
        <rFont val="Arial"/>
        <family val="2"/>
      </rPr>
      <t>. ó 1 min, o concentración de movimientos que utiliza pocos músculos mas del 50% del tiempo de trabajo.</t>
    </r>
  </si>
  <si>
    <t xml:space="preserve">Actividad que exige movimientos lentos y continuos de los miembros superiores, con la posibilidad de realizar pausas cortas. </t>
  </si>
  <si>
    <t>Actividad que involucra cualquier segmento corporal con exposición inferior al 50% del tiempo de trabajo, en el cual hay pausas programadas.</t>
  </si>
  <si>
    <t>Biomecánico – Esfuerzo</t>
  </si>
  <si>
    <t xml:space="preserve">Actividad intensa en donde el esfuerzo es visible en la expresión facial del trabajador y/o la contracción muscular es visible. </t>
  </si>
  <si>
    <t>Actividad pesada con resistencia</t>
  </si>
  <si>
    <t>Actividad con esfuerzo moderado</t>
  </si>
  <si>
    <t>No hay esfuerzo aparente, ni resistencia y existe libertad de movimientos.</t>
  </si>
  <si>
    <t>Biomecánico- Manipulación manual de cargas</t>
  </si>
  <si>
    <t>Manipulación manual de las cargas con un riesgo extremo de lesión musculo esquelética. Deben tomarse las medidas correctivas inmediatamente.</t>
  </si>
  <si>
    <t>Manipulación manual de cargas con riesgo significativo de lesión. Se deben modificar las condiciones del trabajo tan pronto como sea posible.</t>
  </si>
  <si>
    <t>Manipulación manual de cargas con riesgo moderado de lesión musculo esquelética sobre las que se precisa una modificación, aunque no inmediata.</t>
  </si>
  <si>
    <t>Manipulación manual de cargas con riesgo leve de lesiones musculo esqueléticas, puede ser necesaria alguna acción.</t>
  </si>
  <si>
    <t>Psicosociales</t>
  </si>
  <si>
    <t>Nivel de riesgo con alta probabilidad de asociarse a respuestas muy altas de estrés. Po consiguiente las dimensiones y dominios que se encuentran bajo esta categoria requieren intervención inmediata en el marco de un sistema de vigilancia epidemiologica.</t>
  </si>
  <si>
    <t>Nivel de riesgo que tiene una importante posibilidad de asociación con respuestas de estrés alto y por tanto, las dimensiones y dominios que se encuentran bajo esta categoria requieren intervención en el marco de sistema de vigilancia epidemiologica.</t>
  </si>
  <si>
    <t>Nivel de riesgo en el que se esperaria una respuesta de estrés moderada, las dimensiones y dominio que se encuentren bajo bajo esta categoria ameritan observación y acciones sistematicas de intervención para prevenir efectos perjudiciales en la salud.</t>
  </si>
  <si>
    <t>No se espera que los factores psicosociales que ontengan puntuaciones de este nivel esten relacionadas con sintomas o respuestas de estrés significativas . Las dimensiones y dominios que se encuentran  bajo esta categoria serán objeto de acciones o programas de intervención, con el fin de mantenerlos en los niveles de riesgo más bajos posibles.</t>
  </si>
  <si>
    <t>Polvos y Humos</t>
  </si>
  <si>
    <t>Evidencia de material particulado depositado sobre una superficie previamente limpia al cabo de 5 min.</t>
  </si>
  <si>
    <t>Evidencia de material particulado depositado sobre una superficie previamente limpia al cabo de más de 5 min.</t>
  </si>
  <si>
    <t>Percepción subjetiva de emisión de polvo sin depósito sobre superficies pero si evidenciadle en luces, ventanas, rayos solares etc.</t>
  </si>
  <si>
    <t>Presencia de fuentes de emisión de polvos sin la percepción anterior</t>
  </si>
  <si>
    <t>Gases y Vapores</t>
  </si>
  <si>
    <t>Presencia de gases y/o vapores en espacios cerrados, se requiere protección respiratoria que suministre aire.</t>
  </si>
  <si>
    <t>Presencia de gases y/o vapores fuertes en espacios abiertos, se requiere protección respiratoria que purifique el aire.</t>
  </si>
  <si>
    <t>Presencia de gases y/o vapores suaves en espacios abiertos, se requiere protección respiratoria que purifique el aire.</t>
  </si>
  <si>
    <t xml:space="preserve">Percepción de olor suave, no requiere protección respiratoria. </t>
  </si>
  <si>
    <t>Manipulación de Productos químicos Líquidos - Sólidos</t>
  </si>
  <si>
    <t xml:space="preserve">Manipulación permanente (varias veces en la jornada o turno)de productos químicos que contenga como nivel de riesgos a la salud 4 según NFPA 704, </t>
  </si>
  <si>
    <t xml:space="preserve">Manipulación una vez por jornada o turno de productos químicos que contenga como nivel de riesgos a la salud 4 según NFPA 704, </t>
  </si>
  <si>
    <t xml:space="preserve">Manipulación ocasional de productos químicos que contenga como nivel de riesgos a la salud 2 según NFPA 704, </t>
  </si>
  <si>
    <t>Manipulación ocasional de productos químicos que contenga como nivel de riesgos a la salud 1 según NFPA 704,</t>
  </si>
  <si>
    <t>ANEXO 3 PELIGROS HIGIENICOS</t>
  </si>
  <si>
    <t>VERSIÓN: 1</t>
  </si>
  <si>
    <t>VIGENCIA: 2021-02-23</t>
  </si>
  <si>
    <t>CÓDIGO: ESG-SST-r008</t>
  </si>
  <si>
    <t>MACROPROCESO ESTRATÉGICO</t>
  </si>
  <si>
    <t>GESTIÓN SISTEMAS INTEGRADOS</t>
  </si>
  <si>
    <t>MANTENIMIENTO</t>
  </si>
  <si>
    <t>X</t>
  </si>
  <si>
    <t>BIOOLOGICO</t>
  </si>
  <si>
    <t xml:space="preserve"> GASTROENTERITIS, DOLOR ESTOMACAL</t>
  </si>
  <si>
    <t>NO OBSERVADOS</t>
  </si>
  <si>
    <t xml:space="preserve"> USO DE ELEMENTO DE PROTECCIÓN (EPP) TAPABOCAS, GUANTES (CUANDO LA ACTIVIDAD LO REQUIERA)
SEÑALIZACIÓN DE LAVADO DE MANOS 
SENSIBILIZACIONES DE AUTOCUIDADO Y CAMPAÑAS 
EVALUACIONES MÉDICAS PERIÓDICAS
 PROGRAMAS DE PROMOCIÓN Y DETECCIÓN  
 INSPECCIONES PERIODICAS.</t>
  </si>
  <si>
    <t>PARASITOSIS</t>
  </si>
  <si>
    <t>si</t>
  </si>
  <si>
    <t>NINGUNO</t>
  </si>
  <si>
    <t xml:space="preserve">BRINDAR CAPACITACION EN RIESGO BIOLOGICO,  EN  ESTILOS DE VIDA SALUDABLE    EN FOCADO EN LAVADO DE MANOS E HIGIENE PERSONAL  Y PREVENCION DE ENFERMEDADES VIRALES Y CONTAGIOSAS. </t>
  </si>
  <si>
    <t>MISIONAL</t>
  </si>
  <si>
    <t>FORMACION Y APRENDIZAJE</t>
  </si>
  <si>
    <t>ACTIVIDADES OPERATIVAS Y DE MANTENIMIENTO EN  EL CESTRO ACADEMICO DEPORTIVO</t>
  </si>
  <si>
    <t>Mantenimiento de onfraestructura, jardines, mantenimiento electrico</t>
  </si>
  <si>
    <t>LIMPIEZA Y DESINFECCION CONTROL PERIODICO DE LOS BAÑOS 
CULTURA DE LAVADO DE MANOS, FUMIGACION</t>
  </si>
  <si>
    <t>EXPOSICION A  HONGOS, BACTERIAS   FLUIDOS Y ESCREMENTOS , RICKETSIAS</t>
  </si>
  <si>
    <t>PRURITO,DOLOR, EDEMA</t>
  </si>
  <si>
    <t xml:space="preserve">FUMIGACION </t>
  </si>
  <si>
    <t>USO DEUNIFORME BOTAS</t>
  </si>
  <si>
    <t>REACCIONES ALERGICAS</t>
  </si>
  <si>
    <t>BRINDAR CAPACITACION FRENTE A RIESGO BIOLOGICO PICADURAS MORDEDURAS Y AUTOCUIDADO</t>
  </si>
  <si>
    <t>EXPOSICION A PICADURAS , MORDEDURAS (SERPIENTES, ABEJAS,ALACRANES)</t>
  </si>
  <si>
    <t>EXPOSICION A RUIDO</t>
  </si>
  <si>
    <t>FISICO</t>
  </si>
  <si>
    <t xml:space="preserve">DOLOR, TINITUS </t>
  </si>
  <si>
    <t xml:space="preserve">MANTENIMIENTO DE LAS HERRAMIENTAS </t>
  </si>
  <si>
    <t>LABOR EN ESPACIO AL AIRE LIBRE</t>
  </si>
  <si>
    <t>USO DE ELEMENTOS DE PROTECCION (EPP) TAPAOIDOS,</t>
  </si>
  <si>
    <t>HIPOACUSIA</t>
  </si>
  <si>
    <t xml:space="preserve">EJECUCION DE MEDICIONES AMBIENTALES </t>
  </si>
  <si>
    <t>CAPACITACION  CAPACITACION A LOS FUNCIONARIOS  DE LOS RIESGOS QUE ESTAN  EXPUESTOS,EFECTOS MEDIDAS DE PREVENCION, IMPORTANCIA  E USO  DE ELEMENTO  DE PROTECCION PERSONAL</t>
  </si>
  <si>
    <t xml:space="preserve">EXPOSICION A  VIBRACION DURANTE LA JORNADA LABORAL  </t>
  </si>
  <si>
    <t>LUMBALGIAS, HERNIAS</t>
  </si>
  <si>
    <t>MATENIMIENTO DE HERRAMIENTAS</t>
  </si>
  <si>
    <t>CAPACITACON FRENTE AL USO DE HERRAMIENTAS  MANUALES</t>
  </si>
  <si>
    <t>LESION RAQUIDEA</t>
  </si>
  <si>
    <t xml:space="preserve">SUSTITUIR LAS HERRAMIENTAS QUE GENEREN MAYOR VRBRACION </t>
  </si>
  <si>
    <t>BRIN DAR CAPACITACION A LOS FUNCIONARIOS   FRENTE AL RIESGO FISICO</t>
  </si>
  <si>
    <t>EXPOSICION A  RADIACIONES NO IONIZANTES ( SOL)</t>
  </si>
  <si>
    <t>ENROJECIMIENTO, ERITEMA</t>
  </si>
  <si>
    <t>AREAS CON POLISOMBRAS</t>
  </si>
  <si>
    <t>USO DE ELEMENTOS DE PROTECCION (EPP) , UNIFORME, GORRO.</t>
  </si>
  <si>
    <t>QUEMADURAS</t>
  </si>
  <si>
    <t xml:space="preserve">CAPACITACION  CAPACITACIO A LOS FUNCIONARIOS   FRENTE AL RIESGO FISICO  Y LA IMPORTANCIA DEL USO DE ELEMENTOS DE PROTECION PERSONAL </t>
  </si>
  <si>
    <t>QUIMICO</t>
  </si>
  <si>
    <t xml:space="preserve">QUEMADURAS </t>
  </si>
  <si>
    <t>CAPACITACIÓN:  FRENTE AL USO  E IMPORTANCIA DE USO DE EPP, CONSECUENCIAS POSIBLES, RECONOCIMIENTO DE FICHAS TÉCNICAS DE LOS QUÍMICOS Y MEZCLAS DE LOS MISMOS, ALMACENAMIENTO, AUTOCUIDADO</t>
  </si>
  <si>
    <t>EXPOSICION A LÍQUIDOS (NIEBLAS Y ROCÍOS), GASES Y VAPORES,MATERIAL PARTICULADO</t>
  </si>
  <si>
    <t>IRRITACION , LESIONES EN LA PIEL, DERMATITIS ,RINITIS</t>
  </si>
  <si>
    <t>USO DE EPP, MONOGAFAS ,  DELANTAL, GUANTES,MASCARILAS DOBLE FILTRO , TAPABOCAS</t>
  </si>
  <si>
    <t xml:space="preserve">POSTURA (PROLONGADA MANTENIDA, FORZADA, ANTIGRAVITACIONAL, ESFUERZO) </t>
  </si>
  <si>
    <t>BIOMECANICO</t>
  </si>
  <si>
    <t>DOLOR LUMBAR, ESPASMOS MUSCULARES, VARICES, DOLOR EN MIEMBROS INFERIORES</t>
  </si>
  <si>
    <t>PAUSAS ACTIVAS, ROTACIÓN DE ACTIVIDADES, CAPACITACION FRENTE A HIGIENE POSTURAL</t>
  </si>
  <si>
    <t xml:space="preserve"> HERNIA DISCAL</t>
  </si>
  <si>
    <t xml:space="preserve">BRINDAR CAPACITACION FRENTE A HIGIENE POSTURAL, EFECTOS  IMPORTANCIA DE  LA EJECUCION DE PAUSA ACTIVAS , INSPECCIONES A PUESTOS  DE TRABAJO </t>
  </si>
  <si>
    <t xml:space="preserve">  MANIPULACION MANUAL  DE CARGAS </t>
  </si>
  <si>
    <t xml:space="preserve">DOLOR LUMBAR, ESPASMOS MUSCULARES,PROTUCIONES DISCALES   </t>
  </si>
  <si>
    <t>PAUSAS ACTIVAS, ROTACIÓN DE ACTIVIDADES, CAPACITACION DE  MANIPULACION MANUAL DE CARGAS</t>
  </si>
  <si>
    <t xml:space="preserve">BRINDAR CAPACITACION FRENTE A  RIESGO BIOMECANICO, EFECTOS  SECUNDARIOS, INSPECCIONES A PUESTOS  DE TRABAJO </t>
  </si>
  <si>
    <t>EXPOSICION A MOVIMIENTOS REPETITIVOS</t>
  </si>
  <si>
    <t xml:space="preserve">DOLOR EN IEMBROS SUPERIORES , ADORMECIMIENTO DE LAS MANOS Y DEDOS, EPICONDILITIS, TENDINITIS, HOMBRO DOLOROSO, MAGUITO ROTADOR </t>
  </si>
  <si>
    <t>PAUSAS ACTIVAS, ROTACIÓN DE ACTIVIDADES</t>
  </si>
  <si>
    <t>SINROME DEL TUNEL CARPIANO</t>
  </si>
  <si>
    <t>BRINDAR CAPACITACION  A LOS FUNCIONARIOS FRENTE AL RIESGO , EFECTOS POSIBLES,AUTOCUIDADO, IMPORTANCIA DE PAUSAS ACTIVAS</t>
  </si>
  <si>
    <t>MECÁNICO (ELEMENTOS O PARTES DE MÁQUINAS, HERRAMIENTAS, EQUIPOS, PIEZAS A TRABAJAR, MATERIALES PROYECTADOS SÓLIDOS O FLUIDOS)</t>
  </si>
  <si>
    <t>CONDICIONES DE SEGURIDAD</t>
  </si>
  <si>
    <t>GOLPES, HERIDAS, CORTES</t>
  </si>
  <si>
    <t>MANTENIMIENTO HERRAMIENTAS</t>
  </si>
  <si>
    <t>  UTILIZACIÓN  DE EPP, GUANTES, BOTAS  UNIFORME, MONOGAFAS, CARETAS</t>
  </si>
  <si>
    <t>AMPUTACIONES</t>
  </si>
  <si>
    <t>BRINDAR  CAPACITACION FRENTE AL MANEJO DE HERRAMIENTAS MANUALES, AUTOCUIDADO,  RIESGO MECANICO, IMPORTANCIA Y USO DE ELEMENTOS DE PROTECCION PERSONAL</t>
  </si>
  <si>
    <t>LOCATIVO (SISTEMAS Y MEDIOS DE ALMACENAMIENTO), SUPERFICIES DE TRABAJO (IRREGULARES, DESLIZANTES, CON DIFERENCIA DEL NIVEL), CONDICIONES DE ORDEN Y ASEO, (CAÍDAS DE OBJETO)</t>
  </si>
  <si>
    <t>CAIDAS, CONTUSIONES, HERIDAS</t>
  </si>
  <si>
    <t>UTILIZACIÓN DE CALZADO ANTIDESLIZANTE, ESTRATEGIA 9 S</t>
  </si>
  <si>
    <t>FRACTURAS</t>
  </si>
  <si>
    <t xml:space="preserve">INSTALACION DE BARANDALES, PISOS, ESCALERQAS,  SEGÚN NECESIDAD, </t>
  </si>
  <si>
    <t xml:space="preserve">BRINDAR CAPACITACION  FRENTE AL RIESGO, AUTOCUIDADO </t>
  </si>
  <si>
    <t>EXPOSICION A ALTA Y BAJA TENSION</t>
  </si>
  <si>
    <t>UTILIZACION GUANTES DIELECTRICOS Y CALZADO DIELECTRICO</t>
  </si>
  <si>
    <t>HERIDAS QUEMADURAS</t>
  </si>
  <si>
    <t>MUERTE</t>
  </si>
  <si>
    <t xml:space="preserve">SISMOS </t>
  </si>
  <si>
    <t>FENOMENOS NATURALES</t>
  </si>
  <si>
    <t>ATRAPAMIENTOS, CAIDAS, TRAUMAS TEJIDOS BLANDOS, ESGUINCES, LUXACIONES, TORCEDURAS, FRANCTURAS</t>
  </si>
  <si>
    <t> PLAN DE GESTIÓN DEL RIESGO DE DESASTRES PREPARACIÓN Y RESPUESTA ANTE EMERGENCIAS,CAMILLA DE EMERGENCIA, ENFERMERIA DOTADA, EXTINTORES DE SEGURIDAD, BOTIQUIN PARA BRIGADISTAS, CHALECO REFLECTIVO Y DISTINTIVO PARA LOS MISMOS.</t>
  </si>
  <si>
    <t>CONFORMACION BRIGADA DE EMERGENCIAS.PLAN DE EMERGENCIAS CON PROTOCOLOS ESTABLECIDOS PARA ESTAS CONDICIONES CLIMÁTICAS ADVERSAS O FENÓMENOS NATURALES. SEÑALIZACIÓN DE RUTAS DE EVACUACIÓN Y REALIZACION DE SIMULACROS DE EVACUACION.</t>
  </si>
  <si>
    <t>TRAUMAS SEVEROS Y MUERTE</t>
  </si>
  <si>
    <t>REALIZAR SIMULACROS EN DONDE SE INTERVENGA EL CONTROL DE INCENDIOS, ATENCION A PACIENTE, RESCATE EN ESTRUCTURAS COLAPSADAS Y DE EVACUACION. REMTRENAMIENTO DE BRIGADISTAS Y CAPACITACION CONTINUA A TODO EL PERSONAL DIRECTO, CONTRATISTA Y VISITANTES.</t>
  </si>
  <si>
    <t>PRECIPITACIONES
(Lluvias fuertes)</t>
  </si>
  <si>
    <t>CAIDAS, TRAUMAS TEJIDOS BLANDOS, ESGUINCES, LUXACIONES, TORCEDURAS</t>
  </si>
  <si>
    <t xml:space="preserve">SEVICIOS GENERALES </t>
  </si>
  <si>
    <t>AUXILIAR DE SERVICIOS GENERALES</t>
  </si>
  <si>
    <t>LIMPIEZA Y DESINFECCION  DE LAS AREAS  DEL CENTRO ACADEMICO DEPORTIVO (BARRER TRAPEAR  LAVAR ,RECOLECCION DE BASURA, LIMPIEZA ZONAS VERDES)</t>
  </si>
  <si>
    <t>EXPOSICION A GASES Y VAPORES,MATERIAL PARTICULADO</t>
  </si>
  <si>
    <t>PROFESIONAL UNIVERSITARIO II</t>
  </si>
  <si>
    <t>MERCADEO Y PUBILIDAD,CONTROL DE VENTAS,SOPORTE AREA ADMINISTRATIVA</t>
  </si>
  <si>
    <t>NINGUNA</t>
  </si>
  <si>
    <t>EXPOSIICON A POSTURA SEDENTE PROLONGADA</t>
  </si>
  <si>
    <t>ESPACIO ADECUADO PÁRA  EL DESARROLLO DE LA LABOR</t>
  </si>
  <si>
    <t>LUMBALGIA</t>
  </si>
  <si>
    <t>BRINDAR CAPACITACION FRENTE A HIGIENE POSTURAL Y FRENTE A LA IMPORTANCIA DE LA EJECUCION DE PAUSAS ACTIVAS</t>
  </si>
  <si>
    <t>SILLA ERGONIMICA, CAPACITACION EN PAUSAS ACTIVAS</t>
  </si>
  <si>
    <t>EQUIPO DE COMPUTO DE MESA, CAPACITACION EN PAUSAS ACTIVAS, CUENTA CON MOUSE</t>
  </si>
  <si>
    <t>ADMINISTRATIVA</t>
  </si>
  <si>
    <t>INADECUADAS RELACIONES INTERPERSONALES ENTRE EL EQUIPO DE TRABAJO</t>
  </si>
  <si>
    <t>PSICOSOCIAL</t>
  </si>
  <si>
    <t xml:space="preserve">NEUROSIS LABORAL </t>
  </si>
  <si>
    <t>AGOTAMIENTO,DESGASTE FISICO Y PSICOSOCIAL,ESTRÉS</t>
  </si>
  <si>
    <t>NO OBSEVADOS</t>
  </si>
  <si>
    <t>BRINDAR CAPACITACION  FRENTE RIEGO Y FRENTE AL MANEJO DE LAS RELACIONES INTERPERSONALES Y LABORALES, APLICACIÓN BATERIA DE RIESGO PSICOSOCIAL</t>
  </si>
  <si>
    <t>PRESENCIA DE ASONADAS</t>
  </si>
  <si>
    <t>ESTRÉS,ANGUSTIA, HERIDAS, GOLPES</t>
  </si>
  <si>
    <t>PLAN DE GESTION DE RIESGO DE DESASTRES, PREPARACION Y RESPUESTA ANTE EMERGENCIAS</t>
  </si>
  <si>
    <t>RECURSOS FRENTE ATENCION DE EMERGENCIAS , CAMILLAS BOTIQUINES EXTINTORES</t>
  </si>
  <si>
    <t>TRAUMAS</t>
  </si>
  <si>
    <t>SOCIALIZAR  PLAN  OPERATIVO NORMALIZADO PARA ASONADAS</t>
  </si>
  <si>
    <t>ENFERMERA</t>
  </si>
  <si>
    <t>ASISTIR Y ACOMPAÑAR AL PERSONAL  DEL CENTROACADEMICO DEPORTIVO FRENTE AL LOS PROTOCOLOS DE BIOSEGURIDAD, BRINDAR ATENCION Y ACOMPAÑAMIENTO  EN SALUD A LOS ASISTENTES AL CENTRO ACADEMICO DEPORTIVO</t>
  </si>
  <si>
    <t>SECRETARIA AUXILIAR</t>
  </si>
  <si>
    <t>GENERAR Y MANEJAR  CORRESPONDECIA , MANEJO Y ORGANIZACIÓN DEL ARCHIVO, FACTURACION, VENTA Y ENTREGA DE TIKETS A LOS USUARIOS</t>
  </si>
  <si>
    <t>EXPOSICION A HONGOS</t>
  </si>
  <si>
    <t>DERMATITIS</t>
  </si>
  <si>
    <t>BRINDAR CAPACITACION FRENTE A RIESGO BIOLOGICO  Y  AUTOCUIDADO</t>
  </si>
  <si>
    <t xml:space="preserve">DOTAR DE GUANTES </t>
  </si>
  <si>
    <t>TECNICO ADMINISTRATIVO III</t>
  </si>
  <si>
    <t>COORDINAR ACTIVIDADES DE ASEO Y MANTENIMIENTO  PLANTA FISICA, SUPERVISOR DE CONTRATO  CONTROL DE INVENTARIOS DE BIENES DEVOLUTIVOS</t>
  </si>
  <si>
    <t>EXPOSICION A PICADURAS , MORDEDURAS (SERPIENTES, ABEJAS,ALACRANES), RICKETSIAS</t>
  </si>
  <si>
    <t>DOTAR DE GORRO</t>
  </si>
  <si>
    <t>NO OBSERVADO</t>
  </si>
  <si>
    <t xml:space="preserve">BRINDAR CAPACITACION FRENTE A  RIESGO BIOMECANICO, EFECTOS  SECUNDARIOS, INSPECCIONES A PUESTOS  DE TRABAJO BRINDAR CAPACITACION FRENTE A HIGIENE POSTURAL </t>
  </si>
  <si>
    <t xml:space="preserve">SILLA ERGONOMICA </t>
  </si>
  <si>
    <t>AUXILIAR ADMINISTRATIVO II</t>
  </si>
  <si>
    <t>CONTROL DE ESCENARIOS Y AFOROS</t>
  </si>
  <si>
    <t>COMPUTADOR DE MESA CON MOUSE</t>
  </si>
  <si>
    <t>USUARIOS Y VISITANTES</t>
  </si>
  <si>
    <t>USUARIOS Y  VISITANTES</t>
  </si>
  <si>
    <t>PRACTICAS DEPORTIVAS, PATINAJE, FUTBOL,NATACION, ATLETISMO,TENIS</t>
  </si>
  <si>
    <t xml:space="preserve">BRINDAR CAPACITACION FRENTE A RIESGO BIOLOGICO PICADURAS MORDEDURAS Y AUTOCUIDADO, SEÑALÑIZACION </t>
  </si>
  <si>
    <t>Exposicion   a  virus  sarc covid 2 Covid 19 declaracion de  pandemia mundial ( contacto directo entre personas, contacto con objetos)</t>
  </si>
  <si>
    <t>BIOLOGICO</t>
  </si>
  <si>
    <t xml:space="preserve">Fiebre, Tos, Disminución del olfato y del gusto, Escalofríos, Dolor de garganta, Dolores musculares, Dolor de cabeza, Debilidad en general, Diarrea. </t>
  </si>
  <si>
    <t>SUMINISTRO DE GEL Y TOALLAS PARA LIMPIEZA DEL PUESTO DE TRABAJO, PROTOCOLO DE BIOSEGURIDAD</t>
  </si>
  <si>
    <t>CAPACITACION  A LOS FUNCIONARIOS FRENTE AL LAVADO DE MANOS Y  PREVENCION DE ENFERMEDADES  RESPIRATORIAS, DOTACION DE JABON DE MANOS Y TOALLAS DESECHABLES , VACUNACION, AUTOEVALUACION COVID 19 DIARIA,  SEGUIMIENTO A CASIOSO SOSPECHOSOS,DENTIFICACION  DE LA POBLACION TRBAJADORA CON MAYOR RIESGO,DOCUMENTA  EL PROGRAMA DE VIGILANCIA EPIDEMIOLOGICA BIOOGICO COVID 19 , AJUSTE A INDUCION  Y REINDUCION DE FUNCIONARIOS  INCLUSION COVID 19</t>
  </si>
  <si>
    <t xml:space="preserve">MUERTE </t>
  </si>
  <si>
    <t xml:space="preserve"> SEGUIMIENTO  AL PROCESO DE VACUNACION   DE LOS FUNCIONARIOS, SEGUIMIENTO A LA APLICACIÓN DE LA GUIA DE  BIOSEGURIDAD DE LA UNIVERSIDAD </t>
  </si>
  <si>
    <t>Exposicion  condiciones de la tarea  carga mental , contenido de la tarea,demandas emocionales, sistemas de control ,definicion de roles, exceso de informacion covid 19 , capacidad de afrontamiento</t>
  </si>
  <si>
    <t>trantornos emocionales, ansiedad,miedo,estrés,fobias,apatia laboral,depresion,irritabilidad, cambios de comportamiento,falta de concetracion,trantornos del sueño, intento de suicidio</t>
  </si>
  <si>
    <t>NO OBSRVADO</t>
  </si>
  <si>
    <t>Capacitaciones manejo y afrontamiento  del estré, primeros, auxilios psicologicos, guia de trabajo en casa</t>
  </si>
  <si>
    <t xml:space="preserve">APLICACIÓN DE LA BATERIA  DE  RIESGO PSICOSOCIAL </t>
  </si>
  <si>
    <t>ADMINISTRATIVO, SERVICIOS GENERALES Y MANTENIMIENTO</t>
  </si>
  <si>
    <t>TODAS LAS ACTIVIDADES UQE SE DESARROLAN EN EL CENTRO ACADEMICO DEPORTIVO</t>
  </si>
  <si>
    <t>TODAS LAS TAREAS QUE DESARROLLAN LOS FUNCIONARIOS</t>
  </si>
  <si>
    <t>PROTOCOLOS DE BIOSEGURIDAD</t>
  </si>
  <si>
    <t>CAPACITACION COVID 19</t>
  </si>
  <si>
    <t xml:space="preserve"> SEGUIMIENTO A LA APLICACIÓN DE LA GUIA DE  BIOSEGURIDAD DE LA UNIVERSIDAD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</si>
</sst>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sz val="11"/>
      <color rgb="FF292929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Arial"/>
      <family val="2"/>
    </font>
    <font>
      <sz val="12"/>
      <color indexed="81"/>
      <name val="Arial"/>
      <family val="2"/>
    </font>
    <font>
      <sz val="12"/>
      <color indexed="81"/>
      <name val="Tahoma"/>
      <family val="2"/>
    </font>
    <font>
      <sz val="20"/>
      <color indexed="81"/>
      <name val="Tahoma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1"/>
      <color theme="0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  <scheme val="minor"/>
    </font>
    <font>
      <i/>
      <sz val="14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rgb="FF292929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9"/>
      <color rgb="FF29292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482B"/>
        <bgColor indexed="64"/>
      </patternFill>
    </fill>
    <fill>
      <patternFill patternType="solid">
        <fgColor rgb="FF00FF00"/>
        <bgColor indexed="64"/>
      </patternFill>
    </fill>
  </fills>
  <borders count="53">
    <border>
      <left/>
      <right/>
      <top/>
      <bottom/>
      <diagonal/>
    </border>
    <border>
      <left style="thin">
        <color rgb="FF4B514E"/>
      </left>
      <right style="thin">
        <color rgb="FF4B514E"/>
      </right>
      <top style="thin">
        <color rgb="FF4B514E"/>
      </top>
      <bottom style="thin">
        <color rgb="FF4B514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/>
      <diagonal/>
    </border>
    <border>
      <left/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FFFFFF"/>
      </left>
      <right/>
      <top style="medium">
        <color indexed="64"/>
      </top>
      <bottom style="medium">
        <color rgb="FFFFFFFF"/>
      </bottom>
      <diagonal/>
    </border>
    <border>
      <left/>
      <right/>
      <top style="medium">
        <color indexed="64"/>
      </top>
      <bottom style="medium">
        <color rgb="FFFFFFFF"/>
      </bottom>
      <diagonal/>
    </border>
    <border>
      <left/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/>
      <bottom/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/>
      <right style="medium">
        <color rgb="FFFFFFFF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rgb="FFFFFFFF"/>
      </left>
      <right style="medium">
        <color rgb="FFFFFFFF"/>
      </right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FFFFFF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/>
      <diagonal/>
    </border>
    <border>
      <left style="medium">
        <color rgb="FFFFFFFF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85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1" fillId="2" borderId="2" xfId="0" applyFont="1" applyFill="1" applyBorder="1"/>
    <xf numFmtId="0" fontId="12" fillId="3" borderId="7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0" fillId="3" borderId="22" xfId="0" applyFill="1" applyBorder="1" applyAlignment="1">
      <alignment vertical="center" wrapText="1"/>
    </xf>
    <xf numFmtId="0" fontId="13" fillId="4" borderId="18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16" fontId="13" fillId="4" borderId="10" xfId="0" applyNumberFormat="1" applyFont="1" applyFill="1" applyBorder="1" applyAlignment="1">
      <alignment horizontal="center" vertical="center" wrapText="1"/>
    </xf>
    <xf numFmtId="16" fontId="13" fillId="4" borderId="29" xfId="0" applyNumberFormat="1" applyFont="1" applyFill="1" applyBorder="1" applyAlignment="1">
      <alignment horizontal="center" vertical="center" wrapText="1"/>
    </xf>
    <xf numFmtId="0" fontId="1" fillId="8" borderId="31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8" borderId="16" xfId="0" applyFont="1" applyFill="1" applyBorder="1" applyAlignment="1">
      <alignment horizontal="center" vertical="center" wrapText="1"/>
    </xf>
    <xf numFmtId="0" fontId="1" fillId="9" borderId="16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right" vertical="center" wrapText="1"/>
    </xf>
    <xf numFmtId="0" fontId="1" fillId="10" borderId="35" xfId="0" applyFont="1" applyFill="1" applyBorder="1" applyAlignment="1">
      <alignment horizontal="right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vertical="center" wrapText="1"/>
    </xf>
    <xf numFmtId="0" fontId="1" fillId="11" borderId="34" xfId="0" applyFont="1" applyFill="1" applyBorder="1" applyAlignment="1">
      <alignment horizontal="right" vertical="center" wrapText="1"/>
    </xf>
    <xf numFmtId="0" fontId="1" fillId="11" borderId="35" xfId="0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8" borderId="40" xfId="0" applyFont="1" applyFill="1" applyBorder="1" applyAlignment="1">
      <alignment horizontal="center" vertical="center" wrapText="1"/>
    </xf>
    <xf numFmtId="0" fontId="1" fillId="9" borderId="40" xfId="0" applyFont="1" applyFill="1" applyBorder="1" applyAlignment="1">
      <alignment horizontal="center" vertical="center" wrapText="1"/>
    </xf>
    <xf numFmtId="0" fontId="1" fillId="12" borderId="40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1" fillId="13" borderId="16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justify" vertical="center" wrapText="1"/>
    </xf>
    <xf numFmtId="0" fontId="1" fillId="0" borderId="40" xfId="0" applyFont="1" applyBorder="1" applyAlignment="1">
      <alignment vertical="center" wrapText="1"/>
    </xf>
    <xf numFmtId="0" fontId="17" fillId="15" borderId="31" xfId="0" applyFont="1" applyFill="1" applyBorder="1" applyAlignment="1">
      <alignment horizontal="center" vertical="center" wrapText="1"/>
    </xf>
    <xf numFmtId="0" fontId="17" fillId="15" borderId="16" xfId="0" applyFont="1" applyFill="1" applyBorder="1" applyAlignment="1">
      <alignment horizontal="center" vertical="center" wrapText="1"/>
    </xf>
    <xf numFmtId="0" fontId="18" fillId="0" borderId="31" xfId="0" applyFont="1" applyBorder="1" applyAlignment="1">
      <alignment vertical="center" wrapText="1"/>
    </xf>
    <xf numFmtId="0" fontId="19" fillId="0" borderId="31" xfId="0" applyFont="1" applyBorder="1" applyAlignment="1">
      <alignment wrapText="1"/>
    </xf>
    <xf numFmtId="0" fontId="19" fillId="0" borderId="31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18" fillId="0" borderId="16" xfId="0" applyFont="1" applyBorder="1" applyAlignment="1">
      <alignment vertical="top" wrapText="1"/>
    </xf>
    <xf numFmtId="0" fontId="19" fillId="0" borderId="16" xfId="0" applyFont="1" applyBorder="1" applyAlignment="1">
      <alignment wrapText="1"/>
    </xf>
    <xf numFmtId="0" fontId="21" fillId="0" borderId="16" xfId="0" applyFont="1" applyBorder="1" applyAlignment="1">
      <alignment vertical="top" wrapText="1"/>
    </xf>
    <xf numFmtId="0" fontId="20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21" fillId="0" borderId="16" xfId="0" applyFont="1" applyBorder="1" applyAlignment="1">
      <alignment wrapText="1"/>
    </xf>
    <xf numFmtId="0" fontId="22" fillId="0" borderId="31" xfId="0" applyFont="1" applyBorder="1" applyAlignment="1">
      <alignment vertical="center" wrapText="1"/>
    </xf>
    <xf numFmtId="0" fontId="14" fillId="15" borderId="2" xfId="1" applyFont="1" applyFill="1" applyBorder="1" applyAlignment="1">
      <alignment horizontal="center" vertical="center" wrapText="1"/>
    </xf>
    <xf numFmtId="0" fontId="24" fillId="8" borderId="2" xfId="1" applyFont="1" applyFill="1" applyBorder="1" applyAlignment="1">
      <alignment horizontal="center" vertical="center" wrapText="1"/>
    </xf>
    <xf numFmtId="0" fontId="24" fillId="9" borderId="2" xfId="1" applyFont="1" applyFill="1" applyBorder="1" applyAlignment="1">
      <alignment horizontal="center" vertical="center" wrapText="1"/>
    </xf>
    <xf numFmtId="0" fontId="24" fillId="16" borderId="2" xfId="1" applyFont="1" applyFill="1" applyBorder="1" applyAlignment="1">
      <alignment horizontal="center" vertical="center" wrapText="1"/>
    </xf>
    <xf numFmtId="0" fontId="24" fillId="13" borderId="2" xfId="1" applyFont="1" applyFill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4" fillId="0" borderId="2" xfId="1" applyFont="1" applyBorder="1" applyAlignment="1">
      <alignment vertical="center" wrapText="1"/>
    </xf>
    <xf numFmtId="0" fontId="14" fillId="17" borderId="2" xfId="0" applyFont="1" applyFill="1" applyBorder="1" applyAlignment="1">
      <alignment horizontal="center" vertical="center" wrapText="1"/>
    </xf>
    <xf numFmtId="0" fontId="29" fillId="17" borderId="2" xfId="0" applyFont="1" applyFill="1" applyBorder="1" applyAlignment="1">
      <alignment horizontal="center" vertical="center" wrapText="1"/>
    </xf>
    <xf numFmtId="0" fontId="14" fillId="17" borderId="2" xfId="0" applyFont="1" applyFill="1" applyBorder="1" applyAlignment="1">
      <alignment horizontal="center" vertical="center" textRotation="90" wrapText="1"/>
    </xf>
    <xf numFmtId="0" fontId="14" fillId="17" borderId="2" xfId="0" applyFont="1" applyFill="1" applyBorder="1" applyAlignment="1">
      <alignment horizontal="left" vertical="center" wrapText="1"/>
    </xf>
    <xf numFmtId="0" fontId="14" fillId="17" borderId="2" xfId="1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2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18" borderId="2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9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2" fillId="0" borderId="16" xfId="0" applyFont="1" applyBorder="1" applyAlignment="1">
      <alignment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1" fillId="2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2" fontId="3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2" fillId="9" borderId="2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wrapText="1"/>
    </xf>
    <xf numFmtId="0" fontId="2" fillId="0" borderId="52" xfId="0" applyFont="1" applyBorder="1" applyAlignment="1">
      <alignment horizontal="center" vertical="center" wrapText="1"/>
    </xf>
    <xf numFmtId="0" fontId="1" fillId="2" borderId="0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/>
    <xf numFmtId="0" fontId="37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24" fillId="13" borderId="2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wrapText="1"/>
    </xf>
    <xf numFmtId="0" fontId="0" fillId="2" borderId="0" xfId="0" applyFill="1" applyBorder="1"/>
    <xf numFmtId="0" fontId="14" fillId="17" borderId="2" xfId="0" applyFont="1" applyFill="1" applyBorder="1" applyAlignment="1">
      <alignment horizontal="center" vertical="center" wrapText="1"/>
    </xf>
    <xf numFmtId="0" fontId="14" fillId="17" borderId="2" xfId="0" applyFont="1" applyFill="1" applyBorder="1" applyAlignment="1">
      <alignment horizontal="left" vertical="center" wrapText="1"/>
    </xf>
    <xf numFmtId="0" fontId="28" fillId="17" borderId="2" xfId="0" applyFont="1" applyFill="1" applyBorder="1" applyAlignment="1">
      <alignment horizontal="center" vertical="center"/>
    </xf>
    <xf numFmtId="0" fontId="29" fillId="17" borderId="2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30" fillId="17" borderId="3" xfId="0" applyFont="1" applyFill="1" applyBorder="1" applyAlignment="1">
      <alignment horizontal="center"/>
    </xf>
    <xf numFmtId="0" fontId="30" fillId="17" borderId="4" xfId="0" applyFont="1" applyFill="1" applyBorder="1" applyAlignment="1">
      <alignment horizontal="center"/>
    </xf>
    <xf numFmtId="0" fontId="30" fillId="17" borderId="5" xfId="0" applyFont="1" applyFill="1" applyBorder="1" applyAlignment="1">
      <alignment horizontal="center"/>
    </xf>
    <xf numFmtId="0" fontId="26" fillId="17" borderId="3" xfId="0" applyFont="1" applyFill="1" applyBorder="1" applyAlignment="1">
      <alignment horizontal="center"/>
    </xf>
    <xf numFmtId="0" fontId="26" fillId="17" borderId="5" xfId="0" applyFont="1" applyFill="1" applyBorder="1" applyAlignment="1">
      <alignment horizontal="center"/>
    </xf>
    <xf numFmtId="0" fontId="12" fillId="3" borderId="37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1" fillId="0" borderId="42" xfId="0" applyFont="1" applyBorder="1" applyAlignment="1">
      <alignment horizontal="justify" vertical="center" wrapText="1"/>
    </xf>
    <xf numFmtId="0" fontId="1" fillId="0" borderId="43" xfId="0" applyFont="1" applyBorder="1" applyAlignment="1">
      <alignment horizontal="justify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2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justify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47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0" borderId="49" xfId="0" applyFont="1" applyBorder="1" applyAlignment="1">
      <alignment horizontal="justify" vertical="center" wrapText="1"/>
    </xf>
    <xf numFmtId="0" fontId="1" fillId="0" borderId="50" xfId="0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21" fillId="0" borderId="44" xfId="0" applyFont="1" applyBorder="1" applyAlignment="1">
      <alignment wrapText="1"/>
    </xf>
    <xf numFmtId="0" fontId="21" fillId="0" borderId="46" xfId="0" applyFont="1" applyBorder="1" applyAlignment="1">
      <alignment wrapText="1"/>
    </xf>
    <xf numFmtId="0" fontId="21" fillId="0" borderId="44" xfId="0" applyFont="1" applyBorder="1" applyAlignment="1">
      <alignment vertical="center" wrapText="1"/>
    </xf>
    <xf numFmtId="0" fontId="21" fillId="0" borderId="46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19" fillId="0" borderId="46" xfId="0" applyFont="1" applyBorder="1" applyAlignment="1">
      <alignment vertical="center" wrapText="1"/>
    </xf>
    <xf numFmtId="0" fontId="15" fillId="14" borderId="44" xfId="0" applyFont="1" applyFill="1" applyBorder="1" applyAlignment="1">
      <alignment horizontal="center" vertical="center" textRotation="90" wrapText="1"/>
    </xf>
    <xf numFmtId="0" fontId="15" fillId="14" borderId="45" xfId="0" applyFont="1" applyFill="1" applyBorder="1" applyAlignment="1">
      <alignment horizontal="center" vertical="center" textRotation="90" wrapText="1"/>
    </xf>
    <xf numFmtId="0" fontId="15" fillId="14" borderId="46" xfId="0" applyFont="1" applyFill="1" applyBorder="1" applyAlignment="1">
      <alignment horizontal="center" vertical="center" textRotation="90" wrapText="1"/>
    </xf>
    <xf numFmtId="0" fontId="16" fillId="17" borderId="3" xfId="0" applyFont="1" applyFill="1" applyBorder="1" applyAlignment="1">
      <alignment horizontal="center" vertical="center" wrapText="1"/>
    </xf>
    <xf numFmtId="0" fontId="16" fillId="17" borderId="4" xfId="0" applyFont="1" applyFill="1" applyBorder="1" applyAlignment="1">
      <alignment horizontal="center" vertical="center" wrapText="1"/>
    </xf>
    <xf numFmtId="0" fontId="16" fillId="17" borderId="5" xfId="0" applyFont="1" applyFill="1" applyBorder="1" applyAlignment="1">
      <alignment horizontal="center" vertical="center" wrapText="1"/>
    </xf>
    <xf numFmtId="0" fontId="16" fillId="15" borderId="44" xfId="0" applyFont="1" applyFill="1" applyBorder="1" applyAlignment="1">
      <alignment horizontal="center" vertical="center" wrapText="1"/>
    </xf>
    <xf numFmtId="0" fontId="16" fillId="15" borderId="46" xfId="0" applyFont="1" applyFill="1" applyBorder="1" applyAlignment="1">
      <alignment horizontal="center" vertical="center" wrapText="1"/>
    </xf>
    <xf numFmtId="0" fontId="17" fillId="15" borderId="44" xfId="0" applyFont="1" applyFill="1" applyBorder="1" applyAlignment="1">
      <alignment horizontal="center" vertical="center" wrapText="1"/>
    </xf>
    <xf numFmtId="0" fontId="17" fillId="15" borderId="46" xfId="0" applyFont="1" applyFill="1" applyBorder="1" applyAlignment="1">
      <alignment horizontal="center" vertical="center" wrapText="1"/>
    </xf>
    <xf numFmtId="0" fontId="19" fillId="0" borderId="45" xfId="0" applyFont="1" applyBorder="1" applyAlignment="1">
      <alignment vertical="center" wrapText="1"/>
    </xf>
    <xf numFmtId="0" fontId="21" fillId="0" borderId="45" xfId="0" applyFont="1" applyBorder="1" applyAlignment="1">
      <alignment vertical="center" wrapText="1"/>
    </xf>
    <xf numFmtId="0" fontId="31" fillId="0" borderId="1" xfId="0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17" fillId="17" borderId="2" xfId="1" applyFont="1" applyFill="1" applyBorder="1" applyAlignment="1">
      <alignment horizontal="center" wrapText="1"/>
    </xf>
    <xf numFmtId="0" fontId="14" fillId="15" borderId="2" xfId="1" applyFont="1" applyFill="1" applyBorder="1" applyAlignment="1">
      <alignment horizontal="center" vertical="center" wrapText="1"/>
    </xf>
    <xf numFmtId="0" fontId="23" fillId="14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65"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FF00"/>
      <color rgb="FF00482B"/>
      <color rgb="FF0F3D38"/>
      <color rgb="FFEDE34E"/>
      <color rgb="FFD5CA3D"/>
      <color rgb="FF004846"/>
      <color rgb="FF4B514E"/>
      <color rgb="FF292929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277091</xdr:colOff>
      <xdr:row>1</xdr:row>
      <xdr:rowOff>86591</xdr:rowOff>
    </xdr:from>
    <xdr:to>
      <xdr:col>1</xdr:col>
      <xdr:colOff>658091</xdr:colOff>
      <xdr:row>4</xdr:row>
      <xdr:rowOff>136871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1579F1-1907-4E7D-85DD-377E2A040BA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091" y="277091"/>
          <a:ext cx="381000" cy="67373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143527</xdr:colOff>
      <xdr:row>1</xdr:row>
      <xdr:rowOff>52192</xdr:rowOff>
    </xdr:from>
    <xdr:to>
      <xdr:col>1</xdr:col>
      <xdr:colOff>524527</xdr:colOff>
      <xdr:row>4</xdr:row>
      <xdr:rowOff>138769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6EC7841-2820-441E-A0EB-DFE2BF93E3A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308" y="247911"/>
          <a:ext cx="381000" cy="67373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104775</xdr:rowOff>
    </xdr:from>
    <xdr:to>
      <xdr:col>1</xdr:col>
      <xdr:colOff>533400</xdr:colOff>
      <xdr:row>5</xdr:row>
      <xdr:rowOff>16510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49D07C-ECDA-4E1A-8BD0-F98CCD0794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" y="295275"/>
          <a:ext cx="381000" cy="67373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548408</xdr:colOff>
      <xdr:row>0</xdr:row>
      <xdr:rowOff>173183</xdr:rowOff>
    </xdr:from>
    <xdr:to>
      <xdr:col>1</xdr:col>
      <xdr:colOff>952499</xdr:colOff>
      <xdr:row>4</xdr:row>
      <xdr:rowOff>96463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DC44C87-BDCC-4937-B86F-73823417F29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294" y="173183"/>
          <a:ext cx="404091" cy="67373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L348"/>
  <sheetViews>
    <sheetView tabSelected="1" zoomScale="55" zoomScaleNormal="55" workbookViewId="0">
      <selection activeCell="B79" sqref="B79"/>
    </sheetView>
  </sheetViews>
  <sheetFormatPr baseColWidth="10" defaultRowHeight="15" x14ac:dyDescent="0.25"/>
  <cols>
    <col min="1" max="1" width="11.42578125" style="1"/>
    <col min="2" max="32" width="11.42578125" style="2"/>
    <col min="33" max="33" width="20.28515625" style="2" customWidth="1"/>
    <col min="34" max="35" width="11.42578125" style="2"/>
    <col min="36" max="16384" width="11.42578125" style="1"/>
  </cols>
  <sheetData>
    <row r="2" spans="2:35" ht="15.75" customHeight="1" x14ac:dyDescent="0.25">
      <c r="B2" s="119"/>
      <c r="C2" s="118" t="s">
        <v>317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 t="s">
        <v>316</v>
      </c>
      <c r="AG2" s="118"/>
    </row>
    <row r="3" spans="2:35" ht="15.75" customHeight="1" x14ac:dyDescent="0.25">
      <c r="B3" s="119"/>
      <c r="C3" s="118" t="s">
        <v>318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 t="s">
        <v>314</v>
      </c>
      <c r="AG3" s="118"/>
    </row>
    <row r="4" spans="2:35" ht="16.5" customHeight="1" x14ac:dyDescent="0.25">
      <c r="B4" s="119"/>
      <c r="C4" s="118" t="s">
        <v>143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7" t="s">
        <v>315</v>
      </c>
      <c r="AG4" s="117"/>
    </row>
    <row r="5" spans="2:35" x14ac:dyDescent="0.25">
      <c r="B5" s="119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 t="s">
        <v>0</v>
      </c>
      <c r="AG5" s="118"/>
    </row>
    <row r="7" spans="2:35" x14ac:dyDescent="0.25">
      <c r="B7" s="3">
        <v>33</v>
      </c>
    </row>
    <row r="9" spans="2:35" ht="45" customHeight="1" x14ac:dyDescent="0.25">
      <c r="B9" s="113" t="s">
        <v>1</v>
      </c>
      <c r="C9" s="113" t="s">
        <v>2</v>
      </c>
      <c r="D9" s="113" t="s">
        <v>3</v>
      </c>
      <c r="E9" s="113" t="s">
        <v>4</v>
      </c>
      <c r="F9" s="113" t="s">
        <v>5</v>
      </c>
      <c r="G9" s="113" t="s">
        <v>6</v>
      </c>
      <c r="H9" s="115"/>
      <c r="I9" s="113" t="s">
        <v>7</v>
      </c>
      <c r="J9" s="113"/>
      <c r="K9" s="116" t="s">
        <v>8</v>
      </c>
      <c r="L9" s="116" t="s">
        <v>9</v>
      </c>
      <c r="M9" s="116"/>
      <c r="N9" s="116"/>
      <c r="O9" s="113" t="s">
        <v>10</v>
      </c>
      <c r="P9" s="113"/>
      <c r="Q9" s="113"/>
      <c r="R9" s="113"/>
      <c r="S9" s="113"/>
      <c r="T9" s="113"/>
      <c r="U9" s="113"/>
      <c r="V9" s="73" t="s">
        <v>11</v>
      </c>
      <c r="W9" s="113" t="s">
        <v>12</v>
      </c>
      <c r="X9" s="113"/>
      <c r="Y9" s="113"/>
      <c r="Z9" s="113" t="s">
        <v>13</v>
      </c>
      <c r="AA9" s="113"/>
      <c r="AB9" s="113"/>
      <c r="AC9" s="114"/>
      <c r="AD9" s="113"/>
      <c r="AG9" s="1"/>
      <c r="AH9" s="1"/>
      <c r="AI9" s="1"/>
    </row>
    <row r="10" spans="2:35" ht="138.75" x14ac:dyDescent="0.25">
      <c r="B10" s="113"/>
      <c r="C10" s="113"/>
      <c r="D10" s="113"/>
      <c r="E10" s="113"/>
      <c r="F10" s="113"/>
      <c r="G10" s="73" t="s">
        <v>14</v>
      </c>
      <c r="H10" s="73" t="s">
        <v>15</v>
      </c>
      <c r="I10" s="73" t="s">
        <v>16</v>
      </c>
      <c r="J10" s="73" t="s">
        <v>17</v>
      </c>
      <c r="K10" s="116"/>
      <c r="L10" s="74" t="s">
        <v>18</v>
      </c>
      <c r="M10" s="74" t="s">
        <v>19</v>
      </c>
      <c r="N10" s="74" t="s">
        <v>20</v>
      </c>
      <c r="O10" s="75" t="s">
        <v>21</v>
      </c>
      <c r="P10" s="75" t="s">
        <v>22</v>
      </c>
      <c r="Q10" s="75" t="s">
        <v>23</v>
      </c>
      <c r="R10" s="75" t="s">
        <v>24</v>
      </c>
      <c r="S10" s="75" t="s">
        <v>25</v>
      </c>
      <c r="T10" s="75" t="s">
        <v>26</v>
      </c>
      <c r="U10" s="75" t="s">
        <v>27</v>
      </c>
      <c r="V10" s="75" t="s">
        <v>28</v>
      </c>
      <c r="W10" s="73" t="s">
        <v>29</v>
      </c>
      <c r="X10" s="73" t="s">
        <v>30</v>
      </c>
      <c r="Y10" s="73" t="s">
        <v>31</v>
      </c>
      <c r="Z10" s="73" t="s">
        <v>32</v>
      </c>
      <c r="AA10" s="73" t="s">
        <v>33</v>
      </c>
      <c r="AB10" s="73" t="s">
        <v>34</v>
      </c>
      <c r="AC10" s="76" t="s">
        <v>35</v>
      </c>
      <c r="AD10" s="73" t="s">
        <v>36</v>
      </c>
      <c r="AG10" s="1"/>
      <c r="AH10" s="1"/>
      <c r="AI10" s="1"/>
    </row>
    <row r="11" spans="2:35" ht="409.5" x14ac:dyDescent="0.25">
      <c r="B11" s="79" t="s">
        <v>329</v>
      </c>
      <c r="C11" s="80" t="s">
        <v>330</v>
      </c>
      <c r="D11" s="80" t="s">
        <v>319</v>
      </c>
      <c r="E11" s="81" t="s">
        <v>331</v>
      </c>
      <c r="F11" s="82" t="s">
        <v>332</v>
      </c>
      <c r="G11" s="82" t="s">
        <v>320</v>
      </c>
      <c r="H11" s="82"/>
      <c r="I11" s="83" t="s">
        <v>334</v>
      </c>
      <c r="J11" s="79" t="s">
        <v>321</v>
      </c>
      <c r="K11" s="84" t="s">
        <v>322</v>
      </c>
      <c r="L11" s="83" t="s">
        <v>323</v>
      </c>
      <c r="M11" s="84" t="s">
        <v>333</v>
      </c>
      <c r="N11" s="84" t="s">
        <v>324</v>
      </c>
      <c r="O11" s="83">
        <v>2</v>
      </c>
      <c r="P11" s="83">
        <v>3</v>
      </c>
      <c r="Q11" s="83">
        <f t="shared" ref="Q11" si="0">O11*P11</f>
        <v>6</v>
      </c>
      <c r="R11" s="83" t="str">
        <f t="shared" ref="R11:R21" si="1">IF(Q11&lt;=4,"BAJO",IF(Q11&lt;=8,"MEDIO",IF(Q11&lt;=20,"ALTO","MUY ALTO")))</f>
        <v>MEDIO</v>
      </c>
      <c r="S11" s="83">
        <v>10</v>
      </c>
      <c r="T11" s="83">
        <f t="shared" ref="T11:T21" si="2">Q11*S11</f>
        <v>60</v>
      </c>
      <c r="U11" s="83" t="str">
        <f t="shared" ref="U11:U21" si="3">IF(T11&lt;=20,"IV",IF(T11&lt;=120,"III",IF(T11&lt;=500,"II",IF(T11&lt;=4000,"I",FALSE))))</f>
        <v>III</v>
      </c>
      <c r="V11" s="85" t="str">
        <f>IF(U11="IV","Aceptable",IF(U11="III","Mejorable",IF(U11="II","aceptable con control especifico",IF(U11="I","No aceptable",FALSE))))</f>
        <v>Mejorable</v>
      </c>
      <c r="W11" s="83">
        <v>2</v>
      </c>
      <c r="X11" s="84" t="s">
        <v>325</v>
      </c>
      <c r="Y11" s="86" t="s">
        <v>326</v>
      </c>
      <c r="Z11" s="83" t="s">
        <v>327</v>
      </c>
      <c r="AA11" s="83" t="s">
        <v>327</v>
      </c>
      <c r="AB11" s="83" t="s">
        <v>327</v>
      </c>
      <c r="AC11" s="83" t="s">
        <v>328</v>
      </c>
      <c r="AD11" s="83" t="s">
        <v>327</v>
      </c>
      <c r="AG11" s="1"/>
      <c r="AH11" s="1"/>
      <c r="AI11" s="1"/>
    </row>
    <row r="12" spans="2:35" ht="185.25" x14ac:dyDescent="0.25">
      <c r="B12" s="79" t="s">
        <v>329</v>
      </c>
      <c r="C12" s="80" t="s">
        <v>330</v>
      </c>
      <c r="D12" s="80" t="s">
        <v>319</v>
      </c>
      <c r="E12" s="81" t="s">
        <v>331</v>
      </c>
      <c r="F12" s="82" t="s">
        <v>332</v>
      </c>
      <c r="G12" s="4"/>
      <c r="H12" s="4" t="s">
        <v>320</v>
      </c>
      <c r="I12" s="83" t="s">
        <v>340</v>
      </c>
      <c r="J12" s="79" t="s">
        <v>321</v>
      </c>
      <c r="K12" s="84" t="s">
        <v>335</v>
      </c>
      <c r="L12" s="83" t="s">
        <v>323</v>
      </c>
      <c r="M12" s="84" t="s">
        <v>336</v>
      </c>
      <c r="N12" s="84" t="s">
        <v>337</v>
      </c>
      <c r="O12" s="83">
        <v>2</v>
      </c>
      <c r="P12" s="83">
        <v>2</v>
      </c>
      <c r="Q12" s="83">
        <v>4</v>
      </c>
      <c r="R12" s="83" t="str">
        <f t="shared" si="1"/>
        <v>BAJO</v>
      </c>
      <c r="S12" s="83">
        <v>10</v>
      </c>
      <c r="T12" s="83">
        <f t="shared" si="2"/>
        <v>40</v>
      </c>
      <c r="U12" s="83" t="str">
        <f t="shared" si="3"/>
        <v>III</v>
      </c>
      <c r="V12" s="85" t="str">
        <f>IF(U12="IV","Aceptable",IF(U12="III","Mejorable",IF(U12="II","aceptable con control especifico",IF(U12="I","No aceptable",FALSE))))</f>
        <v>Mejorable</v>
      </c>
      <c r="W12" s="83">
        <v>2</v>
      </c>
      <c r="X12" s="84" t="s">
        <v>338</v>
      </c>
      <c r="Y12" s="86" t="s">
        <v>14</v>
      </c>
      <c r="Z12" s="83" t="s">
        <v>327</v>
      </c>
      <c r="AA12" s="83" t="s">
        <v>327</v>
      </c>
      <c r="AB12" s="83" t="s">
        <v>327</v>
      </c>
      <c r="AC12" s="83" t="s">
        <v>339</v>
      </c>
      <c r="AD12" s="4" t="s">
        <v>327</v>
      </c>
      <c r="AG12" s="1"/>
      <c r="AH12" s="1"/>
      <c r="AI12" s="1"/>
    </row>
    <row r="13" spans="2:35" ht="384.75" x14ac:dyDescent="0.25">
      <c r="B13" s="79" t="s">
        <v>329</v>
      </c>
      <c r="C13" s="80" t="s">
        <v>330</v>
      </c>
      <c r="D13" s="80" t="s">
        <v>319</v>
      </c>
      <c r="E13" s="81" t="s">
        <v>331</v>
      </c>
      <c r="F13" s="82" t="s">
        <v>332</v>
      </c>
      <c r="G13" s="4"/>
      <c r="H13" s="4" t="s">
        <v>320</v>
      </c>
      <c r="I13" s="83" t="s">
        <v>341</v>
      </c>
      <c r="J13" s="79" t="s">
        <v>342</v>
      </c>
      <c r="K13" s="84" t="s">
        <v>343</v>
      </c>
      <c r="L13" s="83" t="s">
        <v>344</v>
      </c>
      <c r="M13" s="84" t="s">
        <v>345</v>
      </c>
      <c r="N13" s="84" t="s">
        <v>346</v>
      </c>
      <c r="O13" s="83">
        <v>2</v>
      </c>
      <c r="P13" s="83">
        <v>2</v>
      </c>
      <c r="Q13" s="83">
        <f t="shared" ref="Q13:Q21" si="4">O13*P13</f>
        <v>4</v>
      </c>
      <c r="R13" s="83" t="str">
        <f t="shared" si="1"/>
        <v>BAJO</v>
      </c>
      <c r="S13" s="83">
        <v>25</v>
      </c>
      <c r="T13" s="83">
        <f t="shared" si="2"/>
        <v>100</v>
      </c>
      <c r="U13" s="83" t="str">
        <f t="shared" si="3"/>
        <v>III</v>
      </c>
      <c r="V13" s="85" t="str">
        <f>IF(U13="IV","Aceptable",IF(U13="III","Mejorable",IF(U13="II","aceptable con control especifico",IF(U13="I","No aceptable",FALSE))))</f>
        <v>Mejorable</v>
      </c>
      <c r="W13" s="83">
        <v>2</v>
      </c>
      <c r="X13" s="84" t="s">
        <v>347</v>
      </c>
      <c r="Y13" s="86" t="s">
        <v>14</v>
      </c>
      <c r="Z13" s="83" t="s">
        <v>327</v>
      </c>
      <c r="AA13" s="83" t="s">
        <v>327</v>
      </c>
      <c r="AB13" s="83" t="s">
        <v>348</v>
      </c>
      <c r="AC13" s="83" t="s">
        <v>349</v>
      </c>
      <c r="AD13" s="83" t="s">
        <v>327</v>
      </c>
      <c r="AG13" s="1"/>
      <c r="AH13" s="1"/>
      <c r="AI13" s="1"/>
    </row>
    <row r="14" spans="2:35" ht="171" x14ac:dyDescent="0.25">
      <c r="B14" s="79" t="s">
        <v>329</v>
      </c>
      <c r="C14" s="80" t="s">
        <v>330</v>
      </c>
      <c r="D14" s="80" t="s">
        <v>319</v>
      </c>
      <c r="E14" s="81" t="s">
        <v>331</v>
      </c>
      <c r="F14" s="82" t="s">
        <v>332</v>
      </c>
      <c r="G14" s="4"/>
      <c r="H14" s="4" t="s">
        <v>320</v>
      </c>
      <c r="I14" s="83" t="s">
        <v>350</v>
      </c>
      <c r="J14" s="79" t="s">
        <v>342</v>
      </c>
      <c r="K14" s="84" t="s">
        <v>351</v>
      </c>
      <c r="L14" s="83" t="s">
        <v>352</v>
      </c>
      <c r="M14" s="83" t="s">
        <v>323</v>
      </c>
      <c r="N14" s="84" t="s">
        <v>353</v>
      </c>
      <c r="O14" s="83">
        <v>2</v>
      </c>
      <c r="P14" s="83">
        <v>2</v>
      </c>
      <c r="Q14" s="83">
        <f t="shared" si="4"/>
        <v>4</v>
      </c>
      <c r="R14" s="83" t="str">
        <f t="shared" si="1"/>
        <v>BAJO</v>
      </c>
      <c r="S14" s="83">
        <v>60</v>
      </c>
      <c r="T14" s="83">
        <f t="shared" si="2"/>
        <v>240</v>
      </c>
      <c r="U14" s="83" t="str">
        <f t="shared" si="3"/>
        <v>II</v>
      </c>
      <c r="V14" s="87" t="str">
        <f t="shared" ref="V14" si="5">IF(U14="IV","Aceptable",IF(U14="III","Mejorable",IF(U14="II","aceptable con control especifico",IF(U14="I","No aceptable",FALSE))))</f>
        <v>aceptable con control especifico</v>
      </c>
      <c r="W14" s="83">
        <v>2</v>
      </c>
      <c r="X14" s="84" t="s">
        <v>354</v>
      </c>
      <c r="Y14" s="86" t="s">
        <v>14</v>
      </c>
      <c r="Z14" s="83" t="s">
        <v>327</v>
      </c>
      <c r="AA14" s="83" t="s">
        <v>355</v>
      </c>
      <c r="AB14" s="83" t="s">
        <v>327</v>
      </c>
      <c r="AC14" s="83" t="s">
        <v>356</v>
      </c>
      <c r="AD14" s="83" t="s">
        <v>327</v>
      </c>
      <c r="AG14" s="1"/>
      <c r="AH14" s="1"/>
      <c r="AI14" s="1"/>
    </row>
    <row r="15" spans="2:35" ht="285" x14ac:dyDescent="0.25">
      <c r="B15" s="79" t="s">
        <v>329</v>
      </c>
      <c r="C15" s="80" t="s">
        <v>330</v>
      </c>
      <c r="D15" s="80" t="s">
        <v>319</v>
      </c>
      <c r="E15" s="81" t="s">
        <v>331</v>
      </c>
      <c r="F15" s="82" t="s">
        <v>332</v>
      </c>
      <c r="G15" s="4"/>
      <c r="H15" s="4" t="s">
        <v>320</v>
      </c>
      <c r="I15" s="83" t="s">
        <v>357</v>
      </c>
      <c r="J15" s="79" t="s">
        <v>342</v>
      </c>
      <c r="K15" s="84" t="s">
        <v>358</v>
      </c>
      <c r="L15" s="83" t="s">
        <v>323</v>
      </c>
      <c r="M15" s="84" t="s">
        <v>359</v>
      </c>
      <c r="N15" s="84" t="s">
        <v>360</v>
      </c>
      <c r="O15" s="83">
        <v>2</v>
      </c>
      <c r="P15" s="83">
        <v>2</v>
      </c>
      <c r="Q15" s="83">
        <f t="shared" si="4"/>
        <v>4</v>
      </c>
      <c r="R15" s="83" t="str">
        <f t="shared" si="1"/>
        <v>BAJO</v>
      </c>
      <c r="S15" s="83">
        <v>25</v>
      </c>
      <c r="T15" s="83">
        <f t="shared" si="2"/>
        <v>100</v>
      </c>
      <c r="U15" s="83" t="str">
        <f t="shared" si="3"/>
        <v>III</v>
      </c>
      <c r="V15" s="85" t="str">
        <f>IF(U15="IV","Aceptable",IF(U15="III","Mejorable",IF(U15="II","aceptable con control especifico",IF(U15="I","No aceptable",FALSE))))</f>
        <v>Mejorable</v>
      </c>
      <c r="W15" s="83">
        <v>2</v>
      </c>
      <c r="X15" s="84" t="s">
        <v>361</v>
      </c>
      <c r="Y15" s="86" t="s">
        <v>14</v>
      </c>
      <c r="Z15" s="83" t="s">
        <v>327</v>
      </c>
      <c r="AA15" s="83" t="s">
        <v>327</v>
      </c>
      <c r="AB15" s="83" t="s">
        <v>327</v>
      </c>
      <c r="AC15" s="83" t="s">
        <v>362</v>
      </c>
      <c r="AD15" s="83" t="s">
        <v>327</v>
      </c>
      <c r="AG15" s="1"/>
      <c r="AH15" s="1"/>
      <c r="AI15" s="1"/>
    </row>
    <row r="16" spans="2:35" ht="384.75" x14ac:dyDescent="0.25">
      <c r="B16" s="79" t="s">
        <v>329</v>
      </c>
      <c r="C16" s="80" t="s">
        <v>330</v>
      </c>
      <c r="D16" s="80" t="s">
        <v>319</v>
      </c>
      <c r="E16" s="81" t="s">
        <v>331</v>
      </c>
      <c r="F16" s="82" t="s">
        <v>332</v>
      </c>
      <c r="G16" s="82" t="s">
        <v>320</v>
      </c>
      <c r="H16" s="82"/>
      <c r="I16" s="82" t="s">
        <v>366</v>
      </c>
      <c r="J16" s="79" t="s">
        <v>363</v>
      </c>
      <c r="K16" s="84" t="s">
        <v>367</v>
      </c>
      <c r="L16" s="83" t="s">
        <v>323</v>
      </c>
      <c r="M16" s="84" t="s">
        <v>323</v>
      </c>
      <c r="N16" s="88" t="s">
        <v>368</v>
      </c>
      <c r="O16" s="83">
        <v>6</v>
      </c>
      <c r="P16" s="83">
        <v>2</v>
      </c>
      <c r="Q16" s="83">
        <f t="shared" si="4"/>
        <v>12</v>
      </c>
      <c r="R16" s="83" t="str">
        <f t="shared" si="1"/>
        <v>ALTO</v>
      </c>
      <c r="S16" s="83">
        <v>25</v>
      </c>
      <c r="T16" s="83">
        <f t="shared" si="2"/>
        <v>300</v>
      </c>
      <c r="U16" s="83" t="str">
        <f t="shared" si="3"/>
        <v>II</v>
      </c>
      <c r="V16" s="87" t="str">
        <f t="shared" ref="V16:V21" si="6">IF(U16="IV","Aceptable",IF(U16="III","Mejorable",IF(U16="II","aceptable con control especifico",IF(U16="I","No aceptable",FALSE))))</f>
        <v>aceptable con control especifico</v>
      </c>
      <c r="W16" s="83">
        <v>2</v>
      </c>
      <c r="X16" s="84" t="s">
        <v>364</v>
      </c>
      <c r="Y16" s="86" t="s">
        <v>14</v>
      </c>
      <c r="Z16" s="83" t="s">
        <v>327</v>
      </c>
      <c r="AA16" s="83" t="s">
        <v>327</v>
      </c>
      <c r="AB16" s="88" t="s">
        <v>327</v>
      </c>
      <c r="AC16" s="89" t="s">
        <v>365</v>
      </c>
      <c r="AD16" s="83" t="s">
        <v>327</v>
      </c>
      <c r="AG16" s="1"/>
      <c r="AH16" s="1"/>
      <c r="AI16" s="1"/>
    </row>
    <row r="17" spans="1:36" ht="285.75" thickBot="1" x14ac:dyDescent="0.3">
      <c r="B17" s="79" t="s">
        <v>329</v>
      </c>
      <c r="C17" s="80" t="s">
        <v>330</v>
      </c>
      <c r="D17" s="80" t="s">
        <v>319</v>
      </c>
      <c r="E17" s="81" t="s">
        <v>331</v>
      </c>
      <c r="F17" s="82" t="s">
        <v>332</v>
      </c>
      <c r="G17" s="82" t="s">
        <v>320</v>
      </c>
      <c r="H17" s="82"/>
      <c r="I17" s="90" t="s">
        <v>369</v>
      </c>
      <c r="J17" s="79" t="s">
        <v>370</v>
      </c>
      <c r="K17" s="84" t="s">
        <v>371</v>
      </c>
      <c r="L17" s="83" t="s">
        <v>323</v>
      </c>
      <c r="M17" s="84" t="s">
        <v>323</v>
      </c>
      <c r="N17" s="91" t="s">
        <v>372</v>
      </c>
      <c r="O17" s="83">
        <v>2</v>
      </c>
      <c r="P17" s="83">
        <v>3</v>
      </c>
      <c r="Q17" s="83">
        <f t="shared" si="4"/>
        <v>6</v>
      </c>
      <c r="R17" s="83" t="str">
        <f t="shared" si="1"/>
        <v>MEDIO</v>
      </c>
      <c r="S17" s="83">
        <v>25</v>
      </c>
      <c r="T17" s="83">
        <f t="shared" si="2"/>
        <v>150</v>
      </c>
      <c r="U17" s="83" t="str">
        <f t="shared" si="3"/>
        <v>II</v>
      </c>
      <c r="V17" s="87" t="str">
        <f t="shared" si="6"/>
        <v>aceptable con control especifico</v>
      </c>
      <c r="W17" s="83">
        <v>2</v>
      </c>
      <c r="X17" s="84" t="s">
        <v>373</v>
      </c>
      <c r="Y17" s="86" t="s">
        <v>14</v>
      </c>
      <c r="Z17" s="83" t="s">
        <v>327</v>
      </c>
      <c r="AA17" s="83" t="s">
        <v>327</v>
      </c>
      <c r="AB17" s="83" t="s">
        <v>327</v>
      </c>
      <c r="AC17" s="81" t="s">
        <v>374</v>
      </c>
      <c r="AD17" s="83" t="s">
        <v>327</v>
      </c>
      <c r="AG17" s="1"/>
      <c r="AH17" s="1"/>
      <c r="AI17" s="1"/>
    </row>
    <row r="18" spans="1:36" ht="213.75" x14ac:dyDescent="0.25">
      <c r="B18" s="79" t="s">
        <v>329</v>
      </c>
      <c r="C18" s="80" t="s">
        <v>330</v>
      </c>
      <c r="D18" s="80" t="s">
        <v>319</v>
      </c>
      <c r="E18" s="81" t="s">
        <v>331</v>
      </c>
      <c r="F18" s="82" t="s">
        <v>332</v>
      </c>
      <c r="G18" s="82" t="s">
        <v>320</v>
      </c>
      <c r="H18" s="82"/>
      <c r="I18" s="95" t="s">
        <v>375</v>
      </c>
      <c r="J18" s="79" t="s">
        <v>370</v>
      </c>
      <c r="K18" s="84" t="s">
        <v>376</v>
      </c>
      <c r="L18" s="83" t="s">
        <v>323</v>
      </c>
      <c r="M18" s="84" t="s">
        <v>323</v>
      </c>
      <c r="N18" s="88" t="s">
        <v>377</v>
      </c>
      <c r="O18" s="83">
        <v>2</v>
      </c>
      <c r="P18" s="83">
        <v>3</v>
      </c>
      <c r="Q18" s="83">
        <f t="shared" si="4"/>
        <v>6</v>
      </c>
      <c r="R18" s="83" t="str">
        <f t="shared" si="1"/>
        <v>MEDIO</v>
      </c>
      <c r="S18" s="83">
        <v>60</v>
      </c>
      <c r="T18" s="83">
        <f t="shared" si="2"/>
        <v>360</v>
      </c>
      <c r="U18" s="83" t="str">
        <f t="shared" si="3"/>
        <v>II</v>
      </c>
      <c r="V18" s="87" t="str">
        <f t="shared" si="6"/>
        <v>aceptable con control especifico</v>
      </c>
      <c r="W18" s="83">
        <v>2</v>
      </c>
      <c r="X18" s="84" t="s">
        <v>373</v>
      </c>
      <c r="Y18" s="86" t="s">
        <v>14</v>
      </c>
      <c r="Z18" s="83" t="s">
        <v>327</v>
      </c>
      <c r="AA18" s="83" t="s">
        <v>327</v>
      </c>
      <c r="AB18" s="83" t="s">
        <v>327</v>
      </c>
      <c r="AC18" s="81" t="s">
        <v>378</v>
      </c>
      <c r="AD18" s="83" t="s">
        <v>327</v>
      </c>
    </row>
    <row r="19" spans="1:36" ht="285" x14ac:dyDescent="0.25">
      <c r="A19" s="2"/>
      <c r="B19" s="79" t="s">
        <v>329</v>
      </c>
      <c r="C19" s="80" t="s">
        <v>330</v>
      </c>
      <c r="D19" s="80" t="s">
        <v>319</v>
      </c>
      <c r="E19" s="81" t="s">
        <v>331</v>
      </c>
      <c r="F19" s="82" t="s">
        <v>332</v>
      </c>
      <c r="G19" s="82" t="s">
        <v>320</v>
      </c>
      <c r="H19" s="82"/>
      <c r="I19" s="94" t="s">
        <v>379</v>
      </c>
      <c r="J19" s="79" t="s">
        <v>370</v>
      </c>
      <c r="K19" s="84" t="s">
        <v>380</v>
      </c>
      <c r="L19" s="83" t="s">
        <v>323</v>
      </c>
      <c r="M19" s="84" t="s">
        <v>323</v>
      </c>
      <c r="N19" s="92" t="s">
        <v>381</v>
      </c>
      <c r="O19" s="81">
        <v>2</v>
      </c>
      <c r="P19" s="81">
        <v>3</v>
      </c>
      <c r="Q19" s="83">
        <f t="shared" si="4"/>
        <v>6</v>
      </c>
      <c r="R19" s="83" t="str">
        <f t="shared" si="1"/>
        <v>MEDIO</v>
      </c>
      <c r="S19" s="81">
        <v>25</v>
      </c>
      <c r="T19" s="83">
        <f t="shared" si="2"/>
        <v>150</v>
      </c>
      <c r="U19" s="83" t="str">
        <f t="shared" si="3"/>
        <v>II</v>
      </c>
      <c r="V19" s="87" t="str">
        <f t="shared" si="6"/>
        <v>aceptable con control especifico</v>
      </c>
      <c r="W19" s="83">
        <v>2</v>
      </c>
      <c r="X19" s="84" t="s">
        <v>382</v>
      </c>
      <c r="Y19" s="81" t="s">
        <v>14</v>
      </c>
      <c r="Z19" s="83" t="s">
        <v>327</v>
      </c>
      <c r="AA19" s="83" t="s">
        <v>327</v>
      </c>
      <c r="AB19" s="83" t="s">
        <v>327</v>
      </c>
      <c r="AC19" s="81" t="s">
        <v>383</v>
      </c>
      <c r="AD19" s="81" t="s">
        <v>327</v>
      </c>
      <c r="AJ19" s="2"/>
    </row>
    <row r="20" spans="1:36" ht="357" thickBot="1" x14ac:dyDescent="0.3">
      <c r="A20" s="2"/>
      <c r="B20" s="79" t="s">
        <v>329</v>
      </c>
      <c r="C20" s="80" t="s">
        <v>330</v>
      </c>
      <c r="D20" s="80" t="s">
        <v>319</v>
      </c>
      <c r="E20" s="81" t="s">
        <v>331</v>
      </c>
      <c r="F20" s="82" t="s">
        <v>332</v>
      </c>
      <c r="G20" s="82" t="s">
        <v>320</v>
      </c>
      <c r="H20" s="82"/>
      <c r="I20" s="93" t="s">
        <v>384</v>
      </c>
      <c r="J20" s="79" t="s">
        <v>385</v>
      </c>
      <c r="K20" s="84" t="s">
        <v>386</v>
      </c>
      <c r="L20" s="94" t="s">
        <v>387</v>
      </c>
      <c r="M20" s="84" t="s">
        <v>323</v>
      </c>
      <c r="N20" s="94" t="s">
        <v>388</v>
      </c>
      <c r="O20" s="81">
        <v>2</v>
      </c>
      <c r="P20" s="81">
        <v>3</v>
      </c>
      <c r="Q20" s="83">
        <f t="shared" si="4"/>
        <v>6</v>
      </c>
      <c r="R20" s="83" t="str">
        <f t="shared" si="1"/>
        <v>MEDIO</v>
      </c>
      <c r="S20" s="81">
        <v>60</v>
      </c>
      <c r="T20" s="83">
        <f t="shared" si="2"/>
        <v>360</v>
      </c>
      <c r="U20" s="83" t="str">
        <f t="shared" si="3"/>
        <v>II</v>
      </c>
      <c r="V20" s="87" t="str">
        <f t="shared" si="6"/>
        <v>aceptable con control especifico</v>
      </c>
      <c r="W20" s="83">
        <v>2</v>
      </c>
      <c r="X20" s="84" t="s">
        <v>389</v>
      </c>
      <c r="Y20" s="81" t="s">
        <v>14</v>
      </c>
      <c r="Z20" s="83" t="s">
        <v>327</v>
      </c>
      <c r="AA20" s="83" t="s">
        <v>327</v>
      </c>
      <c r="AB20" s="83" t="s">
        <v>327</v>
      </c>
      <c r="AC20" s="81" t="s">
        <v>390</v>
      </c>
      <c r="AD20" s="81" t="s">
        <v>327</v>
      </c>
      <c r="AJ20" s="2"/>
    </row>
    <row r="21" spans="1:36" ht="342" x14ac:dyDescent="0.25">
      <c r="A21" s="2"/>
      <c r="B21" s="79" t="s">
        <v>329</v>
      </c>
      <c r="C21" s="80" t="s">
        <v>330</v>
      </c>
      <c r="D21" s="80" t="s">
        <v>319</v>
      </c>
      <c r="E21" s="81" t="s">
        <v>331</v>
      </c>
      <c r="F21" s="82" t="s">
        <v>332</v>
      </c>
      <c r="G21" s="82" t="s">
        <v>320</v>
      </c>
      <c r="H21" s="82"/>
      <c r="I21" s="88" t="s">
        <v>391</v>
      </c>
      <c r="J21" s="79" t="s">
        <v>385</v>
      </c>
      <c r="K21" s="84" t="s">
        <v>392</v>
      </c>
      <c r="L21" s="88" t="s">
        <v>323</v>
      </c>
      <c r="M21" s="84" t="s">
        <v>323</v>
      </c>
      <c r="N21" s="88" t="s">
        <v>393</v>
      </c>
      <c r="O21" s="81">
        <v>2</v>
      </c>
      <c r="P21" s="81">
        <v>4</v>
      </c>
      <c r="Q21" s="83">
        <f t="shared" si="4"/>
        <v>8</v>
      </c>
      <c r="R21" s="83" t="str">
        <f t="shared" si="1"/>
        <v>MEDIO</v>
      </c>
      <c r="S21" s="81">
        <v>25</v>
      </c>
      <c r="T21" s="83">
        <f t="shared" si="2"/>
        <v>200</v>
      </c>
      <c r="U21" s="83" t="str">
        <f t="shared" si="3"/>
        <v>II</v>
      </c>
      <c r="V21" s="87" t="str">
        <f t="shared" si="6"/>
        <v>aceptable con control especifico</v>
      </c>
      <c r="W21" s="83">
        <v>2</v>
      </c>
      <c r="X21" s="84" t="s">
        <v>394</v>
      </c>
      <c r="Y21" s="81" t="s">
        <v>14</v>
      </c>
      <c r="Z21" s="83" t="s">
        <v>327</v>
      </c>
      <c r="AA21" s="83" t="s">
        <v>327</v>
      </c>
      <c r="AB21" s="83" t="s">
        <v>395</v>
      </c>
      <c r="AC21" s="81" t="s">
        <v>396</v>
      </c>
      <c r="AD21" s="81" t="s">
        <v>327</v>
      </c>
      <c r="AJ21" s="2"/>
    </row>
    <row r="22" spans="1:36" ht="171" x14ac:dyDescent="0.25">
      <c r="A22" s="2"/>
      <c r="B22" s="79" t="s">
        <v>329</v>
      </c>
      <c r="C22" s="80" t="s">
        <v>330</v>
      </c>
      <c r="D22" s="80" t="s">
        <v>319</v>
      </c>
      <c r="E22" s="81" t="s">
        <v>331</v>
      </c>
      <c r="F22" s="82" t="s">
        <v>332</v>
      </c>
      <c r="G22" s="4" t="s">
        <v>320</v>
      </c>
      <c r="H22" s="4"/>
      <c r="I22" s="96" t="s">
        <v>397</v>
      </c>
      <c r="J22" s="79" t="s">
        <v>385</v>
      </c>
      <c r="K22" s="84" t="s">
        <v>399</v>
      </c>
      <c r="L22" s="88" t="s">
        <v>323</v>
      </c>
      <c r="M22" s="84" t="s">
        <v>323</v>
      </c>
      <c r="N22" s="88" t="s">
        <v>398</v>
      </c>
      <c r="O22" s="81">
        <v>2</v>
      </c>
      <c r="P22" s="81">
        <v>2</v>
      </c>
      <c r="Q22" s="83">
        <f t="shared" ref="Q22:Q26" si="7">O22*P22</f>
        <v>4</v>
      </c>
      <c r="R22" s="83" t="str">
        <f t="shared" ref="R22:R35" si="8">IF(Q22&lt;=4,"BAJO",IF(Q22&lt;=8,"MEDIO",IF(Q22&lt;=20,"ALTO","MUY ALTO")))</f>
        <v>BAJO</v>
      </c>
      <c r="S22" s="81">
        <v>100</v>
      </c>
      <c r="T22" s="83">
        <f t="shared" ref="T22:T35" si="9">Q22*S22</f>
        <v>400</v>
      </c>
      <c r="U22" s="83" t="str">
        <f t="shared" ref="U22:U35" si="10">IF(T22&lt;=20,"IV",IF(T22&lt;=120,"III",IF(T22&lt;=500,"II",IF(T22&lt;=4000,"I",FALSE))))</f>
        <v>II</v>
      </c>
      <c r="V22" s="87" t="str">
        <f t="shared" ref="V22:V23" si="11">IF(U22="IV","Aceptable",IF(U22="III","Mejorable",IF(U22="II","aceptable con control especifico",IF(U22="I","No aceptable",FALSE))))</f>
        <v>aceptable con control especifico</v>
      </c>
      <c r="W22" s="83">
        <v>2</v>
      </c>
      <c r="X22" s="84" t="s">
        <v>400</v>
      </c>
      <c r="Y22" s="81" t="s">
        <v>14</v>
      </c>
      <c r="Z22" s="83" t="s">
        <v>327</v>
      </c>
      <c r="AA22" s="83" t="s">
        <v>327</v>
      </c>
      <c r="AB22" s="83" t="s">
        <v>327</v>
      </c>
      <c r="AC22" s="81" t="s">
        <v>396</v>
      </c>
      <c r="AD22" s="81" t="s">
        <v>327</v>
      </c>
      <c r="AJ22" s="2"/>
    </row>
    <row r="23" spans="1:36" ht="409.5" x14ac:dyDescent="0.25">
      <c r="A23" s="2"/>
      <c r="B23" s="79" t="s">
        <v>329</v>
      </c>
      <c r="C23" s="80" t="s">
        <v>330</v>
      </c>
      <c r="D23" s="80" t="s">
        <v>319</v>
      </c>
      <c r="E23" s="81" t="s">
        <v>331</v>
      </c>
      <c r="F23" s="82" t="s">
        <v>332</v>
      </c>
      <c r="G23" s="4"/>
      <c r="H23" s="97" t="s">
        <v>320</v>
      </c>
      <c r="I23" s="98" t="s">
        <v>401</v>
      </c>
      <c r="J23" s="99" t="s">
        <v>402</v>
      </c>
      <c r="K23" s="100" t="s">
        <v>403</v>
      </c>
      <c r="L23" s="83" t="s">
        <v>323</v>
      </c>
      <c r="M23" s="100" t="s">
        <v>404</v>
      </c>
      <c r="N23" s="100" t="s">
        <v>405</v>
      </c>
      <c r="O23" s="83">
        <v>2</v>
      </c>
      <c r="P23" s="83">
        <v>1</v>
      </c>
      <c r="Q23" s="98">
        <f t="shared" si="7"/>
        <v>2</v>
      </c>
      <c r="R23" s="98" t="str">
        <f t="shared" si="8"/>
        <v>BAJO</v>
      </c>
      <c r="S23" s="83">
        <v>100</v>
      </c>
      <c r="T23" s="98">
        <f t="shared" si="9"/>
        <v>200</v>
      </c>
      <c r="U23" s="98" t="str">
        <f t="shared" si="10"/>
        <v>II</v>
      </c>
      <c r="V23" s="101" t="str">
        <f t="shared" si="11"/>
        <v>aceptable con control especifico</v>
      </c>
      <c r="W23" s="98">
        <v>2</v>
      </c>
      <c r="X23" s="83" t="s">
        <v>406</v>
      </c>
      <c r="Y23" s="83" t="s">
        <v>14</v>
      </c>
      <c r="Z23" s="98" t="s">
        <v>327</v>
      </c>
      <c r="AA23" s="98" t="s">
        <v>327</v>
      </c>
      <c r="AB23" s="98" t="s">
        <v>327</v>
      </c>
      <c r="AC23" s="100" t="s">
        <v>407</v>
      </c>
      <c r="AD23" s="100" t="s">
        <v>327</v>
      </c>
      <c r="AJ23" s="2"/>
    </row>
    <row r="24" spans="1:36" ht="186" x14ac:dyDescent="0.25">
      <c r="A24" s="2"/>
      <c r="B24" s="79" t="s">
        <v>329</v>
      </c>
      <c r="C24" s="80" t="s">
        <v>330</v>
      </c>
      <c r="D24" s="80" t="s">
        <v>319</v>
      </c>
      <c r="E24" s="81" t="s">
        <v>331</v>
      </c>
      <c r="F24" s="82" t="s">
        <v>332</v>
      </c>
      <c r="G24" s="4"/>
      <c r="H24" s="4" t="s">
        <v>320</v>
      </c>
      <c r="I24" s="96" t="s">
        <v>430</v>
      </c>
      <c r="J24" s="103" t="s">
        <v>385</v>
      </c>
      <c r="K24" s="96" t="s">
        <v>431</v>
      </c>
      <c r="L24" s="96" t="s">
        <v>323</v>
      </c>
      <c r="M24" s="96" t="s">
        <v>432</v>
      </c>
      <c r="N24" s="96" t="s">
        <v>433</v>
      </c>
      <c r="O24" s="81">
        <v>2</v>
      </c>
      <c r="P24" s="81">
        <v>1</v>
      </c>
      <c r="Q24" s="83">
        <f>O24*P24</f>
        <v>2</v>
      </c>
      <c r="R24" s="83" t="str">
        <f t="shared" si="8"/>
        <v>BAJO</v>
      </c>
      <c r="S24" s="4">
        <v>25</v>
      </c>
      <c r="T24" s="4">
        <f t="shared" si="9"/>
        <v>50</v>
      </c>
      <c r="U24" s="83" t="str">
        <f>IF(T24&lt;=20,"IV",IF(T24&lt;=120,"III",IF(T24&lt;=500,"II",IF(T24&lt;=4000,"I",FALSE))))</f>
        <v>III</v>
      </c>
      <c r="V24" s="85" t="str">
        <f>IF(U24="IV","Aceptable",IF(U24="III","Mejorable",IF(U24="II","aceptable con control especifico",IF(U24="I","No aceptable",FALSE))))</f>
        <v>Mejorable</v>
      </c>
      <c r="W24" s="4">
        <v>1</v>
      </c>
      <c r="X24" s="96" t="s">
        <v>434</v>
      </c>
      <c r="Y24" s="4" t="s">
        <v>14</v>
      </c>
      <c r="Z24" s="83" t="s">
        <v>327</v>
      </c>
      <c r="AA24" s="83" t="s">
        <v>327</v>
      </c>
      <c r="AB24" s="83" t="s">
        <v>327</v>
      </c>
      <c r="AC24" s="96" t="s">
        <v>435</v>
      </c>
      <c r="AD24" s="4" t="s">
        <v>327</v>
      </c>
      <c r="AJ24" s="2"/>
    </row>
    <row r="25" spans="1:36" ht="409.5" x14ac:dyDescent="0.25">
      <c r="A25" s="2"/>
      <c r="B25" s="79" t="s">
        <v>329</v>
      </c>
      <c r="C25" s="80" t="s">
        <v>330</v>
      </c>
      <c r="D25" s="80" t="s">
        <v>319</v>
      </c>
      <c r="E25" s="81" t="s">
        <v>331</v>
      </c>
      <c r="F25" s="82" t="s">
        <v>332</v>
      </c>
      <c r="G25" s="4"/>
      <c r="H25" s="97" t="s">
        <v>320</v>
      </c>
      <c r="I25" s="98" t="s">
        <v>408</v>
      </c>
      <c r="J25" s="102" t="s">
        <v>402</v>
      </c>
      <c r="K25" s="100" t="s">
        <v>409</v>
      </c>
      <c r="L25" s="83" t="s">
        <v>323</v>
      </c>
      <c r="M25" s="100" t="s">
        <v>404</v>
      </c>
      <c r="N25" s="100" t="s">
        <v>405</v>
      </c>
      <c r="O25" s="83">
        <v>2</v>
      </c>
      <c r="P25" s="83">
        <v>2</v>
      </c>
      <c r="Q25" s="98">
        <f t="shared" si="7"/>
        <v>4</v>
      </c>
      <c r="R25" s="98" t="str">
        <f t="shared" si="8"/>
        <v>BAJO</v>
      </c>
      <c r="S25" s="83">
        <v>25</v>
      </c>
      <c r="T25" s="98">
        <f t="shared" si="9"/>
        <v>100</v>
      </c>
      <c r="U25" s="98" t="str">
        <f t="shared" si="10"/>
        <v>III</v>
      </c>
      <c r="V25" s="85" t="str">
        <f>IF(U25="IV","Aceptable",IF(U25="III","Mejorable",IF(U25="II","aceptable con control especifico",IF(U25="I","No aceptable",FALSE))))</f>
        <v>Mejorable</v>
      </c>
      <c r="W25" s="98">
        <v>2</v>
      </c>
      <c r="X25" s="83" t="s">
        <v>406</v>
      </c>
      <c r="Y25" s="83" t="s">
        <v>14</v>
      </c>
      <c r="Z25" s="98" t="s">
        <v>327</v>
      </c>
      <c r="AA25" s="98" t="s">
        <v>327</v>
      </c>
      <c r="AB25" s="98" t="s">
        <v>327</v>
      </c>
      <c r="AC25" s="100" t="s">
        <v>407</v>
      </c>
      <c r="AD25" s="100" t="s">
        <v>327</v>
      </c>
      <c r="AJ25" s="2"/>
    </row>
    <row r="26" spans="1:36" ht="203.25" customHeight="1" x14ac:dyDescent="0.25">
      <c r="B26" s="79" t="s">
        <v>329</v>
      </c>
      <c r="C26" s="80" t="s">
        <v>330</v>
      </c>
      <c r="D26" s="103" t="s">
        <v>410</v>
      </c>
      <c r="E26" s="96" t="s">
        <v>411</v>
      </c>
      <c r="F26" s="96" t="s">
        <v>412</v>
      </c>
      <c r="G26" s="82" t="s">
        <v>320</v>
      </c>
      <c r="H26" s="82"/>
      <c r="I26" s="83" t="s">
        <v>334</v>
      </c>
      <c r="J26" s="79" t="s">
        <v>321</v>
      </c>
      <c r="K26" s="84" t="s">
        <v>322</v>
      </c>
      <c r="L26" s="83" t="s">
        <v>323</v>
      </c>
      <c r="M26" s="84" t="s">
        <v>333</v>
      </c>
      <c r="N26" s="84" t="s">
        <v>324</v>
      </c>
      <c r="O26" s="83">
        <v>2</v>
      </c>
      <c r="P26" s="83">
        <v>3</v>
      </c>
      <c r="Q26" s="83">
        <f t="shared" si="7"/>
        <v>6</v>
      </c>
      <c r="R26" s="83" t="str">
        <f t="shared" si="8"/>
        <v>MEDIO</v>
      </c>
      <c r="S26" s="83">
        <v>10</v>
      </c>
      <c r="T26" s="83">
        <f t="shared" si="9"/>
        <v>60</v>
      </c>
      <c r="U26" s="83" t="str">
        <f t="shared" si="10"/>
        <v>III</v>
      </c>
      <c r="V26" s="85" t="str">
        <f>IF(U26="IV","Aceptable",IF(U26="III","Mejorable",IF(U26="II","aceptable con control especifico",IF(U26="I","No aceptable",FALSE))))</f>
        <v>Mejorable</v>
      </c>
      <c r="W26" s="83">
        <v>2</v>
      </c>
      <c r="X26" s="84" t="s">
        <v>325</v>
      </c>
      <c r="Y26" s="86" t="s">
        <v>326</v>
      </c>
      <c r="Z26" s="83" t="s">
        <v>327</v>
      </c>
      <c r="AA26" s="83" t="s">
        <v>327</v>
      </c>
      <c r="AB26" s="83" t="s">
        <v>327</v>
      </c>
      <c r="AC26" s="83" t="s">
        <v>328</v>
      </c>
      <c r="AD26" s="83" t="s">
        <v>327</v>
      </c>
    </row>
    <row r="27" spans="1:36" ht="300" x14ac:dyDescent="0.25">
      <c r="B27" s="79" t="s">
        <v>329</v>
      </c>
      <c r="C27" s="80" t="s">
        <v>330</v>
      </c>
      <c r="D27" s="103" t="s">
        <v>410</v>
      </c>
      <c r="E27" s="96" t="s">
        <v>411</v>
      </c>
      <c r="F27" s="96" t="s">
        <v>412</v>
      </c>
      <c r="G27" s="4"/>
      <c r="H27" s="4" t="s">
        <v>320</v>
      </c>
      <c r="I27" s="83" t="s">
        <v>340</v>
      </c>
      <c r="J27" s="79" t="s">
        <v>321</v>
      </c>
      <c r="K27" s="84" t="s">
        <v>335</v>
      </c>
      <c r="L27" s="83" t="s">
        <v>323</v>
      </c>
      <c r="M27" s="84" t="s">
        <v>336</v>
      </c>
      <c r="N27" s="84" t="s">
        <v>337</v>
      </c>
      <c r="O27" s="83">
        <v>2</v>
      </c>
      <c r="P27" s="83">
        <v>2</v>
      </c>
      <c r="Q27" s="83">
        <v>4</v>
      </c>
      <c r="R27" s="83" t="str">
        <f t="shared" si="8"/>
        <v>BAJO</v>
      </c>
      <c r="S27" s="83">
        <v>10</v>
      </c>
      <c r="T27" s="83">
        <f t="shared" si="9"/>
        <v>40</v>
      </c>
      <c r="U27" s="83" t="str">
        <f t="shared" si="10"/>
        <v>III</v>
      </c>
      <c r="V27" s="85" t="str">
        <f>IF(U27="IV","Aceptable",IF(U27="III","Mejorable",IF(U27="II","aceptable con control especifico",IF(U27="I","No aceptable",FALSE))))</f>
        <v>Mejorable</v>
      </c>
      <c r="W27" s="83">
        <v>2</v>
      </c>
      <c r="X27" s="84" t="s">
        <v>338</v>
      </c>
      <c r="Y27" s="86" t="s">
        <v>14</v>
      </c>
      <c r="Z27" s="83" t="s">
        <v>327</v>
      </c>
      <c r="AA27" s="83" t="s">
        <v>327</v>
      </c>
      <c r="AB27" s="83" t="s">
        <v>327</v>
      </c>
      <c r="AC27" s="83" t="s">
        <v>339</v>
      </c>
      <c r="AD27" s="4" t="s">
        <v>327</v>
      </c>
    </row>
    <row r="28" spans="1:36" ht="300" x14ac:dyDescent="0.25">
      <c r="B28" s="79" t="s">
        <v>329</v>
      </c>
      <c r="C28" s="80" t="s">
        <v>330</v>
      </c>
      <c r="D28" s="103" t="s">
        <v>410</v>
      </c>
      <c r="E28" s="96" t="s">
        <v>411</v>
      </c>
      <c r="F28" s="96" t="s">
        <v>412</v>
      </c>
      <c r="G28" s="4"/>
      <c r="H28" s="4" t="s">
        <v>320</v>
      </c>
      <c r="I28" s="83" t="s">
        <v>350</v>
      </c>
      <c r="J28" s="79" t="s">
        <v>342</v>
      </c>
      <c r="K28" s="84" t="s">
        <v>351</v>
      </c>
      <c r="L28" s="83" t="s">
        <v>352</v>
      </c>
      <c r="M28" s="83" t="s">
        <v>323</v>
      </c>
      <c r="N28" s="84" t="s">
        <v>353</v>
      </c>
      <c r="O28" s="83">
        <v>2</v>
      </c>
      <c r="P28" s="83">
        <v>2</v>
      </c>
      <c r="Q28" s="83">
        <f t="shared" ref="Q28:Q37" si="12">O28*P28</f>
        <v>4</v>
      </c>
      <c r="R28" s="83" t="str">
        <f t="shared" si="8"/>
        <v>BAJO</v>
      </c>
      <c r="S28" s="83">
        <v>60</v>
      </c>
      <c r="T28" s="83">
        <f t="shared" si="9"/>
        <v>240</v>
      </c>
      <c r="U28" s="83" t="str">
        <f t="shared" si="10"/>
        <v>II</v>
      </c>
      <c r="V28" s="87" t="str">
        <f t="shared" ref="V28" si="13">IF(U28="IV","Aceptable",IF(U28="III","Mejorable",IF(U28="II","aceptable con control especifico",IF(U28="I","No aceptable",FALSE))))</f>
        <v>aceptable con control especifico</v>
      </c>
      <c r="W28" s="83">
        <v>2</v>
      </c>
      <c r="X28" s="84" t="s">
        <v>354</v>
      </c>
      <c r="Y28" s="86" t="s">
        <v>14</v>
      </c>
      <c r="Z28" s="83" t="s">
        <v>327</v>
      </c>
      <c r="AA28" s="83" t="s">
        <v>355</v>
      </c>
      <c r="AB28" s="83" t="s">
        <v>327</v>
      </c>
      <c r="AC28" s="83" t="s">
        <v>356</v>
      </c>
      <c r="AD28" s="83" t="s">
        <v>327</v>
      </c>
    </row>
    <row r="29" spans="1:36" ht="300" x14ac:dyDescent="0.25">
      <c r="B29" s="79" t="s">
        <v>329</v>
      </c>
      <c r="C29" s="80" t="s">
        <v>330</v>
      </c>
      <c r="D29" s="103" t="s">
        <v>410</v>
      </c>
      <c r="E29" s="96" t="s">
        <v>411</v>
      </c>
      <c r="F29" s="96" t="s">
        <v>412</v>
      </c>
      <c r="G29" s="4"/>
      <c r="H29" s="4" t="s">
        <v>320</v>
      </c>
      <c r="I29" s="83" t="s">
        <v>357</v>
      </c>
      <c r="J29" s="79" t="s">
        <v>342</v>
      </c>
      <c r="K29" s="84" t="s">
        <v>358</v>
      </c>
      <c r="L29" s="83" t="s">
        <v>323</v>
      </c>
      <c r="M29" s="84" t="s">
        <v>359</v>
      </c>
      <c r="N29" s="84" t="s">
        <v>360</v>
      </c>
      <c r="O29" s="83">
        <v>2</v>
      </c>
      <c r="P29" s="83">
        <v>2</v>
      </c>
      <c r="Q29" s="83">
        <f t="shared" si="12"/>
        <v>4</v>
      </c>
      <c r="R29" s="83" t="str">
        <f t="shared" si="8"/>
        <v>BAJO</v>
      </c>
      <c r="S29" s="83">
        <v>25</v>
      </c>
      <c r="T29" s="83">
        <f t="shared" si="9"/>
        <v>100</v>
      </c>
      <c r="U29" s="83" t="str">
        <f t="shared" si="10"/>
        <v>III</v>
      </c>
      <c r="V29" s="85" t="str">
        <f>IF(U29="IV","Aceptable",IF(U29="III","Mejorable",IF(U29="II","aceptable con control especifico",IF(U29="I","No aceptable",FALSE))))</f>
        <v>Mejorable</v>
      </c>
      <c r="W29" s="83">
        <v>2</v>
      </c>
      <c r="X29" s="84" t="s">
        <v>361</v>
      </c>
      <c r="Y29" s="86" t="s">
        <v>14</v>
      </c>
      <c r="Z29" s="83" t="s">
        <v>327</v>
      </c>
      <c r="AA29" s="83" t="s">
        <v>327</v>
      </c>
      <c r="AB29" s="83" t="s">
        <v>327</v>
      </c>
      <c r="AC29" s="83" t="s">
        <v>362</v>
      </c>
      <c r="AD29" s="83" t="s">
        <v>327</v>
      </c>
    </row>
    <row r="30" spans="1:36" ht="384.75" x14ac:dyDescent="0.25">
      <c r="B30" s="79" t="s">
        <v>329</v>
      </c>
      <c r="C30" s="80" t="s">
        <v>330</v>
      </c>
      <c r="D30" s="103" t="s">
        <v>410</v>
      </c>
      <c r="E30" s="96" t="s">
        <v>411</v>
      </c>
      <c r="F30" s="96" t="s">
        <v>412</v>
      </c>
      <c r="G30" s="82" t="s">
        <v>320</v>
      </c>
      <c r="H30" s="82"/>
      <c r="I30" s="82" t="s">
        <v>413</v>
      </c>
      <c r="J30" s="79" t="s">
        <v>363</v>
      </c>
      <c r="K30" s="84" t="s">
        <v>367</v>
      </c>
      <c r="L30" s="83" t="s">
        <v>323</v>
      </c>
      <c r="M30" s="84" t="s">
        <v>323</v>
      </c>
      <c r="N30" s="88" t="s">
        <v>368</v>
      </c>
      <c r="O30" s="83">
        <v>6</v>
      </c>
      <c r="P30" s="83">
        <v>2</v>
      </c>
      <c r="Q30" s="83">
        <f t="shared" si="12"/>
        <v>12</v>
      </c>
      <c r="R30" s="83" t="str">
        <f t="shared" si="8"/>
        <v>ALTO</v>
      </c>
      <c r="S30" s="83">
        <v>25</v>
      </c>
      <c r="T30" s="83">
        <f t="shared" si="9"/>
        <v>300</v>
      </c>
      <c r="U30" s="83" t="str">
        <f t="shared" si="10"/>
        <v>II</v>
      </c>
      <c r="V30" s="87" t="str">
        <f t="shared" ref="V30:V36" si="14">IF(U30="IV","Aceptable",IF(U30="III","Mejorable",IF(U30="II","aceptable con control especifico",IF(U30="I","No aceptable",FALSE))))</f>
        <v>aceptable con control especifico</v>
      </c>
      <c r="W30" s="83">
        <v>2</v>
      </c>
      <c r="X30" s="84" t="s">
        <v>364</v>
      </c>
      <c r="Y30" s="86" t="s">
        <v>14</v>
      </c>
      <c r="Z30" s="83" t="s">
        <v>327</v>
      </c>
      <c r="AA30" s="83" t="s">
        <v>327</v>
      </c>
      <c r="AB30" s="88" t="s">
        <v>327</v>
      </c>
      <c r="AC30" s="89" t="s">
        <v>365</v>
      </c>
      <c r="AD30" s="83" t="s">
        <v>327</v>
      </c>
    </row>
    <row r="31" spans="1:36" ht="300.75" thickBot="1" x14ac:dyDescent="0.3">
      <c r="B31" s="79" t="s">
        <v>329</v>
      </c>
      <c r="C31" s="80" t="s">
        <v>330</v>
      </c>
      <c r="D31" s="103" t="s">
        <v>410</v>
      </c>
      <c r="E31" s="96" t="s">
        <v>411</v>
      </c>
      <c r="F31" s="96" t="s">
        <v>412</v>
      </c>
      <c r="G31" s="82" t="s">
        <v>320</v>
      </c>
      <c r="H31" s="82"/>
      <c r="I31" s="90" t="s">
        <v>369</v>
      </c>
      <c r="J31" s="79" t="s">
        <v>370</v>
      </c>
      <c r="K31" s="84" t="s">
        <v>371</v>
      </c>
      <c r="L31" s="83" t="s">
        <v>323</v>
      </c>
      <c r="M31" s="84" t="s">
        <v>323</v>
      </c>
      <c r="N31" s="88" t="s">
        <v>372</v>
      </c>
      <c r="O31" s="83">
        <v>2</v>
      </c>
      <c r="P31" s="83">
        <v>3</v>
      </c>
      <c r="Q31" s="83">
        <f t="shared" si="12"/>
        <v>6</v>
      </c>
      <c r="R31" s="83" t="str">
        <f t="shared" si="8"/>
        <v>MEDIO</v>
      </c>
      <c r="S31" s="83">
        <v>25</v>
      </c>
      <c r="T31" s="83">
        <f t="shared" si="9"/>
        <v>150</v>
      </c>
      <c r="U31" s="83" t="str">
        <f t="shared" si="10"/>
        <v>II</v>
      </c>
      <c r="V31" s="87" t="str">
        <f t="shared" si="14"/>
        <v>aceptable con control especifico</v>
      </c>
      <c r="W31" s="83">
        <v>2</v>
      </c>
      <c r="X31" s="84" t="s">
        <v>373</v>
      </c>
      <c r="Y31" s="86" t="s">
        <v>14</v>
      </c>
      <c r="Z31" s="83" t="s">
        <v>327</v>
      </c>
      <c r="AA31" s="83" t="s">
        <v>327</v>
      </c>
      <c r="AB31" s="83" t="s">
        <v>327</v>
      </c>
      <c r="AC31" s="81" t="s">
        <v>374</v>
      </c>
      <c r="AD31" s="83" t="s">
        <v>327</v>
      </c>
    </row>
    <row r="32" spans="1:36" ht="300.75" thickBot="1" x14ac:dyDescent="0.3">
      <c r="B32" s="79" t="s">
        <v>329</v>
      </c>
      <c r="C32" s="80" t="s">
        <v>330</v>
      </c>
      <c r="D32" s="103" t="s">
        <v>410</v>
      </c>
      <c r="E32" s="96" t="s">
        <v>411</v>
      </c>
      <c r="F32" s="96" t="s">
        <v>412</v>
      </c>
      <c r="G32" s="82" t="s">
        <v>320</v>
      </c>
      <c r="H32" s="82"/>
      <c r="I32" s="90" t="s">
        <v>375</v>
      </c>
      <c r="J32" s="79" t="s">
        <v>370</v>
      </c>
      <c r="K32" s="84" t="s">
        <v>376</v>
      </c>
      <c r="L32" s="83" t="s">
        <v>323</v>
      </c>
      <c r="M32" s="84" t="s">
        <v>323</v>
      </c>
      <c r="N32" s="88" t="s">
        <v>377</v>
      </c>
      <c r="O32" s="83">
        <v>2</v>
      </c>
      <c r="P32" s="83">
        <v>3</v>
      </c>
      <c r="Q32" s="83">
        <f t="shared" si="12"/>
        <v>6</v>
      </c>
      <c r="R32" s="83" t="str">
        <f t="shared" si="8"/>
        <v>MEDIO</v>
      </c>
      <c r="S32" s="83">
        <v>60</v>
      </c>
      <c r="T32" s="83">
        <f t="shared" si="9"/>
        <v>360</v>
      </c>
      <c r="U32" s="83" t="str">
        <f t="shared" si="10"/>
        <v>II</v>
      </c>
      <c r="V32" s="87" t="str">
        <f t="shared" si="14"/>
        <v>aceptable con control especifico</v>
      </c>
      <c r="W32" s="83">
        <v>2</v>
      </c>
      <c r="X32" s="84" t="s">
        <v>373</v>
      </c>
      <c r="Y32" s="86" t="s">
        <v>14</v>
      </c>
      <c r="Z32" s="83" t="s">
        <v>327</v>
      </c>
      <c r="AA32" s="83" t="s">
        <v>327</v>
      </c>
      <c r="AB32" s="83" t="s">
        <v>327</v>
      </c>
      <c r="AC32" s="81" t="s">
        <v>378</v>
      </c>
      <c r="AD32" s="83" t="s">
        <v>327</v>
      </c>
    </row>
    <row r="33" spans="2:30" ht="300" x14ac:dyDescent="0.25">
      <c r="B33" s="79" t="s">
        <v>329</v>
      </c>
      <c r="C33" s="80" t="s">
        <v>330</v>
      </c>
      <c r="D33" s="103" t="s">
        <v>410</v>
      </c>
      <c r="E33" s="96" t="s">
        <v>411</v>
      </c>
      <c r="F33" s="96" t="s">
        <v>412</v>
      </c>
      <c r="G33" s="82" t="s">
        <v>320</v>
      </c>
      <c r="H33" s="82"/>
      <c r="I33" s="104" t="s">
        <v>379</v>
      </c>
      <c r="J33" s="79" t="s">
        <v>370</v>
      </c>
      <c r="K33" s="84" t="s">
        <v>380</v>
      </c>
      <c r="L33" s="83" t="s">
        <v>323</v>
      </c>
      <c r="M33" s="84" t="s">
        <v>323</v>
      </c>
      <c r="N33" s="92" t="s">
        <v>381</v>
      </c>
      <c r="O33" s="81">
        <v>2</v>
      </c>
      <c r="P33" s="81">
        <v>3</v>
      </c>
      <c r="Q33" s="83">
        <f t="shared" si="12"/>
        <v>6</v>
      </c>
      <c r="R33" s="83" t="str">
        <f t="shared" si="8"/>
        <v>MEDIO</v>
      </c>
      <c r="S33" s="81">
        <v>25</v>
      </c>
      <c r="T33" s="83">
        <f t="shared" si="9"/>
        <v>150</v>
      </c>
      <c r="U33" s="83" t="str">
        <f t="shared" si="10"/>
        <v>II</v>
      </c>
      <c r="V33" s="87" t="str">
        <f t="shared" si="14"/>
        <v>aceptable con control especifico</v>
      </c>
      <c r="W33" s="83">
        <v>2</v>
      </c>
      <c r="X33" s="84" t="s">
        <v>382</v>
      </c>
      <c r="Y33" s="81" t="s">
        <v>14</v>
      </c>
      <c r="Z33" s="83" t="s">
        <v>327</v>
      </c>
      <c r="AA33" s="83" t="s">
        <v>327</v>
      </c>
      <c r="AB33" s="83" t="s">
        <v>327</v>
      </c>
      <c r="AC33" s="81" t="s">
        <v>383</v>
      </c>
      <c r="AD33" s="81" t="s">
        <v>327</v>
      </c>
    </row>
    <row r="34" spans="2:30" ht="300" x14ac:dyDescent="0.25">
      <c r="B34" s="79" t="s">
        <v>329</v>
      </c>
      <c r="C34" s="80" t="s">
        <v>330</v>
      </c>
      <c r="D34" s="103" t="s">
        <v>410</v>
      </c>
      <c r="E34" s="96" t="s">
        <v>411</v>
      </c>
      <c r="F34" s="96" t="s">
        <v>412</v>
      </c>
      <c r="G34" s="4"/>
      <c r="H34" s="4" t="s">
        <v>320</v>
      </c>
      <c r="I34" s="96" t="s">
        <v>430</v>
      </c>
      <c r="J34" s="103" t="s">
        <v>385</v>
      </c>
      <c r="K34" s="96" t="s">
        <v>431</v>
      </c>
      <c r="L34" s="96" t="s">
        <v>323</v>
      </c>
      <c r="M34" s="96" t="s">
        <v>432</v>
      </c>
      <c r="N34" s="96" t="s">
        <v>433</v>
      </c>
      <c r="O34" s="81">
        <v>2</v>
      </c>
      <c r="P34" s="81">
        <v>1</v>
      </c>
      <c r="Q34" s="83">
        <f>O34*P34</f>
        <v>2</v>
      </c>
      <c r="R34" s="83" t="str">
        <f t="shared" si="8"/>
        <v>BAJO</v>
      </c>
      <c r="S34" s="4">
        <v>25</v>
      </c>
      <c r="T34" s="4">
        <f t="shared" si="9"/>
        <v>50</v>
      </c>
      <c r="U34" s="83" t="str">
        <f>IF(T34&lt;=20,"IV",IF(T34&lt;=120,"III",IF(T34&lt;=500,"II",IF(T34&lt;=4000,"I",FALSE))))</f>
        <v>III</v>
      </c>
      <c r="V34" s="85" t="str">
        <f>IF(U34="IV","Aceptable",IF(U34="III","Mejorable",IF(U34="II","aceptable con control especifico",IF(U34="I","No aceptable",FALSE))))</f>
        <v>Mejorable</v>
      </c>
      <c r="W34" s="4">
        <v>1</v>
      </c>
      <c r="X34" s="96" t="s">
        <v>434</v>
      </c>
      <c r="Y34" s="4" t="s">
        <v>14</v>
      </c>
      <c r="Z34" s="83" t="s">
        <v>327</v>
      </c>
      <c r="AA34" s="83" t="s">
        <v>327</v>
      </c>
      <c r="AB34" s="83" t="s">
        <v>327</v>
      </c>
      <c r="AC34" s="96" t="s">
        <v>435</v>
      </c>
      <c r="AD34" s="4" t="s">
        <v>327</v>
      </c>
    </row>
    <row r="35" spans="2:30" ht="342" x14ac:dyDescent="0.25">
      <c r="B35" s="79" t="s">
        <v>329</v>
      </c>
      <c r="C35" s="80" t="s">
        <v>330</v>
      </c>
      <c r="D35" s="103" t="s">
        <v>410</v>
      </c>
      <c r="E35" s="96" t="s">
        <v>411</v>
      </c>
      <c r="F35" s="96" t="s">
        <v>412</v>
      </c>
      <c r="G35" s="82" t="s">
        <v>320</v>
      </c>
      <c r="H35" s="82"/>
      <c r="I35" s="88" t="s">
        <v>391</v>
      </c>
      <c r="J35" s="79" t="s">
        <v>385</v>
      </c>
      <c r="K35" s="84" t="s">
        <v>392</v>
      </c>
      <c r="L35" s="88" t="s">
        <v>323</v>
      </c>
      <c r="M35" s="84" t="s">
        <v>323</v>
      </c>
      <c r="N35" s="88" t="s">
        <v>393</v>
      </c>
      <c r="O35" s="81">
        <v>2</v>
      </c>
      <c r="P35" s="81">
        <v>4</v>
      </c>
      <c r="Q35" s="83">
        <f t="shared" si="12"/>
        <v>8</v>
      </c>
      <c r="R35" s="83" t="str">
        <f t="shared" si="8"/>
        <v>MEDIO</v>
      </c>
      <c r="S35" s="81">
        <v>25</v>
      </c>
      <c r="T35" s="83">
        <f t="shared" si="9"/>
        <v>200</v>
      </c>
      <c r="U35" s="83" t="str">
        <f t="shared" si="10"/>
        <v>II</v>
      </c>
      <c r="V35" s="87" t="str">
        <f t="shared" si="14"/>
        <v>aceptable con control especifico</v>
      </c>
      <c r="W35" s="83">
        <v>2</v>
      </c>
      <c r="X35" s="84" t="s">
        <v>394</v>
      </c>
      <c r="Y35" s="81" t="s">
        <v>14</v>
      </c>
      <c r="Z35" s="83" t="s">
        <v>327</v>
      </c>
      <c r="AA35" s="83" t="s">
        <v>327</v>
      </c>
      <c r="AB35" s="83" t="s">
        <v>395</v>
      </c>
      <c r="AC35" s="81" t="s">
        <v>396</v>
      </c>
      <c r="AD35" s="81" t="s">
        <v>327</v>
      </c>
    </row>
    <row r="36" spans="2:30" ht="409.5" x14ac:dyDescent="0.25">
      <c r="B36" s="79" t="s">
        <v>329</v>
      </c>
      <c r="C36" s="80" t="s">
        <v>330</v>
      </c>
      <c r="D36" s="103" t="s">
        <v>410</v>
      </c>
      <c r="E36" s="96" t="s">
        <v>411</v>
      </c>
      <c r="F36" s="96" t="s">
        <v>412</v>
      </c>
      <c r="G36" s="4"/>
      <c r="H36" s="97" t="s">
        <v>320</v>
      </c>
      <c r="I36" s="98" t="s">
        <v>401</v>
      </c>
      <c r="J36" s="99" t="s">
        <v>402</v>
      </c>
      <c r="K36" s="100" t="s">
        <v>403</v>
      </c>
      <c r="L36" s="83" t="s">
        <v>323</v>
      </c>
      <c r="M36" s="100" t="s">
        <v>404</v>
      </c>
      <c r="N36" s="100" t="s">
        <v>405</v>
      </c>
      <c r="O36" s="83">
        <v>2</v>
      </c>
      <c r="P36" s="83">
        <v>1</v>
      </c>
      <c r="Q36" s="98">
        <f t="shared" si="12"/>
        <v>2</v>
      </c>
      <c r="R36" s="98" t="str">
        <f t="shared" ref="R36:R38" si="15">IF(Q36&lt;=4,"BAJO",IF(Q36&lt;=8,"MEDIO",IF(Q36&lt;=20,"ALTO","MUY ALTO")))</f>
        <v>BAJO</v>
      </c>
      <c r="S36" s="83">
        <v>100</v>
      </c>
      <c r="T36" s="98">
        <f t="shared" ref="T36:T38" si="16">Q36*S36</f>
        <v>200</v>
      </c>
      <c r="U36" s="98" t="str">
        <f t="shared" ref="U36:U38" si="17">IF(T36&lt;=20,"IV",IF(T36&lt;=120,"III",IF(T36&lt;=500,"II",IF(T36&lt;=4000,"I",FALSE))))</f>
        <v>II</v>
      </c>
      <c r="V36" s="101" t="str">
        <f t="shared" si="14"/>
        <v>aceptable con control especifico</v>
      </c>
      <c r="W36" s="98">
        <v>2</v>
      </c>
      <c r="X36" s="83" t="s">
        <v>406</v>
      </c>
      <c r="Y36" s="83" t="s">
        <v>14</v>
      </c>
      <c r="Z36" s="98" t="s">
        <v>327</v>
      </c>
      <c r="AA36" s="98" t="s">
        <v>327</v>
      </c>
      <c r="AB36" s="98" t="s">
        <v>327</v>
      </c>
      <c r="AC36" s="100" t="s">
        <v>407</v>
      </c>
      <c r="AD36" s="100" t="s">
        <v>327</v>
      </c>
    </row>
    <row r="37" spans="2:30" ht="409.5" x14ac:dyDescent="0.25">
      <c r="B37" s="79" t="s">
        <v>329</v>
      </c>
      <c r="C37" s="80" t="s">
        <v>330</v>
      </c>
      <c r="D37" s="103" t="s">
        <v>410</v>
      </c>
      <c r="E37" s="96" t="s">
        <v>411</v>
      </c>
      <c r="F37" s="96" t="s">
        <v>412</v>
      </c>
      <c r="G37" s="4"/>
      <c r="H37" s="97" t="s">
        <v>320</v>
      </c>
      <c r="I37" s="98" t="s">
        <v>408</v>
      </c>
      <c r="J37" s="102" t="s">
        <v>402</v>
      </c>
      <c r="K37" s="100" t="s">
        <v>409</v>
      </c>
      <c r="L37" s="83" t="s">
        <v>323</v>
      </c>
      <c r="M37" s="100" t="s">
        <v>404</v>
      </c>
      <c r="N37" s="100" t="s">
        <v>405</v>
      </c>
      <c r="O37" s="83">
        <v>2</v>
      </c>
      <c r="P37" s="83">
        <v>2</v>
      </c>
      <c r="Q37" s="98">
        <f t="shared" si="12"/>
        <v>4</v>
      </c>
      <c r="R37" s="98" t="str">
        <f t="shared" si="15"/>
        <v>BAJO</v>
      </c>
      <c r="S37" s="83">
        <v>25</v>
      </c>
      <c r="T37" s="98">
        <f t="shared" si="16"/>
        <v>100</v>
      </c>
      <c r="U37" s="98" t="str">
        <f t="shared" si="17"/>
        <v>III</v>
      </c>
      <c r="V37" s="85" t="str">
        <f>IF(U37="IV","Aceptable",IF(U37="III","Mejorable",IF(U37="II","aceptable con control especifico",IF(U37="I","No aceptable",FALSE))))</f>
        <v>Mejorable</v>
      </c>
      <c r="W37" s="98">
        <v>2</v>
      </c>
      <c r="X37" s="83" t="s">
        <v>406</v>
      </c>
      <c r="Y37" s="83" t="s">
        <v>14</v>
      </c>
      <c r="Z37" s="98" t="s">
        <v>327</v>
      </c>
      <c r="AA37" s="98" t="s">
        <v>327</v>
      </c>
      <c r="AB37" s="98" t="s">
        <v>327</v>
      </c>
      <c r="AC37" s="100" t="s">
        <v>407</v>
      </c>
      <c r="AD37" s="100" t="s">
        <v>327</v>
      </c>
    </row>
    <row r="38" spans="2:30" ht="185.25" x14ac:dyDescent="0.25">
      <c r="B38" s="79" t="s">
        <v>329</v>
      </c>
      <c r="C38" s="80" t="s">
        <v>330</v>
      </c>
      <c r="D38" s="103" t="s">
        <v>423</v>
      </c>
      <c r="E38" s="96" t="s">
        <v>414</v>
      </c>
      <c r="F38" s="96" t="s">
        <v>415</v>
      </c>
      <c r="G38" s="4"/>
      <c r="H38" s="4" t="s">
        <v>320</v>
      </c>
      <c r="I38" s="83" t="s">
        <v>340</v>
      </c>
      <c r="J38" s="79" t="s">
        <v>321</v>
      </c>
      <c r="K38" s="84" t="s">
        <v>335</v>
      </c>
      <c r="L38" s="83" t="s">
        <v>323</v>
      </c>
      <c r="M38" s="84" t="s">
        <v>336</v>
      </c>
      <c r="N38" s="84" t="s">
        <v>416</v>
      </c>
      <c r="O38" s="83">
        <v>2</v>
      </c>
      <c r="P38" s="83">
        <v>2</v>
      </c>
      <c r="Q38" s="83">
        <v>4</v>
      </c>
      <c r="R38" s="83" t="str">
        <f t="shared" si="15"/>
        <v>BAJO</v>
      </c>
      <c r="S38" s="83">
        <v>10</v>
      </c>
      <c r="T38" s="83">
        <f t="shared" si="16"/>
        <v>40</v>
      </c>
      <c r="U38" s="83" t="str">
        <f t="shared" si="17"/>
        <v>III</v>
      </c>
      <c r="V38" s="85" t="str">
        <f>IF(U38="IV","Aceptable",IF(U38="III","Mejorable",IF(U38="II","aceptable con control especifico",IF(U38="I","No aceptable",FALSE))))</f>
        <v>Mejorable</v>
      </c>
      <c r="W38" s="83">
        <v>1</v>
      </c>
      <c r="X38" s="84" t="s">
        <v>338</v>
      </c>
      <c r="Y38" s="86" t="s">
        <v>14</v>
      </c>
      <c r="Z38" s="83" t="s">
        <v>327</v>
      </c>
      <c r="AA38" s="83" t="s">
        <v>327</v>
      </c>
      <c r="AB38" s="83" t="s">
        <v>327</v>
      </c>
      <c r="AC38" s="83" t="s">
        <v>339</v>
      </c>
      <c r="AD38" s="4" t="s">
        <v>327</v>
      </c>
    </row>
    <row r="39" spans="2:30" ht="228.75" thickBot="1" x14ac:dyDescent="0.3">
      <c r="B39" s="79" t="s">
        <v>329</v>
      </c>
      <c r="C39" s="80" t="s">
        <v>330</v>
      </c>
      <c r="D39" s="103" t="s">
        <v>423</v>
      </c>
      <c r="E39" s="96" t="s">
        <v>414</v>
      </c>
      <c r="F39" s="96" t="s">
        <v>415</v>
      </c>
      <c r="G39" s="4" t="s">
        <v>320</v>
      </c>
      <c r="H39" s="4"/>
      <c r="I39" s="96" t="s">
        <v>417</v>
      </c>
      <c r="J39" s="103" t="s">
        <v>370</v>
      </c>
      <c r="K39" s="96" t="s">
        <v>371</v>
      </c>
      <c r="L39" s="83" t="s">
        <v>323</v>
      </c>
      <c r="M39" s="96" t="s">
        <v>418</v>
      </c>
      <c r="N39" s="96" t="s">
        <v>421</v>
      </c>
      <c r="O39" s="83">
        <v>2</v>
      </c>
      <c r="P39" s="83">
        <v>2</v>
      </c>
      <c r="Q39" s="83">
        <v>4</v>
      </c>
      <c r="R39" s="83" t="str">
        <f t="shared" ref="R39:R45" si="18">IF(Q39&lt;=4,"BAJO",IF(Q39&lt;=8,"MEDIO",IF(Q39&lt;=20,"ALTO","MUY ALTO")))</f>
        <v>BAJO</v>
      </c>
      <c r="S39" s="83">
        <v>10</v>
      </c>
      <c r="T39" s="83">
        <v>25</v>
      </c>
      <c r="U39" s="83" t="str">
        <f t="shared" ref="U39:U40" si="19">IF(T39&lt;=20,"IV",IF(T39&lt;=120,"III",IF(T39&lt;=500,"II",IF(T39&lt;=4000,"I",FALSE))))</f>
        <v>III</v>
      </c>
      <c r="V39" s="85" t="str">
        <f>IF(U39="IV","Aceptable",IF(U39="III","Mejorable",IF(U39="II","aceptable con control especifico",IF(U39="I","No aceptable",FALSE))))</f>
        <v>Mejorable</v>
      </c>
      <c r="W39" s="83">
        <v>1</v>
      </c>
      <c r="X39" s="96" t="s">
        <v>419</v>
      </c>
      <c r="Y39" s="4" t="s">
        <v>14</v>
      </c>
      <c r="Z39" s="83" t="s">
        <v>327</v>
      </c>
      <c r="AA39" s="83" t="s">
        <v>327</v>
      </c>
      <c r="AB39" s="83" t="s">
        <v>327</v>
      </c>
      <c r="AC39" s="83" t="s">
        <v>420</v>
      </c>
      <c r="AD39" s="4" t="s">
        <v>327</v>
      </c>
    </row>
    <row r="40" spans="2:30" ht="285" x14ac:dyDescent="0.25">
      <c r="B40" s="79" t="s">
        <v>329</v>
      </c>
      <c r="C40" s="80" t="s">
        <v>330</v>
      </c>
      <c r="D40" s="103" t="s">
        <v>423</v>
      </c>
      <c r="E40" s="96" t="s">
        <v>414</v>
      </c>
      <c r="F40" s="96" t="s">
        <v>415</v>
      </c>
      <c r="G40" s="82" t="s">
        <v>320</v>
      </c>
      <c r="H40" s="82"/>
      <c r="I40" s="104" t="s">
        <v>379</v>
      </c>
      <c r="J40" s="79" t="s">
        <v>370</v>
      </c>
      <c r="K40" s="84" t="s">
        <v>380</v>
      </c>
      <c r="L40" s="83" t="s">
        <v>323</v>
      </c>
      <c r="M40" s="96" t="s">
        <v>418</v>
      </c>
      <c r="N40" s="91" t="s">
        <v>422</v>
      </c>
      <c r="O40" s="81">
        <v>2</v>
      </c>
      <c r="P40" s="81">
        <v>3</v>
      </c>
      <c r="Q40" s="83">
        <f t="shared" ref="Q40" si="20">O40*P40</f>
        <v>6</v>
      </c>
      <c r="R40" s="83" t="str">
        <f t="shared" si="18"/>
        <v>MEDIO</v>
      </c>
      <c r="S40" s="81">
        <v>25</v>
      </c>
      <c r="T40" s="83">
        <f t="shared" ref="T40:T45" si="21">Q40*S40</f>
        <v>150</v>
      </c>
      <c r="U40" s="83" t="str">
        <f t="shared" si="19"/>
        <v>II</v>
      </c>
      <c r="V40" s="87" t="str">
        <f t="shared" ref="V40" si="22">IF(U40="IV","Aceptable",IF(U40="III","Mejorable",IF(U40="II","aceptable con control especifico",IF(U40="I","No aceptable",FALSE))))</f>
        <v>aceptable con control especifico</v>
      </c>
      <c r="W40" s="83">
        <v>1</v>
      </c>
      <c r="X40" s="84" t="s">
        <v>382</v>
      </c>
      <c r="Y40" s="81" t="s">
        <v>14</v>
      </c>
      <c r="Z40" s="83" t="s">
        <v>327</v>
      </c>
      <c r="AA40" s="83" t="s">
        <v>327</v>
      </c>
      <c r="AB40" s="83" t="s">
        <v>327</v>
      </c>
      <c r="AC40" s="81" t="s">
        <v>383</v>
      </c>
      <c r="AD40" s="81" t="s">
        <v>327</v>
      </c>
    </row>
    <row r="41" spans="2:30" ht="328.5" x14ac:dyDescent="0.25">
      <c r="B41" s="79" t="s">
        <v>329</v>
      </c>
      <c r="C41" s="80" t="s">
        <v>330</v>
      </c>
      <c r="D41" s="103" t="s">
        <v>423</v>
      </c>
      <c r="E41" s="96" t="s">
        <v>414</v>
      </c>
      <c r="F41" s="96" t="s">
        <v>415</v>
      </c>
      <c r="G41" s="4" t="s">
        <v>320</v>
      </c>
      <c r="H41" s="4"/>
      <c r="I41" s="96" t="s">
        <v>424</v>
      </c>
      <c r="J41" s="103" t="s">
        <v>425</v>
      </c>
      <c r="K41" s="96" t="s">
        <v>427</v>
      </c>
      <c r="L41" s="96" t="s">
        <v>323</v>
      </c>
      <c r="M41" s="96" t="s">
        <v>323</v>
      </c>
      <c r="N41" s="96" t="s">
        <v>428</v>
      </c>
      <c r="O41" s="81">
        <v>6</v>
      </c>
      <c r="P41" s="81">
        <v>3</v>
      </c>
      <c r="Q41" s="83">
        <f>O41*P41</f>
        <v>18</v>
      </c>
      <c r="R41" s="83" t="str">
        <f t="shared" si="18"/>
        <v>ALTO</v>
      </c>
      <c r="S41" s="4">
        <v>25</v>
      </c>
      <c r="T41" s="4">
        <f t="shared" si="21"/>
        <v>450</v>
      </c>
      <c r="U41" s="83" t="str">
        <f>IF(T41&lt;=20,"IV",IF(T41&lt;=120,"III",IF(T41&lt;=500,"II",IF(T41&lt;=4000,"I",FALSE))))</f>
        <v>II</v>
      </c>
      <c r="V41" s="87" t="str">
        <f>IF(U41="IV","Aceptable",IF(U41="III","Mejorable",IF(U41="II","aceptable con control especifico",IF(U41="I","No aceptable",FALSE))))</f>
        <v>aceptable con control especifico</v>
      </c>
      <c r="W41" s="4">
        <v>1</v>
      </c>
      <c r="X41" s="96" t="s">
        <v>426</v>
      </c>
      <c r="Y41" s="4" t="s">
        <v>14</v>
      </c>
      <c r="Z41" s="83" t="s">
        <v>327</v>
      </c>
      <c r="AA41" s="83" t="s">
        <v>327</v>
      </c>
      <c r="AB41" s="83" t="s">
        <v>327</v>
      </c>
      <c r="AC41" s="96" t="s">
        <v>429</v>
      </c>
      <c r="AD41" s="4" t="s">
        <v>327</v>
      </c>
    </row>
    <row r="42" spans="2:30" ht="186" x14ac:dyDescent="0.25">
      <c r="B42" s="79" t="s">
        <v>329</v>
      </c>
      <c r="C42" s="80" t="s">
        <v>330</v>
      </c>
      <c r="D42" s="103" t="s">
        <v>423</v>
      </c>
      <c r="E42" s="96" t="s">
        <v>414</v>
      </c>
      <c r="F42" s="96" t="s">
        <v>415</v>
      </c>
      <c r="G42" s="4"/>
      <c r="H42" s="4" t="s">
        <v>320</v>
      </c>
      <c r="I42" s="96" t="s">
        <v>430</v>
      </c>
      <c r="J42" s="103" t="s">
        <v>385</v>
      </c>
      <c r="K42" s="96" t="s">
        <v>431</v>
      </c>
      <c r="L42" s="96" t="s">
        <v>323</v>
      </c>
      <c r="M42" s="96" t="s">
        <v>432</v>
      </c>
      <c r="N42" s="96" t="s">
        <v>433</v>
      </c>
      <c r="O42" s="81">
        <v>2</v>
      </c>
      <c r="P42" s="81">
        <v>1</v>
      </c>
      <c r="Q42" s="83">
        <f>O42*P42</f>
        <v>2</v>
      </c>
      <c r="R42" s="83" t="str">
        <f t="shared" si="18"/>
        <v>BAJO</v>
      </c>
      <c r="S42" s="4">
        <v>25</v>
      </c>
      <c r="T42" s="4">
        <f t="shared" si="21"/>
        <v>50</v>
      </c>
      <c r="U42" s="83" t="str">
        <f>IF(T42&lt;=20,"IV",IF(T42&lt;=120,"III",IF(T42&lt;=500,"II",IF(T42&lt;=4000,"I",FALSE))))</f>
        <v>III</v>
      </c>
      <c r="V42" s="85" t="str">
        <f>IF(U42="IV","Aceptable",IF(U42="III","Mejorable",IF(U42="II","aceptable con control especifico",IF(U42="I","No aceptable",FALSE))))</f>
        <v>Mejorable</v>
      </c>
      <c r="W42" s="4">
        <v>1</v>
      </c>
      <c r="X42" s="96" t="s">
        <v>434</v>
      </c>
      <c r="Y42" s="4" t="s">
        <v>14</v>
      </c>
      <c r="Z42" s="83" t="s">
        <v>327</v>
      </c>
      <c r="AA42" s="83" t="s">
        <v>327</v>
      </c>
      <c r="AB42" s="83" t="s">
        <v>327</v>
      </c>
      <c r="AC42" s="96" t="s">
        <v>435</v>
      </c>
      <c r="AD42" s="4" t="s">
        <v>327</v>
      </c>
    </row>
    <row r="43" spans="2:30" ht="409.5" x14ac:dyDescent="0.25">
      <c r="B43" s="79" t="s">
        <v>329</v>
      </c>
      <c r="C43" s="80" t="s">
        <v>330</v>
      </c>
      <c r="D43" s="103" t="s">
        <v>423</v>
      </c>
      <c r="E43" s="96" t="s">
        <v>414</v>
      </c>
      <c r="F43" s="96" t="s">
        <v>415</v>
      </c>
      <c r="G43" s="4"/>
      <c r="H43" s="97" t="s">
        <v>320</v>
      </c>
      <c r="I43" s="98" t="s">
        <v>401</v>
      </c>
      <c r="J43" s="99" t="s">
        <v>402</v>
      </c>
      <c r="K43" s="100" t="s">
        <v>403</v>
      </c>
      <c r="L43" s="83" t="s">
        <v>323</v>
      </c>
      <c r="M43" s="100" t="s">
        <v>404</v>
      </c>
      <c r="N43" s="100" t="s">
        <v>405</v>
      </c>
      <c r="O43" s="83">
        <v>2</v>
      </c>
      <c r="P43" s="83">
        <v>1</v>
      </c>
      <c r="Q43" s="98">
        <f t="shared" ref="Q43:Q44" si="23">O43*P43</f>
        <v>2</v>
      </c>
      <c r="R43" s="98" t="str">
        <f t="shared" si="18"/>
        <v>BAJO</v>
      </c>
      <c r="S43" s="83">
        <v>100</v>
      </c>
      <c r="T43" s="98">
        <f t="shared" si="21"/>
        <v>200</v>
      </c>
      <c r="U43" s="98" t="str">
        <f t="shared" ref="U43:U45" si="24">IF(T43&lt;=20,"IV",IF(T43&lt;=120,"III",IF(T43&lt;=500,"II",IF(T43&lt;=4000,"I",FALSE))))</f>
        <v>II</v>
      </c>
      <c r="V43" s="101" t="str">
        <f t="shared" ref="V43" si="25">IF(U43="IV","Aceptable",IF(U43="III","Mejorable",IF(U43="II","aceptable con control especifico",IF(U43="I","No aceptable",FALSE))))</f>
        <v>aceptable con control especifico</v>
      </c>
      <c r="W43" s="98">
        <v>1</v>
      </c>
      <c r="X43" s="83" t="s">
        <v>406</v>
      </c>
      <c r="Y43" s="83" t="s">
        <v>14</v>
      </c>
      <c r="Z43" s="98" t="s">
        <v>327</v>
      </c>
      <c r="AA43" s="98" t="s">
        <v>327</v>
      </c>
      <c r="AB43" s="98" t="s">
        <v>327</v>
      </c>
      <c r="AC43" s="100" t="s">
        <v>407</v>
      </c>
      <c r="AD43" s="100" t="s">
        <v>327</v>
      </c>
    </row>
    <row r="44" spans="2:30" ht="409.5" x14ac:dyDescent="0.25">
      <c r="B44" s="79" t="s">
        <v>329</v>
      </c>
      <c r="C44" s="80" t="s">
        <v>330</v>
      </c>
      <c r="D44" s="103" t="s">
        <v>423</v>
      </c>
      <c r="E44" s="96" t="s">
        <v>414</v>
      </c>
      <c r="F44" s="96" t="s">
        <v>415</v>
      </c>
      <c r="G44" s="4"/>
      <c r="H44" s="97" t="s">
        <v>320</v>
      </c>
      <c r="I44" s="98" t="s">
        <v>408</v>
      </c>
      <c r="J44" s="102" t="s">
        <v>402</v>
      </c>
      <c r="K44" s="100" t="s">
        <v>409</v>
      </c>
      <c r="L44" s="83" t="s">
        <v>323</v>
      </c>
      <c r="M44" s="100" t="s">
        <v>404</v>
      </c>
      <c r="N44" s="100" t="s">
        <v>405</v>
      </c>
      <c r="O44" s="83">
        <v>2</v>
      </c>
      <c r="P44" s="83">
        <v>2</v>
      </c>
      <c r="Q44" s="98">
        <f t="shared" si="23"/>
        <v>4</v>
      </c>
      <c r="R44" s="98" t="str">
        <f t="shared" si="18"/>
        <v>BAJO</v>
      </c>
      <c r="S44" s="83">
        <v>25</v>
      </c>
      <c r="T44" s="98">
        <f t="shared" si="21"/>
        <v>100</v>
      </c>
      <c r="U44" s="98" t="str">
        <f t="shared" si="24"/>
        <v>III</v>
      </c>
      <c r="V44" s="85" t="str">
        <f>IF(U44="IV","Aceptable",IF(U44="III","Mejorable",IF(U44="II","aceptable con control especifico",IF(U44="I","No aceptable",FALSE))))</f>
        <v>Mejorable</v>
      </c>
      <c r="W44" s="98">
        <v>1</v>
      </c>
      <c r="X44" s="83" t="s">
        <v>406</v>
      </c>
      <c r="Y44" s="83" t="s">
        <v>14</v>
      </c>
      <c r="Z44" s="98" t="s">
        <v>327</v>
      </c>
      <c r="AA44" s="98" t="s">
        <v>327</v>
      </c>
      <c r="AB44" s="98" t="s">
        <v>327</v>
      </c>
      <c r="AC44" s="100" t="s">
        <v>407</v>
      </c>
      <c r="AD44" s="100" t="s">
        <v>327</v>
      </c>
    </row>
    <row r="45" spans="2:30" ht="409.6" x14ac:dyDescent="0.25">
      <c r="B45" s="79" t="s">
        <v>329</v>
      </c>
      <c r="C45" s="80" t="s">
        <v>330</v>
      </c>
      <c r="D45" s="103" t="s">
        <v>423</v>
      </c>
      <c r="E45" s="96" t="s">
        <v>436</v>
      </c>
      <c r="F45" s="96" t="s">
        <v>437</v>
      </c>
      <c r="G45" s="4"/>
      <c r="H45" s="4" t="s">
        <v>320</v>
      </c>
      <c r="I45" s="83" t="s">
        <v>340</v>
      </c>
      <c r="J45" s="79" t="s">
        <v>321</v>
      </c>
      <c r="K45" s="84" t="s">
        <v>335</v>
      </c>
      <c r="L45" s="83" t="s">
        <v>323</v>
      </c>
      <c r="M45" s="84" t="s">
        <v>336</v>
      </c>
      <c r="N45" s="84" t="s">
        <v>416</v>
      </c>
      <c r="O45" s="83">
        <v>2</v>
      </c>
      <c r="P45" s="83">
        <v>2</v>
      </c>
      <c r="Q45" s="83">
        <v>4</v>
      </c>
      <c r="R45" s="83" t="str">
        <f t="shared" si="18"/>
        <v>BAJO</v>
      </c>
      <c r="S45" s="83">
        <v>10</v>
      </c>
      <c r="T45" s="83">
        <f t="shared" si="21"/>
        <v>40</v>
      </c>
      <c r="U45" s="83" t="str">
        <f t="shared" si="24"/>
        <v>III</v>
      </c>
      <c r="V45" s="85" t="str">
        <f>IF(U45="IV","Aceptable",IF(U45="III","Mejorable",IF(U45="II","aceptable con control especifico",IF(U45="I","No aceptable",FALSE))))</f>
        <v>Mejorable</v>
      </c>
      <c r="W45" s="83">
        <v>1</v>
      </c>
      <c r="X45" s="84" t="s">
        <v>338</v>
      </c>
      <c r="Y45" s="86" t="s">
        <v>14</v>
      </c>
      <c r="Z45" s="83" t="s">
        <v>327</v>
      </c>
      <c r="AA45" s="83" t="s">
        <v>327</v>
      </c>
      <c r="AB45" s="83" t="s">
        <v>327</v>
      </c>
      <c r="AC45" s="83" t="s">
        <v>339</v>
      </c>
      <c r="AD45" s="4" t="s">
        <v>327</v>
      </c>
    </row>
    <row r="46" spans="2:30" ht="409.6" x14ac:dyDescent="0.25">
      <c r="B46" s="79" t="s">
        <v>329</v>
      </c>
      <c r="C46" s="80" t="s">
        <v>330</v>
      </c>
      <c r="D46" s="103" t="s">
        <v>423</v>
      </c>
      <c r="E46" s="96" t="s">
        <v>436</v>
      </c>
      <c r="F46" s="96" t="s">
        <v>437</v>
      </c>
      <c r="G46" s="4"/>
      <c r="H46" s="4" t="s">
        <v>320</v>
      </c>
      <c r="I46" s="96" t="s">
        <v>430</v>
      </c>
      <c r="J46" s="103" t="s">
        <v>385</v>
      </c>
      <c r="K46" s="96" t="s">
        <v>431</v>
      </c>
      <c r="L46" s="96" t="s">
        <v>323</v>
      </c>
      <c r="M46" s="96" t="s">
        <v>432</v>
      </c>
      <c r="N46" s="96" t="s">
        <v>433</v>
      </c>
      <c r="O46" s="81">
        <v>2</v>
      </c>
      <c r="P46" s="81">
        <v>1</v>
      </c>
      <c r="Q46" s="83">
        <f>O46*P46</f>
        <v>2</v>
      </c>
      <c r="R46" s="83" t="str">
        <f t="shared" ref="R46:R60" si="26">IF(Q46&lt;=4,"BAJO",IF(Q46&lt;=8,"MEDIO",IF(Q46&lt;=20,"ALTO","MUY ALTO")))</f>
        <v>BAJO</v>
      </c>
      <c r="S46" s="4">
        <v>25</v>
      </c>
      <c r="T46" s="4">
        <f t="shared" ref="T46:T49" si="27">Q46*S46</f>
        <v>50</v>
      </c>
      <c r="U46" s="83" t="str">
        <f>IF(T46&lt;=20,"IV",IF(T46&lt;=120,"III",IF(T46&lt;=500,"II",IF(T46&lt;=4000,"I",FALSE))))</f>
        <v>III</v>
      </c>
      <c r="V46" s="85" t="str">
        <f>IF(U46="IV","Aceptable",IF(U46="III","Mejorable",IF(U46="II","aceptable con control especifico",IF(U46="I","No aceptable",FALSE))))</f>
        <v>Mejorable</v>
      </c>
      <c r="W46" s="4">
        <v>1</v>
      </c>
      <c r="X46" s="96" t="s">
        <v>434</v>
      </c>
      <c r="Y46" s="4" t="s">
        <v>14</v>
      </c>
      <c r="Z46" s="83" t="s">
        <v>327</v>
      </c>
      <c r="AA46" s="83" t="s">
        <v>327</v>
      </c>
      <c r="AB46" s="83" t="s">
        <v>327</v>
      </c>
      <c r="AC46" s="96" t="s">
        <v>435</v>
      </c>
      <c r="AD46" s="4" t="s">
        <v>327</v>
      </c>
    </row>
    <row r="47" spans="2:30" ht="409.6" x14ac:dyDescent="0.25">
      <c r="B47" s="79" t="s">
        <v>329</v>
      </c>
      <c r="C47" s="80" t="s">
        <v>330</v>
      </c>
      <c r="D47" s="103" t="s">
        <v>423</v>
      </c>
      <c r="E47" s="96" t="s">
        <v>436</v>
      </c>
      <c r="F47" s="96" t="s">
        <v>437</v>
      </c>
      <c r="G47" s="4"/>
      <c r="H47" s="97" t="s">
        <v>320</v>
      </c>
      <c r="I47" s="98" t="s">
        <v>401</v>
      </c>
      <c r="J47" s="99" t="s">
        <v>402</v>
      </c>
      <c r="K47" s="100" t="s">
        <v>403</v>
      </c>
      <c r="L47" s="83" t="s">
        <v>323</v>
      </c>
      <c r="M47" s="100" t="s">
        <v>404</v>
      </c>
      <c r="N47" s="100" t="s">
        <v>405</v>
      </c>
      <c r="O47" s="83">
        <v>2</v>
      </c>
      <c r="P47" s="83">
        <v>1</v>
      </c>
      <c r="Q47" s="98">
        <f t="shared" ref="Q47:Q48" si="28">O47*P47</f>
        <v>2</v>
      </c>
      <c r="R47" s="98" t="str">
        <f t="shared" si="26"/>
        <v>BAJO</v>
      </c>
      <c r="S47" s="83">
        <v>100</v>
      </c>
      <c r="T47" s="98">
        <f t="shared" si="27"/>
        <v>200</v>
      </c>
      <c r="U47" s="98" t="str">
        <f t="shared" ref="U47:U51" si="29">IF(T47&lt;=20,"IV",IF(T47&lt;=120,"III",IF(T47&lt;=500,"II",IF(T47&lt;=4000,"I",FALSE))))</f>
        <v>II</v>
      </c>
      <c r="V47" s="101" t="str">
        <f t="shared" ref="V47" si="30">IF(U47="IV","Aceptable",IF(U47="III","Mejorable",IF(U47="II","aceptable con control especifico",IF(U47="I","No aceptable",FALSE))))</f>
        <v>aceptable con control especifico</v>
      </c>
      <c r="W47" s="98">
        <v>1</v>
      </c>
      <c r="X47" s="83" t="s">
        <v>406</v>
      </c>
      <c r="Y47" s="83" t="s">
        <v>14</v>
      </c>
      <c r="Z47" s="98" t="s">
        <v>327</v>
      </c>
      <c r="AA47" s="98" t="s">
        <v>327</v>
      </c>
      <c r="AB47" s="98" t="s">
        <v>327</v>
      </c>
      <c r="AC47" s="100" t="s">
        <v>407</v>
      </c>
      <c r="AD47" s="100" t="s">
        <v>327</v>
      </c>
    </row>
    <row r="48" spans="2:30" ht="409.6" x14ac:dyDescent="0.25">
      <c r="B48" s="79" t="s">
        <v>329</v>
      </c>
      <c r="C48" s="80" t="s">
        <v>330</v>
      </c>
      <c r="D48" s="103" t="s">
        <v>423</v>
      </c>
      <c r="E48" s="96" t="s">
        <v>436</v>
      </c>
      <c r="F48" s="96" t="s">
        <v>437</v>
      </c>
      <c r="G48" s="4"/>
      <c r="H48" s="97" t="s">
        <v>320</v>
      </c>
      <c r="I48" s="98" t="s">
        <v>408</v>
      </c>
      <c r="J48" s="102" t="s">
        <v>402</v>
      </c>
      <c r="K48" s="100" t="s">
        <v>409</v>
      </c>
      <c r="L48" s="83" t="s">
        <v>323</v>
      </c>
      <c r="M48" s="100" t="s">
        <v>404</v>
      </c>
      <c r="N48" s="100" t="s">
        <v>405</v>
      </c>
      <c r="O48" s="83">
        <v>2</v>
      </c>
      <c r="P48" s="83">
        <v>2</v>
      </c>
      <c r="Q48" s="98">
        <f t="shared" si="28"/>
        <v>4</v>
      </c>
      <c r="R48" s="98" t="str">
        <f t="shared" si="26"/>
        <v>BAJO</v>
      </c>
      <c r="S48" s="83">
        <v>25</v>
      </c>
      <c r="T48" s="98">
        <f t="shared" si="27"/>
        <v>100</v>
      </c>
      <c r="U48" s="98" t="str">
        <f t="shared" si="29"/>
        <v>III</v>
      </c>
      <c r="V48" s="85" t="str">
        <f>IF(U48="IV","Aceptable",IF(U48="III","Mejorable",IF(U48="II","aceptable con control especifico",IF(U48="I","No aceptable",FALSE))))</f>
        <v>Mejorable</v>
      </c>
      <c r="W48" s="98">
        <v>1</v>
      </c>
      <c r="X48" s="83" t="s">
        <v>406</v>
      </c>
      <c r="Y48" s="83" t="s">
        <v>14</v>
      </c>
      <c r="Z48" s="98" t="s">
        <v>327</v>
      </c>
      <c r="AA48" s="98" t="s">
        <v>327</v>
      </c>
      <c r="AB48" s="98" t="s">
        <v>327</v>
      </c>
      <c r="AC48" s="100" t="s">
        <v>407</v>
      </c>
      <c r="AD48" s="100" t="s">
        <v>327</v>
      </c>
    </row>
    <row r="49" spans="2:30" ht="271.5" x14ac:dyDescent="0.25">
      <c r="B49" s="79" t="s">
        <v>329</v>
      </c>
      <c r="C49" s="80" t="s">
        <v>330</v>
      </c>
      <c r="D49" s="103" t="s">
        <v>423</v>
      </c>
      <c r="E49" s="96" t="s">
        <v>438</v>
      </c>
      <c r="F49" s="96" t="s">
        <v>439</v>
      </c>
      <c r="G49" s="4"/>
      <c r="H49" s="4" t="s">
        <v>320</v>
      </c>
      <c r="I49" s="83" t="s">
        <v>440</v>
      </c>
      <c r="J49" s="79" t="s">
        <v>321</v>
      </c>
      <c r="K49" s="84" t="s">
        <v>335</v>
      </c>
      <c r="L49" s="83" t="s">
        <v>323</v>
      </c>
      <c r="M49" s="84" t="s">
        <v>336</v>
      </c>
      <c r="N49" s="84" t="s">
        <v>416</v>
      </c>
      <c r="O49" s="83">
        <v>2</v>
      </c>
      <c r="P49" s="83">
        <v>2</v>
      </c>
      <c r="Q49" s="83">
        <v>4</v>
      </c>
      <c r="R49" s="83" t="str">
        <f t="shared" si="26"/>
        <v>BAJO</v>
      </c>
      <c r="S49" s="83">
        <v>10</v>
      </c>
      <c r="T49" s="83">
        <f t="shared" si="27"/>
        <v>40</v>
      </c>
      <c r="U49" s="83" t="str">
        <f t="shared" si="29"/>
        <v>III</v>
      </c>
      <c r="V49" s="85" t="str">
        <f>IF(U49="IV","Aceptable",IF(U49="III","Mejorable",IF(U49="II","aceptable con control especifico",IF(U49="I","No aceptable",FALSE))))</f>
        <v>Mejorable</v>
      </c>
      <c r="W49" s="83">
        <v>1</v>
      </c>
      <c r="X49" s="84" t="s">
        <v>441</v>
      </c>
      <c r="Y49" s="86" t="s">
        <v>14</v>
      </c>
      <c r="Z49" s="83" t="s">
        <v>327</v>
      </c>
      <c r="AA49" s="83" t="s">
        <v>327</v>
      </c>
      <c r="AB49" s="83" t="s">
        <v>327</v>
      </c>
      <c r="AC49" s="83" t="s">
        <v>442</v>
      </c>
      <c r="AD49" s="96" t="s">
        <v>443</v>
      </c>
    </row>
    <row r="50" spans="2:30" ht="272.25" thickBot="1" x14ac:dyDescent="0.3">
      <c r="B50" s="79" t="s">
        <v>329</v>
      </c>
      <c r="C50" s="80" t="s">
        <v>330</v>
      </c>
      <c r="D50" s="103" t="s">
        <v>423</v>
      </c>
      <c r="E50" s="96" t="s">
        <v>438</v>
      </c>
      <c r="F50" s="96" t="s">
        <v>439</v>
      </c>
      <c r="G50" s="4" t="s">
        <v>320</v>
      </c>
      <c r="H50" s="4"/>
      <c r="I50" s="96" t="s">
        <v>417</v>
      </c>
      <c r="J50" s="103" t="s">
        <v>370</v>
      </c>
      <c r="K50" s="96" t="s">
        <v>371</v>
      </c>
      <c r="L50" s="83" t="s">
        <v>323</v>
      </c>
      <c r="M50" s="96" t="s">
        <v>418</v>
      </c>
      <c r="N50" s="96" t="s">
        <v>421</v>
      </c>
      <c r="O50" s="83">
        <v>2</v>
      </c>
      <c r="P50" s="83">
        <v>2</v>
      </c>
      <c r="Q50" s="83">
        <v>4</v>
      </c>
      <c r="R50" s="83" t="str">
        <f t="shared" si="26"/>
        <v>BAJO</v>
      </c>
      <c r="S50" s="83">
        <v>10</v>
      </c>
      <c r="T50" s="83">
        <v>25</v>
      </c>
      <c r="U50" s="83" t="str">
        <f t="shared" si="29"/>
        <v>III</v>
      </c>
      <c r="V50" s="85" t="str">
        <f>IF(U50="IV","Aceptable",IF(U50="III","Mejorable",IF(U50="II","aceptable con control especifico",IF(U50="I","No aceptable",FALSE))))</f>
        <v>Mejorable</v>
      </c>
      <c r="W50" s="83">
        <v>1</v>
      </c>
      <c r="X50" s="96" t="s">
        <v>419</v>
      </c>
      <c r="Y50" s="4" t="s">
        <v>14</v>
      </c>
      <c r="Z50" s="83" t="s">
        <v>327</v>
      </c>
      <c r="AA50" s="83" t="s">
        <v>327</v>
      </c>
      <c r="AB50" s="83" t="s">
        <v>327</v>
      </c>
      <c r="AC50" s="83" t="s">
        <v>420</v>
      </c>
      <c r="AD50" s="4" t="s">
        <v>327</v>
      </c>
    </row>
    <row r="51" spans="2:30" ht="285" x14ac:dyDescent="0.25">
      <c r="B51" s="79" t="s">
        <v>329</v>
      </c>
      <c r="C51" s="80" t="s">
        <v>330</v>
      </c>
      <c r="D51" s="103" t="s">
        <v>423</v>
      </c>
      <c r="E51" s="96" t="s">
        <v>438</v>
      </c>
      <c r="F51" s="96" t="s">
        <v>439</v>
      </c>
      <c r="G51" s="82" t="s">
        <v>320</v>
      </c>
      <c r="H51" s="82"/>
      <c r="I51" s="104" t="s">
        <v>379</v>
      </c>
      <c r="J51" s="79" t="s">
        <v>370</v>
      </c>
      <c r="K51" s="84" t="s">
        <v>380</v>
      </c>
      <c r="L51" s="83" t="s">
        <v>323</v>
      </c>
      <c r="M51" s="96" t="s">
        <v>418</v>
      </c>
      <c r="N51" s="91" t="s">
        <v>422</v>
      </c>
      <c r="O51" s="81">
        <v>2</v>
      </c>
      <c r="P51" s="81">
        <v>3</v>
      </c>
      <c r="Q51" s="83">
        <f t="shared" ref="Q51" si="31">O51*P51</f>
        <v>6</v>
      </c>
      <c r="R51" s="83" t="str">
        <f t="shared" si="26"/>
        <v>MEDIO</v>
      </c>
      <c r="S51" s="81">
        <v>25</v>
      </c>
      <c r="T51" s="83">
        <f t="shared" ref="T51:T60" si="32">Q51*S51</f>
        <v>150</v>
      </c>
      <c r="U51" s="83" t="str">
        <f t="shared" si="29"/>
        <v>II</v>
      </c>
      <c r="V51" s="87" t="str">
        <f t="shared" ref="V51" si="33">IF(U51="IV","Aceptable",IF(U51="III","Mejorable",IF(U51="II","aceptable con control especifico",IF(U51="I","No aceptable",FALSE))))</f>
        <v>aceptable con control especifico</v>
      </c>
      <c r="W51" s="83">
        <v>1</v>
      </c>
      <c r="X51" s="84" t="s">
        <v>382</v>
      </c>
      <c r="Y51" s="81" t="s">
        <v>14</v>
      </c>
      <c r="Z51" s="83" t="s">
        <v>327</v>
      </c>
      <c r="AA51" s="83" t="s">
        <v>327</v>
      </c>
      <c r="AB51" s="83" t="s">
        <v>327</v>
      </c>
      <c r="AC51" s="81" t="s">
        <v>383</v>
      </c>
      <c r="AD51" s="81" t="s">
        <v>327</v>
      </c>
    </row>
    <row r="52" spans="2:30" ht="328.5" x14ac:dyDescent="0.25">
      <c r="B52" s="79" t="s">
        <v>329</v>
      </c>
      <c r="C52" s="80" t="s">
        <v>330</v>
      </c>
      <c r="D52" s="103" t="s">
        <v>423</v>
      </c>
      <c r="E52" s="96" t="s">
        <v>438</v>
      </c>
      <c r="F52" s="96" t="s">
        <v>439</v>
      </c>
      <c r="G52" s="4" t="s">
        <v>320</v>
      </c>
      <c r="H52" s="4"/>
      <c r="I52" s="96" t="s">
        <v>424</v>
      </c>
      <c r="J52" s="103" t="s">
        <v>425</v>
      </c>
      <c r="K52" s="96" t="s">
        <v>427</v>
      </c>
      <c r="L52" s="96" t="s">
        <v>323</v>
      </c>
      <c r="M52" s="96" t="s">
        <v>323</v>
      </c>
      <c r="N52" s="96" t="s">
        <v>428</v>
      </c>
      <c r="O52" s="81">
        <v>6</v>
      </c>
      <c r="P52" s="81">
        <v>3</v>
      </c>
      <c r="Q52" s="83">
        <f>O52*P52</f>
        <v>18</v>
      </c>
      <c r="R52" s="83" t="str">
        <f t="shared" si="26"/>
        <v>ALTO</v>
      </c>
      <c r="S52" s="4">
        <v>25</v>
      </c>
      <c r="T52" s="4">
        <f t="shared" si="32"/>
        <v>450</v>
      </c>
      <c r="U52" s="83" t="str">
        <f>IF(T52&lt;=20,"IV",IF(T52&lt;=120,"III",IF(T52&lt;=500,"II",IF(T52&lt;=4000,"I",FALSE))))</f>
        <v>II</v>
      </c>
      <c r="V52" s="87" t="str">
        <f>IF(U52="IV","Aceptable",IF(U52="III","Mejorable",IF(U52="II","aceptable con control especifico",IF(U52="I","No aceptable",FALSE))))</f>
        <v>aceptable con control especifico</v>
      </c>
      <c r="W52" s="4">
        <v>1</v>
      </c>
      <c r="X52" s="96" t="s">
        <v>426</v>
      </c>
      <c r="Y52" s="4" t="s">
        <v>14</v>
      </c>
      <c r="Z52" s="83" t="s">
        <v>327</v>
      </c>
      <c r="AA52" s="83" t="s">
        <v>327</v>
      </c>
      <c r="AB52" s="83" t="s">
        <v>327</v>
      </c>
      <c r="AC52" s="96" t="s">
        <v>429</v>
      </c>
      <c r="AD52" s="4" t="s">
        <v>327</v>
      </c>
    </row>
    <row r="53" spans="2:30" ht="271.5" x14ac:dyDescent="0.25">
      <c r="B53" s="79" t="s">
        <v>329</v>
      </c>
      <c r="C53" s="80" t="s">
        <v>330</v>
      </c>
      <c r="D53" s="103" t="s">
        <v>423</v>
      </c>
      <c r="E53" s="96" t="s">
        <v>438</v>
      </c>
      <c r="F53" s="96" t="s">
        <v>439</v>
      </c>
      <c r="G53" s="4"/>
      <c r="H53" s="4" t="s">
        <v>320</v>
      </c>
      <c r="I53" s="96" t="s">
        <v>430</v>
      </c>
      <c r="J53" s="103" t="s">
        <v>385</v>
      </c>
      <c r="K53" s="96" t="s">
        <v>431</v>
      </c>
      <c r="L53" s="96" t="s">
        <v>323</v>
      </c>
      <c r="M53" s="96" t="s">
        <v>432</v>
      </c>
      <c r="N53" s="96" t="s">
        <v>433</v>
      </c>
      <c r="O53" s="81">
        <v>2</v>
      </c>
      <c r="P53" s="81">
        <v>1</v>
      </c>
      <c r="Q53" s="83">
        <f>O53*P53</f>
        <v>2</v>
      </c>
      <c r="R53" s="83" t="str">
        <f t="shared" si="26"/>
        <v>BAJO</v>
      </c>
      <c r="S53" s="4">
        <v>25</v>
      </c>
      <c r="T53" s="4">
        <f t="shared" si="32"/>
        <v>50</v>
      </c>
      <c r="U53" s="83" t="str">
        <f>IF(T53&lt;=20,"IV",IF(T53&lt;=120,"III",IF(T53&lt;=500,"II",IF(T53&lt;=4000,"I",FALSE))))</f>
        <v>III</v>
      </c>
      <c r="V53" s="85" t="str">
        <f>IF(U53="IV","Aceptable",IF(U53="III","Mejorable",IF(U53="II","aceptable con control especifico",IF(U53="I","No aceptable",FALSE))))</f>
        <v>Mejorable</v>
      </c>
      <c r="W53" s="4">
        <v>1</v>
      </c>
      <c r="X53" s="96" t="s">
        <v>434</v>
      </c>
      <c r="Y53" s="4" t="s">
        <v>14</v>
      </c>
      <c r="Z53" s="83" t="s">
        <v>327</v>
      </c>
      <c r="AA53" s="83" t="s">
        <v>327</v>
      </c>
      <c r="AB53" s="83" t="s">
        <v>327</v>
      </c>
      <c r="AC53" s="96" t="s">
        <v>435</v>
      </c>
      <c r="AD53" s="4" t="s">
        <v>327</v>
      </c>
    </row>
    <row r="54" spans="2:30" ht="409.5" x14ac:dyDescent="0.25">
      <c r="B54" s="79" t="s">
        <v>329</v>
      </c>
      <c r="C54" s="80" t="s">
        <v>330</v>
      </c>
      <c r="D54" s="103" t="s">
        <v>423</v>
      </c>
      <c r="E54" s="96" t="s">
        <v>438</v>
      </c>
      <c r="F54" s="96" t="s">
        <v>439</v>
      </c>
      <c r="G54" s="4"/>
      <c r="H54" s="97" t="s">
        <v>320</v>
      </c>
      <c r="I54" s="98" t="s">
        <v>401</v>
      </c>
      <c r="J54" s="99" t="s">
        <v>402</v>
      </c>
      <c r="K54" s="100" t="s">
        <v>403</v>
      </c>
      <c r="L54" s="83" t="s">
        <v>323</v>
      </c>
      <c r="M54" s="100" t="s">
        <v>404</v>
      </c>
      <c r="N54" s="100" t="s">
        <v>405</v>
      </c>
      <c r="O54" s="83">
        <v>2</v>
      </c>
      <c r="P54" s="83">
        <v>1</v>
      </c>
      <c r="Q54" s="98">
        <f t="shared" ref="Q54:Q55" si="34">O54*P54</f>
        <v>2</v>
      </c>
      <c r="R54" s="98" t="str">
        <f t="shared" si="26"/>
        <v>BAJO</v>
      </c>
      <c r="S54" s="83">
        <v>100</v>
      </c>
      <c r="T54" s="98">
        <f t="shared" si="32"/>
        <v>200</v>
      </c>
      <c r="U54" s="98" t="str">
        <f t="shared" ref="U54:U60" si="35">IF(T54&lt;=20,"IV",IF(T54&lt;=120,"III",IF(T54&lt;=500,"II",IF(T54&lt;=4000,"I",FALSE))))</f>
        <v>II</v>
      </c>
      <c r="V54" s="101" t="str">
        <f t="shared" ref="V54" si="36">IF(U54="IV","Aceptable",IF(U54="III","Mejorable",IF(U54="II","aceptable con control especifico",IF(U54="I","No aceptable",FALSE))))</f>
        <v>aceptable con control especifico</v>
      </c>
      <c r="W54" s="98">
        <v>1</v>
      </c>
      <c r="X54" s="83" t="s">
        <v>406</v>
      </c>
      <c r="Y54" s="83" t="s">
        <v>14</v>
      </c>
      <c r="Z54" s="98" t="s">
        <v>327</v>
      </c>
      <c r="AA54" s="98" t="s">
        <v>327</v>
      </c>
      <c r="AB54" s="98" t="s">
        <v>327</v>
      </c>
      <c r="AC54" s="100" t="s">
        <v>407</v>
      </c>
      <c r="AD54" s="100" t="s">
        <v>327</v>
      </c>
    </row>
    <row r="55" spans="2:30" ht="409.5" x14ac:dyDescent="0.25">
      <c r="B55" s="79" t="s">
        <v>329</v>
      </c>
      <c r="C55" s="80" t="s">
        <v>330</v>
      </c>
      <c r="D55" s="103" t="s">
        <v>423</v>
      </c>
      <c r="E55" s="96" t="s">
        <v>438</v>
      </c>
      <c r="F55" s="96" t="s">
        <v>439</v>
      </c>
      <c r="G55" s="4"/>
      <c r="H55" s="97" t="s">
        <v>320</v>
      </c>
      <c r="I55" s="98" t="s">
        <v>408</v>
      </c>
      <c r="J55" s="102" t="s">
        <v>402</v>
      </c>
      <c r="K55" s="100" t="s">
        <v>409</v>
      </c>
      <c r="L55" s="83" t="s">
        <v>323</v>
      </c>
      <c r="M55" s="100" t="s">
        <v>404</v>
      </c>
      <c r="N55" s="100" t="s">
        <v>405</v>
      </c>
      <c r="O55" s="83">
        <v>2</v>
      </c>
      <c r="P55" s="83">
        <v>2</v>
      </c>
      <c r="Q55" s="98">
        <f t="shared" si="34"/>
        <v>4</v>
      </c>
      <c r="R55" s="98" t="str">
        <f t="shared" si="26"/>
        <v>BAJO</v>
      </c>
      <c r="S55" s="83">
        <v>25</v>
      </c>
      <c r="T55" s="98">
        <f t="shared" si="32"/>
        <v>100</v>
      </c>
      <c r="U55" s="98" t="str">
        <f t="shared" si="35"/>
        <v>III</v>
      </c>
      <c r="V55" s="85" t="str">
        <f>IF(U55="IV","Aceptable",IF(U55="III","Mejorable",IF(U55="II","aceptable con control especifico",IF(U55="I","No aceptable",FALSE))))</f>
        <v>Mejorable</v>
      </c>
      <c r="W55" s="98">
        <v>1</v>
      </c>
      <c r="X55" s="83" t="s">
        <v>406</v>
      </c>
      <c r="Y55" s="83" t="s">
        <v>14</v>
      </c>
      <c r="Z55" s="98" t="s">
        <v>327</v>
      </c>
      <c r="AA55" s="98" t="s">
        <v>327</v>
      </c>
      <c r="AB55" s="98" t="s">
        <v>327</v>
      </c>
      <c r="AC55" s="100" t="s">
        <v>407</v>
      </c>
      <c r="AD55" s="100" t="s">
        <v>327</v>
      </c>
    </row>
    <row r="56" spans="2:30" ht="285.75" x14ac:dyDescent="0.25">
      <c r="B56" s="79" t="s">
        <v>329</v>
      </c>
      <c r="C56" s="80" t="s">
        <v>330</v>
      </c>
      <c r="D56" s="103" t="s">
        <v>423</v>
      </c>
      <c r="E56" s="96" t="s">
        <v>444</v>
      </c>
      <c r="F56" s="96" t="s">
        <v>445</v>
      </c>
      <c r="G56" s="4"/>
      <c r="H56" s="4" t="s">
        <v>320</v>
      </c>
      <c r="I56" s="83" t="s">
        <v>446</v>
      </c>
      <c r="J56" s="79" t="s">
        <v>321</v>
      </c>
      <c r="K56" s="84" t="s">
        <v>335</v>
      </c>
      <c r="L56" s="83" t="s">
        <v>323</v>
      </c>
      <c r="M56" s="84" t="s">
        <v>336</v>
      </c>
      <c r="N56" s="84" t="s">
        <v>337</v>
      </c>
      <c r="O56" s="83">
        <v>2</v>
      </c>
      <c r="P56" s="83">
        <v>2</v>
      </c>
      <c r="Q56" s="83">
        <v>4</v>
      </c>
      <c r="R56" s="83" t="str">
        <f t="shared" si="26"/>
        <v>BAJO</v>
      </c>
      <c r="S56" s="83">
        <v>10</v>
      </c>
      <c r="T56" s="83">
        <f t="shared" si="32"/>
        <v>40</v>
      </c>
      <c r="U56" s="83" t="str">
        <f t="shared" si="35"/>
        <v>III</v>
      </c>
      <c r="V56" s="85" t="str">
        <f>IF(U56="IV","Aceptable",IF(U56="III","Mejorable",IF(U56="II","aceptable con control especifico",IF(U56="I","No aceptable",FALSE))))</f>
        <v>Mejorable</v>
      </c>
      <c r="W56" s="83">
        <v>1</v>
      </c>
      <c r="X56" s="84" t="s">
        <v>338</v>
      </c>
      <c r="Y56" s="86" t="s">
        <v>14</v>
      </c>
      <c r="Z56" s="83" t="s">
        <v>327</v>
      </c>
      <c r="AA56" s="83" t="s">
        <v>327</v>
      </c>
      <c r="AB56" s="83" t="s">
        <v>327</v>
      </c>
      <c r="AC56" s="83" t="s">
        <v>339</v>
      </c>
      <c r="AD56" s="4" t="s">
        <v>327</v>
      </c>
    </row>
    <row r="57" spans="2:30" ht="285.75" x14ac:dyDescent="0.25">
      <c r="B57" s="79" t="s">
        <v>329</v>
      </c>
      <c r="C57" s="80" t="s">
        <v>330</v>
      </c>
      <c r="D57" s="103" t="s">
        <v>423</v>
      </c>
      <c r="E57" s="96" t="s">
        <v>444</v>
      </c>
      <c r="F57" s="96" t="s">
        <v>445</v>
      </c>
      <c r="G57" s="4"/>
      <c r="H57" s="4" t="s">
        <v>320</v>
      </c>
      <c r="I57" s="83" t="s">
        <v>357</v>
      </c>
      <c r="J57" s="79" t="s">
        <v>342</v>
      </c>
      <c r="K57" s="84" t="s">
        <v>358</v>
      </c>
      <c r="L57" s="83" t="s">
        <v>323</v>
      </c>
      <c r="M57" s="84" t="s">
        <v>359</v>
      </c>
      <c r="N57" s="84" t="s">
        <v>428</v>
      </c>
      <c r="O57" s="83">
        <v>2</v>
      </c>
      <c r="P57" s="83">
        <v>2</v>
      </c>
      <c r="Q57" s="83">
        <f t="shared" ref="Q57:Q60" si="37">O57*P57</f>
        <v>4</v>
      </c>
      <c r="R57" s="83" t="str">
        <f t="shared" si="26"/>
        <v>BAJO</v>
      </c>
      <c r="S57" s="83">
        <v>25</v>
      </c>
      <c r="T57" s="83">
        <f t="shared" si="32"/>
        <v>100</v>
      </c>
      <c r="U57" s="83" t="str">
        <f t="shared" si="35"/>
        <v>III</v>
      </c>
      <c r="V57" s="85" t="str">
        <f>IF(U57="IV","Aceptable",IF(U57="III","Mejorable",IF(U57="II","aceptable con control especifico",IF(U57="I","No aceptable",FALSE))))</f>
        <v>Mejorable</v>
      </c>
      <c r="W57" s="83">
        <v>1</v>
      </c>
      <c r="X57" s="84" t="s">
        <v>361</v>
      </c>
      <c r="Y57" s="86" t="s">
        <v>14</v>
      </c>
      <c r="Z57" s="83" t="s">
        <v>327</v>
      </c>
      <c r="AA57" s="83" t="s">
        <v>327</v>
      </c>
      <c r="AB57" s="83" t="s">
        <v>327</v>
      </c>
      <c r="AC57" s="83" t="s">
        <v>362</v>
      </c>
      <c r="AD57" s="83" t="s">
        <v>447</v>
      </c>
    </row>
    <row r="58" spans="2:30" ht="286.5" thickBot="1" x14ac:dyDescent="0.3">
      <c r="B58" s="79" t="s">
        <v>329</v>
      </c>
      <c r="C58" s="80" t="s">
        <v>330</v>
      </c>
      <c r="D58" s="103" t="s">
        <v>423</v>
      </c>
      <c r="E58" s="96" t="s">
        <v>444</v>
      </c>
      <c r="F58" s="96" t="s">
        <v>445</v>
      </c>
      <c r="G58" s="82" t="s">
        <v>320</v>
      </c>
      <c r="H58" s="82"/>
      <c r="I58" s="90" t="s">
        <v>369</v>
      </c>
      <c r="J58" s="79" t="s">
        <v>370</v>
      </c>
      <c r="K58" s="84" t="s">
        <v>371</v>
      </c>
      <c r="L58" s="83" t="s">
        <v>323</v>
      </c>
      <c r="M58" s="84" t="s">
        <v>323</v>
      </c>
      <c r="N58" s="91" t="s">
        <v>450</v>
      </c>
      <c r="O58" s="83">
        <v>2</v>
      </c>
      <c r="P58" s="83">
        <v>3</v>
      </c>
      <c r="Q58" s="83">
        <f t="shared" si="37"/>
        <v>6</v>
      </c>
      <c r="R58" s="83" t="str">
        <f t="shared" si="26"/>
        <v>MEDIO</v>
      </c>
      <c r="S58" s="83">
        <v>25</v>
      </c>
      <c r="T58" s="83">
        <f t="shared" si="32"/>
        <v>150</v>
      </c>
      <c r="U58" s="83" t="str">
        <f t="shared" si="35"/>
        <v>II</v>
      </c>
      <c r="V58" s="87" t="str">
        <f t="shared" ref="V58:V60" si="38">IF(U58="IV","Aceptable",IF(U58="III","Mejorable",IF(U58="II","aceptable con control especifico",IF(U58="I","No aceptable",FALSE))))</f>
        <v>aceptable con control especifico</v>
      </c>
      <c r="W58" s="83">
        <v>1</v>
      </c>
      <c r="X58" s="84" t="s">
        <v>373</v>
      </c>
      <c r="Y58" s="86" t="s">
        <v>14</v>
      </c>
      <c r="Z58" s="83" t="s">
        <v>327</v>
      </c>
      <c r="AA58" s="83" t="s">
        <v>327</v>
      </c>
      <c r="AB58" s="83" t="s">
        <v>327</v>
      </c>
      <c r="AC58" s="81" t="s">
        <v>374</v>
      </c>
      <c r="AD58" s="83" t="s">
        <v>327</v>
      </c>
    </row>
    <row r="59" spans="2:30" ht="313.5" x14ac:dyDescent="0.25">
      <c r="B59" s="79" t="s">
        <v>329</v>
      </c>
      <c r="C59" s="80" t="s">
        <v>330</v>
      </c>
      <c r="D59" s="103" t="s">
        <v>423</v>
      </c>
      <c r="E59" s="96" t="s">
        <v>444</v>
      </c>
      <c r="F59" s="96" t="s">
        <v>445</v>
      </c>
      <c r="G59" s="82"/>
      <c r="H59" s="82" t="s">
        <v>320</v>
      </c>
      <c r="I59" s="95" t="s">
        <v>375</v>
      </c>
      <c r="J59" s="79" t="s">
        <v>370</v>
      </c>
      <c r="K59" s="84" t="s">
        <v>376</v>
      </c>
      <c r="L59" s="83" t="s">
        <v>323</v>
      </c>
      <c r="M59" s="84" t="s">
        <v>323</v>
      </c>
      <c r="N59" s="94" t="s">
        <v>448</v>
      </c>
      <c r="O59" s="83">
        <v>6</v>
      </c>
      <c r="P59" s="83">
        <v>2</v>
      </c>
      <c r="Q59" s="83">
        <f t="shared" si="37"/>
        <v>12</v>
      </c>
      <c r="R59" s="83" t="str">
        <f t="shared" si="26"/>
        <v>ALTO</v>
      </c>
      <c r="S59" s="83">
        <v>25</v>
      </c>
      <c r="T59" s="83">
        <f t="shared" si="32"/>
        <v>300</v>
      </c>
      <c r="U59" s="83" t="str">
        <f t="shared" si="35"/>
        <v>II</v>
      </c>
      <c r="V59" s="87" t="str">
        <f t="shared" si="38"/>
        <v>aceptable con control especifico</v>
      </c>
      <c r="W59" s="83">
        <v>1</v>
      </c>
      <c r="X59" s="84" t="s">
        <v>373</v>
      </c>
      <c r="Y59" s="86" t="s">
        <v>14</v>
      </c>
      <c r="Z59" s="83" t="s">
        <v>327</v>
      </c>
      <c r="AA59" s="83" t="s">
        <v>327</v>
      </c>
      <c r="AB59" s="83" t="s">
        <v>327</v>
      </c>
      <c r="AC59" s="81" t="s">
        <v>449</v>
      </c>
      <c r="AD59" s="83" t="s">
        <v>327</v>
      </c>
    </row>
    <row r="60" spans="2:30" ht="285.75" x14ac:dyDescent="0.25">
      <c r="B60" s="79" t="s">
        <v>329</v>
      </c>
      <c r="C60" s="80" t="s">
        <v>330</v>
      </c>
      <c r="D60" s="103" t="s">
        <v>423</v>
      </c>
      <c r="E60" s="96" t="s">
        <v>444</v>
      </c>
      <c r="F60" s="96" t="s">
        <v>445</v>
      </c>
      <c r="G60" s="82" t="s">
        <v>320</v>
      </c>
      <c r="H60" s="82"/>
      <c r="I60" s="94" t="s">
        <v>379</v>
      </c>
      <c r="J60" s="79" t="s">
        <v>370</v>
      </c>
      <c r="K60" s="84" t="s">
        <v>380</v>
      </c>
      <c r="L60" s="83" t="s">
        <v>323</v>
      </c>
      <c r="M60" s="84" t="s">
        <v>323</v>
      </c>
      <c r="N60" s="91" t="s">
        <v>453</v>
      </c>
      <c r="O60" s="81">
        <v>6</v>
      </c>
      <c r="P60" s="81">
        <v>3</v>
      </c>
      <c r="Q60" s="83">
        <f t="shared" si="37"/>
        <v>18</v>
      </c>
      <c r="R60" s="83" t="str">
        <f t="shared" si="26"/>
        <v>ALTO</v>
      </c>
      <c r="S60" s="81">
        <v>25</v>
      </c>
      <c r="T60" s="83">
        <f t="shared" si="32"/>
        <v>450</v>
      </c>
      <c r="U60" s="83" t="str">
        <f t="shared" si="35"/>
        <v>II</v>
      </c>
      <c r="V60" s="87" t="str">
        <f t="shared" si="38"/>
        <v>aceptable con control especifico</v>
      </c>
      <c r="W60" s="83">
        <v>1</v>
      </c>
      <c r="X60" s="84" t="s">
        <v>382</v>
      </c>
      <c r="Y60" s="81" t="s">
        <v>14</v>
      </c>
      <c r="Z60" s="83" t="s">
        <v>327</v>
      </c>
      <c r="AA60" s="83" t="s">
        <v>327</v>
      </c>
      <c r="AB60" s="83" t="s">
        <v>327</v>
      </c>
      <c r="AC60" s="81" t="s">
        <v>383</v>
      </c>
      <c r="AD60" s="81" t="s">
        <v>327</v>
      </c>
    </row>
    <row r="61" spans="2:30" ht="328.5" x14ac:dyDescent="0.25">
      <c r="B61" s="79" t="s">
        <v>329</v>
      </c>
      <c r="C61" s="80" t="s">
        <v>330</v>
      </c>
      <c r="D61" s="103" t="s">
        <v>423</v>
      </c>
      <c r="E61" s="96" t="s">
        <v>444</v>
      </c>
      <c r="F61" s="96" t="s">
        <v>445</v>
      </c>
      <c r="G61" s="4" t="s">
        <v>320</v>
      </c>
      <c r="H61" s="4"/>
      <c r="I61" s="96" t="s">
        <v>424</v>
      </c>
      <c r="J61" s="103" t="s">
        <v>425</v>
      </c>
      <c r="K61" s="96" t="s">
        <v>427</v>
      </c>
      <c r="L61" s="96" t="s">
        <v>323</v>
      </c>
      <c r="M61" s="96" t="s">
        <v>323</v>
      </c>
      <c r="N61" s="96" t="s">
        <v>428</v>
      </c>
      <c r="O61" s="81">
        <v>6</v>
      </c>
      <c r="P61" s="81">
        <v>3</v>
      </c>
      <c r="Q61" s="83">
        <f>O61*P61</f>
        <v>18</v>
      </c>
      <c r="R61" s="83" t="str">
        <f t="shared" ref="R61:R68" si="39">IF(Q61&lt;=4,"BAJO",IF(Q61&lt;=8,"MEDIO",IF(Q61&lt;=20,"ALTO","MUY ALTO")))</f>
        <v>ALTO</v>
      </c>
      <c r="S61" s="4">
        <v>25</v>
      </c>
      <c r="T61" s="4">
        <f t="shared" ref="T61:T68" si="40">Q61*S61</f>
        <v>450</v>
      </c>
      <c r="U61" s="83" t="str">
        <f>IF(T61&lt;=20,"IV",IF(T61&lt;=120,"III",IF(T61&lt;=500,"II",IF(T61&lt;=4000,"I",FALSE))))</f>
        <v>II</v>
      </c>
      <c r="V61" s="87" t="str">
        <f>IF(U61="IV","Aceptable",IF(U61="III","Mejorable",IF(U61="II","aceptable con control especifico",IF(U61="I","No aceptable",FALSE))))</f>
        <v>aceptable con control especifico</v>
      </c>
      <c r="W61" s="4">
        <v>1</v>
      </c>
      <c r="X61" s="96" t="s">
        <v>426</v>
      </c>
      <c r="Y61" s="4" t="s">
        <v>14</v>
      </c>
      <c r="Z61" s="83" t="s">
        <v>327</v>
      </c>
      <c r="AA61" s="83" t="s">
        <v>327</v>
      </c>
      <c r="AB61" s="83" t="s">
        <v>327</v>
      </c>
      <c r="AC61" s="96" t="s">
        <v>429</v>
      </c>
      <c r="AD61" s="4" t="s">
        <v>327</v>
      </c>
    </row>
    <row r="62" spans="2:30" ht="285.75" x14ac:dyDescent="0.25">
      <c r="B62" s="79" t="s">
        <v>329</v>
      </c>
      <c r="C62" s="80" t="s">
        <v>330</v>
      </c>
      <c r="D62" s="103" t="s">
        <v>423</v>
      </c>
      <c r="E62" s="96" t="s">
        <v>444</v>
      </c>
      <c r="F62" s="96" t="s">
        <v>445</v>
      </c>
      <c r="G62" s="4"/>
      <c r="H62" s="4" t="s">
        <v>320</v>
      </c>
      <c r="I62" s="96" t="s">
        <v>430</v>
      </c>
      <c r="J62" s="103" t="s">
        <v>385</v>
      </c>
      <c r="K62" s="96" t="s">
        <v>431</v>
      </c>
      <c r="L62" s="96" t="s">
        <v>323</v>
      </c>
      <c r="M62" s="96" t="s">
        <v>432</v>
      </c>
      <c r="N62" s="96" t="s">
        <v>433</v>
      </c>
      <c r="O62" s="81">
        <v>2</v>
      </c>
      <c r="P62" s="81">
        <v>1</v>
      </c>
      <c r="Q62" s="83">
        <f>O62*P62</f>
        <v>2</v>
      </c>
      <c r="R62" s="83" t="str">
        <f t="shared" si="39"/>
        <v>BAJO</v>
      </c>
      <c r="S62" s="4">
        <v>25</v>
      </c>
      <c r="T62" s="4">
        <f t="shared" si="40"/>
        <v>50</v>
      </c>
      <c r="U62" s="83" t="str">
        <f>IF(T62&lt;=20,"IV",IF(T62&lt;=120,"III",IF(T62&lt;=500,"II",IF(T62&lt;=4000,"I",FALSE))))</f>
        <v>III</v>
      </c>
      <c r="V62" s="85" t="str">
        <f>IF(U62="IV","Aceptable",IF(U62="III","Mejorable",IF(U62="II","aceptable con control especifico",IF(U62="I","No aceptable",FALSE))))</f>
        <v>Mejorable</v>
      </c>
      <c r="W62" s="4">
        <v>1</v>
      </c>
      <c r="X62" s="96" t="s">
        <v>434</v>
      </c>
      <c r="Y62" s="4" t="s">
        <v>14</v>
      </c>
      <c r="Z62" s="83" t="s">
        <v>327</v>
      </c>
      <c r="AA62" s="83" t="s">
        <v>327</v>
      </c>
      <c r="AB62" s="83" t="s">
        <v>327</v>
      </c>
      <c r="AC62" s="96" t="s">
        <v>435</v>
      </c>
      <c r="AD62" s="4" t="s">
        <v>327</v>
      </c>
    </row>
    <row r="63" spans="2:30" ht="409.5" x14ac:dyDescent="0.25">
      <c r="B63" s="79" t="s">
        <v>329</v>
      </c>
      <c r="C63" s="80" t="s">
        <v>330</v>
      </c>
      <c r="D63" s="103" t="s">
        <v>423</v>
      </c>
      <c r="E63" s="96" t="s">
        <v>444</v>
      </c>
      <c r="F63" s="96" t="s">
        <v>445</v>
      </c>
      <c r="G63" s="4"/>
      <c r="H63" s="97" t="s">
        <v>320</v>
      </c>
      <c r="I63" s="98" t="s">
        <v>408</v>
      </c>
      <c r="J63" s="102" t="s">
        <v>402</v>
      </c>
      <c r="K63" s="100" t="s">
        <v>409</v>
      </c>
      <c r="L63" s="83" t="s">
        <v>323</v>
      </c>
      <c r="M63" s="100" t="s">
        <v>404</v>
      </c>
      <c r="N63" s="100" t="s">
        <v>405</v>
      </c>
      <c r="O63" s="83">
        <v>2</v>
      </c>
      <c r="P63" s="83">
        <v>2</v>
      </c>
      <c r="Q63" s="98">
        <f t="shared" ref="Q63" si="41">O63*P63</f>
        <v>4</v>
      </c>
      <c r="R63" s="98" t="str">
        <f t="shared" si="39"/>
        <v>BAJO</v>
      </c>
      <c r="S63" s="83">
        <v>25</v>
      </c>
      <c r="T63" s="98">
        <f t="shared" si="40"/>
        <v>100</v>
      </c>
      <c r="U63" s="98" t="str">
        <f t="shared" ref="U63" si="42">IF(T63&lt;=20,"IV",IF(T63&lt;=120,"III",IF(T63&lt;=500,"II",IF(T63&lt;=4000,"I",FALSE))))</f>
        <v>III</v>
      </c>
      <c r="V63" s="85" t="str">
        <f>IF(U63="IV","Aceptable",IF(U63="III","Mejorable",IF(U63="II","aceptable con control especifico",IF(U63="I","No aceptable",FALSE))))</f>
        <v>Mejorable</v>
      </c>
      <c r="W63" s="98">
        <v>1</v>
      </c>
      <c r="X63" s="83" t="s">
        <v>406</v>
      </c>
      <c r="Y63" s="83" t="s">
        <v>14</v>
      </c>
      <c r="Z63" s="98" t="s">
        <v>327</v>
      </c>
      <c r="AA63" s="98" t="s">
        <v>327</v>
      </c>
      <c r="AB63" s="98" t="s">
        <v>327</v>
      </c>
      <c r="AC63" s="100" t="s">
        <v>407</v>
      </c>
      <c r="AD63" s="100" t="s">
        <v>327</v>
      </c>
    </row>
    <row r="64" spans="2:30" ht="409.5" x14ac:dyDescent="0.25">
      <c r="B64" s="79" t="s">
        <v>329</v>
      </c>
      <c r="C64" s="80" t="s">
        <v>330</v>
      </c>
      <c r="D64" s="103" t="s">
        <v>423</v>
      </c>
      <c r="E64" s="96" t="s">
        <v>444</v>
      </c>
      <c r="F64" s="96" t="s">
        <v>445</v>
      </c>
      <c r="G64" s="4"/>
      <c r="H64" s="97" t="s">
        <v>320</v>
      </c>
      <c r="I64" s="98" t="s">
        <v>401</v>
      </c>
      <c r="J64" s="99" t="s">
        <v>402</v>
      </c>
      <c r="K64" s="100" t="s">
        <v>403</v>
      </c>
      <c r="L64" s="83" t="s">
        <v>323</v>
      </c>
      <c r="M64" s="100" t="s">
        <v>404</v>
      </c>
      <c r="N64" s="100" t="s">
        <v>405</v>
      </c>
      <c r="O64" s="83">
        <v>2</v>
      </c>
      <c r="P64" s="83">
        <v>1</v>
      </c>
      <c r="Q64" s="98">
        <f t="shared" ref="Q64" si="43">O64*P64</f>
        <v>2</v>
      </c>
      <c r="R64" s="98" t="str">
        <f t="shared" si="39"/>
        <v>BAJO</v>
      </c>
      <c r="S64" s="83">
        <v>100</v>
      </c>
      <c r="T64" s="98">
        <f t="shared" si="40"/>
        <v>200</v>
      </c>
      <c r="U64" s="98" t="str">
        <f t="shared" ref="U64:U68" si="44">IF(T64&lt;=20,"IV",IF(T64&lt;=120,"III",IF(T64&lt;=500,"II",IF(T64&lt;=4000,"I",FALSE))))</f>
        <v>II</v>
      </c>
      <c r="V64" s="101" t="str">
        <f t="shared" ref="V64" si="45">IF(U64="IV","Aceptable",IF(U64="III","Mejorable",IF(U64="II","aceptable con control especifico",IF(U64="I","No aceptable",FALSE))))</f>
        <v>aceptable con control especifico</v>
      </c>
      <c r="W64" s="98">
        <v>1</v>
      </c>
      <c r="X64" s="83" t="s">
        <v>406</v>
      </c>
      <c r="Y64" s="83" t="s">
        <v>14</v>
      </c>
      <c r="Z64" s="98" t="s">
        <v>327</v>
      </c>
      <c r="AA64" s="98" t="s">
        <v>327</v>
      </c>
      <c r="AB64" s="98" t="s">
        <v>327</v>
      </c>
      <c r="AC64" s="100" t="s">
        <v>407</v>
      </c>
      <c r="AD64" s="100" t="s">
        <v>327</v>
      </c>
    </row>
    <row r="65" spans="2:30" ht="185.25" x14ac:dyDescent="0.25">
      <c r="B65" s="79" t="s">
        <v>329</v>
      </c>
      <c r="C65" s="80" t="s">
        <v>330</v>
      </c>
      <c r="D65" s="103" t="s">
        <v>423</v>
      </c>
      <c r="E65" s="96" t="s">
        <v>451</v>
      </c>
      <c r="F65" s="96" t="s">
        <v>452</v>
      </c>
      <c r="G65" s="4"/>
      <c r="H65" s="4" t="s">
        <v>320</v>
      </c>
      <c r="I65" s="83" t="s">
        <v>446</v>
      </c>
      <c r="J65" s="79" t="s">
        <v>321</v>
      </c>
      <c r="K65" s="84" t="s">
        <v>335</v>
      </c>
      <c r="L65" s="83" t="s">
        <v>323</v>
      </c>
      <c r="M65" s="84" t="s">
        <v>336</v>
      </c>
      <c r="N65" s="84" t="s">
        <v>337</v>
      </c>
      <c r="O65" s="83">
        <v>2</v>
      </c>
      <c r="P65" s="83">
        <v>2</v>
      </c>
      <c r="Q65" s="83">
        <v>4</v>
      </c>
      <c r="R65" s="83" t="str">
        <f t="shared" si="39"/>
        <v>BAJO</v>
      </c>
      <c r="S65" s="83">
        <v>10</v>
      </c>
      <c r="T65" s="83">
        <f t="shared" si="40"/>
        <v>40</v>
      </c>
      <c r="U65" s="83" t="str">
        <f t="shared" si="44"/>
        <v>III</v>
      </c>
      <c r="V65" s="85" t="str">
        <f>IF(U65="IV","Aceptable",IF(U65="III","Mejorable",IF(U65="II","aceptable con control especifico",IF(U65="I","No aceptable",FALSE))))</f>
        <v>Mejorable</v>
      </c>
      <c r="W65" s="83">
        <v>1</v>
      </c>
      <c r="X65" s="84" t="s">
        <v>338</v>
      </c>
      <c r="Y65" s="86" t="s">
        <v>14</v>
      </c>
      <c r="Z65" s="83" t="s">
        <v>327</v>
      </c>
      <c r="AA65" s="83" t="s">
        <v>327</v>
      </c>
      <c r="AB65" s="83" t="s">
        <v>327</v>
      </c>
      <c r="AC65" s="83" t="s">
        <v>339</v>
      </c>
      <c r="AD65" s="4" t="s">
        <v>327</v>
      </c>
    </row>
    <row r="66" spans="2:30" ht="285" x14ac:dyDescent="0.25">
      <c r="B66" s="79" t="s">
        <v>329</v>
      </c>
      <c r="C66" s="80" t="s">
        <v>330</v>
      </c>
      <c r="D66" s="103" t="s">
        <v>423</v>
      </c>
      <c r="E66" s="96" t="s">
        <v>451</v>
      </c>
      <c r="F66" s="96" t="s">
        <v>452</v>
      </c>
      <c r="G66" s="4"/>
      <c r="H66" s="4" t="s">
        <v>320</v>
      </c>
      <c r="I66" s="83" t="s">
        <v>357</v>
      </c>
      <c r="J66" s="79" t="s">
        <v>342</v>
      </c>
      <c r="K66" s="84" t="s">
        <v>358</v>
      </c>
      <c r="L66" s="83" t="s">
        <v>323</v>
      </c>
      <c r="M66" s="84" t="s">
        <v>359</v>
      </c>
      <c r="N66" s="84" t="s">
        <v>428</v>
      </c>
      <c r="O66" s="83">
        <v>2</v>
      </c>
      <c r="P66" s="83">
        <v>2</v>
      </c>
      <c r="Q66" s="83">
        <f t="shared" ref="Q66:Q68" si="46">O66*P66</f>
        <v>4</v>
      </c>
      <c r="R66" s="83" t="str">
        <f t="shared" si="39"/>
        <v>BAJO</v>
      </c>
      <c r="S66" s="83">
        <v>25</v>
      </c>
      <c r="T66" s="83">
        <f t="shared" si="40"/>
        <v>100</v>
      </c>
      <c r="U66" s="83" t="str">
        <f t="shared" si="44"/>
        <v>III</v>
      </c>
      <c r="V66" s="85" t="str">
        <f>IF(U66="IV","Aceptable",IF(U66="III","Mejorable",IF(U66="II","aceptable con control especifico",IF(U66="I","No aceptable",FALSE))))</f>
        <v>Mejorable</v>
      </c>
      <c r="W66" s="83">
        <v>1</v>
      </c>
      <c r="X66" s="84" t="s">
        <v>361</v>
      </c>
      <c r="Y66" s="86" t="s">
        <v>14</v>
      </c>
      <c r="Z66" s="83" t="s">
        <v>327</v>
      </c>
      <c r="AA66" s="83" t="s">
        <v>327</v>
      </c>
      <c r="AB66" s="83" t="s">
        <v>327</v>
      </c>
      <c r="AC66" s="83" t="s">
        <v>362</v>
      </c>
      <c r="AD66" s="83" t="s">
        <v>447</v>
      </c>
    </row>
    <row r="67" spans="2:30" ht="285" x14ac:dyDescent="0.25">
      <c r="B67" s="79" t="s">
        <v>329</v>
      </c>
      <c r="C67" s="80" t="s">
        <v>330</v>
      </c>
      <c r="D67" s="103" t="s">
        <v>423</v>
      </c>
      <c r="E67" s="96" t="s">
        <v>451</v>
      </c>
      <c r="F67" s="96" t="s">
        <v>452</v>
      </c>
      <c r="G67" s="82" t="s">
        <v>320</v>
      </c>
      <c r="H67" s="82"/>
      <c r="I67" s="94" t="s">
        <v>379</v>
      </c>
      <c r="J67" s="79" t="s">
        <v>370</v>
      </c>
      <c r="K67" s="84" t="s">
        <v>380</v>
      </c>
      <c r="L67" s="83" t="s">
        <v>323</v>
      </c>
      <c r="M67" s="84" t="s">
        <v>323</v>
      </c>
      <c r="N67" s="91" t="s">
        <v>453</v>
      </c>
      <c r="O67" s="81">
        <v>6</v>
      </c>
      <c r="P67" s="81">
        <v>3</v>
      </c>
      <c r="Q67" s="83">
        <f t="shared" si="46"/>
        <v>18</v>
      </c>
      <c r="R67" s="83" t="str">
        <f t="shared" si="39"/>
        <v>ALTO</v>
      </c>
      <c r="S67" s="81">
        <v>25</v>
      </c>
      <c r="T67" s="83">
        <f t="shared" si="40"/>
        <v>450</v>
      </c>
      <c r="U67" s="83" t="str">
        <f t="shared" si="44"/>
        <v>II</v>
      </c>
      <c r="V67" s="87" t="str">
        <f t="shared" ref="V67:V68" si="47">IF(U67="IV","Aceptable",IF(U67="III","Mejorable",IF(U67="II","aceptable con control especifico",IF(U67="I","No aceptable",FALSE))))</f>
        <v>aceptable con control especifico</v>
      </c>
      <c r="W67" s="83">
        <v>1</v>
      </c>
      <c r="X67" s="84" t="s">
        <v>382</v>
      </c>
      <c r="Y67" s="81" t="s">
        <v>14</v>
      </c>
      <c r="Z67" s="83" t="s">
        <v>327</v>
      </c>
      <c r="AA67" s="83" t="s">
        <v>327</v>
      </c>
      <c r="AB67" s="83" t="s">
        <v>327</v>
      </c>
      <c r="AC67" s="81" t="s">
        <v>383</v>
      </c>
      <c r="AD67" s="81" t="s">
        <v>327</v>
      </c>
    </row>
    <row r="68" spans="2:30" ht="285.75" thickBot="1" x14ac:dyDescent="0.3">
      <c r="B68" s="79" t="s">
        <v>329</v>
      </c>
      <c r="C68" s="80" t="s">
        <v>330</v>
      </c>
      <c r="D68" s="103" t="s">
        <v>423</v>
      </c>
      <c r="E68" s="96" t="s">
        <v>451</v>
      </c>
      <c r="F68" s="96" t="s">
        <v>452</v>
      </c>
      <c r="G68" s="82" t="s">
        <v>320</v>
      </c>
      <c r="H68" s="82"/>
      <c r="I68" s="90" t="s">
        <v>369</v>
      </c>
      <c r="J68" s="79" t="s">
        <v>370</v>
      </c>
      <c r="K68" s="84" t="s">
        <v>371</v>
      </c>
      <c r="L68" s="83" t="s">
        <v>323</v>
      </c>
      <c r="M68" s="84" t="s">
        <v>323</v>
      </c>
      <c r="N68" s="91" t="s">
        <v>450</v>
      </c>
      <c r="O68" s="83">
        <v>2</v>
      </c>
      <c r="P68" s="83">
        <v>3</v>
      </c>
      <c r="Q68" s="83">
        <f t="shared" si="46"/>
        <v>6</v>
      </c>
      <c r="R68" s="83" t="str">
        <f t="shared" si="39"/>
        <v>MEDIO</v>
      </c>
      <c r="S68" s="83">
        <v>25</v>
      </c>
      <c r="T68" s="83">
        <f t="shared" si="40"/>
        <v>150</v>
      </c>
      <c r="U68" s="83" t="str">
        <f t="shared" si="44"/>
        <v>II</v>
      </c>
      <c r="V68" s="87" t="str">
        <f t="shared" si="47"/>
        <v>aceptable con control especifico</v>
      </c>
      <c r="W68" s="83">
        <v>1</v>
      </c>
      <c r="X68" s="84" t="s">
        <v>373</v>
      </c>
      <c r="Y68" s="86" t="s">
        <v>14</v>
      </c>
      <c r="Z68" s="83" t="s">
        <v>327</v>
      </c>
      <c r="AA68" s="83" t="s">
        <v>327</v>
      </c>
      <c r="AB68" s="83" t="s">
        <v>327</v>
      </c>
      <c r="AC68" s="81" t="s">
        <v>374</v>
      </c>
      <c r="AD68" s="83" t="s">
        <v>327</v>
      </c>
    </row>
    <row r="69" spans="2:30" ht="186" x14ac:dyDescent="0.25">
      <c r="B69" s="79" t="s">
        <v>329</v>
      </c>
      <c r="C69" s="80" t="s">
        <v>330</v>
      </c>
      <c r="D69" s="103" t="s">
        <v>423</v>
      </c>
      <c r="E69" s="96" t="s">
        <v>451</v>
      </c>
      <c r="F69" s="96" t="s">
        <v>452</v>
      </c>
      <c r="G69" s="4"/>
      <c r="H69" s="4" t="s">
        <v>320</v>
      </c>
      <c r="I69" s="96" t="s">
        <v>430</v>
      </c>
      <c r="J69" s="103" t="s">
        <v>385</v>
      </c>
      <c r="K69" s="96" t="s">
        <v>431</v>
      </c>
      <c r="L69" s="96" t="s">
        <v>323</v>
      </c>
      <c r="M69" s="96" t="s">
        <v>432</v>
      </c>
      <c r="N69" s="96" t="s">
        <v>433</v>
      </c>
      <c r="O69" s="81">
        <v>2</v>
      </c>
      <c r="P69" s="81">
        <v>1</v>
      </c>
      <c r="Q69" s="83">
        <f>O69*P69</f>
        <v>2</v>
      </c>
      <c r="R69" s="83" t="str">
        <f t="shared" ref="R69:R72" si="48">IF(Q69&lt;=4,"BAJO",IF(Q69&lt;=8,"MEDIO",IF(Q69&lt;=20,"ALTO","MUY ALTO")))</f>
        <v>BAJO</v>
      </c>
      <c r="S69" s="4">
        <v>25</v>
      </c>
      <c r="T69" s="4">
        <f t="shared" ref="T69:T72" si="49">Q69*S69</f>
        <v>50</v>
      </c>
      <c r="U69" s="83" t="str">
        <f>IF(T69&lt;=20,"IV",IF(T69&lt;=120,"III",IF(T69&lt;=500,"II",IF(T69&lt;=4000,"I",FALSE))))</f>
        <v>III</v>
      </c>
      <c r="V69" s="85" t="str">
        <f>IF(U69="IV","Aceptable",IF(U69="III","Mejorable",IF(U69="II","aceptable con control especifico",IF(U69="I","No aceptable",FALSE))))</f>
        <v>Mejorable</v>
      </c>
      <c r="W69" s="4">
        <v>1</v>
      </c>
      <c r="X69" s="96" t="s">
        <v>434</v>
      </c>
      <c r="Y69" s="4" t="s">
        <v>14</v>
      </c>
      <c r="Z69" s="83" t="s">
        <v>327</v>
      </c>
      <c r="AA69" s="83" t="s">
        <v>327</v>
      </c>
      <c r="AB69" s="83" t="s">
        <v>327</v>
      </c>
      <c r="AC69" s="96" t="s">
        <v>435</v>
      </c>
      <c r="AD69" s="4" t="s">
        <v>327</v>
      </c>
    </row>
    <row r="70" spans="2:30" ht="409.5" x14ac:dyDescent="0.25">
      <c r="B70" s="79" t="s">
        <v>329</v>
      </c>
      <c r="C70" s="80" t="s">
        <v>330</v>
      </c>
      <c r="D70" s="103" t="s">
        <v>423</v>
      </c>
      <c r="E70" s="96" t="s">
        <v>451</v>
      </c>
      <c r="F70" s="96" t="s">
        <v>452</v>
      </c>
      <c r="G70" s="4"/>
      <c r="H70" s="97" t="s">
        <v>320</v>
      </c>
      <c r="I70" s="98" t="s">
        <v>401</v>
      </c>
      <c r="J70" s="99" t="s">
        <v>402</v>
      </c>
      <c r="K70" s="100" t="s">
        <v>403</v>
      </c>
      <c r="L70" s="83" t="s">
        <v>323</v>
      </c>
      <c r="M70" s="100" t="s">
        <v>404</v>
      </c>
      <c r="N70" s="100" t="s">
        <v>405</v>
      </c>
      <c r="O70" s="83">
        <v>2</v>
      </c>
      <c r="P70" s="83">
        <v>1</v>
      </c>
      <c r="Q70" s="98">
        <f t="shared" ref="Q70:Q71" si="50">O70*P70</f>
        <v>2</v>
      </c>
      <c r="R70" s="98" t="str">
        <f t="shared" si="48"/>
        <v>BAJO</v>
      </c>
      <c r="S70" s="83">
        <v>100</v>
      </c>
      <c r="T70" s="98">
        <f t="shared" si="49"/>
        <v>200</v>
      </c>
      <c r="U70" s="98" t="str">
        <f t="shared" ref="U70:U72" si="51">IF(T70&lt;=20,"IV",IF(T70&lt;=120,"III",IF(T70&lt;=500,"II",IF(T70&lt;=4000,"I",FALSE))))</f>
        <v>II</v>
      </c>
      <c r="V70" s="101" t="str">
        <f t="shared" ref="V70" si="52">IF(U70="IV","Aceptable",IF(U70="III","Mejorable",IF(U70="II","aceptable con control especifico",IF(U70="I","No aceptable",FALSE))))</f>
        <v>aceptable con control especifico</v>
      </c>
      <c r="W70" s="98">
        <v>1</v>
      </c>
      <c r="X70" s="83" t="s">
        <v>406</v>
      </c>
      <c r="Y70" s="83" t="s">
        <v>14</v>
      </c>
      <c r="Z70" s="98" t="s">
        <v>327</v>
      </c>
      <c r="AA70" s="98" t="s">
        <v>327</v>
      </c>
      <c r="AB70" s="98" t="s">
        <v>327</v>
      </c>
      <c r="AC70" s="100" t="s">
        <v>407</v>
      </c>
      <c r="AD70" s="100" t="s">
        <v>327</v>
      </c>
    </row>
    <row r="71" spans="2:30" ht="409.5" x14ac:dyDescent="0.25">
      <c r="B71" s="79" t="s">
        <v>329</v>
      </c>
      <c r="C71" s="80" t="s">
        <v>330</v>
      </c>
      <c r="D71" s="103" t="s">
        <v>423</v>
      </c>
      <c r="E71" s="96" t="s">
        <v>451</v>
      </c>
      <c r="F71" s="96" t="s">
        <v>452</v>
      </c>
      <c r="G71" s="4"/>
      <c r="H71" s="97" t="s">
        <v>320</v>
      </c>
      <c r="I71" s="98" t="s">
        <v>408</v>
      </c>
      <c r="J71" s="102" t="s">
        <v>402</v>
      </c>
      <c r="K71" s="100" t="s">
        <v>409</v>
      </c>
      <c r="L71" s="83" t="s">
        <v>323</v>
      </c>
      <c r="M71" s="100" t="s">
        <v>404</v>
      </c>
      <c r="N71" s="100" t="s">
        <v>405</v>
      </c>
      <c r="O71" s="83">
        <v>2</v>
      </c>
      <c r="P71" s="83">
        <v>2</v>
      </c>
      <c r="Q71" s="98">
        <f t="shared" si="50"/>
        <v>4</v>
      </c>
      <c r="R71" s="98" t="str">
        <f t="shared" si="48"/>
        <v>BAJO</v>
      </c>
      <c r="S71" s="83">
        <v>25</v>
      </c>
      <c r="T71" s="98">
        <f t="shared" si="49"/>
        <v>100</v>
      </c>
      <c r="U71" s="98" t="str">
        <f t="shared" si="51"/>
        <v>III</v>
      </c>
      <c r="V71" s="85" t="str">
        <f>IF(U71="IV","Aceptable",IF(U71="III","Mejorable",IF(U71="II","aceptable con control especifico",IF(U71="I","No aceptable",FALSE))))</f>
        <v>Mejorable</v>
      </c>
      <c r="W71" s="98">
        <v>1</v>
      </c>
      <c r="X71" s="83" t="s">
        <v>406</v>
      </c>
      <c r="Y71" s="83" t="s">
        <v>14</v>
      </c>
      <c r="Z71" s="98" t="s">
        <v>327</v>
      </c>
      <c r="AA71" s="98" t="s">
        <v>327</v>
      </c>
      <c r="AB71" s="98" t="s">
        <v>327</v>
      </c>
      <c r="AC71" s="100" t="s">
        <v>407</v>
      </c>
      <c r="AD71" s="100" t="s">
        <v>327</v>
      </c>
    </row>
    <row r="72" spans="2:30" ht="235.5" customHeight="1" x14ac:dyDescent="0.25">
      <c r="B72" s="79" t="s">
        <v>329</v>
      </c>
      <c r="C72" s="80" t="s">
        <v>330</v>
      </c>
      <c r="D72" s="103" t="s">
        <v>454</v>
      </c>
      <c r="E72" s="96" t="s">
        <v>455</v>
      </c>
      <c r="F72" s="96" t="s">
        <v>456</v>
      </c>
      <c r="G72" s="4" t="s">
        <v>320</v>
      </c>
      <c r="H72" s="4"/>
      <c r="I72" s="83" t="s">
        <v>446</v>
      </c>
      <c r="J72" s="79" t="s">
        <v>321</v>
      </c>
      <c r="K72" s="84" t="s">
        <v>335</v>
      </c>
      <c r="L72" s="83" t="s">
        <v>323</v>
      </c>
      <c r="M72" s="84" t="s">
        <v>336</v>
      </c>
      <c r="N72" s="84" t="s">
        <v>327</v>
      </c>
      <c r="O72" s="83">
        <v>2</v>
      </c>
      <c r="P72" s="83">
        <v>2</v>
      </c>
      <c r="Q72" s="83">
        <v>4</v>
      </c>
      <c r="R72" s="83" t="str">
        <f t="shared" si="48"/>
        <v>BAJO</v>
      </c>
      <c r="S72" s="83">
        <v>10</v>
      </c>
      <c r="T72" s="83">
        <f t="shared" si="49"/>
        <v>40</v>
      </c>
      <c r="U72" s="83" t="str">
        <f t="shared" si="51"/>
        <v>III</v>
      </c>
      <c r="V72" s="85" t="str">
        <f>IF(U72="IV","Aceptable",IF(U72="III","Mejorable",IF(U72="II","aceptable con control especifico",IF(U72="I","No aceptable",FALSE))))</f>
        <v>Mejorable</v>
      </c>
      <c r="W72" s="83">
        <v>4500</v>
      </c>
      <c r="X72" s="84" t="s">
        <v>338</v>
      </c>
      <c r="Y72" s="86" t="s">
        <v>14</v>
      </c>
      <c r="Z72" s="83" t="s">
        <v>327</v>
      </c>
      <c r="AA72" s="83" t="s">
        <v>327</v>
      </c>
      <c r="AB72" s="83" t="s">
        <v>327</v>
      </c>
      <c r="AC72" s="83" t="s">
        <v>457</v>
      </c>
      <c r="AD72" s="4" t="s">
        <v>327</v>
      </c>
    </row>
    <row r="73" spans="2:30" ht="186" x14ac:dyDescent="0.25">
      <c r="B73" s="79" t="s">
        <v>329</v>
      </c>
      <c r="C73" s="80" t="s">
        <v>330</v>
      </c>
      <c r="D73" s="103" t="s">
        <v>454</v>
      </c>
      <c r="E73" s="96" t="s">
        <v>455</v>
      </c>
      <c r="F73" s="96" t="s">
        <v>456</v>
      </c>
      <c r="G73" s="4"/>
      <c r="H73" s="4" t="s">
        <v>320</v>
      </c>
      <c r="I73" s="96" t="s">
        <v>430</v>
      </c>
      <c r="J73" s="103" t="s">
        <v>385</v>
      </c>
      <c r="K73" s="96" t="s">
        <v>431</v>
      </c>
      <c r="L73" s="96" t="s">
        <v>323</v>
      </c>
      <c r="M73" s="96" t="s">
        <v>432</v>
      </c>
      <c r="N73" s="96" t="s">
        <v>433</v>
      </c>
      <c r="O73" s="81">
        <v>2</v>
      </c>
      <c r="P73" s="81">
        <v>1</v>
      </c>
      <c r="Q73" s="83">
        <f>O73*P73</f>
        <v>2</v>
      </c>
      <c r="R73" s="83" t="str">
        <f t="shared" ref="R73:R78" si="53">IF(Q73&lt;=4,"BAJO",IF(Q73&lt;=8,"MEDIO",IF(Q73&lt;=20,"ALTO","MUY ALTO")))</f>
        <v>BAJO</v>
      </c>
      <c r="S73" s="4">
        <v>25</v>
      </c>
      <c r="T73" s="4">
        <f t="shared" ref="T73:T78" si="54">Q73*S73</f>
        <v>50</v>
      </c>
      <c r="U73" s="83" t="str">
        <f>IF(T73&lt;=20,"IV",IF(T73&lt;=120,"III",IF(T73&lt;=500,"II",IF(T73&lt;=4000,"I",FALSE))))</f>
        <v>III</v>
      </c>
      <c r="V73" s="85" t="str">
        <f>IF(U73="IV","Aceptable",IF(U73="III","Mejorable",IF(U73="II","aceptable con control especifico",IF(U73="I","No aceptable",FALSE))))</f>
        <v>Mejorable</v>
      </c>
      <c r="W73" s="4">
        <v>4500</v>
      </c>
      <c r="X73" s="96" t="s">
        <v>434</v>
      </c>
      <c r="Y73" s="4" t="s">
        <v>14</v>
      </c>
      <c r="Z73" s="83" t="s">
        <v>327</v>
      </c>
      <c r="AA73" s="83" t="s">
        <v>327</v>
      </c>
      <c r="AB73" s="83" t="s">
        <v>327</v>
      </c>
      <c r="AC73" s="96" t="s">
        <v>435</v>
      </c>
      <c r="AD73" s="4" t="s">
        <v>327</v>
      </c>
    </row>
    <row r="74" spans="2:30" ht="409.5" x14ac:dyDescent="0.25">
      <c r="B74" s="79" t="s">
        <v>329</v>
      </c>
      <c r="C74" s="80" t="s">
        <v>330</v>
      </c>
      <c r="D74" s="103" t="s">
        <v>454</v>
      </c>
      <c r="E74" s="96" t="s">
        <v>455</v>
      </c>
      <c r="F74" s="96" t="s">
        <v>456</v>
      </c>
      <c r="G74" s="4"/>
      <c r="H74" s="97" t="s">
        <v>320</v>
      </c>
      <c r="I74" s="98" t="s">
        <v>401</v>
      </c>
      <c r="J74" s="99" t="s">
        <v>402</v>
      </c>
      <c r="K74" s="100" t="s">
        <v>403</v>
      </c>
      <c r="L74" s="83" t="s">
        <v>323</v>
      </c>
      <c r="M74" s="100" t="s">
        <v>404</v>
      </c>
      <c r="N74" s="100" t="s">
        <v>405</v>
      </c>
      <c r="O74" s="83">
        <v>2</v>
      </c>
      <c r="P74" s="83">
        <v>1</v>
      </c>
      <c r="Q74" s="98">
        <f t="shared" ref="Q74:Q78" si="55">O74*P74</f>
        <v>2</v>
      </c>
      <c r="R74" s="98" t="str">
        <f t="shared" si="53"/>
        <v>BAJO</v>
      </c>
      <c r="S74" s="83">
        <v>100</v>
      </c>
      <c r="T74" s="98">
        <f t="shared" si="54"/>
        <v>200</v>
      </c>
      <c r="U74" s="98" t="str">
        <f t="shared" ref="U74:U78" si="56">IF(T74&lt;=20,"IV",IF(T74&lt;=120,"III",IF(T74&lt;=500,"II",IF(T74&lt;=4000,"I",FALSE))))</f>
        <v>II</v>
      </c>
      <c r="V74" s="101" t="str">
        <f t="shared" ref="V74" si="57">IF(U74="IV","Aceptable",IF(U74="III","Mejorable",IF(U74="II","aceptable con control especifico",IF(U74="I","No aceptable",FALSE))))</f>
        <v>aceptable con control especifico</v>
      </c>
      <c r="W74" s="98">
        <v>4500</v>
      </c>
      <c r="X74" s="83" t="s">
        <v>406</v>
      </c>
      <c r="Y74" s="83" t="s">
        <v>14</v>
      </c>
      <c r="Z74" s="98" t="s">
        <v>327</v>
      </c>
      <c r="AA74" s="98" t="s">
        <v>327</v>
      </c>
      <c r="AB74" s="98" t="s">
        <v>327</v>
      </c>
      <c r="AC74" s="100" t="s">
        <v>407</v>
      </c>
      <c r="AD74" s="100" t="s">
        <v>327</v>
      </c>
    </row>
    <row r="75" spans="2:30" ht="409.5" x14ac:dyDescent="0.25">
      <c r="B75" s="79" t="s">
        <v>329</v>
      </c>
      <c r="C75" s="80" t="s">
        <v>330</v>
      </c>
      <c r="D75" s="103" t="s">
        <v>454</v>
      </c>
      <c r="E75" s="96" t="s">
        <v>455</v>
      </c>
      <c r="F75" s="96" t="s">
        <v>456</v>
      </c>
      <c r="G75" s="4"/>
      <c r="H75" s="97" t="s">
        <v>320</v>
      </c>
      <c r="I75" s="98" t="s">
        <v>408</v>
      </c>
      <c r="J75" s="102" t="s">
        <v>402</v>
      </c>
      <c r="K75" s="100" t="s">
        <v>409</v>
      </c>
      <c r="L75" s="83" t="s">
        <v>323</v>
      </c>
      <c r="M75" s="100" t="s">
        <v>404</v>
      </c>
      <c r="N75" s="100" t="s">
        <v>405</v>
      </c>
      <c r="O75" s="83">
        <v>2</v>
      </c>
      <c r="P75" s="83">
        <v>2</v>
      </c>
      <c r="Q75" s="98">
        <f t="shared" si="55"/>
        <v>4</v>
      </c>
      <c r="R75" s="98" t="str">
        <f t="shared" si="53"/>
        <v>BAJO</v>
      </c>
      <c r="S75" s="83">
        <v>25</v>
      </c>
      <c r="T75" s="98">
        <f t="shared" si="54"/>
        <v>100</v>
      </c>
      <c r="U75" s="98" t="str">
        <f t="shared" si="56"/>
        <v>III</v>
      </c>
      <c r="V75" s="85" t="str">
        <f>IF(U75="IV","Aceptable",IF(U75="III","Mejorable",IF(U75="II","aceptable con control especifico",IF(U75="I","No aceptable",FALSE))))</f>
        <v>Mejorable</v>
      </c>
      <c r="W75" s="98">
        <v>4500</v>
      </c>
      <c r="X75" s="83" t="s">
        <v>406</v>
      </c>
      <c r="Y75" s="83" t="s">
        <v>14</v>
      </c>
      <c r="Z75" s="98" t="s">
        <v>327</v>
      </c>
      <c r="AA75" s="98" t="s">
        <v>327</v>
      </c>
      <c r="AB75" s="98" t="s">
        <v>327</v>
      </c>
      <c r="AC75" s="100" t="s">
        <v>407</v>
      </c>
      <c r="AD75" s="100" t="s">
        <v>327</v>
      </c>
    </row>
    <row r="76" spans="2:30" ht="225" x14ac:dyDescent="0.25">
      <c r="B76" s="79" t="s">
        <v>329</v>
      </c>
      <c r="C76" s="80" t="s">
        <v>330</v>
      </c>
      <c r="D76" s="103" t="s">
        <v>454</v>
      </c>
      <c r="E76" s="96" t="s">
        <v>455</v>
      </c>
      <c r="F76" s="96" t="s">
        <v>456</v>
      </c>
      <c r="G76" s="4"/>
      <c r="H76" s="97" t="s">
        <v>320</v>
      </c>
      <c r="I76" s="108" t="s">
        <v>458</v>
      </c>
      <c r="J76" s="109" t="s">
        <v>459</v>
      </c>
      <c r="K76" s="100" t="s">
        <v>460</v>
      </c>
      <c r="L76" s="98" t="s">
        <v>448</v>
      </c>
      <c r="M76" s="100" t="s">
        <v>473</v>
      </c>
      <c r="N76" s="100" t="s">
        <v>474</v>
      </c>
      <c r="O76" s="83">
        <v>2</v>
      </c>
      <c r="P76" s="83">
        <v>2</v>
      </c>
      <c r="Q76" s="83">
        <f t="shared" ref="Q76" si="58">O76*P76</f>
        <v>4</v>
      </c>
      <c r="R76" s="98" t="str">
        <f t="shared" ref="R76" si="59">IF(Q76&lt;=4,"BAJO",IF(Q76&lt;=8,"MEDIO",IF(Q76&lt;=20,"ALTO","MUY ALTO")))</f>
        <v>BAJO</v>
      </c>
      <c r="S76" s="83">
        <v>100</v>
      </c>
      <c r="T76" s="83">
        <f t="shared" ref="T76" si="60">Q76*S76</f>
        <v>400</v>
      </c>
      <c r="U76" s="83" t="str">
        <f t="shared" ref="U76" si="61">IF(T76&lt;=20,"IV",IF(T76&lt;=120,"III",IF(T76&lt;=500,"II",IF(T76&lt;=4000,"I",FALSE))))</f>
        <v>II</v>
      </c>
      <c r="V76" s="110" t="str">
        <f>IF(U76="IV","Aceptable",IF(U76="III","Aceptable con control existente",IF(U76="II","Aceptable con control especifico", IF(U76="I","No Aceptable",FALSE))))</f>
        <v>Aceptable con control especifico</v>
      </c>
      <c r="W76" s="98">
        <v>4500</v>
      </c>
      <c r="X76" s="83" t="s">
        <v>463</v>
      </c>
      <c r="Y76" s="83" t="s">
        <v>14</v>
      </c>
      <c r="Z76" s="98" t="s">
        <v>327</v>
      </c>
      <c r="AA76" s="98" t="s">
        <v>327</v>
      </c>
      <c r="AB76" s="98" t="s">
        <v>327</v>
      </c>
      <c r="AC76" s="100" t="s">
        <v>475</v>
      </c>
      <c r="AD76" s="100" t="s">
        <v>327</v>
      </c>
    </row>
    <row r="77" spans="2:30" ht="409.5" x14ac:dyDescent="0.25">
      <c r="B77" s="79" t="s">
        <v>329</v>
      </c>
      <c r="C77" s="80" t="s">
        <v>330</v>
      </c>
      <c r="D77" s="96" t="s">
        <v>470</v>
      </c>
      <c r="E77" s="96" t="s">
        <v>471</v>
      </c>
      <c r="F77" s="96" t="s">
        <v>472</v>
      </c>
      <c r="G77" s="106" t="s">
        <v>320</v>
      </c>
      <c r="H77" s="107"/>
      <c r="I77" s="108" t="s">
        <v>458</v>
      </c>
      <c r="J77" s="109" t="s">
        <v>459</v>
      </c>
      <c r="K77" s="100" t="s">
        <v>460</v>
      </c>
      <c r="L77" s="98" t="s">
        <v>448</v>
      </c>
      <c r="M77" s="100" t="s">
        <v>461</v>
      </c>
      <c r="N77" s="100" t="s">
        <v>462</v>
      </c>
      <c r="O77" s="83">
        <v>2</v>
      </c>
      <c r="P77" s="83">
        <v>2</v>
      </c>
      <c r="Q77" s="83">
        <f t="shared" si="55"/>
        <v>4</v>
      </c>
      <c r="R77" s="98" t="str">
        <f t="shared" si="53"/>
        <v>BAJO</v>
      </c>
      <c r="S77" s="83">
        <v>100</v>
      </c>
      <c r="T77" s="83">
        <f t="shared" si="54"/>
        <v>400</v>
      </c>
      <c r="U77" s="83" t="str">
        <f t="shared" si="56"/>
        <v>II</v>
      </c>
      <c r="V77" s="110" t="str">
        <f>IF(U77="IV","Aceptable",IF(U77="III","Aceptable con control existente",IF(U77="II","Aceptable con control especifico", IF(U77="I","No Aceptable",FALSE))))</f>
        <v>Aceptable con control especifico</v>
      </c>
      <c r="W77" s="98">
        <v>9</v>
      </c>
      <c r="X77" s="83" t="s">
        <v>463</v>
      </c>
      <c r="Y77" s="83" t="s">
        <v>14</v>
      </c>
      <c r="Z77" s="98" t="s">
        <v>327</v>
      </c>
      <c r="AA77" s="98" t="s">
        <v>327</v>
      </c>
      <c r="AB77" s="98" t="s">
        <v>327</v>
      </c>
      <c r="AC77" s="100" t="s">
        <v>464</v>
      </c>
      <c r="AD77" s="100" t="s">
        <v>327</v>
      </c>
    </row>
    <row r="78" spans="2:30" ht="315" x14ac:dyDescent="0.25">
      <c r="B78" s="79" t="s">
        <v>329</v>
      </c>
      <c r="C78" s="80" t="s">
        <v>330</v>
      </c>
      <c r="D78" s="96" t="s">
        <v>470</v>
      </c>
      <c r="E78" s="96" t="s">
        <v>471</v>
      </c>
      <c r="F78" s="96" t="s">
        <v>472</v>
      </c>
      <c r="G78" s="106" t="s">
        <v>320</v>
      </c>
      <c r="H78" s="107"/>
      <c r="I78" s="108" t="s">
        <v>465</v>
      </c>
      <c r="J78" s="109" t="s">
        <v>425</v>
      </c>
      <c r="K78" s="100" t="s">
        <v>466</v>
      </c>
      <c r="L78" s="98" t="s">
        <v>448</v>
      </c>
      <c r="M78" s="100" t="s">
        <v>467</v>
      </c>
      <c r="N78" s="100" t="s">
        <v>468</v>
      </c>
      <c r="O78" s="83">
        <v>2</v>
      </c>
      <c r="P78" s="83">
        <v>2</v>
      </c>
      <c r="Q78" s="83">
        <f t="shared" si="55"/>
        <v>4</v>
      </c>
      <c r="R78" s="98" t="str">
        <f t="shared" si="53"/>
        <v>BAJO</v>
      </c>
      <c r="S78" s="83">
        <v>100</v>
      </c>
      <c r="T78" s="83">
        <f t="shared" si="54"/>
        <v>400</v>
      </c>
      <c r="U78" s="83" t="str">
        <f t="shared" si="56"/>
        <v>II</v>
      </c>
      <c r="V78" s="110" t="str">
        <f>IF(U78="IV","Aceptable",IF(U78="III","Aceptable con control existente",IF(U78="II","Aceptable con control especifico", IF(U78="I","No Aceptable",FALSE))))</f>
        <v>Aceptable con control especifico</v>
      </c>
      <c r="W78" s="98">
        <v>9</v>
      </c>
      <c r="X78" s="83" t="s">
        <v>463</v>
      </c>
      <c r="Y78" s="83" t="s">
        <v>14</v>
      </c>
      <c r="Z78" s="98" t="s">
        <v>327</v>
      </c>
      <c r="AA78" s="98" t="s">
        <v>327</v>
      </c>
      <c r="AB78" s="98" t="s">
        <v>327</v>
      </c>
      <c r="AC78" s="111" t="s">
        <v>469</v>
      </c>
      <c r="AD78" s="100" t="s">
        <v>327</v>
      </c>
    </row>
    <row r="79" spans="2:30" x14ac:dyDescent="0.2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2:30" x14ac:dyDescent="0.25"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</row>
    <row r="81" spans="2:30" x14ac:dyDescent="0.25"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</row>
    <row r="82" spans="2:30" x14ac:dyDescent="0.25"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</row>
    <row r="83" spans="2:30" x14ac:dyDescent="0.25"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</row>
    <row r="84" spans="2:30" x14ac:dyDescent="0.25"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</row>
    <row r="85" spans="2:30" x14ac:dyDescent="0.25"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</row>
    <row r="86" spans="2:30" x14ac:dyDescent="0.25"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</row>
    <row r="87" spans="2:30" x14ac:dyDescent="0.25"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5"/>
      <c r="AC87" s="105"/>
      <c r="AD87" s="105"/>
    </row>
    <row r="88" spans="2:30" x14ac:dyDescent="0.25"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</row>
    <row r="89" spans="2:30" x14ac:dyDescent="0.25"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5"/>
      <c r="AC89" s="105"/>
      <c r="AD89" s="105"/>
    </row>
    <row r="90" spans="2:30" x14ac:dyDescent="0.25"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5"/>
      <c r="AC90" s="105"/>
      <c r="AD90" s="105"/>
    </row>
    <row r="91" spans="2:30" x14ac:dyDescent="0.25"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5"/>
      <c r="AC91" s="105"/>
      <c r="AD91" s="105"/>
    </row>
    <row r="92" spans="2:30" x14ac:dyDescent="0.25"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5"/>
      <c r="AC92" s="105"/>
      <c r="AD92" s="105"/>
    </row>
    <row r="93" spans="2:30" x14ac:dyDescent="0.25"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5"/>
      <c r="AC93" s="105"/>
      <c r="AD93" s="105"/>
    </row>
    <row r="94" spans="2:30" x14ac:dyDescent="0.25"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</row>
    <row r="95" spans="2:30" x14ac:dyDescent="0.25"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</row>
    <row r="96" spans="2:30" x14ac:dyDescent="0.25"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</row>
    <row r="97" spans="2:38" x14ac:dyDescent="0.25"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</row>
    <row r="98" spans="2:38" x14ac:dyDescent="0.25"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</row>
    <row r="99" spans="2:38" x14ac:dyDescent="0.25"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  <c r="AB99" s="105"/>
      <c r="AC99" s="105"/>
      <c r="AD99" s="105"/>
    </row>
    <row r="100" spans="2:38" x14ac:dyDescent="0.25"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</row>
    <row r="101" spans="2:38" x14ac:dyDescent="0.25"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12"/>
      <c r="AK101" s="112"/>
      <c r="AL101" s="112"/>
    </row>
    <row r="102" spans="2:38" x14ac:dyDescent="0.25"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  <c r="AB102" s="105"/>
      <c r="AC102" s="105"/>
      <c r="AD102" s="105"/>
      <c r="AE102" s="105"/>
      <c r="AF102" s="105"/>
      <c r="AG102" s="105"/>
      <c r="AH102" s="105"/>
      <c r="AI102" s="105"/>
      <c r="AJ102" s="112"/>
      <c r="AK102" s="112"/>
      <c r="AL102" s="112"/>
    </row>
    <row r="103" spans="2:38" x14ac:dyDescent="0.25"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  <c r="AB103" s="105"/>
      <c r="AC103" s="105"/>
      <c r="AD103" s="105"/>
      <c r="AE103" s="105"/>
      <c r="AF103" s="105"/>
      <c r="AG103" s="105"/>
      <c r="AH103" s="105"/>
      <c r="AI103" s="105"/>
      <c r="AJ103" s="112"/>
      <c r="AK103" s="112"/>
      <c r="AL103" s="112"/>
    </row>
    <row r="104" spans="2:38" x14ac:dyDescent="0.25"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12"/>
      <c r="AK104" s="112"/>
      <c r="AL104" s="112"/>
    </row>
    <row r="105" spans="2:38" x14ac:dyDescent="0.25"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5"/>
      <c r="AJ105" s="112"/>
      <c r="AK105" s="112"/>
      <c r="AL105" s="112"/>
    </row>
    <row r="106" spans="2:38" x14ac:dyDescent="0.25"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12"/>
      <c r="AK106" s="112"/>
      <c r="AL106" s="112"/>
    </row>
    <row r="107" spans="2:38" x14ac:dyDescent="0.25"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12"/>
      <c r="AK107" s="112"/>
      <c r="AL107" s="112"/>
    </row>
    <row r="108" spans="2:38" x14ac:dyDescent="0.25"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12"/>
      <c r="AK108" s="112"/>
      <c r="AL108" s="112"/>
    </row>
    <row r="109" spans="2:38" x14ac:dyDescent="0.25"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12"/>
      <c r="AK109" s="112"/>
      <c r="AL109" s="112"/>
    </row>
    <row r="110" spans="2:38" x14ac:dyDescent="0.25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12"/>
      <c r="AK110" s="112"/>
      <c r="AL110" s="112"/>
    </row>
    <row r="111" spans="2:38" x14ac:dyDescent="0.25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12"/>
      <c r="AK111" s="112"/>
      <c r="AL111" s="112"/>
    </row>
    <row r="112" spans="2:38" x14ac:dyDescent="0.25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12"/>
      <c r="AK112" s="112"/>
      <c r="AL112" s="112"/>
    </row>
    <row r="113" spans="2:38" x14ac:dyDescent="0.25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12"/>
      <c r="AK113" s="112"/>
      <c r="AL113" s="112"/>
    </row>
    <row r="114" spans="2:38" x14ac:dyDescent="0.25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12"/>
      <c r="AK114" s="112"/>
      <c r="AL114" s="112"/>
    </row>
    <row r="115" spans="2:38" x14ac:dyDescent="0.25"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12"/>
      <c r="AK115" s="112"/>
      <c r="AL115" s="112"/>
    </row>
    <row r="116" spans="2:38" x14ac:dyDescent="0.25"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12"/>
      <c r="AK116" s="112"/>
      <c r="AL116" s="112"/>
    </row>
    <row r="117" spans="2:38" x14ac:dyDescent="0.25"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12"/>
      <c r="AK117" s="112"/>
      <c r="AL117" s="112"/>
    </row>
    <row r="118" spans="2:38" x14ac:dyDescent="0.25"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12"/>
      <c r="AK118" s="112"/>
      <c r="AL118" s="112"/>
    </row>
    <row r="119" spans="2:38" x14ac:dyDescent="0.25"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12"/>
      <c r="AK119" s="112"/>
      <c r="AL119" s="112"/>
    </row>
    <row r="120" spans="2:38" x14ac:dyDescent="0.25"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12"/>
      <c r="AK120" s="112"/>
      <c r="AL120" s="112"/>
    </row>
    <row r="121" spans="2:38" x14ac:dyDescent="0.25"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12"/>
      <c r="AK121" s="112"/>
      <c r="AL121" s="112"/>
    </row>
    <row r="122" spans="2:38" x14ac:dyDescent="0.25"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12"/>
      <c r="AK122" s="112"/>
      <c r="AL122" s="112"/>
    </row>
    <row r="123" spans="2:38" x14ac:dyDescent="0.25"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12"/>
      <c r="AK123" s="112"/>
      <c r="AL123" s="112"/>
    </row>
    <row r="124" spans="2:38" x14ac:dyDescent="0.25"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12"/>
      <c r="AK124" s="112"/>
      <c r="AL124" s="112"/>
    </row>
    <row r="125" spans="2:38" x14ac:dyDescent="0.25"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12"/>
      <c r="AK125" s="112"/>
      <c r="AL125" s="112"/>
    </row>
    <row r="126" spans="2:38" x14ac:dyDescent="0.25"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12"/>
      <c r="AK126" s="112"/>
      <c r="AL126" s="112"/>
    </row>
    <row r="127" spans="2:38" x14ac:dyDescent="0.25"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12"/>
      <c r="AK127" s="112"/>
      <c r="AL127" s="112"/>
    </row>
    <row r="128" spans="2:38" x14ac:dyDescent="0.25"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12"/>
      <c r="AK128" s="112"/>
      <c r="AL128" s="112"/>
    </row>
    <row r="129" spans="2:38" x14ac:dyDescent="0.25"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12"/>
      <c r="AK129" s="112"/>
      <c r="AL129" s="112"/>
    </row>
    <row r="130" spans="2:38" x14ac:dyDescent="0.25"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12"/>
      <c r="AK130" s="112"/>
      <c r="AL130" s="112"/>
    </row>
    <row r="131" spans="2:38" x14ac:dyDescent="0.25"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12"/>
      <c r="AK131" s="112"/>
      <c r="AL131" s="112"/>
    </row>
    <row r="132" spans="2:38" x14ac:dyDescent="0.25"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12"/>
      <c r="AK132" s="112"/>
      <c r="AL132" s="112"/>
    </row>
    <row r="133" spans="2:38" x14ac:dyDescent="0.25"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12"/>
      <c r="AK133" s="112"/>
      <c r="AL133" s="112"/>
    </row>
    <row r="134" spans="2:38" x14ac:dyDescent="0.25"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12"/>
      <c r="AK134" s="112"/>
      <c r="AL134" s="112"/>
    </row>
    <row r="135" spans="2:38" x14ac:dyDescent="0.25"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12"/>
      <c r="AK135" s="112"/>
      <c r="AL135" s="112"/>
    </row>
    <row r="136" spans="2:38" x14ac:dyDescent="0.25"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12"/>
      <c r="AK136" s="112"/>
      <c r="AL136" s="112"/>
    </row>
    <row r="137" spans="2:38" x14ac:dyDescent="0.25"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12"/>
      <c r="AK137" s="112"/>
      <c r="AL137" s="112"/>
    </row>
    <row r="138" spans="2:38" x14ac:dyDescent="0.25"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12"/>
      <c r="AK138" s="112"/>
      <c r="AL138" s="112"/>
    </row>
    <row r="139" spans="2:38" x14ac:dyDescent="0.25"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12"/>
      <c r="AK139" s="112"/>
      <c r="AL139" s="112"/>
    </row>
    <row r="140" spans="2:38" x14ac:dyDescent="0.25"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12"/>
      <c r="AK140" s="112"/>
      <c r="AL140" s="112"/>
    </row>
    <row r="141" spans="2:38" x14ac:dyDescent="0.25"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12"/>
      <c r="AK141" s="112"/>
      <c r="AL141" s="112"/>
    </row>
    <row r="142" spans="2:38" x14ac:dyDescent="0.25"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12"/>
      <c r="AK142" s="112"/>
      <c r="AL142" s="112"/>
    </row>
    <row r="143" spans="2:38" x14ac:dyDescent="0.25"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12"/>
      <c r="AK143" s="112"/>
      <c r="AL143" s="112"/>
    </row>
    <row r="144" spans="2:38" x14ac:dyDescent="0.25"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12"/>
      <c r="AK144" s="112"/>
      <c r="AL144" s="112"/>
    </row>
    <row r="145" spans="2:38" x14ac:dyDescent="0.25"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12"/>
      <c r="AK145" s="112"/>
      <c r="AL145" s="112"/>
    </row>
    <row r="146" spans="2:38" x14ac:dyDescent="0.25"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12"/>
      <c r="AK146" s="112"/>
      <c r="AL146" s="112"/>
    </row>
    <row r="147" spans="2:38" x14ac:dyDescent="0.25"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12"/>
      <c r="AK147" s="112"/>
      <c r="AL147" s="112"/>
    </row>
    <row r="148" spans="2:38" x14ac:dyDescent="0.25"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12"/>
      <c r="AK148" s="112"/>
      <c r="AL148" s="112"/>
    </row>
    <row r="149" spans="2:38" x14ac:dyDescent="0.25"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12"/>
      <c r="AK149" s="112"/>
      <c r="AL149" s="112"/>
    </row>
    <row r="150" spans="2:38" x14ac:dyDescent="0.25"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12"/>
      <c r="AK150" s="112"/>
      <c r="AL150" s="112"/>
    </row>
    <row r="151" spans="2:38" x14ac:dyDescent="0.25"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12"/>
      <c r="AK151" s="112"/>
      <c r="AL151" s="112"/>
    </row>
    <row r="152" spans="2:38" x14ac:dyDescent="0.25"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12"/>
      <c r="AK152" s="112"/>
      <c r="AL152" s="112"/>
    </row>
    <row r="153" spans="2:38" x14ac:dyDescent="0.25"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12"/>
      <c r="AK153" s="112"/>
      <c r="AL153" s="112"/>
    </row>
    <row r="154" spans="2:38" x14ac:dyDescent="0.25"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12"/>
      <c r="AK154" s="112"/>
      <c r="AL154" s="112"/>
    </row>
    <row r="155" spans="2:38" x14ac:dyDescent="0.25"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12"/>
      <c r="AK155" s="112"/>
      <c r="AL155" s="112"/>
    </row>
    <row r="156" spans="2:38" x14ac:dyDescent="0.25"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12"/>
      <c r="AK156" s="112"/>
      <c r="AL156" s="112"/>
    </row>
    <row r="157" spans="2:38" x14ac:dyDescent="0.25"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12"/>
      <c r="AK157" s="112"/>
      <c r="AL157" s="112"/>
    </row>
    <row r="158" spans="2:38" x14ac:dyDescent="0.25"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12"/>
      <c r="AK158" s="112"/>
      <c r="AL158" s="112"/>
    </row>
    <row r="159" spans="2:38" x14ac:dyDescent="0.25"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12"/>
      <c r="AK159" s="112"/>
      <c r="AL159" s="112"/>
    </row>
    <row r="160" spans="2:38" x14ac:dyDescent="0.25"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12"/>
      <c r="AK160" s="112"/>
      <c r="AL160" s="112"/>
    </row>
    <row r="161" spans="2:38" x14ac:dyDescent="0.25"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12"/>
      <c r="AK161" s="112"/>
      <c r="AL161" s="112"/>
    </row>
    <row r="162" spans="2:38" x14ac:dyDescent="0.25"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12"/>
      <c r="AK162" s="112"/>
      <c r="AL162" s="112"/>
    </row>
    <row r="163" spans="2:38" x14ac:dyDescent="0.25"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12"/>
      <c r="AK163" s="112"/>
      <c r="AL163" s="112"/>
    </row>
    <row r="164" spans="2:38" x14ac:dyDescent="0.25"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12"/>
      <c r="AK164" s="112"/>
      <c r="AL164" s="112"/>
    </row>
    <row r="165" spans="2:38" x14ac:dyDescent="0.25"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12"/>
      <c r="AK165" s="112"/>
      <c r="AL165" s="112"/>
    </row>
    <row r="166" spans="2:38" x14ac:dyDescent="0.25"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12"/>
      <c r="AK166" s="112"/>
      <c r="AL166" s="112"/>
    </row>
    <row r="167" spans="2:38" x14ac:dyDescent="0.25"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12"/>
      <c r="AK167" s="112"/>
      <c r="AL167" s="112"/>
    </row>
    <row r="168" spans="2:38" x14ac:dyDescent="0.25"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12"/>
      <c r="AK168" s="112"/>
      <c r="AL168" s="112"/>
    </row>
    <row r="169" spans="2:38" x14ac:dyDescent="0.25"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12"/>
      <c r="AK169" s="112"/>
      <c r="AL169" s="112"/>
    </row>
    <row r="170" spans="2:38" x14ac:dyDescent="0.25"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12"/>
      <c r="AK170" s="112"/>
      <c r="AL170" s="112"/>
    </row>
    <row r="171" spans="2:38" x14ac:dyDescent="0.25"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12"/>
      <c r="AK171" s="112"/>
      <c r="AL171" s="112"/>
    </row>
    <row r="172" spans="2:38" x14ac:dyDescent="0.25"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12"/>
      <c r="AK172" s="112"/>
      <c r="AL172" s="112"/>
    </row>
    <row r="173" spans="2:38" x14ac:dyDescent="0.25"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12"/>
      <c r="AK173" s="112"/>
      <c r="AL173" s="112"/>
    </row>
    <row r="174" spans="2:38" x14ac:dyDescent="0.25"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12"/>
      <c r="AK174" s="112"/>
      <c r="AL174" s="112"/>
    </row>
    <row r="175" spans="2:38" x14ac:dyDescent="0.25"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12"/>
      <c r="AK175" s="112"/>
      <c r="AL175" s="112"/>
    </row>
    <row r="176" spans="2:38" x14ac:dyDescent="0.25"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12"/>
      <c r="AK176" s="112"/>
      <c r="AL176" s="112"/>
    </row>
    <row r="177" spans="2:38" x14ac:dyDescent="0.25"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12"/>
      <c r="AK177" s="112"/>
      <c r="AL177" s="112"/>
    </row>
    <row r="178" spans="2:38" x14ac:dyDescent="0.25"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12"/>
      <c r="AK178" s="112"/>
      <c r="AL178" s="112"/>
    </row>
    <row r="179" spans="2:38" x14ac:dyDescent="0.25"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12"/>
      <c r="AK179" s="112"/>
      <c r="AL179" s="112"/>
    </row>
    <row r="180" spans="2:38" x14ac:dyDescent="0.25"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12"/>
      <c r="AK180" s="112"/>
      <c r="AL180" s="112"/>
    </row>
    <row r="181" spans="2:38" x14ac:dyDescent="0.25"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12"/>
      <c r="AK181" s="112"/>
      <c r="AL181" s="112"/>
    </row>
    <row r="182" spans="2:38" x14ac:dyDescent="0.25"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12"/>
      <c r="AK182" s="112"/>
      <c r="AL182" s="112"/>
    </row>
    <row r="183" spans="2:38" x14ac:dyDescent="0.25"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12"/>
      <c r="AK183" s="112"/>
      <c r="AL183" s="112"/>
    </row>
    <row r="184" spans="2:38" x14ac:dyDescent="0.25"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12"/>
      <c r="AK184" s="112"/>
      <c r="AL184" s="112"/>
    </row>
    <row r="185" spans="2:38" x14ac:dyDescent="0.25"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12"/>
      <c r="AK185" s="112"/>
      <c r="AL185" s="112"/>
    </row>
    <row r="186" spans="2:38" x14ac:dyDescent="0.25"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12"/>
      <c r="AK186" s="112"/>
      <c r="AL186" s="112"/>
    </row>
    <row r="187" spans="2:38" x14ac:dyDescent="0.25"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12"/>
      <c r="AK187" s="112"/>
      <c r="AL187" s="112"/>
    </row>
    <row r="188" spans="2:38" x14ac:dyDescent="0.25"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12"/>
      <c r="AK188" s="112"/>
      <c r="AL188" s="112"/>
    </row>
    <row r="189" spans="2:38" x14ac:dyDescent="0.25"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12"/>
      <c r="AK189" s="112"/>
      <c r="AL189" s="112"/>
    </row>
    <row r="190" spans="2:38" x14ac:dyDescent="0.25"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12"/>
      <c r="AK190" s="112"/>
      <c r="AL190" s="112"/>
    </row>
    <row r="191" spans="2:38" x14ac:dyDescent="0.25"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12"/>
      <c r="AK191" s="112"/>
      <c r="AL191" s="112"/>
    </row>
    <row r="192" spans="2:38" x14ac:dyDescent="0.25"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12"/>
      <c r="AK192" s="112"/>
      <c r="AL192" s="112"/>
    </row>
    <row r="193" spans="2:38" x14ac:dyDescent="0.25"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12"/>
      <c r="AK193" s="112"/>
      <c r="AL193" s="112"/>
    </row>
    <row r="194" spans="2:38" x14ac:dyDescent="0.25"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12"/>
      <c r="AK194" s="112"/>
      <c r="AL194" s="112"/>
    </row>
    <row r="195" spans="2:38" x14ac:dyDescent="0.25"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12"/>
      <c r="AK195" s="112"/>
      <c r="AL195" s="112"/>
    </row>
    <row r="196" spans="2:38" x14ac:dyDescent="0.25"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12"/>
      <c r="AK196" s="112"/>
      <c r="AL196" s="112"/>
    </row>
    <row r="197" spans="2:38" x14ac:dyDescent="0.25"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12"/>
      <c r="AK197" s="112"/>
      <c r="AL197" s="112"/>
    </row>
    <row r="198" spans="2:38" x14ac:dyDescent="0.25"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12"/>
      <c r="AK198" s="112"/>
      <c r="AL198" s="112"/>
    </row>
    <row r="199" spans="2:38" x14ac:dyDescent="0.25"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12"/>
      <c r="AK199" s="112"/>
      <c r="AL199" s="112"/>
    </row>
    <row r="200" spans="2:38" x14ac:dyDescent="0.25"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12"/>
      <c r="AK200" s="112"/>
      <c r="AL200" s="112"/>
    </row>
    <row r="201" spans="2:38" x14ac:dyDescent="0.25"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12"/>
      <c r="AK201" s="112"/>
      <c r="AL201" s="112"/>
    </row>
    <row r="202" spans="2:38" x14ac:dyDescent="0.25"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12"/>
      <c r="AK202" s="112"/>
      <c r="AL202" s="112"/>
    </row>
    <row r="203" spans="2:38" x14ac:dyDescent="0.25"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12"/>
      <c r="AK203" s="112"/>
      <c r="AL203" s="112"/>
    </row>
    <row r="204" spans="2:38" x14ac:dyDescent="0.25"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12"/>
      <c r="AK204" s="112"/>
      <c r="AL204" s="112"/>
    </row>
    <row r="205" spans="2:38" x14ac:dyDescent="0.25"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  <c r="AB205" s="105"/>
      <c r="AC205" s="105"/>
      <c r="AD205" s="105"/>
      <c r="AE205" s="105"/>
      <c r="AF205" s="105"/>
      <c r="AG205" s="105"/>
      <c r="AH205" s="105"/>
      <c r="AI205" s="105"/>
      <c r="AJ205" s="112"/>
      <c r="AK205" s="112"/>
      <c r="AL205" s="112"/>
    </row>
    <row r="206" spans="2:38" x14ac:dyDescent="0.25"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  <c r="AB206" s="105"/>
      <c r="AC206" s="105"/>
      <c r="AD206" s="105"/>
      <c r="AE206" s="105"/>
      <c r="AF206" s="105"/>
      <c r="AG206" s="105"/>
      <c r="AH206" s="105"/>
      <c r="AI206" s="105"/>
      <c r="AJ206" s="112"/>
      <c r="AK206" s="112"/>
      <c r="AL206" s="112"/>
    </row>
    <row r="207" spans="2:38" x14ac:dyDescent="0.25"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  <c r="AB207" s="105"/>
      <c r="AC207" s="105"/>
      <c r="AD207" s="105"/>
      <c r="AE207" s="105"/>
      <c r="AF207" s="105"/>
      <c r="AG207" s="105"/>
      <c r="AH207" s="105"/>
      <c r="AI207" s="105"/>
      <c r="AJ207" s="112"/>
      <c r="AK207" s="112"/>
      <c r="AL207" s="112"/>
    </row>
    <row r="208" spans="2:38" x14ac:dyDescent="0.25"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12"/>
      <c r="AK208" s="112"/>
      <c r="AL208" s="112"/>
    </row>
    <row r="209" spans="2:38" x14ac:dyDescent="0.25"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12"/>
      <c r="AK209" s="112"/>
      <c r="AL209" s="112"/>
    </row>
    <row r="210" spans="2:38" x14ac:dyDescent="0.25"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12"/>
      <c r="AK210" s="112"/>
      <c r="AL210" s="112"/>
    </row>
    <row r="211" spans="2:38" x14ac:dyDescent="0.25"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12"/>
      <c r="AK211" s="112"/>
      <c r="AL211" s="112"/>
    </row>
    <row r="212" spans="2:38" x14ac:dyDescent="0.25"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12"/>
      <c r="AK212" s="112"/>
      <c r="AL212" s="112"/>
    </row>
    <row r="213" spans="2:38" x14ac:dyDescent="0.25"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12"/>
      <c r="AK213" s="112"/>
      <c r="AL213" s="112"/>
    </row>
    <row r="214" spans="2:38" x14ac:dyDescent="0.25"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12"/>
      <c r="AK214" s="112"/>
      <c r="AL214" s="112"/>
    </row>
    <row r="215" spans="2:38" x14ac:dyDescent="0.25"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12"/>
      <c r="AK215" s="112"/>
      <c r="AL215" s="112"/>
    </row>
    <row r="216" spans="2:38" x14ac:dyDescent="0.25"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  <c r="AB216" s="105"/>
      <c r="AC216" s="105"/>
      <c r="AD216" s="105"/>
      <c r="AE216" s="105"/>
      <c r="AF216" s="105"/>
      <c r="AG216" s="105"/>
      <c r="AH216" s="105"/>
      <c r="AI216" s="105"/>
      <c r="AJ216" s="112"/>
      <c r="AK216" s="112"/>
      <c r="AL216" s="112"/>
    </row>
    <row r="217" spans="2:38" x14ac:dyDescent="0.25"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  <c r="AB217" s="105"/>
      <c r="AC217" s="105"/>
      <c r="AD217" s="105"/>
      <c r="AE217" s="105"/>
      <c r="AF217" s="105"/>
      <c r="AG217" s="105"/>
      <c r="AH217" s="105"/>
      <c r="AI217" s="105"/>
      <c r="AJ217" s="112"/>
      <c r="AK217" s="112"/>
      <c r="AL217" s="112"/>
    </row>
    <row r="218" spans="2:38" x14ac:dyDescent="0.25"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12"/>
      <c r="AK218" s="112"/>
      <c r="AL218" s="112"/>
    </row>
    <row r="219" spans="2:38" x14ac:dyDescent="0.25"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  <c r="AB219" s="105"/>
      <c r="AC219" s="105"/>
      <c r="AD219" s="105"/>
      <c r="AE219" s="105"/>
      <c r="AF219" s="105"/>
      <c r="AG219" s="105"/>
      <c r="AH219" s="105"/>
      <c r="AI219" s="105"/>
      <c r="AJ219" s="112"/>
      <c r="AK219" s="112"/>
      <c r="AL219" s="112"/>
    </row>
    <row r="220" spans="2:38" x14ac:dyDescent="0.25"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12"/>
      <c r="AK220" s="112"/>
      <c r="AL220" s="112"/>
    </row>
    <row r="221" spans="2:38" x14ac:dyDescent="0.25"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12"/>
      <c r="AK221" s="112"/>
      <c r="AL221" s="112"/>
    </row>
    <row r="222" spans="2:38" x14ac:dyDescent="0.25"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  <c r="AB222" s="105"/>
      <c r="AC222" s="105"/>
      <c r="AD222" s="105"/>
      <c r="AE222" s="105"/>
      <c r="AF222" s="105"/>
      <c r="AG222" s="105"/>
      <c r="AH222" s="105"/>
      <c r="AI222" s="105"/>
      <c r="AJ222" s="112"/>
      <c r="AK222" s="112"/>
      <c r="AL222" s="112"/>
    </row>
    <row r="223" spans="2:38" x14ac:dyDescent="0.25"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  <c r="AB223" s="105"/>
      <c r="AC223" s="105"/>
      <c r="AD223" s="105"/>
      <c r="AE223" s="105"/>
      <c r="AF223" s="105"/>
      <c r="AG223" s="105"/>
      <c r="AH223" s="105"/>
      <c r="AI223" s="105"/>
      <c r="AJ223" s="112"/>
      <c r="AK223" s="112"/>
      <c r="AL223" s="112"/>
    </row>
    <row r="224" spans="2:38" x14ac:dyDescent="0.25"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  <c r="AB224" s="105"/>
      <c r="AC224" s="105"/>
      <c r="AD224" s="105"/>
      <c r="AE224" s="105"/>
      <c r="AF224" s="105"/>
      <c r="AG224" s="105"/>
      <c r="AH224" s="105"/>
      <c r="AI224" s="105"/>
      <c r="AJ224" s="112"/>
      <c r="AK224" s="112"/>
      <c r="AL224" s="112"/>
    </row>
    <row r="225" spans="2:38" x14ac:dyDescent="0.25"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  <c r="AB225" s="105"/>
      <c r="AC225" s="105"/>
      <c r="AD225" s="105"/>
      <c r="AE225" s="105"/>
      <c r="AF225" s="105"/>
      <c r="AG225" s="105"/>
      <c r="AH225" s="105"/>
      <c r="AI225" s="105"/>
      <c r="AJ225" s="112"/>
      <c r="AK225" s="112"/>
      <c r="AL225" s="112"/>
    </row>
    <row r="226" spans="2:38" x14ac:dyDescent="0.25"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  <c r="AB226" s="105"/>
      <c r="AC226" s="105"/>
      <c r="AD226" s="105"/>
      <c r="AE226" s="105"/>
      <c r="AF226" s="105"/>
      <c r="AG226" s="105"/>
      <c r="AH226" s="105"/>
      <c r="AI226" s="105"/>
      <c r="AJ226" s="112"/>
      <c r="AK226" s="112"/>
      <c r="AL226" s="112"/>
    </row>
    <row r="227" spans="2:38" x14ac:dyDescent="0.25"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  <c r="AB227" s="105"/>
      <c r="AC227" s="105"/>
      <c r="AD227" s="105"/>
      <c r="AE227" s="105"/>
      <c r="AF227" s="105"/>
      <c r="AG227" s="105"/>
      <c r="AH227" s="105"/>
      <c r="AI227" s="105"/>
      <c r="AJ227" s="112"/>
      <c r="AK227" s="112"/>
      <c r="AL227" s="112"/>
    </row>
    <row r="228" spans="2:38" x14ac:dyDescent="0.25"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  <c r="AB228" s="105"/>
      <c r="AC228" s="105"/>
      <c r="AD228" s="105"/>
      <c r="AE228" s="105"/>
      <c r="AF228" s="105"/>
      <c r="AG228" s="105"/>
      <c r="AH228" s="105"/>
      <c r="AI228" s="105"/>
      <c r="AJ228" s="112"/>
      <c r="AK228" s="112"/>
      <c r="AL228" s="112"/>
    </row>
    <row r="229" spans="2:38" x14ac:dyDescent="0.25"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  <c r="AB229" s="105"/>
      <c r="AC229" s="105"/>
      <c r="AD229" s="105"/>
      <c r="AE229" s="105"/>
      <c r="AF229" s="105"/>
      <c r="AG229" s="105"/>
      <c r="AH229" s="105"/>
      <c r="AI229" s="105"/>
      <c r="AJ229" s="112"/>
      <c r="AK229" s="112"/>
      <c r="AL229" s="112"/>
    </row>
    <row r="230" spans="2:38" x14ac:dyDescent="0.25"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  <c r="AB230" s="105"/>
      <c r="AC230" s="105"/>
      <c r="AD230" s="105"/>
      <c r="AE230" s="105"/>
      <c r="AF230" s="105"/>
      <c r="AG230" s="105"/>
      <c r="AH230" s="105"/>
      <c r="AI230" s="105"/>
      <c r="AJ230" s="112"/>
      <c r="AK230" s="112"/>
      <c r="AL230" s="112"/>
    </row>
    <row r="231" spans="2:38" x14ac:dyDescent="0.25"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  <c r="AB231" s="105"/>
      <c r="AC231" s="105"/>
      <c r="AD231" s="105"/>
      <c r="AE231" s="105"/>
      <c r="AF231" s="105"/>
      <c r="AG231" s="105"/>
      <c r="AH231" s="105"/>
      <c r="AI231" s="105"/>
      <c r="AJ231" s="112"/>
      <c r="AK231" s="112"/>
      <c r="AL231" s="112"/>
    </row>
    <row r="232" spans="2:38" x14ac:dyDescent="0.25"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12"/>
      <c r="AK232" s="112"/>
      <c r="AL232" s="112"/>
    </row>
    <row r="233" spans="2:38" x14ac:dyDescent="0.25"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12"/>
      <c r="AK233" s="112"/>
      <c r="AL233" s="112"/>
    </row>
    <row r="234" spans="2:38" x14ac:dyDescent="0.25"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12"/>
      <c r="AK234" s="112"/>
      <c r="AL234" s="112"/>
    </row>
    <row r="235" spans="2:38" x14ac:dyDescent="0.25"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12"/>
      <c r="AK235" s="112"/>
      <c r="AL235" s="112"/>
    </row>
    <row r="236" spans="2:38" x14ac:dyDescent="0.25"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12"/>
      <c r="AK236" s="112"/>
      <c r="AL236" s="112"/>
    </row>
    <row r="237" spans="2:38" x14ac:dyDescent="0.25"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12"/>
      <c r="AK237" s="112"/>
      <c r="AL237" s="112"/>
    </row>
    <row r="238" spans="2:38" x14ac:dyDescent="0.25"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12"/>
      <c r="AK238" s="112"/>
      <c r="AL238" s="112"/>
    </row>
    <row r="239" spans="2:38" x14ac:dyDescent="0.25"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12"/>
      <c r="AK239" s="112"/>
      <c r="AL239" s="112"/>
    </row>
    <row r="240" spans="2:38" x14ac:dyDescent="0.25"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  <c r="AB240" s="105"/>
      <c r="AC240" s="105"/>
      <c r="AD240" s="105"/>
      <c r="AE240" s="105"/>
      <c r="AF240" s="105"/>
      <c r="AG240" s="105"/>
      <c r="AH240" s="105"/>
      <c r="AI240" s="105"/>
      <c r="AJ240" s="112"/>
      <c r="AK240" s="112"/>
      <c r="AL240" s="112"/>
    </row>
    <row r="241" spans="2:38" x14ac:dyDescent="0.25"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  <c r="AB241" s="105"/>
      <c r="AC241" s="105"/>
      <c r="AD241" s="105"/>
      <c r="AE241" s="105"/>
      <c r="AF241" s="105"/>
      <c r="AG241" s="105"/>
      <c r="AH241" s="105"/>
      <c r="AI241" s="105"/>
      <c r="AJ241" s="112"/>
      <c r="AK241" s="112"/>
      <c r="AL241" s="112"/>
    </row>
    <row r="242" spans="2:38" x14ac:dyDescent="0.25"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  <c r="AB242" s="105"/>
      <c r="AC242" s="105"/>
      <c r="AD242" s="105"/>
      <c r="AE242" s="105"/>
      <c r="AF242" s="105"/>
      <c r="AG242" s="105"/>
      <c r="AH242" s="105"/>
      <c r="AI242" s="105"/>
      <c r="AJ242" s="112"/>
      <c r="AK242" s="112"/>
      <c r="AL242" s="112"/>
    </row>
    <row r="243" spans="2:38" x14ac:dyDescent="0.25"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  <c r="AB243" s="105"/>
      <c r="AC243" s="105"/>
      <c r="AD243" s="105"/>
      <c r="AE243" s="105"/>
      <c r="AF243" s="105"/>
      <c r="AG243" s="105"/>
      <c r="AH243" s="105"/>
      <c r="AI243" s="105"/>
      <c r="AJ243" s="112"/>
      <c r="AK243" s="112"/>
      <c r="AL243" s="112"/>
    </row>
    <row r="244" spans="2:38" x14ac:dyDescent="0.25"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12"/>
      <c r="AK244" s="112"/>
      <c r="AL244" s="112"/>
    </row>
    <row r="245" spans="2:38" x14ac:dyDescent="0.25"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12"/>
      <c r="AK245" s="112"/>
      <c r="AL245" s="112"/>
    </row>
    <row r="246" spans="2:38" x14ac:dyDescent="0.25"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  <c r="AB246" s="105"/>
      <c r="AC246" s="105"/>
      <c r="AD246" s="105"/>
      <c r="AE246" s="105"/>
      <c r="AF246" s="105"/>
      <c r="AG246" s="105"/>
      <c r="AH246" s="105"/>
      <c r="AI246" s="105"/>
      <c r="AJ246" s="112"/>
      <c r="AK246" s="112"/>
      <c r="AL246" s="112"/>
    </row>
    <row r="247" spans="2:38" x14ac:dyDescent="0.25"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  <c r="AB247" s="105"/>
      <c r="AC247" s="105"/>
      <c r="AD247" s="105"/>
      <c r="AE247" s="105"/>
      <c r="AF247" s="105"/>
      <c r="AG247" s="105"/>
      <c r="AH247" s="105"/>
      <c r="AI247" s="105"/>
      <c r="AJ247" s="112"/>
      <c r="AK247" s="112"/>
      <c r="AL247" s="112"/>
    </row>
    <row r="248" spans="2:38" x14ac:dyDescent="0.25"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  <c r="AB248" s="105"/>
      <c r="AC248" s="105"/>
      <c r="AD248" s="105"/>
      <c r="AE248" s="105"/>
      <c r="AF248" s="105"/>
      <c r="AG248" s="105"/>
      <c r="AH248" s="105"/>
      <c r="AI248" s="105"/>
      <c r="AJ248" s="112"/>
      <c r="AK248" s="112"/>
      <c r="AL248" s="112"/>
    </row>
    <row r="249" spans="2:38" x14ac:dyDescent="0.25"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  <c r="AB249" s="105"/>
      <c r="AC249" s="105"/>
      <c r="AD249" s="105"/>
      <c r="AE249" s="105"/>
      <c r="AF249" s="105"/>
      <c r="AG249" s="105"/>
      <c r="AH249" s="105"/>
      <c r="AI249" s="105"/>
      <c r="AJ249" s="112"/>
      <c r="AK249" s="112"/>
      <c r="AL249" s="112"/>
    </row>
    <row r="250" spans="2:38" x14ac:dyDescent="0.25"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  <c r="AB250" s="105"/>
      <c r="AC250" s="105"/>
      <c r="AD250" s="105"/>
      <c r="AE250" s="105"/>
      <c r="AF250" s="105"/>
      <c r="AG250" s="105"/>
      <c r="AH250" s="105"/>
      <c r="AI250" s="105"/>
      <c r="AJ250" s="112"/>
      <c r="AK250" s="112"/>
      <c r="AL250" s="112"/>
    </row>
    <row r="251" spans="2:38" x14ac:dyDescent="0.25"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  <c r="AB251" s="105"/>
      <c r="AC251" s="105"/>
      <c r="AD251" s="105"/>
      <c r="AE251" s="105"/>
      <c r="AF251" s="105"/>
      <c r="AG251" s="105"/>
      <c r="AH251" s="105"/>
      <c r="AI251" s="105"/>
      <c r="AJ251" s="112"/>
      <c r="AK251" s="112"/>
      <c r="AL251" s="112"/>
    </row>
    <row r="252" spans="2:38" x14ac:dyDescent="0.25"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05"/>
      <c r="AD252" s="105"/>
      <c r="AE252" s="105"/>
      <c r="AF252" s="105"/>
      <c r="AG252" s="105"/>
      <c r="AH252" s="105"/>
      <c r="AI252" s="105"/>
      <c r="AJ252" s="112"/>
      <c r="AK252" s="112"/>
      <c r="AL252" s="112"/>
    </row>
    <row r="253" spans="2:38" x14ac:dyDescent="0.25"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  <c r="AB253" s="105"/>
      <c r="AC253" s="105"/>
      <c r="AD253" s="105"/>
      <c r="AE253" s="105"/>
      <c r="AF253" s="105"/>
      <c r="AG253" s="105"/>
      <c r="AH253" s="105"/>
      <c r="AI253" s="105"/>
      <c r="AJ253" s="112"/>
      <c r="AK253" s="112"/>
      <c r="AL253" s="112"/>
    </row>
    <row r="254" spans="2:38" x14ac:dyDescent="0.25"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  <c r="AB254" s="105"/>
      <c r="AC254" s="105"/>
      <c r="AD254" s="105"/>
      <c r="AE254" s="105"/>
      <c r="AF254" s="105"/>
      <c r="AG254" s="105"/>
      <c r="AH254" s="105"/>
      <c r="AI254" s="105"/>
      <c r="AJ254" s="112"/>
      <c r="AK254" s="112"/>
      <c r="AL254" s="112"/>
    </row>
    <row r="255" spans="2:38" x14ac:dyDescent="0.25"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12"/>
      <c r="AK255" s="112"/>
      <c r="AL255" s="112"/>
    </row>
    <row r="256" spans="2:38" x14ac:dyDescent="0.25"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12"/>
      <c r="AK256" s="112"/>
      <c r="AL256" s="112"/>
    </row>
    <row r="257" spans="2:38" x14ac:dyDescent="0.25"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12"/>
      <c r="AK257" s="112"/>
      <c r="AL257" s="112"/>
    </row>
    <row r="258" spans="2:38" x14ac:dyDescent="0.25"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12"/>
      <c r="AK258" s="112"/>
      <c r="AL258" s="112"/>
    </row>
    <row r="259" spans="2:38" x14ac:dyDescent="0.25"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12"/>
      <c r="AK259" s="112"/>
      <c r="AL259" s="112"/>
    </row>
    <row r="260" spans="2:38" x14ac:dyDescent="0.25"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12"/>
      <c r="AK260" s="112"/>
      <c r="AL260" s="112"/>
    </row>
    <row r="261" spans="2:38" x14ac:dyDescent="0.25"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12"/>
      <c r="AK261" s="112"/>
      <c r="AL261" s="112"/>
    </row>
    <row r="262" spans="2:38" x14ac:dyDescent="0.25"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12"/>
      <c r="AK262" s="112"/>
      <c r="AL262" s="112"/>
    </row>
    <row r="263" spans="2:38" x14ac:dyDescent="0.25"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  <c r="AB263" s="105"/>
      <c r="AC263" s="105"/>
      <c r="AD263" s="105"/>
      <c r="AE263" s="105"/>
      <c r="AF263" s="105"/>
      <c r="AG263" s="105"/>
      <c r="AH263" s="105"/>
      <c r="AI263" s="105"/>
      <c r="AJ263" s="112"/>
      <c r="AK263" s="112"/>
      <c r="AL263" s="112"/>
    </row>
    <row r="264" spans="2:38" x14ac:dyDescent="0.25"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  <c r="AB264" s="105"/>
      <c r="AC264" s="105"/>
      <c r="AD264" s="105"/>
      <c r="AE264" s="105"/>
      <c r="AF264" s="105"/>
      <c r="AG264" s="105"/>
      <c r="AH264" s="105"/>
      <c r="AI264" s="105"/>
      <c r="AJ264" s="112"/>
      <c r="AK264" s="112"/>
      <c r="AL264" s="112"/>
    </row>
    <row r="265" spans="2:38" x14ac:dyDescent="0.25"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  <c r="AB265" s="105"/>
      <c r="AC265" s="105"/>
      <c r="AD265" s="105"/>
      <c r="AE265" s="105"/>
      <c r="AF265" s="105"/>
      <c r="AG265" s="105"/>
      <c r="AH265" s="105"/>
      <c r="AI265" s="105"/>
      <c r="AJ265" s="112"/>
      <c r="AK265" s="112"/>
      <c r="AL265" s="112"/>
    </row>
    <row r="266" spans="2:38" x14ac:dyDescent="0.25"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  <c r="AB266" s="105"/>
      <c r="AC266" s="105"/>
      <c r="AD266" s="105"/>
      <c r="AE266" s="105"/>
      <c r="AF266" s="105"/>
      <c r="AG266" s="105"/>
      <c r="AH266" s="105"/>
      <c r="AI266" s="105"/>
      <c r="AJ266" s="112"/>
      <c r="AK266" s="112"/>
      <c r="AL266" s="112"/>
    </row>
    <row r="267" spans="2:38" x14ac:dyDescent="0.25"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12"/>
      <c r="AK267" s="112"/>
      <c r="AL267" s="112"/>
    </row>
    <row r="268" spans="2:38" x14ac:dyDescent="0.25"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12"/>
      <c r="AK268" s="112"/>
      <c r="AL268" s="112"/>
    </row>
    <row r="269" spans="2:38" x14ac:dyDescent="0.25"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  <c r="AB269" s="105"/>
      <c r="AC269" s="105"/>
      <c r="AD269" s="105"/>
      <c r="AE269" s="105"/>
      <c r="AF269" s="105"/>
      <c r="AG269" s="105"/>
      <c r="AH269" s="105"/>
      <c r="AI269" s="105"/>
      <c r="AJ269" s="112"/>
      <c r="AK269" s="112"/>
      <c r="AL269" s="112"/>
    </row>
    <row r="270" spans="2:38" x14ac:dyDescent="0.25"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  <c r="AB270" s="105"/>
      <c r="AC270" s="105"/>
      <c r="AD270" s="105"/>
      <c r="AE270" s="105"/>
      <c r="AF270" s="105"/>
      <c r="AG270" s="105"/>
      <c r="AH270" s="105"/>
      <c r="AI270" s="105"/>
      <c r="AJ270" s="112"/>
      <c r="AK270" s="112"/>
      <c r="AL270" s="112"/>
    </row>
    <row r="271" spans="2:38" x14ac:dyDescent="0.25"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  <c r="AB271" s="105"/>
      <c r="AC271" s="105"/>
      <c r="AD271" s="105"/>
      <c r="AE271" s="105"/>
      <c r="AF271" s="105"/>
      <c r="AG271" s="105"/>
      <c r="AH271" s="105"/>
      <c r="AI271" s="105"/>
      <c r="AJ271" s="112"/>
      <c r="AK271" s="112"/>
      <c r="AL271" s="112"/>
    </row>
    <row r="272" spans="2:38" x14ac:dyDescent="0.25"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  <c r="AB272" s="105"/>
      <c r="AC272" s="105"/>
      <c r="AD272" s="105"/>
      <c r="AE272" s="105"/>
      <c r="AF272" s="105"/>
      <c r="AG272" s="105"/>
      <c r="AH272" s="105"/>
      <c r="AI272" s="105"/>
      <c r="AJ272" s="112"/>
      <c r="AK272" s="112"/>
      <c r="AL272" s="112"/>
    </row>
    <row r="273" spans="2:38" x14ac:dyDescent="0.25"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  <c r="AB273" s="105"/>
      <c r="AC273" s="105"/>
      <c r="AD273" s="105"/>
      <c r="AE273" s="105"/>
      <c r="AF273" s="105"/>
      <c r="AG273" s="105"/>
      <c r="AH273" s="105"/>
      <c r="AI273" s="105"/>
      <c r="AJ273" s="112"/>
      <c r="AK273" s="112"/>
      <c r="AL273" s="112"/>
    </row>
    <row r="274" spans="2:38" x14ac:dyDescent="0.25"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  <c r="AB274" s="105"/>
      <c r="AC274" s="105"/>
      <c r="AD274" s="105"/>
      <c r="AE274" s="105"/>
      <c r="AF274" s="105"/>
      <c r="AG274" s="105"/>
      <c r="AH274" s="105"/>
      <c r="AI274" s="105"/>
      <c r="AJ274" s="112"/>
      <c r="AK274" s="112"/>
      <c r="AL274" s="112"/>
    </row>
    <row r="275" spans="2:38" x14ac:dyDescent="0.25"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  <c r="AB275" s="105"/>
      <c r="AC275" s="105"/>
      <c r="AD275" s="105"/>
      <c r="AE275" s="105"/>
      <c r="AF275" s="105"/>
      <c r="AG275" s="105"/>
      <c r="AH275" s="105"/>
      <c r="AI275" s="105"/>
      <c r="AJ275" s="112"/>
      <c r="AK275" s="112"/>
      <c r="AL275" s="112"/>
    </row>
    <row r="276" spans="2:38" x14ac:dyDescent="0.25"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  <c r="AB276" s="105"/>
      <c r="AC276" s="105"/>
      <c r="AD276" s="105"/>
      <c r="AE276" s="105"/>
      <c r="AF276" s="105"/>
      <c r="AG276" s="105"/>
      <c r="AH276" s="105"/>
      <c r="AI276" s="105"/>
      <c r="AJ276" s="112"/>
      <c r="AK276" s="112"/>
      <c r="AL276" s="112"/>
    </row>
    <row r="277" spans="2:38" x14ac:dyDescent="0.25"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  <c r="AB277" s="105"/>
      <c r="AC277" s="105"/>
      <c r="AD277" s="105"/>
      <c r="AE277" s="105"/>
      <c r="AF277" s="105"/>
      <c r="AG277" s="105"/>
      <c r="AH277" s="105"/>
      <c r="AI277" s="105"/>
      <c r="AJ277" s="112"/>
      <c r="AK277" s="112"/>
      <c r="AL277" s="112"/>
    </row>
    <row r="278" spans="2:38" x14ac:dyDescent="0.25"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  <c r="AB278" s="105"/>
      <c r="AC278" s="105"/>
      <c r="AD278" s="105"/>
      <c r="AE278" s="105"/>
      <c r="AF278" s="105"/>
      <c r="AG278" s="105"/>
      <c r="AH278" s="105"/>
      <c r="AI278" s="105"/>
      <c r="AJ278" s="112"/>
      <c r="AK278" s="112"/>
      <c r="AL278" s="112"/>
    </row>
    <row r="279" spans="2:38" x14ac:dyDescent="0.25"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  <c r="AB279" s="105"/>
      <c r="AC279" s="105"/>
      <c r="AD279" s="105"/>
      <c r="AE279" s="105"/>
      <c r="AF279" s="105"/>
      <c r="AG279" s="105"/>
      <c r="AH279" s="105"/>
      <c r="AI279" s="105"/>
      <c r="AJ279" s="112"/>
      <c r="AK279" s="112"/>
      <c r="AL279" s="112"/>
    </row>
    <row r="280" spans="2:38" x14ac:dyDescent="0.25"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  <c r="AB280" s="105"/>
      <c r="AC280" s="105"/>
      <c r="AD280" s="105"/>
      <c r="AE280" s="105"/>
      <c r="AF280" s="105"/>
      <c r="AG280" s="105"/>
      <c r="AH280" s="105"/>
      <c r="AI280" s="105"/>
      <c r="AJ280" s="112"/>
      <c r="AK280" s="112"/>
      <c r="AL280" s="112"/>
    </row>
    <row r="281" spans="2:38" x14ac:dyDescent="0.25"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  <c r="AB281" s="105"/>
      <c r="AC281" s="105"/>
      <c r="AD281" s="105"/>
      <c r="AE281" s="105"/>
      <c r="AF281" s="105"/>
      <c r="AG281" s="105"/>
      <c r="AH281" s="105"/>
      <c r="AI281" s="105"/>
      <c r="AJ281" s="112"/>
      <c r="AK281" s="112"/>
      <c r="AL281" s="112"/>
    </row>
    <row r="282" spans="2:38" x14ac:dyDescent="0.25"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  <c r="AB282" s="105"/>
      <c r="AC282" s="105"/>
      <c r="AD282" s="105"/>
      <c r="AE282" s="105"/>
      <c r="AF282" s="105"/>
      <c r="AG282" s="105"/>
      <c r="AH282" s="105"/>
      <c r="AI282" s="105"/>
      <c r="AJ282" s="112"/>
      <c r="AK282" s="112"/>
      <c r="AL282" s="112"/>
    </row>
    <row r="283" spans="2:38" x14ac:dyDescent="0.25"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  <c r="AB283" s="105"/>
      <c r="AC283" s="105"/>
      <c r="AD283" s="105"/>
      <c r="AE283" s="105"/>
      <c r="AF283" s="105"/>
      <c r="AG283" s="105"/>
      <c r="AH283" s="105"/>
      <c r="AI283" s="105"/>
      <c r="AJ283" s="112"/>
      <c r="AK283" s="112"/>
      <c r="AL283" s="112"/>
    </row>
    <row r="284" spans="2:38" x14ac:dyDescent="0.25"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  <c r="AB284" s="105"/>
      <c r="AC284" s="105"/>
      <c r="AD284" s="105"/>
      <c r="AE284" s="105"/>
      <c r="AF284" s="105"/>
      <c r="AG284" s="105"/>
      <c r="AH284" s="105"/>
      <c r="AI284" s="105"/>
      <c r="AJ284" s="112"/>
      <c r="AK284" s="112"/>
      <c r="AL284" s="112"/>
    </row>
    <row r="285" spans="2:38" x14ac:dyDescent="0.25"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  <c r="AB285" s="105"/>
      <c r="AC285" s="105"/>
      <c r="AD285" s="105"/>
      <c r="AE285" s="105"/>
      <c r="AF285" s="105"/>
      <c r="AG285" s="105"/>
      <c r="AH285" s="105"/>
      <c r="AI285" s="105"/>
      <c r="AJ285" s="112"/>
      <c r="AK285" s="112"/>
      <c r="AL285" s="112"/>
    </row>
    <row r="286" spans="2:38" x14ac:dyDescent="0.25"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  <c r="AB286" s="105"/>
      <c r="AC286" s="105"/>
      <c r="AD286" s="105"/>
      <c r="AE286" s="105"/>
      <c r="AF286" s="105"/>
      <c r="AG286" s="105"/>
      <c r="AH286" s="105"/>
      <c r="AI286" s="105"/>
      <c r="AJ286" s="112"/>
      <c r="AK286" s="112"/>
      <c r="AL286" s="112"/>
    </row>
    <row r="287" spans="2:38" x14ac:dyDescent="0.25"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  <c r="AB287" s="105"/>
      <c r="AC287" s="105"/>
      <c r="AD287" s="105"/>
      <c r="AE287" s="105"/>
      <c r="AF287" s="105"/>
      <c r="AG287" s="105"/>
      <c r="AH287" s="105"/>
      <c r="AI287" s="105"/>
      <c r="AJ287" s="112"/>
      <c r="AK287" s="112"/>
      <c r="AL287" s="112"/>
    </row>
    <row r="288" spans="2:38" x14ac:dyDescent="0.25"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  <c r="AB288" s="105"/>
      <c r="AC288" s="105"/>
      <c r="AD288" s="105"/>
      <c r="AE288" s="105"/>
      <c r="AF288" s="105"/>
      <c r="AG288" s="105"/>
      <c r="AH288" s="105"/>
      <c r="AI288" s="105"/>
      <c r="AJ288" s="112"/>
      <c r="AK288" s="112"/>
      <c r="AL288" s="112"/>
    </row>
    <row r="289" spans="2:38" x14ac:dyDescent="0.25"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  <c r="AB289" s="105"/>
      <c r="AC289" s="105"/>
      <c r="AD289" s="105"/>
      <c r="AE289" s="105"/>
      <c r="AF289" s="105"/>
      <c r="AG289" s="105"/>
      <c r="AH289" s="105"/>
      <c r="AI289" s="105"/>
      <c r="AJ289" s="112"/>
      <c r="AK289" s="112"/>
      <c r="AL289" s="112"/>
    </row>
    <row r="290" spans="2:38" x14ac:dyDescent="0.25"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  <c r="AB290" s="105"/>
      <c r="AC290" s="105"/>
      <c r="AD290" s="105"/>
      <c r="AE290" s="105"/>
      <c r="AF290" s="105"/>
      <c r="AG290" s="105"/>
      <c r="AH290" s="105"/>
      <c r="AI290" s="105"/>
      <c r="AJ290" s="112"/>
      <c r="AK290" s="112"/>
      <c r="AL290" s="112"/>
    </row>
    <row r="291" spans="2:38" x14ac:dyDescent="0.25"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  <c r="AB291" s="105"/>
      <c r="AC291" s="105"/>
      <c r="AD291" s="105"/>
      <c r="AE291" s="105"/>
      <c r="AF291" s="105"/>
      <c r="AG291" s="105"/>
      <c r="AH291" s="105"/>
      <c r="AI291" s="105"/>
      <c r="AJ291" s="112"/>
      <c r="AK291" s="112"/>
      <c r="AL291" s="112"/>
    </row>
    <row r="292" spans="2:38" x14ac:dyDescent="0.25"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  <c r="AB292" s="105"/>
      <c r="AC292" s="105"/>
      <c r="AD292" s="105"/>
      <c r="AE292" s="105"/>
      <c r="AF292" s="105"/>
      <c r="AG292" s="105"/>
      <c r="AH292" s="105"/>
      <c r="AI292" s="105"/>
      <c r="AJ292" s="112"/>
      <c r="AK292" s="112"/>
      <c r="AL292" s="112"/>
    </row>
    <row r="293" spans="2:38" x14ac:dyDescent="0.25"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  <c r="AB293" s="105"/>
      <c r="AC293" s="105"/>
      <c r="AD293" s="105"/>
      <c r="AE293" s="105"/>
      <c r="AF293" s="105"/>
      <c r="AG293" s="105"/>
      <c r="AH293" s="105"/>
      <c r="AI293" s="105"/>
      <c r="AJ293" s="112"/>
      <c r="AK293" s="112"/>
      <c r="AL293" s="112"/>
    </row>
    <row r="294" spans="2:38" x14ac:dyDescent="0.25"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  <c r="AB294" s="105"/>
      <c r="AC294" s="105"/>
      <c r="AD294" s="105"/>
      <c r="AE294" s="105"/>
      <c r="AF294" s="105"/>
      <c r="AG294" s="105"/>
      <c r="AH294" s="105"/>
      <c r="AI294" s="105"/>
      <c r="AJ294" s="112"/>
      <c r="AK294" s="112"/>
      <c r="AL294" s="112"/>
    </row>
    <row r="295" spans="2:38" x14ac:dyDescent="0.25"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  <c r="AB295" s="105"/>
      <c r="AC295" s="105"/>
      <c r="AD295" s="105"/>
      <c r="AE295" s="105"/>
      <c r="AF295" s="105"/>
      <c r="AG295" s="105"/>
      <c r="AH295" s="105"/>
      <c r="AI295" s="105"/>
      <c r="AJ295" s="112"/>
      <c r="AK295" s="112"/>
      <c r="AL295" s="112"/>
    </row>
    <row r="296" spans="2:38" x14ac:dyDescent="0.25"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  <c r="AB296" s="105"/>
      <c r="AC296" s="105"/>
      <c r="AD296" s="105"/>
      <c r="AE296" s="105"/>
      <c r="AF296" s="105"/>
      <c r="AG296" s="105"/>
      <c r="AH296" s="105"/>
      <c r="AI296" s="105"/>
      <c r="AJ296" s="112"/>
      <c r="AK296" s="112"/>
      <c r="AL296" s="112"/>
    </row>
    <row r="297" spans="2:38" x14ac:dyDescent="0.25"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  <c r="AB297" s="105"/>
      <c r="AC297" s="105"/>
      <c r="AD297" s="105"/>
      <c r="AE297" s="105"/>
      <c r="AF297" s="105"/>
      <c r="AG297" s="105"/>
      <c r="AH297" s="105"/>
      <c r="AI297" s="105"/>
      <c r="AJ297" s="112"/>
      <c r="AK297" s="112"/>
      <c r="AL297" s="112"/>
    </row>
    <row r="298" spans="2:38" x14ac:dyDescent="0.25"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  <c r="AB298" s="105"/>
      <c r="AC298" s="105"/>
      <c r="AD298" s="105"/>
      <c r="AE298" s="105"/>
      <c r="AF298" s="105"/>
      <c r="AG298" s="105"/>
      <c r="AH298" s="105"/>
      <c r="AI298" s="105"/>
      <c r="AJ298" s="112"/>
      <c r="AK298" s="112"/>
      <c r="AL298" s="112"/>
    </row>
    <row r="299" spans="2:38" x14ac:dyDescent="0.25"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  <c r="AB299" s="105"/>
      <c r="AC299" s="105"/>
      <c r="AD299" s="105"/>
      <c r="AE299" s="105"/>
      <c r="AF299" s="105"/>
      <c r="AG299" s="105"/>
      <c r="AH299" s="105"/>
      <c r="AI299" s="105"/>
      <c r="AJ299" s="112"/>
      <c r="AK299" s="112"/>
      <c r="AL299" s="112"/>
    </row>
    <row r="300" spans="2:38" x14ac:dyDescent="0.25"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  <c r="AB300" s="105"/>
      <c r="AC300" s="105"/>
      <c r="AD300" s="105"/>
      <c r="AE300" s="105"/>
      <c r="AF300" s="105"/>
      <c r="AG300" s="105"/>
      <c r="AH300" s="105"/>
      <c r="AI300" s="105"/>
      <c r="AJ300" s="112"/>
      <c r="AK300" s="112"/>
      <c r="AL300" s="112"/>
    </row>
    <row r="301" spans="2:38" x14ac:dyDescent="0.25"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  <c r="AB301" s="105"/>
      <c r="AC301" s="105"/>
      <c r="AD301" s="105"/>
      <c r="AE301" s="105"/>
      <c r="AF301" s="105"/>
      <c r="AG301" s="105"/>
      <c r="AH301" s="105"/>
      <c r="AI301" s="105"/>
      <c r="AJ301" s="112"/>
      <c r="AK301" s="112"/>
      <c r="AL301" s="112"/>
    </row>
    <row r="302" spans="2:38" x14ac:dyDescent="0.25"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  <c r="AB302" s="105"/>
      <c r="AC302" s="105"/>
      <c r="AD302" s="105"/>
      <c r="AE302" s="105"/>
      <c r="AF302" s="105"/>
      <c r="AG302" s="105"/>
      <c r="AH302" s="105"/>
      <c r="AI302" s="105"/>
      <c r="AJ302" s="112"/>
      <c r="AK302" s="112"/>
      <c r="AL302" s="112"/>
    </row>
    <row r="303" spans="2:38" x14ac:dyDescent="0.25"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  <c r="AB303" s="105"/>
      <c r="AC303" s="105"/>
      <c r="AD303" s="105"/>
      <c r="AE303" s="105"/>
      <c r="AF303" s="105"/>
      <c r="AG303" s="105"/>
      <c r="AH303" s="105"/>
      <c r="AI303" s="105"/>
      <c r="AJ303" s="112"/>
      <c r="AK303" s="112"/>
      <c r="AL303" s="112"/>
    </row>
    <row r="304" spans="2:38" x14ac:dyDescent="0.25"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  <c r="AB304" s="105"/>
      <c r="AC304" s="105"/>
      <c r="AD304" s="105"/>
      <c r="AE304" s="105"/>
      <c r="AF304" s="105"/>
      <c r="AG304" s="105"/>
      <c r="AH304" s="105"/>
      <c r="AI304" s="105"/>
      <c r="AJ304" s="112"/>
      <c r="AK304" s="112"/>
      <c r="AL304" s="112"/>
    </row>
    <row r="305" spans="2:38" x14ac:dyDescent="0.25"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  <c r="AB305" s="105"/>
      <c r="AC305" s="105"/>
      <c r="AD305" s="105"/>
      <c r="AE305" s="105"/>
      <c r="AF305" s="105"/>
      <c r="AG305" s="105"/>
      <c r="AH305" s="105"/>
      <c r="AI305" s="105"/>
      <c r="AJ305" s="112"/>
      <c r="AK305" s="112"/>
      <c r="AL305" s="112"/>
    </row>
    <row r="306" spans="2:38" x14ac:dyDescent="0.25"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  <c r="AB306" s="105"/>
      <c r="AC306" s="105"/>
      <c r="AD306" s="105"/>
      <c r="AE306" s="105"/>
      <c r="AF306" s="105"/>
      <c r="AG306" s="105"/>
      <c r="AH306" s="105"/>
      <c r="AI306" s="105"/>
      <c r="AJ306" s="112"/>
      <c r="AK306" s="112"/>
      <c r="AL306" s="112"/>
    </row>
    <row r="307" spans="2:38" x14ac:dyDescent="0.25"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  <c r="AB307" s="105"/>
      <c r="AC307" s="105"/>
      <c r="AD307" s="105"/>
      <c r="AE307" s="105"/>
      <c r="AF307" s="105"/>
      <c r="AG307" s="105"/>
      <c r="AH307" s="105"/>
      <c r="AI307" s="105"/>
      <c r="AJ307" s="112"/>
      <c r="AK307" s="112"/>
      <c r="AL307" s="112"/>
    </row>
    <row r="308" spans="2:38" x14ac:dyDescent="0.25"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  <c r="AB308" s="105"/>
      <c r="AC308" s="105"/>
      <c r="AD308" s="105"/>
      <c r="AE308" s="105"/>
      <c r="AF308" s="105"/>
      <c r="AG308" s="105"/>
      <c r="AH308" s="105"/>
      <c r="AI308" s="105"/>
      <c r="AJ308" s="112"/>
      <c r="AK308" s="112"/>
      <c r="AL308" s="112"/>
    </row>
    <row r="309" spans="2:38" x14ac:dyDescent="0.25"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  <c r="AB309" s="105"/>
      <c r="AC309" s="105"/>
      <c r="AD309" s="105"/>
      <c r="AE309" s="105"/>
      <c r="AF309" s="105"/>
      <c r="AG309" s="105"/>
      <c r="AH309" s="105"/>
      <c r="AI309" s="105"/>
      <c r="AJ309" s="112"/>
      <c r="AK309" s="112"/>
      <c r="AL309" s="112"/>
    </row>
    <row r="310" spans="2:38" x14ac:dyDescent="0.25"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  <c r="AB310" s="105"/>
      <c r="AC310" s="105"/>
      <c r="AD310" s="105"/>
      <c r="AE310" s="105"/>
      <c r="AF310" s="105"/>
      <c r="AG310" s="105"/>
      <c r="AH310" s="105"/>
      <c r="AI310" s="105"/>
      <c r="AJ310" s="112"/>
      <c r="AK310" s="112"/>
      <c r="AL310" s="112"/>
    </row>
    <row r="311" spans="2:38" x14ac:dyDescent="0.25"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  <c r="AB311" s="105"/>
      <c r="AC311" s="105"/>
      <c r="AD311" s="105"/>
      <c r="AE311" s="105"/>
      <c r="AF311" s="105"/>
      <c r="AG311" s="105"/>
      <c r="AH311" s="105"/>
      <c r="AI311" s="105"/>
      <c r="AJ311" s="112"/>
      <c r="AK311" s="112"/>
      <c r="AL311" s="112"/>
    </row>
    <row r="312" spans="2:38" x14ac:dyDescent="0.25"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  <c r="AB312" s="105"/>
      <c r="AC312" s="105"/>
      <c r="AD312" s="105"/>
      <c r="AE312" s="105"/>
      <c r="AF312" s="105"/>
      <c r="AG312" s="105"/>
      <c r="AH312" s="105"/>
      <c r="AI312" s="105"/>
      <c r="AJ312" s="112"/>
      <c r="AK312" s="112"/>
      <c r="AL312" s="112"/>
    </row>
    <row r="313" spans="2:38" x14ac:dyDescent="0.25"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  <c r="AB313" s="105"/>
      <c r="AC313" s="105"/>
      <c r="AD313" s="105"/>
      <c r="AE313" s="105"/>
      <c r="AF313" s="105"/>
      <c r="AG313" s="105"/>
      <c r="AH313" s="105"/>
      <c r="AI313" s="105"/>
      <c r="AJ313" s="112"/>
      <c r="AK313" s="112"/>
      <c r="AL313" s="112"/>
    </row>
    <row r="314" spans="2:38" x14ac:dyDescent="0.25"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  <c r="AB314" s="105"/>
      <c r="AC314" s="105"/>
      <c r="AD314" s="105"/>
      <c r="AE314" s="105"/>
      <c r="AF314" s="105"/>
      <c r="AG314" s="105"/>
      <c r="AH314" s="105"/>
      <c r="AI314" s="105"/>
      <c r="AJ314" s="112"/>
      <c r="AK314" s="112"/>
      <c r="AL314" s="112"/>
    </row>
    <row r="315" spans="2:38" x14ac:dyDescent="0.25"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  <c r="AB315" s="105"/>
      <c r="AC315" s="105"/>
      <c r="AD315" s="105"/>
      <c r="AE315" s="105"/>
      <c r="AF315" s="105"/>
      <c r="AG315" s="105"/>
      <c r="AH315" s="105"/>
      <c r="AI315" s="105"/>
      <c r="AJ315" s="112"/>
      <c r="AK315" s="112"/>
      <c r="AL315" s="112"/>
    </row>
    <row r="316" spans="2:38" x14ac:dyDescent="0.25"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  <c r="AB316" s="105"/>
      <c r="AC316" s="105"/>
      <c r="AD316" s="105"/>
      <c r="AE316" s="105"/>
      <c r="AF316" s="105"/>
      <c r="AG316" s="105"/>
      <c r="AH316" s="105"/>
      <c r="AI316" s="105"/>
      <c r="AJ316" s="112"/>
      <c r="AK316" s="112"/>
      <c r="AL316" s="112"/>
    </row>
    <row r="317" spans="2:38" x14ac:dyDescent="0.25"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  <c r="AB317" s="105"/>
      <c r="AC317" s="105"/>
      <c r="AD317" s="105"/>
      <c r="AE317" s="105"/>
      <c r="AF317" s="105"/>
      <c r="AG317" s="105"/>
      <c r="AH317" s="105"/>
      <c r="AI317" s="105"/>
      <c r="AJ317" s="112"/>
      <c r="AK317" s="112"/>
      <c r="AL317" s="112"/>
    </row>
    <row r="318" spans="2:38" x14ac:dyDescent="0.25"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  <c r="AB318" s="105"/>
      <c r="AC318" s="105"/>
      <c r="AD318" s="105"/>
      <c r="AE318" s="105"/>
      <c r="AF318" s="105"/>
      <c r="AG318" s="105"/>
      <c r="AH318" s="105"/>
      <c r="AI318" s="105"/>
      <c r="AJ318" s="112"/>
      <c r="AK318" s="112"/>
      <c r="AL318" s="112"/>
    </row>
    <row r="319" spans="2:38" x14ac:dyDescent="0.25"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  <c r="AB319" s="105"/>
      <c r="AC319" s="105"/>
      <c r="AD319" s="105"/>
      <c r="AE319" s="105"/>
      <c r="AF319" s="105"/>
      <c r="AG319" s="105"/>
      <c r="AH319" s="105"/>
      <c r="AI319" s="105"/>
      <c r="AJ319" s="112"/>
      <c r="AK319" s="112"/>
      <c r="AL319" s="112"/>
    </row>
    <row r="320" spans="2:38" x14ac:dyDescent="0.25"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  <c r="AB320" s="105"/>
      <c r="AC320" s="105"/>
      <c r="AD320" s="105"/>
      <c r="AE320" s="105"/>
      <c r="AF320" s="105"/>
      <c r="AG320" s="105"/>
      <c r="AH320" s="105"/>
      <c r="AI320" s="105"/>
      <c r="AJ320" s="112"/>
      <c r="AK320" s="112"/>
      <c r="AL320" s="112"/>
    </row>
    <row r="321" spans="2:38" x14ac:dyDescent="0.25"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  <c r="AB321" s="105"/>
      <c r="AC321" s="105"/>
      <c r="AD321" s="105"/>
      <c r="AE321" s="105"/>
      <c r="AF321" s="105"/>
      <c r="AG321" s="105"/>
      <c r="AH321" s="105"/>
      <c r="AI321" s="105"/>
      <c r="AJ321" s="112"/>
      <c r="AK321" s="112"/>
      <c r="AL321" s="112"/>
    </row>
    <row r="322" spans="2:38" x14ac:dyDescent="0.25"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  <c r="AB322" s="105"/>
      <c r="AC322" s="105"/>
      <c r="AD322" s="105"/>
      <c r="AE322" s="105"/>
      <c r="AF322" s="105"/>
      <c r="AG322" s="105"/>
      <c r="AH322" s="105"/>
      <c r="AI322" s="105"/>
      <c r="AJ322" s="112"/>
      <c r="AK322" s="112"/>
      <c r="AL322" s="112"/>
    </row>
    <row r="323" spans="2:38" x14ac:dyDescent="0.25"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  <c r="AB323" s="105"/>
      <c r="AC323" s="105"/>
      <c r="AD323" s="105"/>
      <c r="AE323" s="105"/>
      <c r="AF323" s="105"/>
      <c r="AG323" s="105"/>
      <c r="AH323" s="105"/>
      <c r="AI323" s="105"/>
      <c r="AJ323" s="112"/>
      <c r="AK323" s="112"/>
      <c r="AL323" s="112"/>
    </row>
    <row r="324" spans="2:38" x14ac:dyDescent="0.25"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  <c r="AB324" s="105"/>
      <c r="AC324" s="105"/>
      <c r="AD324" s="105"/>
      <c r="AE324" s="105"/>
      <c r="AF324" s="105"/>
      <c r="AG324" s="105"/>
      <c r="AH324" s="105"/>
      <c r="AI324" s="105"/>
      <c r="AJ324" s="112"/>
      <c r="AK324" s="112"/>
      <c r="AL324" s="112"/>
    </row>
    <row r="325" spans="2:38" x14ac:dyDescent="0.25"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  <c r="AB325" s="105"/>
      <c r="AC325" s="105"/>
      <c r="AD325" s="105"/>
      <c r="AE325" s="105"/>
      <c r="AF325" s="105"/>
      <c r="AG325" s="105"/>
      <c r="AH325" s="105"/>
      <c r="AI325" s="105"/>
      <c r="AJ325" s="112"/>
      <c r="AK325" s="112"/>
      <c r="AL325" s="112"/>
    </row>
    <row r="326" spans="2:38" x14ac:dyDescent="0.25"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  <c r="AB326" s="105"/>
      <c r="AC326" s="105"/>
      <c r="AD326" s="105"/>
      <c r="AE326" s="105"/>
      <c r="AF326" s="105"/>
      <c r="AG326" s="105"/>
      <c r="AH326" s="105"/>
      <c r="AI326" s="105"/>
      <c r="AJ326" s="112"/>
      <c r="AK326" s="112"/>
      <c r="AL326" s="112"/>
    </row>
    <row r="327" spans="2:38" x14ac:dyDescent="0.25"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  <c r="AB327" s="105"/>
      <c r="AC327" s="105"/>
      <c r="AD327" s="105"/>
      <c r="AE327" s="105"/>
      <c r="AF327" s="105"/>
      <c r="AG327" s="105"/>
      <c r="AH327" s="105"/>
      <c r="AI327" s="105"/>
      <c r="AJ327" s="112"/>
      <c r="AK327" s="112"/>
      <c r="AL327" s="112"/>
    </row>
    <row r="328" spans="2:38" x14ac:dyDescent="0.25"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  <c r="AB328" s="105"/>
      <c r="AC328" s="105"/>
      <c r="AD328" s="105"/>
      <c r="AE328" s="105"/>
      <c r="AF328" s="105"/>
      <c r="AG328" s="105"/>
      <c r="AH328" s="105"/>
      <c r="AI328" s="105"/>
      <c r="AJ328" s="112"/>
      <c r="AK328" s="112"/>
      <c r="AL328" s="112"/>
    </row>
    <row r="329" spans="2:38" x14ac:dyDescent="0.25"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  <c r="AB329" s="105"/>
      <c r="AC329" s="105"/>
      <c r="AD329" s="105"/>
      <c r="AE329" s="105"/>
      <c r="AF329" s="105"/>
      <c r="AG329" s="105"/>
      <c r="AH329" s="105"/>
      <c r="AI329" s="105"/>
      <c r="AJ329" s="112"/>
      <c r="AK329" s="112"/>
      <c r="AL329" s="112"/>
    </row>
    <row r="330" spans="2:38" x14ac:dyDescent="0.25"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  <c r="AB330" s="105"/>
      <c r="AC330" s="105"/>
      <c r="AD330" s="105"/>
      <c r="AE330" s="105"/>
      <c r="AF330" s="105"/>
      <c r="AG330" s="105"/>
      <c r="AH330" s="105"/>
      <c r="AI330" s="105"/>
      <c r="AJ330" s="112"/>
      <c r="AK330" s="112"/>
      <c r="AL330" s="112"/>
    </row>
    <row r="331" spans="2:38" x14ac:dyDescent="0.25"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  <c r="AB331" s="105"/>
      <c r="AC331" s="105"/>
      <c r="AD331" s="105"/>
      <c r="AE331" s="105"/>
      <c r="AF331" s="105"/>
      <c r="AG331" s="105"/>
      <c r="AH331" s="105"/>
      <c r="AI331" s="105"/>
      <c r="AJ331" s="112"/>
      <c r="AK331" s="112"/>
      <c r="AL331" s="112"/>
    </row>
    <row r="332" spans="2:38" x14ac:dyDescent="0.25"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  <c r="AB332" s="105"/>
      <c r="AC332" s="105"/>
      <c r="AD332" s="105"/>
      <c r="AE332" s="105"/>
      <c r="AF332" s="105"/>
      <c r="AG332" s="105"/>
      <c r="AH332" s="105"/>
      <c r="AI332" s="105"/>
      <c r="AJ332" s="112"/>
      <c r="AK332" s="112"/>
      <c r="AL332" s="112"/>
    </row>
    <row r="333" spans="2:38" x14ac:dyDescent="0.25"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  <c r="AB333" s="105"/>
      <c r="AC333" s="105"/>
      <c r="AD333" s="105"/>
      <c r="AE333" s="105"/>
      <c r="AF333" s="105"/>
      <c r="AG333" s="105"/>
      <c r="AH333" s="105"/>
      <c r="AI333" s="105"/>
      <c r="AJ333" s="112"/>
      <c r="AK333" s="112"/>
      <c r="AL333" s="112"/>
    </row>
    <row r="334" spans="2:38" x14ac:dyDescent="0.25"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  <c r="AB334" s="105"/>
      <c r="AC334" s="105"/>
      <c r="AD334" s="105"/>
      <c r="AE334" s="105"/>
      <c r="AF334" s="105"/>
      <c r="AG334" s="105"/>
      <c r="AH334" s="105"/>
      <c r="AI334" s="105"/>
      <c r="AJ334" s="112"/>
      <c r="AK334" s="112"/>
      <c r="AL334" s="112"/>
    </row>
    <row r="335" spans="2:38" x14ac:dyDescent="0.25"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  <c r="AB335" s="105"/>
      <c r="AC335" s="105"/>
      <c r="AD335" s="105"/>
      <c r="AE335" s="105"/>
      <c r="AF335" s="105"/>
      <c r="AG335" s="105"/>
      <c r="AH335" s="105"/>
      <c r="AI335" s="105"/>
      <c r="AJ335" s="112"/>
      <c r="AK335" s="112"/>
      <c r="AL335" s="112"/>
    </row>
    <row r="336" spans="2:38" x14ac:dyDescent="0.25"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  <c r="AB336" s="105"/>
      <c r="AC336" s="105"/>
      <c r="AD336" s="105"/>
      <c r="AE336" s="105"/>
      <c r="AF336" s="105"/>
      <c r="AG336" s="105"/>
      <c r="AH336" s="105"/>
      <c r="AI336" s="105"/>
      <c r="AJ336" s="112"/>
      <c r="AK336" s="112"/>
      <c r="AL336" s="112"/>
    </row>
    <row r="337" spans="2:38" x14ac:dyDescent="0.25"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  <c r="AB337" s="105"/>
      <c r="AC337" s="105"/>
      <c r="AD337" s="105"/>
      <c r="AE337" s="105"/>
      <c r="AF337" s="105"/>
      <c r="AG337" s="105"/>
      <c r="AH337" s="105"/>
      <c r="AI337" s="105"/>
      <c r="AJ337" s="112"/>
      <c r="AK337" s="112"/>
      <c r="AL337" s="112"/>
    </row>
    <row r="338" spans="2:38" x14ac:dyDescent="0.25"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  <c r="AB338" s="105"/>
      <c r="AC338" s="105"/>
      <c r="AD338" s="105"/>
      <c r="AE338" s="105"/>
      <c r="AF338" s="105"/>
      <c r="AG338" s="105"/>
      <c r="AH338" s="105"/>
      <c r="AI338" s="105"/>
      <c r="AJ338" s="112"/>
      <c r="AK338" s="112"/>
      <c r="AL338" s="112"/>
    </row>
    <row r="339" spans="2:38" x14ac:dyDescent="0.25"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  <c r="AB339" s="105"/>
      <c r="AC339" s="105"/>
      <c r="AD339" s="105"/>
      <c r="AE339" s="105"/>
      <c r="AF339" s="105"/>
      <c r="AG339" s="105"/>
      <c r="AH339" s="105"/>
      <c r="AI339" s="105"/>
      <c r="AJ339" s="112"/>
      <c r="AK339" s="112"/>
      <c r="AL339" s="112"/>
    </row>
    <row r="340" spans="2:38" x14ac:dyDescent="0.25"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  <c r="AB340" s="105"/>
      <c r="AC340" s="105"/>
      <c r="AD340" s="105"/>
      <c r="AE340" s="105"/>
      <c r="AF340" s="105"/>
      <c r="AG340" s="105"/>
      <c r="AH340" s="105"/>
      <c r="AI340" s="105"/>
      <c r="AJ340" s="112"/>
      <c r="AK340" s="112"/>
      <c r="AL340" s="112"/>
    </row>
    <row r="341" spans="2:38" x14ac:dyDescent="0.25"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  <c r="AB341" s="105"/>
      <c r="AC341" s="105"/>
      <c r="AD341" s="105"/>
      <c r="AE341" s="105"/>
      <c r="AF341" s="105"/>
      <c r="AG341" s="105"/>
      <c r="AH341" s="105"/>
      <c r="AI341" s="105"/>
      <c r="AJ341" s="112"/>
      <c r="AK341" s="112"/>
      <c r="AL341" s="112"/>
    </row>
    <row r="342" spans="2:38" x14ac:dyDescent="0.25"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  <c r="AB342" s="105"/>
      <c r="AC342" s="105"/>
      <c r="AD342" s="105"/>
      <c r="AE342" s="105"/>
      <c r="AF342" s="105"/>
      <c r="AG342" s="105"/>
      <c r="AH342" s="105"/>
      <c r="AI342" s="105"/>
      <c r="AJ342" s="112"/>
      <c r="AK342" s="112"/>
      <c r="AL342" s="112"/>
    </row>
    <row r="343" spans="2:38" x14ac:dyDescent="0.25"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  <c r="AB343" s="105"/>
      <c r="AC343" s="105"/>
      <c r="AD343" s="105"/>
      <c r="AE343" s="105"/>
      <c r="AF343" s="105"/>
      <c r="AG343" s="105"/>
      <c r="AH343" s="105"/>
      <c r="AI343" s="105"/>
      <c r="AJ343" s="112"/>
      <c r="AK343" s="112"/>
      <c r="AL343" s="112"/>
    </row>
    <row r="344" spans="2:38" x14ac:dyDescent="0.25"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  <c r="AB344" s="105"/>
      <c r="AC344" s="105"/>
      <c r="AD344" s="105"/>
      <c r="AE344" s="105"/>
      <c r="AF344" s="105"/>
      <c r="AG344" s="105"/>
      <c r="AH344" s="105"/>
      <c r="AI344" s="105"/>
      <c r="AJ344" s="112"/>
      <c r="AK344" s="112"/>
      <c r="AL344" s="112"/>
    </row>
    <row r="345" spans="2:38" x14ac:dyDescent="0.25"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  <c r="AB345" s="105"/>
      <c r="AC345" s="105"/>
      <c r="AD345" s="105"/>
      <c r="AE345" s="105"/>
      <c r="AF345" s="105"/>
      <c r="AG345" s="105"/>
      <c r="AH345" s="105"/>
      <c r="AI345" s="105"/>
      <c r="AJ345" s="112"/>
      <c r="AK345" s="112"/>
      <c r="AL345" s="112"/>
    </row>
    <row r="346" spans="2:38" x14ac:dyDescent="0.25"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  <c r="AB346" s="105"/>
      <c r="AC346" s="105"/>
      <c r="AD346" s="105"/>
      <c r="AE346" s="105"/>
      <c r="AF346" s="105"/>
      <c r="AG346" s="105"/>
      <c r="AH346" s="105"/>
      <c r="AI346" s="105"/>
      <c r="AJ346" s="112"/>
      <c r="AK346" s="112"/>
      <c r="AL346" s="112"/>
    </row>
    <row r="347" spans="2:38" x14ac:dyDescent="0.25"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  <c r="AB347" s="105"/>
      <c r="AC347" s="105"/>
      <c r="AD347" s="105"/>
      <c r="AE347" s="105"/>
      <c r="AF347" s="105"/>
      <c r="AG347" s="105"/>
      <c r="AH347" s="105"/>
      <c r="AI347" s="105"/>
      <c r="AJ347" s="112"/>
      <c r="AK347" s="112"/>
      <c r="AL347" s="112"/>
    </row>
    <row r="348" spans="2:38" x14ac:dyDescent="0.25"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  <c r="AB348" s="105"/>
      <c r="AC348" s="105"/>
      <c r="AD348" s="105"/>
      <c r="AE348" s="105"/>
      <c r="AF348" s="105"/>
      <c r="AG348" s="105"/>
      <c r="AH348" s="105"/>
      <c r="AI348" s="105"/>
      <c r="AJ348" s="112"/>
      <c r="AK348" s="112"/>
      <c r="AL348" s="112"/>
    </row>
  </sheetData>
  <sheetProtection algorithmName="SHA-512" hashValue="2huB06TQDiJUZtOk0zXwRaYJ/Mj+QrSwI663Ugji0G3OIvMGIQK2tRHEnb6w8YgjmSoqmriynx8lumKJq+cZow==" saltValue="S7fVU0xmYuz39+ViE9MM+w==" spinCount="100000" sheet="1" formatCells="0" formatColumns="0" formatRows="0" insertColumns="0" insertRows="0" insertHyperlinks="0" deleteColumns="0" deleteRows="0" sort="0" autoFilter="0" pivotTables="0"/>
  <protectedRanges>
    <protectedRange sqref="M11 M26" name="Rango1_1_6"/>
    <protectedRange sqref="K11 K26" name="Rango1_8_1_5"/>
    <protectedRange sqref="M12 M27 M38 M45 M49 M56 M65 M72" name="Rango1_1_6_2"/>
    <protectedRange sqref="K12 K27 K38 K45 K49 K56 K65 K72" name="Rango1_8_1_5_2"/>
  </protectedRanges>
  <mergeCells count="20">
    <mergeCell ref="AF4:AG4"/>
    <mergeCell ref="AF5:AG5"/>
    <mergeCell ref="B2:B5"/>
    <mergeCell ref="C4:AE5"/>
    <mergeCell ref="C3:AE3"/>
    <mergeCell ref="C2:AE2"/>
    <mergeCell ref="AF2:AG2"/>
    <mergeCell ref="AF3:AG3"/>
    <mergeCell ref="B9:B10"/>
    <mergeCell ref="C9:C10"/>
    <mergeCell ref="D9:D10"/>
    <mergeCell ref="E9:E10"/>
    <mergeCell ref="F9:F10"/>
    <mergeCell ref="O9:U9"/>
    <mergeCell ref="W9:Y9"/>
    <mergeCell ref="Z9:AD9"/>
    <mergeCell ref="G9:H9"/>
    <mergeCell ref="I9:J9"/>
    <mergeCell ref="K9:K10"/>
    <mergeCell ref="L9:N9"/>
  </mergeCells>
  <conditionalFormatting sqref="V11">
    <cfRule type="expression" dxfId="164" priority="220" stopIfTrue="1">
      <formula>#REF!="I"</formula>
    </cfRule>
  </conditionalFormatting>
  <conditionalFormatting sqref="V11">
    <cfRule type="expression" dxfId="163" priority="218" stopIfTrue="1">
      <formula>#REF!="III"</formula>
    </cfRule>
    <cfRule type="expression" dxfId="162" priority="219" stopIfTrue="1">
      <formula>#REF!="II"</formula>
    </cfRule>
  </conditionalFormatting>
  <conditionalFormatting sqref="V11">
    <cfRule type="expression" priority="217" stopIfTrue="1">
      <formula>#REF!="IV"</formula>
    </cfRule>
  </conditionalFormatting>
  <conditionalFormatting sqref="V12">
    <cfRule type="expression" dxfId="161" priority="216" stopIfTrue="1">
      <formula>#REF!="I"</formula>
    </cfRule>
  </conditionalFormatting>
  <conditionalFormatting sqref="V12">
    <cfRule type="expression" dxfId="160" priority="214" stopIfTrue="1">
      <formula>#REF!="III"</formula>
    </cfRule>
    <cfRule type="expression" dxfId="159" priority="215" stopIfTrue="1">
      <formula>#REF!="II"</formula>
    </cfRule>
  </conditionalFormatting>
  <conditionalFormatting sqref="V12">
    <cfRule type="expression" priority="213" stopIfTrue="1">
      <formula>#REF!="IV"</formula>
    </cfRule>
  </conditionalFormatting>
  <conditionalFormatting sqref="V13:V15">
    <cfRule type="expression" dxfId="158" priority="212" stopIfTrue="1">
      <formula>#REF!="I"</formula>
    </cfRule>
  </conditionalFormatting>
  <conditionalFormatting sqref="V13:V15">
    <cfRule type="expression" dxfId="157" priority="210" stopIfTrue="1">
      <formula>#REF!="III"</formula>
    </cfRule>
    <cfRule type="expression" dxfId="156" priority="211" stopIfTrue="1">
      <formula>#REF!="II"</formula>
    </cfRule>
  </conditionalFormatting>
  <conditionalFormatting sqref="V13:V15">
    <cfRule type="expression" priority="209" stopIfTrue="1">
      <formula>#REF!="IV"</formula>
    </cfRule>
  </conditionalFormatting>
  <conditionalFormatting sqref="V16">
    <cfRule type="expression" dxfId="155" priority="208" stopIfTrue="1">
      <formula>#REF!="I"</formula>
    </cfRule>
  </conditionalFormatting>
  <conditionalFormatting sqref="V16">
    <cfRule type="expression" dxfId="154" priority="206" stopIfTrue="1">
      <formula>#REF!="III"</formula>
    </cfRule>
    <cfRule type="expression" dxfId="153" priority="207" stopIfTrue="1">
      <formula>#REF!="II"</formula>
    </cfRule>
  </conditionalFormatting>
  <conditionalFormatting sqref="V16">
    <cfRule type="expression" priority="205" stopIfTrue="1">
      <formula>#REF!="IV"</formula>
    </cfRule>
  </conditionalFormatting>
  <conditionalFormatting sqref="V18:V21">
    <cfRule type="expression" dxfId="152" priority="204" stopIfTrue="1">
      <formula>#REF!="I"</formula>
    </cfRule>
  </conditionalFormatting>
  <conditionalFormatting sqref="V18:V21">
    <cfRule type="expression" dxfId="151" priority="202" stopIfTrue="1">
      <formula>#REF!="III"</formula>
    </cfRule>
    <cfRule type="expression" dxfId="150" priority="203" stopIfTrue="1">
      <formula>#REF!="II"</formula>
    </cfRule>
  </conditionalFormatting>
  <conditionalFormatting sqref="V18:V21">
    <cfRule type="expression" priority="201" stopIfTrue="1">
      <formula>#REF!="IV"</formula>
    </cfRule>
  </conditionalFormatting>
  <conditionalFormatting sqref="V17">
    <cfRule type="expression" dxfId="149" priority="200" stopIfTrue="1">
      <formula>#REF!="I"</formula>
    </cfRule>
  </conditionalFormatting>
  <conditionalFormatting sqref="V17">
    <cfRule type="expression" dxfId="148" priority="198" stopIfTrue="1">
      <formula>#REF!="III"</formula>
    </cfRule>
    <cfRule type="expression" dxfId="147" priority="199" stopIfTrue="1">
      <formula>#REF!="II"</formula>
    </cfRule>
  </conditionalFormatting>
  <conditionalFormatting sqref="V17">
    <cfRule type="expression" priority="197" stopIfTrue="1">
      <formula>#REF!="IV"</formula>
    </cfRule>
  </conditionalFormatting>
  <conditionalFormatting sqref="V22">
    <cfRule type="expression" dxfId="146" priority="196" stopIfTrue="1">
      <formula>#REF!="I"</formula>
    </cfRule>
  </conditionalFormatting>
  <conditionalFormatting sqref="V22">
    <cfRule type="expression" dxfId="145" priority="194" stopIfTrue="1">
      <formula>#REF!="III"</formula>
    </cfRule>
    <cfRule type="expression" dxfId="144" priority="195" stopIfTrue="1">
      <formula>#REF!="II"</formula>
    </cfRule>
  </conditionalFormatting>
  <conditionalFormatting sqref="V22">
    <cfRule type="expression" priority="193" stopIfTrue="1">
      <formula>#REF!="IV"</formula>
    </cfRule>
  </conditionalFormatting>
  <conditionalFormatting sqref="V23">
    <cfRule type="expression" dxfId="143" priority="192" stopIfTrue="1">
      <formula>#REF!="I"</formula>
    </cfRule>
  </conditionalFormatting>
  <conditionalFormatting sqref="V23">
    <cfRule type="expression" dxfId="142" priority="190" stopIfTrue="1">
      <formula>#REF!="III"</formula>
    </cfRule>
    <cfRule type="expression" dxfId="141" priority="191" stopIfTrue="1">
      <formula>#REF!="II"</formula>
    </cfRule>
  </conditionalFormatting>
  <conditionalFormatting sqref="V23">
    <cfRule type="expression" priority="189" stopIfTrue="1">
      <formula>#REF!="IV"</formula>
    </cfRule>
  </conditionalFormatting>
  <conditionalFormatting sqref="V25">
    <cfRule type="expression" dxfId="140" priority="188" stopIfTrue="1">
      <formula>#REF!="I"</formula>
    </cfRule>
  </conditionalFormatting>
  <conditionalFormatting sqref="V25">
    <cfRule type="expression" dxfId="139" priority="186" stopIfTrue="1">
      <formula>#REF!="III"</formula>
    </cfRule>
    <cfRule type="expression" dxfId="138" priority="187" stopIfTrue="1">
      <formula>#REF!="II"</formula>
    </cfRule>
  </conditionalFormatting>
  <conditionalFormatting sqref="V25">
    <cfRule type="expression" priority="185" stopIfTrue="1">
      <formula>#REF!="IV"</formula>
    </cfRule>
  </conditionalFormatting>
  <conditionalFormatting sqref="V26">
    <cfRule type="expression" dxfId="137" priority="184" stopIfTrue="1">
      <formula>#REF!="I"</formula>
    </cfRule>
  </conditionalFormatting>
  <conditionalFormatting sqref="V26">
    <cfRule type="expression" dxfId="136" priority="182" stopIfTrue="1">
      <formula>#REF!="III"</formula>
    </cfRule>
    <cfRule type="expression" dxfId="135" priority="183" stopIfTrue="1">
      <formula>#REF!="II"</formula>
    </cfRule>
  </conditionalFormatting>
  <conditionalFormatting sqref="V26">
    <cfRule type="expression" priority="181" stopIfTrue="1">
      <formula>#REF!="IV"</formula>
    </cfRule>
  </conditionalFormatting>
  <conditionalFormatting sqref="V27">
    <cfRule type="expression" dxfId="134" priority="180" stopIfTrue="1">
      <formula>#REF!="I"</formula>
    </cfRule>
  </conditionalFormatting>
  <conditionalFormatting sqref="V27">
    <cfRule type="expression" dxfId="133" priority="178" stopIfTrue="1">
      <formula>#REF!="III"</formula>
    </cfRule>
    <cfRule type="expression" dxfId="132" priority="179" stopIfTrue="1">
      <formula>#REF!="II"</formula>
    </cfRule>
  </conditionalFormatting>
  <conditionalFormatting sqref="V27">
    <cfRule type="expression" priority="177" stopIfTrue="1">
      <formula>#REF!="IV"</formula>
    </cfRule>
  </conditionalFormatting>
  <conditionalFormatting sqref="V28:V29">
    <cfRule type="expression" dxfId="131" priority="176" stopIfTrue="1">
      <formula>#REF!="I"</formula>
    </cfRule>
  </conditionalFormatting>
  <conditionalFormatting sqref="V28:V29">
    <cfRule type="expression" dxfId="130" priority="174" stopIfTrue="1">
      <formula>#REF!="III"</formula>
    </cfRule>
    <cfRule type="expression" dxfId="129" priority="175" stopIfTrue="1">
      <formula>#REF!="II"</formula>
    </cfRule>
  </conditionalFormatting>
  <conditionalFormatting sqref="V28:V29">
    <cfRule type="expression" priority="173" stopIfTrue="1">
      <formula>#REF!="IV"</formula>
    </cfRule>
  </conditionalFormatting>
  <conditionalFormatting sqref="V30">
    <cfRule type="expression" dxfId="128" priority="172" stopIfTrue="1">
      <formula>#REF!="I"</formula>
    </cfRule>
  </conditionalFormatting>
  <conditionalFormatting sqref="V30">
    <cfRule type="expression" dxfId="127" priority="170" stopIfTrue="1">
      <formula>#REF!="III"</formula>
    </cfRule>
    <cfRule type="expression" dxfId="126" priority="171" stopIfTrue="1">
      <formula>#REF!="II"</formula>
    </cfRule>
  </conditionalFormatting>
  <conditionalFormatting sqref="V30">
    <cfRule type="expression" priority="169" stopIfTrue="1">
      <formula>#REF!="IV"</formula>
    </cfRule>
  </conditionalFormatting>
  <conditionalFormatting sqref="V32:V33">
    <cfRule type="expression" dxfId="125" priority="168" stopIfTrue="1">
      <formula>#REF!="I"</formula>
    </cfRule>
  </conditionalFormatting>
  <conditionalFormatting sqref="V32:V33">
    <cfRule type="expression" dxfId="124" priority="166" stopIfTrue="1">
      <formula>#REF!="III"</formula>
    </cfRule>
    <cfRule type="expression" dxfId="123" priority="167" stopIfTrue="1">
      <formula>#REF!="II"</formula>
    </cfRule>
  </conditionalFormatting>
  <conditionalFormatting sqref="V32:V33">
    <cfRule type="expression" priority="165" stopIfTrue="1">
      <formula>#REF!="IV"</formula>
    </cfRule>
  </conditionalFormatting>
  <conditionalFormatting sqref="V31">
    <cfRule type="expression" dxfId="122" priority="164" stopIfTrue="1">
      <formula>#REF!="I"</formula>
    </cfRule>
  </conditionalFormatting>
  <conditionalFormatting sqref="V31">
    <cfRule type="expression" dxfId="121" priority="162" stopIfTrue="1">
      <formula>#REF!="III"</formula>
    </cfRule>
    <cfRule type="expression" dxfId="120" priority="163" stopIfTrue="1">
      <formula>#REF!="II"</formula>
    </cfRule>
  </conditionalFormatting>
  <conditionalFormatting sqref="V31">
    <cfRule type="expression" priority="161" stopIfTrue="1">
      <formula>#REF!="IV"</formula>
    </cfRule>
  </conditionalFormatting>
  <conditionalFormatting sqref="V35">
    <cfRule type="expression" dxfId="119" priority="160" stopIfTrue="1">
      <formula>#REF!="I"</formula>
    </cfRule>
  </conditionalFormatting>
  <conditionalFormatting sqref="V35">
    <cfRule type="expression" dxfId="118" priority="158" stopIfTrue="1">
      <formula>#REF!="III"</formula>
    </cfRule>
    <cfRule type="expression" dxfId="117" priority="159" stopIfTrue="1">
      <formula>#REF!="II"</formula>
    </cfRule>
  </conditionalFormatting>
  <conditionalFormatting sqref="V35">
    <cfRule type="expression" priority="157" stopIfTrue="1">
      <formula>#REF!="IV"</formula>
    </cfRule>
  </conditionalFormatting>
  <conditionalFormatting sqref="V36">
    <cfRule type="expression" dxfId="116" priority="156" stopIfTrue="1">
      <formula>#REF!="I"</formula>
    </cfRule>
  </conditionalFormatting>
  <conditionalFormatting sqref="V36">
    <cfRule type="expression" dxfId="115" priority="154" stopIfTrue="1">
      <formula>#REF!="III"</formula>
    </cfRule>
    <cfRule type="expression" dxfId="114" priority="155" stopIfTrue="1">
      <formula>#REF!="II"</formula>
    </cfRule>
  </conditionalFormatting>
  <conditionalFormatting sqref="V36">
    <cfRule type="expression" priority="153" stopIfTrue="1">
      <formula>#REF!="IV"</formula>
    </cfRule>
  </conditionalFormatting>
  <conditionalFormatting sqref="V37">
    <cfRule type="expression" dxfId="113" priority="152" stopIfTrue="1">
      <formula>#REF!="I"</formula>
    </cfRule>
  </conditionalFormatting>
  <conditionalFormatting sqref="V37">
    <cfRule type="expression" dxfId="112" priority="150" stopIfTrue="1">
      <formula>#REF!="III"</formula>
    </cfRule>
    <cfRule type="expression" dxfId="111" priority="151" stopIfTrue="1">
      <formula>#REF!="II"</formula>
    </cfRule>
  </conditionalFormatting>
  <conditionalFormatting sqref="V37">
    <cfRule type="expression" priority="149" stopIfTrue="1">
      <formula>#REF!="IV"</formula>
    </cfRule>
  </conditionalFormatting>
  <conditionalFormatting sqref="V38">
    <cfRule type="expression" dxfId="110" priority="148" stopIfTrue="1">
      <formula>#REF!="I"</formula>
    </cfRule>
  </conditionalFormatting>
  <conditionalFormatting sqref="V38">
    <cfRule type="expression" dxfId="109" priority="146" stopIfTrue="1">
      <formula>#REF!="III"</formula>
    </cfRule>
    <cfRule type="expression" dxfId="108" priority="147" stopIfTrue="1">
      <formula>#REF!="II"</formula>
    </cfRule>
  </conditionalFormatting>
  <conditionalFormatting sqref="V38">
    <cfRule type="expression" priority="145" stopIfTrue="1">
      <formula>#REF!="IV"</formula>
    </cfRule>
  </conditionalFormatting>
  <conditionalFormatting sqref="V39">
    <cfRule type="expression" dxfId="107" priority="144" stopIfTrue="1">
      <formula>#REF!="I"</formula>
    </cfRule>
  </conditionalFormatting>
  <conditionalFormatting sqref="V39">
    <cfRule type="expression" dxfId="106" priority="142" stopIfTrue="1">
      <formula>#REF!="III"</formula>
    </cfRule>
    <cfRule type="expression" dxfId="105" priority="143" stopIfTrue="1">
      <formula>#REF!="II"</formula>
    </cfRule>
  </conditionalFormatting>
  <conditionalFormatting sqref="V39">
    <cfRule type="expression" priority="141" stopIfTrue="1">
      <formula>#REF!="IV"</formula>
    </cfRule>
  </conditionalFormatting>
  <conditionalFormatting sqref="V40:V42">
    <cfRule type="expression" dxfId="104" priority="140" stopIfTrue="1">
      <formula>#REF!="I"</formula>
    </cfRule>
  </conditionalFormatting>
  <conditionalFormatting sqref="V40:V42">
    <cfRule type="expression" dxfId="103" priority="138" stopIfTrue="1">
      <formula>#REF!="III"</formula>
    </cfRule>
    <cfRule type="expression" dxfId="102" priority="139" stopIfTrue="1">
      <formula>#REF!="II"</formula>
    </cfRule>
  </conditionalFormatting>
  <conditionalFormatting sqref="V40:V42">
    <cfRule type="expression" priority="137" stopIfTrue="1">
      <formula>#REF!="IV"</formula>
    </cfRule>
  </conditionalFormatting>
  <conditionalFormatting sqref="V24">
    <cfRule type="expression" priority="133" stopIfTrue="1">
      <formula>#REF!="IV"</formula>
    </cfRule>
  </conditionalFormatting>
  <conditionalFormatting sqref="V24">
    <cfRule type="expression" dxfId="101" priority="136" stopIfTrue="1">
      <formula>#REF!="I"</formula>
    </cfRule>
  </conditionalFormatting>
  <conditionalFormatting sqref="V24">
    <cfRule type="expression" dxfId="100" priority="134" stopIfTrue="1">
      <formula>#REF!="III"</formula>
    </cfRule>
    <cfRule type="expression" dxfId="99" priority="135" stopIfTrue="1">
      <formula>#REF!="II"</formula>
    </cfRule>
  </conditionalFormatting>
  <conditionalFormatting sqref="V71">
    <cfRule type="expression" priority="33" stopIfTrue="1">
      <formula>#REF!="IV"</formula>
    </cfRule>
  </conditionalFormatting>
  <conditionalFormatting sqref="V34">
    <cfRule type="expression" dxfId="98" priority="132" stopIfTrue="1">
      <formula>#REF!="I"</formula>
    </cfRule>
  </conditionalFormatting>
  <conditionalFormatting sqref="V34">
    <cfRule type="expression" dxfId="97" priority="130" stopIfTrue="1">
      <formula>#REF!="III"</formula>
    </cfRule>
    <cfRule type="expression" dxfId="96" priority="131" stopIfTrue="1">
      <formula>#REF!="II"</formula>
    </cfRule>
  </conditionalFormatting>
  <conditionalFormatting sqref="V34">
    <cfRule type="expression" priority="129" stopIfTrue="1">
      <formula>#REF!="IV"</formula>
    </cfRule>
  </conditionalFormatting>
  <conditionalFormatting sqref="V43">
    <cfRule type="expression" dxfId="95" priority="128" stopIfTrue="1">
      <formula>#REF!="I"</formula>
    </cfRule>
  </conditionalFormatting>
  <conditionalFormatting sqref="V43">
    <cfRule type="expression" dxfId="94" priority="126" stopIfTrue="1">
      <formula>#REF!="III"</formula>
    </cfRule>
    <cfRule type="expression" dxfId="93" priority="127" stopIfTrue="1">
      <formula>#REF!="II"</formula>
    </cfRule>
  </conditionalFormatting>
  <conditionalFormatting sqref="V43">
    <cfRule type="expression" priority="125" stopIfTrue="1">
      <formula>#REF!="IV"</formula>
    </cfRule>
  </conditionalFormatting>
  <conditionalFormatting sqref="V44">
    <cfRule type="expression" dxfId="92" priority="124" stopIfTrue="1">
      <formula>#REF!="I"</formula>
    </cfRule>
  </conditionalFormatting>
  <conditionalFormatting sqref="V44">
    <cfRule type="expression" dxfId="91" priority="122" stopIfTrue="1">
      <formula>#REF!="III"</formula>
    </cfRule>
    <cfRule type="expression" dxfId="90" priority="123" stopIfTrue="1">
      <formula>#REF!="II"</formula>
    </cfRule>
  </conditionalFormatting>
  <conditionalFormatting sqref="V44">
    <cfRule type="expression" priority="121" stopIfTrue="1">
      <formula>#REF!="IV"</formula>
    </cfRule>
  </conditionalFormatting>
  <conditionalFormatting sqref="V45">
    <cfRule type="expression" dxfId="89" priority="120" stopIfTrue="1">
      <formula>#REF!="I"</formula>
    </cfRule>
  </conditionalFormatting>
  <conditionalFormatting sqref="V45">
    <cfRule type="expression" dxfId="88" priority="118" stopIfTrue="1">
      <formula>#REF!="III"</formula>
    </cfRule>
    <cfRule type="expression" dxfId="87" priority="119" stopIfTrue="1">
      <formula>#REF!="II"</formula>
    </cfRule>
  </conditionalFormatting>
  <conditionalFormatting sqref="V45">
    <cfRule type="expression" priority="117" stopIfTrue="1">
      <formula>#REF!="IV"</formula>
    </cfRule>
  </conditionalFormatting>
  <conditionalFormatting sqref="V46">
    <cfRule type="expression" dxfId="86" priority="116" stopIfTrue="1">
      <formula>#REF!="I"</formula>
    </cfRule>
  </conditionalFormatting>
  <conditionalFormatting sqref="V46">
    <cfRule type="expression" dxfId="85" priority="114" stopIfTrue="1">
      <formula>#REF!="III"</formula>
    </cfRule>
    <cfRule type="expression" dxfId="84" priority="115" stopIfTrue="1">
      <formula>#REF!="II"</formula>
    </cfRule>
  </conditionalFormatting>
  <conditionalFormatting sqref="V46">
    <cfRule type="expression" priority="113" stopIfTrue="1">
      <formula>#REF!="IV"</formula>
    </cfRule>
  </conditionalFormatting>
  <conditionalFormatting sqref="V47">
    <cfRule type="expression" dxfId="83" priority="112" stopIfTrue="1">
      <formula>#REF!="I"</formula>
    </cfRule>
  </conditionalFormatting>
  <conditionalFormatting sqref="V47">
    <cfRule type="expression" dxfId="82" priority="110" stopIfTrue="1">
      <formula>#REF!="III"</formula>
    </cfRule>
    <cfRule type="expression" dxfId="81" priority="111" stopIfTrue="1">
      <formula>#REF!="II"</formula>
    </cfRule>
  </conditionalFormatting>
  <conditionalFormatting sqref="V47">
    <cfRule type="expression" priority="109" stopIfTrue="1">
      <formula>#REF!="IV"</formula>
    </cfRule>
  </conditionalFormatting>
  <conditionalFormatting sqref="V48">
    <cfRule type="expression" dxfId="80" priority="108" stopIfTrue="1">
      <formula>#REF!="I"</formula>
    </cfRule>
  </conditionalFormatting>
  <conditionalFormatting sqref="V48">
    <cfRule type="expression" dxfId="79" priority="106" stopIfTrue="1">
      <formula>#REF!="III"</formula>
    </cfRule>
    <cfRule type="expression" dxfId="78" priority="107" stopIfTrue="1">
      <formula>#REF!="II"</formula>
    </cfRule>
  </conditionalFormatting>
  <conditionalFormatting sqref="V48">
    <cfRule type="expression" priority="105" stopIfTrue="1">
      <formula>#REF!="IV"</formula>
    </cfRule>
  </conditionalFormatting>
  <conditionalFormatting sqref="V49">
    <cfRule type="expression" dxfId="77" priority="104" stopIfTrue="1">
      <formula>#REF!="I"</formula>
    </cfRule>
  </conditionalFormatting>
  <conditionalFormatting sqref="V49">
    <cfRule type="expression" dxfId="76" priority="102" stopIfTrue="1">
      <formula>#REF!="III"</formula>
    </cfRule>
    <cfRule type="expression" dxfId="75" priority="103" stopIfTrue="1">
      <formula>#REF!="II"</formula>
    </cfRule>
  </conditionalFormatting>
  <conditionalFormatting sqref="V49">
    <cfRule type="expression" priority="101" stopIfTrue="1">
      <formula>#REF!="IV"</formula>
    </cfRule>
  </conditionalFormatting>
  <conditionalFormatting sqref="V50">
    <cfRule type="expression" dxfId="74" priority="100" stopIfTrue="1">
      <formula>#REF!="I"</formula>
    </cfRule>
  </conditionalFormatting>
  <conditionalFormatting sqref="V50">
    <cfRule type="expression" dxfId="73" priority="98" stopIfTrue="1">
      <formula>#REF!="III"</formula>
    </cfRule>
    <cfRule type="expression" dxfId="72" priority="99" stopIfTrue="1">
      <formula>#REF!="II"</formula>
    </cfRule>
  </conditionalFormatting>
  <conditionalFormatting sqref="V50">
    <cfRule type="expression" priority="97" stopIfTrue="1">
      <formula>#REF!="IV"</formula>
    </cfRule>
  </conditionalFormatting>
  <conditionalFormatting sqref="V51:V53">
    <cfRule type="expression" dxfId="71" priority="96" stopIfTrue="1">
      <formula>#REF!="I"</formula>
    </cfRule>
  </conditionalFormatting>
  <conditionalFormatting sqref="V51:V53">
    <cfRule type="expression" dxfId="70" priority="94" stopIfTrue="1">
      <formula>#REF!="III"</formula>
    </cfRule>
    <cfRule type="expression" dxfId="69" priority="95" stopIfTrue="1">
      <formula>#REF!="II"</formula>
    </cfRule>
  </conditionalFormatting>
  <conditionalFormatting sqref="V51:V53">
    <cfRule type="expression" priority="93" stopIfTrue="1">
      <formula>#REF!="IV"</formula>
    </cfRule>
  </conditionalFormatting>
  <conditionalFormatting sqref="V54">
    <cfRule type="expression" dxfId="68" priority="92" stopIfTrue="1">
      <formula>#REF!="I"</formula>
    </cfRule>
  </conditionalFormatting>
  <conditionalFormatting sqref="V54">
    <cfRule type="expression" dxfId="67" priority="90" stopIfTrue="1">
      <formula>#REF!="III"</formula>
    </cfRule>
    <cfRule type="expression" dxfId="66" priority="91" stopIfTrue="1">
      <formula>#REF!="II"</formula>
    </cfRule>
  </conditionalFormatting>
  <conditionalFormatting sqref="V54">
    <cfRule type="expression" priority="89" stopIfTrue="1">
      <formula>#REF!="IV"</formula>
    </cfRule>
  </conditionalFormatting>
  <conditionalFormatting sqref="V55">
    <cfRule type="expression" dxfId="65" priority="88" stopIfTrue="1">
      <formula>#REF!="I"</formula>
    </cfRule>
  </conditionalFormatting>
  <conditionalFormatting sqref="V55">
    <cfRule type="expression" dxfId="64" priority="86" stopIfTrue="1">
      <formula>#REF!="III"</formula>
    </cfRule>
    <cfRule type="expression" dxfId="63" priority="87" stopIfTrue="1">
      <formula>#REF!="II"</formula>
    </cfRule>
  </conditionalFormatting>
  <conditionalFormatting sqref="V55">
    <cfRule type="expression" priority="85" stopIfTrue="1">
      <formula>#REF!="IV"</formula>
    </cfRule>
  </conditionalFormatting>
  <conditionalFormatting sqref="V56">
    <cfRule type="expression" dxfId="62" priority="84" stopIfTrue="1">
      <formula>#REF!="I"</formula>
    </cfRule>
  </conditionalFormatting>
  <conditionalFormatting sqref="V56">
    <cfRule type="expression" dxfId="61" priority="82" stopIfTrue="1">
      <formula>#REF!="III"</formula>
    </cfRule>
    <cfRule type="expression" dxfId="60" priority="83" stopIfTrue="1">
      <formula>#REF!="II"</formula>
    </cfRule>
  </conditionalFormatting>
  <conditionalFormatting sqref="V56">
    <cfRule type="expression" priority="81" stopIfTrue="1">
      <formula>#REF!="IV"</formula>
    </cfRule>
  </conditionalFormatting>
  <conditionalFormatting sqref="V57">
    <cfRule type="expression" dxfId="59" priority="80" stopIfTrue="1">
      <formula>#REF!="I"</formula>
    </cfRule>
  </conditionalFormatting>
  <conditionalFormatting sqref="V57">
    <cfRule type="expression" dxfId="58" priority="78" stopIfTrue="1">
      <formula>#REF!="III"</formula>
    </cfRule>
    <cfRule type="expression" dxfId="57" priority="79" stopIfTrue="1">
      <formula>#REF!="II"</formula>
    </cfRule>
  </conditionalFormatting>
  <conditionalFormatting sqref="V57">
    <cfRule type="expression" priority="77" stopIfTrue="1">
      <formula>#REF!="IV"</formula>
    </cfRule>
  </conditionalFormatting>
  <conditionalFormatting sqref="V59:V60">
    <cfRule type="expression" dxfId="56" priority="76" stopIfTrue="1">
      <formula>#REF!="I"</formula>
    </cfRule>
  </conditionalFormatting>
  <conditionalFormatting sqref="V59:V60">
    <cfRule type="expression" dxfId="55" priority="74" stopIfTrue="1">
      <formula>#REF!="III"</formula>
    </cfRule>
    <cfRule type="expression" dxfId="54" priority="75" stopIfTrue="1">
      <formula>#REF!="II"</formula>
    </cfRule>
  </conditionalFormatting>
  <conditionalFormatting sqref="V59:V60">
    <cfRule type="expression" priority="73" stopIfTrue="1">
      <formula>#REF!="IV"</formula>
    </cfRule>
  </conditionalFormatting>
  <conditionalFormatting sqref="V58">
    <cfRule type="expression" dxfId="53" priority="72" stopIfTrue="1">
      <formula>#REF!="I"</formula>
    </cfRule>
  </conditionalFormatting>
  <conditionalFormatting sqref="V58">
    <cfRule type="expression" dxfId="52" priority="70" stopIfTrue="1">
      <formula>#REF!="III"</formula>
    </cfRule>
    <cfRule type="expression" dxfId="51" priority="71" stopIfTrue="1">
      <formula>#REF!="II"</formula>
    </cfRule>
  </conditionalFormatting>
  <conditionalFormatting sqref="V58">
    <cfRule type="expression" priority="69" stopIfTrue="1">
      <formula>#REF!="IV"</formula>
    </cfRule>
  </conditionalFormatting>
  <conditionalFormatting sqref="V61:V62">
    <cfRule type="expression" dxfId="50" priority="68" stopIfTrue="1">
      <formula>#REF!="I"</formula>
    </cfRule>
  </conditionalFormatting>
  <conditionalFormatting sqref="V61:V62">
    <cfRule type="expression" dxfId="49" priority="66" stopIfTrue="1">
      <formula>#REF!="III"</formula>
    </cfRule>
    <cfRule type="expression" dxfId="48" priority="67" stopIfTrue="1">
      <formula>#REF!="II"</formula>
    </cfRule>
  </conditionalFormatting>
  <conditionalFormatting sqref="V61:V62">
    <cfRule type="expression" priority="65" stopIfTrue="1">
      <formula>#REF!="IV"</formula>
    </cfRule>
  </conditionalFormatting>
  <conditionalFormatting sqref="V64">
    <cfRule type="expression" dxfId="47" priority="64" stopIfTrue="1">
      <formula>#REF!="I"</formula>
    </cfRule>
  </conditionalFormatting>
  <conditionalFormatting sqref="V64">
    <cfRule type="expression" dxfId="46" priority="62" stopIfTrue="1">
      <formula>#REF!="III"</formula>
    </cfRule>
    <cfRule type="expression" dxfId="45" priority="63" stopIfTrue="1">
      <formula>#REF!="II"</formula>
    </cfRule>
  </conditionalFormatting>
  <conditionalFormatting sqref="V64">
    <cfRule type="expression" priority="61" stopIfTrue="1">
      <formula>#REF!="IV"</formula>
    </cfRule>
  </conditionalFormatting>
  <conditionalFormatting sqref="V65">
    <cfRule type="expression" dxfId="44" priority="60" stopIfTrue="1">
      <formula>#REF!="I"</formula>
    </cfRule>
  </conditionalFormatting>
  <conditionalFormatting sqref="V65">
    <cfRule type="expression" dxfId="43" priority="58" stopIfTrue="1">
      <formula>#REF!="III"</formula>
    </cfRule>
    <cfRule type="expression" dxfId="42" priority="59" stopIfTrue="1">
      <formula>#REF!="II"</formula>
    </cfRule>
  </conditionalFormatting>
  <conditionalFormatting sqref="V65">
    <cfRule type="expression" priority="57" stopIfTrue="1">
      <formula>#REF!="IV"</formula>
    </cfRule>
  </conditionalFormatting>
  <conditionalFormatting sqref="V66">
    <cfRule type="expression" dxfId="41" priority="56" stopIfTrue="1">
      <formula>#REF!="I"</formula>
    </cfRule>
  </conditionalFormatting>
  <conditionalFormatting sqref="V66">
    <cfRule type="expression" dxfId="40" priority="54" stopIfTrue="1">
      <formula>#REF!="III"</formula>
    </cfRule>
    <cfRule type="expression" dxfId="39" priority="55" stopIfTrue="1">
      <formula>#REF!="II"</formula>
    </cfRule>
  </conditionalFormatting>
  <conditionalFormatting sqref="V66">
    <cfRule type="expression" priority="53" stopIfTrue="1">
      <formula>#REF!="IV"</formula>
    </cfRule>
  </conditionalFormatting>
  <conditionalFormatting sqref="V67">
    <cfRule type="expression" dxfId="38" priority="52" stopIfTrue="1">
      <formula>#REF!="I"</formula>
    </cfRule>
  </conditionalFormatting>
  <conditionalFormatting sqref="V67">
    <cfRule type="expression" dxfId="37" priority="50" stopIfTrue="1">
      <formula>#REF!="III"</formula>
    </cfRule>
    <cfRule type="expression" dxfId="36" priority="51" stopIfTrue="1">
      <formula>#REF!="II"</formula>
    </cfRule>
  </conditionalFormatting>
  <conditionalFormatting sqref="V67">
    <cfRule type="expression" priority="49" stopIfTrue="1">
      <formula>#REF!="IV"</formula>
    </cfRule>
  </conditionalFormatting>
  <conditionalFormatting sqref="V68">
    <cfRule type="expression" dxfId="35" priority="48" stopIfTrue="1">
      <formula>#REF!="I"</formula>
    </cfRule>
  </conditionalFormatting>
  <conditionalFormatting sqref="V68">
    <cfRule type="expression" dxfId="34" priority="46" stopIfTrue="1">
      <formula>#REF!="III"</formula>
    </cfRule>
    <cfRule type="expression" dxfId="33" priority="47" stopIfTrue="1">
      <formula>#REF!="II"</formula>
    </cfRule>
  </conditionalFormatting>
  <conditionalFormatting sqref="V68">
    <cfRule type="expression" priority="45" stopIfTrue="1">
      <formula>#REF!="IV"</formula>
    </cfRule>
  </conditionalFormatting>
  <conditionalFormatting sqref="V69">
    <cfRule type="expression" dxfId="32" priority="44" stopIfTrue="1">
      <formula>#REF!="I"</formula>
    </cfRule>
  </conditionalFormatting>
  <conditionalFormatting sqref="V69">
    <cfRule type="expression" dxfId="31" priority="42" stopIfTrue="1">
      <formula>#REF!="III"</formula>
    </cfRule>
    <cfRule type="expression" dxfId="30" priority="43" stopIfTrue="1">
      <formula>#REF!="II"</formula>
    </cfRule>
  </conditionalFormatting>
  <conditionalFormatting sqref="V69">
    <cfRule type="expression" priority="41" stopIfTrue="1">
      <formula>#REF!="IV"</formula>
    </cfRule>
  </conditionalFormatting>
  <conditionalFormatting sqref="V70">
    <cfRule type="expression" dxfId="29" priority="40" stopIfTrue="1">
      <formula>#REF!="I"</formula>
    </cfRule>
  </conditionalFormatting>
  <conditionalFormatting sqref="V70">
    <cfRule type="expression" dxfId="28" priority="38" stopIfTrue="1">
      <formula>#REF!="III"</formula>
    </cfRule>
    <cfRule type="expression" dxfId="27" priority="39" stopIfTrue="1">
      <formula>#REF!="II"</formula>
    </cfRule>
  </conditionalFormatting>
  <conditionalFormatting sqref="V70">
    <cfRule type="expression" priority="37" stopIfTrue="1">
      <formula>#REF!="IV"</formula>
    </cfRule>
  </conditionalFormatting>
  <conditionalFormatting sqref="V71">
    <cfRule type="expression" dxfId="26" priority="36" stopIfTrue="1">
      <formula>#REF!="I"</formula>
    </cfRule>
  </conditionalFormatting>
  <conditionalFormatting sqref="V71">
    <cfRule type="expression" dxfId="25" priority="34" stopIfTrue="1">
      <formula>#REF!="III"</formula>
    </cfRule>
    <cfRule type="expression" dxfId="24" priority="35" stopIfTrue="1">
      <formula>#REF!="II"</formula>
    </cfRule>
  </conditionalFormatting>
  <conditionalFormatting sqref="V63">
    <cfRule type="expression" priority="29" stopIfTrue="1">
      <formula>#REF!="IV"</formula>
    </cfRule>
  </conditionalFormatting>
  <conditionalFormatting sqref="V63">
    <cfRule type="expression" dxfId="23" priority="32" stopIfTrue="1">
      <formula>#REF!="I"</formula>
    </cfRule>
  </conditionalFormatting>
  <conditionalFormatting sqref="V63">
    <cfRule type="expression" dxfId="22" priority="30" stopIfTrue="1">
      <formula>#REF!="III"</formula>
    </cfRule>
    <cfRule type="expression" dxfId="21" priority="31" stopIfTrue="1">
      <formula>#REF!="II"</formula>
    </cfRule>
  </conditionalFormatting>
  <conditionalFormatting sqref="V72">
    <cfRule type="expression" dxfId="20" priority="28" stopIfTrue="1">
      <formula>#REF!="I"</formula>
    </cfRule>
  </conditionalFormatting>
  <conditionalFormatting sqref="V72">
    <cfRule type="expression" dxfId="19" priority="26" stopIfTrue="1">
      <formula>#REF!="III"</formula>
    </cfRule>
    <cfRule type="expression" dxfId="18" priority="27" stopIfTrue="1">
      <formula>#REF!="II"</formula>
    </cfRule>
  </conditionalFormatting>
  <conditionalFormatting sqref="V72">
    <cfRule type="expression" priority="25" stopIfTrue="1">
      <formula>#REF!="IV"</formula>
    </cfRule>
  </conditionalFormatting>
  <conditionalFormatting sqref="V75">
    <cfRule type="expression" priority="13" stopIfTrue="1">
      <formula>#REF!="IV"</formula>
    </cfRule>
  </conditionalFormatting>
  <conditionalFormatting sqref="V73">
    <cfRule type="expression" dxfId="17" priority="24" stopIfTrue="1">
      <formula>#REF!="I"</formula>
    </cfRule>
  </conditionalFormatting>
  <conditionalFormatting sqref="V73">
    <cfRule type="expression" dxfId="16" priority="22" stopIfTrue="1">
      <formula>#REF!="III"</formula>
    </cfRule>
    <cfRule type="expression" dxfId="15" priority="23" stopIfTrue="1">
      <formula>#REF!="II"</formula>
    </cfRule>
  </conditionalFormatting>
  <conditionalFormatting sqref="V73">
    <cfRule type="expression" priority="21" stopIfTrue="1">
      <formula>#REF!="IV"</formula>
    </cfRule>
  </conditionalFormatting>
  <conditionalFormatting sqref="V74">
    <cfRule type="expression" dxfId="14" priority="20" stopIfTrue="1">
      <formula>#REF!="I"</formula>
    </cfRule>
  </conditionalFormatting>
  <conditionalFormatting sqref="V74">
    <cfRule type="expression" dxfId="13" priority="18" stopIfTrue="1">
      <formula>#REF!="III"</formula>
    </cfRule>
    <cfRule type="expression" dxfId="12" priority="19" stopIfTrue="1">
      <formula>#REF!="II"</formula>
    </cfRule>
  </conditionalFormatting>
  <conditionalFormatting sqref="V74">
    <cfRule type="expression" priority="17" stopIfTrue="1">
      <formula>#REF!="IV"</formula>
    </cfRule>
  </conditionalFormatting>
  <conditionalFormatting sqref="V75">
    <cfRule type="expression" dxfId="11" priority="16" stopIfTrue="1">
      <formula>#REF!="I"</formula>
    </cfRule>
  </conditionalFormatting>
  <conditionalFormatting sqref="V75">
    <cfRule type="expression" dxfId="10" priority="14" stopIfTrue="1">
      <formula>#REF!="III"</formula>
    </cfRule>
    <cfRule type="expression" dxfId="9" priority="15" stopIfTrue="1">
      <formula>#REF!="II"</formula>
    </cfRule>
  </conditionalFormatting>
  <conditionalFormatting sqref="V78">
    <cfRule type="expression" dxfId="8" priority="12" stopIfTrue="1">
      <formula>U78="I"</formula>
    </cfRule>
  </conditionalFormatting>
  <conditionalFormatting sqref="V78">
    <cfRule type="expression" dxfId="7" priority="10" stopIfTrue="1">
      <formula>U78="III"</formula>
    </cfRule>
    <cfRule type="expression" dxfId="6" priority="11" stopIfTrue="1">
      <formula>U78="II"</formula>
    </cfRule>
  </conditionalFormatting>
  <conditionalFormatting sqref="V78">
    <cfRule type="expression" priority="9" stopIfTrue="1">
      <formula>U78="IV"</formula>
    </cfRule>
  </conditionalFormatting>
  <conditionalFormatting sqref="V77">
    <cfRule type="expression" dxfId="5" priority="8" stopIfTrue="1">
      <formula>U77="I"</formula>
    </cfRule>
  </conditionalFormatting>
  <conditionalFormatting sqref="V77">
    <cfRule type="expression" dxfId="4" priority="6" stopIfTrue="1">
      <formula>U77="III"</formula>
    </cfRule>
    <cfRule type="expression" dxfId="3" priority="7" stopIfTrue="1">
      <formula>U77="II"</formula>
    </cfRule>
  </conditionalFormatting>
  <conditionalFormatting sqref="V77">
    <cfRule type="expression" priority="5" stopIfTrue="1">
      <formula>U77="IV"</formula>
    </cfRule>
  </conditionalFormatting>
  <conditionalFormatting sqref="V76">
    <cfRule type="expression" dxfId="2" priority="4" stopIfTrue="1">
      <formula>U76="I"</formula>
    </cfRule>
  </conditionalFormatting>
  <conditionalFormatting sqref="V76">
    <cfRule type="expression" dxfId="1" priority="2" stopIfTrue="1">
      <formula>U76="III"</formula>
    </cfRule>
    <cfRule type="expression" dxfId="0" priority="3" stopIfTrue="1">
      <formula>U76="II"</formula>
    </cfRule>
  </conditionalFormatting>
  <conditionalFormatting sqref="V76">
    <cfRule type="expression" priority="1" stopIfTrue="1">
      <formula>U76="IV"</formula>
    </cfRule>
  </conditionalFormatting>
  <pageMargins left="0.7" right="0.7" top="0.75" bottom="0.75" header="0.3" footer="0.3"/>
  <pageSetup scale="7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showGridLines="0" topLeftCell="A13" zoomScale="73" zoomScaleNormal="73" workbookViewId="0">
      <selection activeCell="C2" sqref="C1:I2"/>
    </sheetView>
  </sheetViews>
  <sheetFormatPr baseColWidth="10" defaultRowHeight="15" x14ac:dyDescent="0.25"/>
  <cols>
    <col min="4" max="4" width="56" customWidth="1"/>
    <col min="6" max="11" width="13.28515625" customWidth="1"/>
  </cols>
  <sheetData>
    <row r="1" spans="2:13" s="1" customForma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s="1" customFormat="1" x14ac:dyDescent="0.25">
      <c r="B2" s="119"/>
      <c r="C2" s="118" t="s">
        <v>317</v>
      </c>
      <c r="D2" s="118"/>
      <c r="E2" s="118"/>
      <c r="F2" s="118"/>
      <c r="G2" s="118"/>
      <c r="H2" s="118"/>
      <c r="I2" s="118"/>
      <c r="J2" s="118" t="s">
        <v>316</v>
      </c>
      <c r="K2" s="118"/>
      <c r="L2" s="2"/>
      <c r="M2" s="2"/>
    </row>
    <row r="3" spans="2:13" s="1" customFormat="1" x14ac:dyDescent="0.25">
      <c r="B3" s="119"/>
      <c r="C3" s="118" t="s">
        <v>318</v>
      </c>
      <c r="D3" s="118"/>
      <c r="E3" s="118"/>
      <c r="F3" s="118"/>
      <c r="G3" s="118"/>
      <c r="H3" s="118"/>
      <c r="I3" s="118"/>
      <c r="J3" s="118" t="s">
        <v>314</v>
      </c>
      <c r="K3" s="118"/>
      <c r="L3" s="2"/>
      <c r="M3" s="2"/>
    </row>
    <row r="4" spans="2:13" s="1" customFormat="1" x14ac:dyDescent="0.25">
      <c r="B4" s="119"/>
      <c r="C4" s="118" t="s">
        <v>144</v>
      </c>
      <c r="D4" s="118"/>
      <c r="E4" s="118"/>
      <c r="F4" s="118"/>
      <c r="G4" s="118"/>
      <c r="H4" s="118"/>
      <c r="I4" s="118"/>
      <c r="J4" s="118" t="s">
        <v>315</v>
      </c>
      <c r="K4" s="118"/>
      <c r="L4" s="2"/>
      <c r="M4" s="2"/>
    </row>
    <row r="5" spans="2:13" s="1" customFormat="1" x14ac:dyDescent="0.25">
      <c r="B5" s="119"/>
      <c r="C5" s="118"/>
      <c r="D5" s="118"/>
      <c r="E5" s="118"/>
      <c r="F5" s="118"/>
      <c r="G5" s="118"/>
      <c r="H5" s="118"/>
      <c r="I5" s="118"/>
      <c r="J5" s="118" t="s">
        <v>0</v>
      </c>
      <c r="K5" s="118"/>
      <c r="L5" s="2"/>
      <c r="M5" s="2"/>
    </row>
    <row r="7" spans="2:13" ht="15.75" thickBot="1" x14ac:dyDescent="0.3"/>
    <row r="8" spans="2:13" ht="19.5" thickBot="1" x14ac:dyDescent="0.35">
      <c r="B8" s="120" t="s">
        <v>37</v>
      </c>
      <c r="C8" s="121"/>
      <c r="D8" s="122"/>
    </row>
    <row r="9" spans="2:13" ht="19.5" thickBot="1" x14ac:dyDescent="0.35">
      <c r="B9" s="148" t="s">
        <v>38</v>
      </c>
      <c r="C9" s="5" t="s">
        <v>39</v>
      </c>
      <c r="D9" s="150" t="s">
        <v>40</v>
      </c>
      <c r="F9" s="120" t="s">
        <v>41</v>
      </c>
      <c r="G9" s="121"/>
      <c r="H9" s="121"/>
      <c r="I9" s="121"/>
      <c r="J9" s="121"/>
      <c r="K9" s="122"/>
    </row>
    <row r="10" spans="2:13" ht="15.75" thickBot="1" x14ac:dyDescent="0.3">
      <c r="B10" s="149"/>
      <c r="C10" s="6" t="s">
        <v>42</v>
      </c>
      <c r="D10" s="151"/>
      <c r="F10" s="152" t="s">
        <v>43</v>
      </c>
      <c r="G10" s="153"/>
      <c r="H10" s="145" t="s">
        <v>44</v>
      </c>
      <c r="I10" s="146"/>
      <c r="J10" s="146"/>
      <c r="K10" s="147"/>
    </row>
    <row r="11" spans="2:13" ht="72" thickBot="1" x14ac:dyDescent="0.3">
      <c r="B11" s="7" t="s">
        <v>45</v>
      </c>
      <c r="C11" s="8">
        <v>10</v>
      </c>
      <c r="D11" s="9" t="s">
        <v>46</v>
      </c>
      <c r="F11" s="154"/>
      <c r="G11" s="155"/>
      <c r="H11" s="10">
        <v>4</v>
      </c>
      <c r="I11" s="10">
        <v>3</v>
      </c>
      <c r="J11" s="10">
        <v>2</v>
      </c>
      <c r="K11" s="11">
        <v>1</v>
      </c>
    </row>
    <row r="12" spans="2:13" ht="57.75" thickBot="1" x14ac:dyDescent="0.3">
      <c r="B12" s="7" t="s">
        <v>47</v>
      </c>
      <c r="C12" s="8">
        <v>6</v>
      </c>
      <c r="D12" s="9" t="s">
        <v>48</v>
      </c>
      <c r="F12" s="12" t="s">
        <v>38</v>
      </c>
      <c r="G12" s="13">
        <v>10</v>
      </c>
      <c r="H12" s="14" t="s">
        <v>49</v>
      </c>
      <c r="I12" s="15" t="s">
        <v>50</v>
      </c>
      <c r="J12" s="16" t="s">
        <v>51</v>
      </c>
      <c r="K12" s="16" t="s">
        <v>52</v>
      </c>
    </row>
    <row r="13" spans="2:13" ht="57.75" thickBot="1" x14ac:dyDescent="0.3">
      <c r="B13" s="7" t="s">
        <v>53</v>
      </c>
      <c r="C13" s="8">
        <v>2</v>
      </c>
      <c r="D13" s="9" t="s">
        <v>54</v>
      </c>
      <c r="F13" s="12" t="s">
        <v>55</v>
      </c>
      <c r="G13" s="13">
        <v>6</v>
      </c>
      <c r="H13" s="16" t="s">
        <v>56</v>
      </c>
      <c r="I13" s="16" t="s">
        <v>57</v>
      </c>
      <c r="J13" s="16" t="s">
        <v>58</v>
      </c>
      <c r="K13" s="17" t="s">
        <v>59</v>
      </c>
    </row>
    <row r="14" spans="2:13" ht="15.75" thickBot="1" x14ac:dyDescent="0.3">
      <c r="B14" s="127" t="s">
        <v>60</v>
      </c>
      <c r="C14" s="18" t="s">
        <v>61</v>
      </c>
      <c r="D14" s="141" t="s">
        <v>62</v>
      </c>
      <c r="F14" s="19"/>
      <c r="G14" s="13">
        <v>2</v>
      </c>
      <c r="H14" s="17" t="s">
        <v>63</v>
      </c>
      <c r="I14" s="17" t="s">
        <v>59</v>
      </c>
      <c r="J14" s="13" t="s">
        <v>64</v>
      </c>
      <c r="K14" s="13" t="s">
        <v>65</v>
      </c>
    </row>
    <row r="15" spans="2:13" ht="29.25" thickBot="1" x14ac:dyDescent="0.3">
      <c r="B15" s="140"/>
      <c r="C15" s="20" t="s">
        <v>66</v>
      </c>
      <c r="D15" s="142"/>
    </row>
    <row r="16" spans="2:13" ht="15.75" thickBot="1" x14ac:dyDescent="0.3"/>
    <row r="17" spans="2:11" ht="19.5" thickBot="1" x14ac:dyDescent="0.35">
      <c r="B17" s="120" t="s">
        <v>67</v>
      </c>
      <c r="C17" s="121"/>
      <c r="D17" s="122"/>
      <c r="F17" s="120" t="s">
        <v>68</v>
      </c>
      <c r="G17" s="121"/>
      <c r="H17" s="121"/>
      <c r="I17" s="121"/>
      <c r="J17" s="121"/>
      <c r="K17" s="122"/>
    </row>
    <row r="18" spans="2:11" ht="45.75" thickBot="1" x14ac:dyDescent="0.3">
      <c r="B18" s="21" t="s">
        <v>69</v>
      </c>
      <c r="C18" s="22" t="s">
        <v>70</v>
      </c>
      <c r="D18" s="23" t="s">
        <v>40</v>
      </c>
      <c r="F18" s="143" t="s">
        <v>71</v>
      </c>
      <c r="G18" s="144"/>
      <c r="H18" s="145" t="s">
        <v>72</v>
      </c>
      <c r="I18" s="146"/>
      <c r="J18" s="146"/>
      <c r="K18" s="147"/>
    </row>
    <row r="19" spans="2:11" ht="43.5" thickBot="1" x14ac:dyDescent="0.3">
      <c r="B19" s="7" t="s">
        <v>73</v>
      </c>
      <c r="C19" s="8">
        <v>4</v>
      </c>
      <c r="D19" s="9" t="s">
        <v>74</v>
      </c>
      <c r="F19" s="133" t="s">
        <v>75</v>
      </c>
      <c r="G19" s="134"/>
      <c r="H19" s="8" t="s">
        <v>76</v>
      </c>
      <c r="I19" s="24">
        <v>42297</v>
      </c>
      <c r="J19" s="24">
        <v>42163</v>
      </c>
      <c r="K19" s="25">
        <v>42039</v>
      </c>
    </row>
    <row r="20" spans="2:11" ht="29.25" thickBot="1" x14ac:dyDescent="0.3">
      <c r="B20" s="7" t="s">
        <v>77</v>
      </c>
      <c r="C20" s="8">
        <v>3</v>
      </c>
      <c r="D20" s="9" t="s">
        <v>78</v>
      </c>
      <c r="F20" s="135" t="s">
        <v>79</v>
      </c>
      <c r="G20" s="129">
        <v>100</v>
      </c>
      <c r="H20" s="26" t="s">
        <v>80</v>
      </c>
      <c r="I20" s="26" t="s">
        <v>80</v>
      </c>
      <c r="J20" s="26" t="s">
        <v>80</v>
      </c>
      <c r="K20" s="27" t="s">
        <v>81</v>
      </c>
    </row>
    <row r="21" spans="2:11" ht="43.5" thickBot="1" x14ac:dyDescent="0.3">
      <c r="B21" s="7" t="s">
        <v>82</v>
      </c>
      <c r="C21" s="8">
        <v>2</v>
      </c>
      <c r="D21" s="9" t="s">
        <v>83</v>
      </c>
      <c r="F21" s="136"/>
      <c r="G21" s="130"/>
      <c r="H21" s="28" t="s">
        <v>84</v>
      </c>
      <c r="I21" s="28" t="s">
        <v>85</v>
      </c>
      <c r="J21" s="28" t="s">
        <v>86</v>
      </c>
      <c r="K21" s="29" t="s">
        <v>87</v>
      </c>
    </row>
    <row r="22" spans="2:11" ht="29.25" thickBot="1" x14ac:dyDescent="0.3">
      <c r="B22" s="30" t="s">
        <v>88</v>
      </c>
      <c r="C22" s="20">
        <v>1</v>
      </c>
      <c r="D22" s="9" t="s">
        <v>89</v>
      </c>
      <c r="F22" s="136"/>
      <c r="G22" s="129">
        <v>60</v>
      </c>
      <c r="H22" s="26" t="s">
        <v>80</v>
      </c>
      <c r="I22" s="26" t="s">
        <v>80</v>
      </c>
      <c r="J22" s="27" t="s">
        <v>81</v>
      </c>
      <c r="K22" s="27" t="s">
        <v>90</v>
      </c>
    </row>
    <row r="23" spans="2:11" ht="15.75" thickBot="1" x14ac:dyDescent="0.3">
      <c r="F23" s="136"/>
      <c r="G23" s="138"/>
      <c r="H23" s="26"/>
      <c r="I23" s="26"/>
      <c r="J23" s="27"/>
      <c r="K23" s="31"/>
    </row>
    <row r="24" spans="2:11" ht="19.5" thickBot="1" x14ac:dyDescent="0.35">
      <c r="B24" s="120" t="s">
        <v>91</v>
      </c>
      <c r="C24" s="121"/>
      <c r="D24" s="122"/>
      <c r="F24" s="136"/>
      <c r="G24" s="130"/>
      <c r="H24" s="28" t="s">
        <v>92</v>
      </c>
      <c r="I24" s="28" t="s">
        <v>93</v>
      </c>
      <c r="J24" s="29" t="s">
        <v>94</v>
      </c>
      <c r="K24" s="32" t="s">
        <v>95</v>
      </c>
    </row>
    <row r="25" spans="2:11" ht="45.75" thickBot="1" x14ac:dyDescent="0.3">
      <c r="B25" s="33" t="s">
        <v>91</v>
      </c>
      <c r="C25" s="34" t="s">
        <v>96</v>
      </c>
      <c r="D25" s="35" t="s">
        <v>40</v>
      </c>
      <c r="F25" s="136"/>
      <c r="G25" s="129">
        <v>25</v>
      </c>
      <c r="H25" s="26" t="s">
        <v>80</v>
      </c>
      <c r="I25" s="27" t="s">
        <v>81</v>
      </c>
      <c r="J25" s="27" t="s">
        <v>81</v>
      </c>
      <c r="K25" s="36" t="s">
        <v>97</v>
      </c>
    </row>
    <row r="26" spans="2:11" ht="43.5" thickBot="1" x14ac:dyDescent="0.3">
      <c r="B26" s="7" t="s">
        <v>45</v>
      </c>
      <c r="C26" s="8" t="s">
        <v>98</v>
      </c>
      <c r="D26" s="9" t="s">
        <v>99</v>
      </c>
      <c r="F26" s="136"/>
      <c r="G26" s="130"/>
      <c r="H26" s="28" t="s">
        <v>100</v>
      </c>
      <c r="I26" s="29" t="s">
        <v>101</v>
      </c>
      <c r="J26" s="29" t="s">
        <v>102</v>
      </c>
      <c r="K26" s="37" t="s">
        <v>103</v>
      </c>
    </row>
    <row r="27" spans="2:11" ht="57.75" thickBot="1" x14ac:dyDescent="0.3">
      <c r="B27" s="7" t="s">
        <v>47</v>
      </c>
      <c r="C27" s="8" t="s">
        <v>104</v>
      </c>
      <c r="D27" s="9" t="s">
        <v>105</v>
      </c>
      <c r="F27" s="136"/>
      <c r="G27" s="129">
        <v>10</v>
      </c>
      <c r="H27" s="27" t="s">
        <v>81</v>
      </c>
      <c r="I27" s="27" t="s">
        <v>90</v>
      </c>
      <c r="J27" s="37" t="s">
        <v>97</v>
      </c>
      <c r="K27" s="36" t="s">
        <v>106</v>
      </c>
    </row>
    <row r="28" spans="2:11" ht="43.5" thickBot="1" x14ac:dyDescent="0.3">
      <c r="B28" s="7" t="s">
        <v>53</v>
      </c>
      <c r="C28" s="8" t="s">
        <v>107</v>
      </c>
      <c r="D28" s="9" t="s">
        <v>108</v>
      </c>
      <c r="F28" s="136"/>
      <c r="G28" s="138"/>
      <c r="H28" s="27"/>
      <c r="I28" s="31"/>
      <c r="J28" s="38"/>
      <c r="K28" s="39"/>
    </row>
    <row r="29" spans="2:11" ht="57.75" thickBot="1" x14ac:dyDescent="0.3">
      <c r="B29" s="30" t="s">
        <v>60</v>
      </c>
      <c r="C29" s="20" t="s">
        <v>109</v>
      </c>
      <c r="D29" s="9" t="s">
        <v>110</v>
      </c>
      <c r="F29" s="137"/>
      <c r="G29" s="139"/>
      <c r="H29" s="29" t="s">
        <v>87</v>
      </c>
      <c r="I29" s="32" t="s">
        <v>111</v>
      </c>
      <c r="J29" s="37" t="s">
        <v>112</v>
      </c>
      <c r="K29" s="40" t="s">
        <v>113</v>
      </c>
    </row>
    <row r="30" spans="2:11" ht="15.75" thickBot="1" x14ac:dyDescent="0.3"/>
    <row r="31" spans="2:11" ht="19.5" thickBot="1" x14ac:dyDescent="0.35">
      <c r="B31" s="120" t="s">
        <v>114</v>
      </c>
      <c r="C31" s="121"/>
      <c r="D31" s="122"/>
      <c r="F31" s="123" t="s">
        <v>115</v>
      </c>
      <c r="G31" s="124"/>
    </row>
    <row r="32" spans="2:11" ht="30.75" thickBot="1" x14ac:dyDescent="0.3">
      <c r="B32" s="41" t="s">
        <v>116</v>
      </c>
      <c r="C32" s="125" t="s">
        <v>117</v>
      </c>
      <c r="D32" s="23" t="s">
        <v>40</v>
      </c>
      <c r="F32" s="21" t="s">
        <v>71</v>
      </c>
      <c r="G32" s="42" t="s">
        <v>40</v>
      </c>
    </row>
    <row r="33" spans="2:7" ht="30.75" thickBot="1" x14ac:dyDescent="0.3">
      <c r="B33" s="43" t="s">
        <v>118</v>
      </c>
      <c r="C33" s="126"/>
      <c r="D33" s="44" t="s">
        <v>119</v>
      </c>
      <c r="F33" s="45" t="s">
        <v>80</v>
      </c>
      <c r="G33" s="46" t="s">
        <v>120</v>
      </c>
    </row>
    <row r="34" spans="2:7" ht="43.5" thickBot="1" x14ac:dyDescent="0.3">
      <c r="B34" s="7" t="s">
        <v>121</v>
      </c>
      <c r="C34" s="8">
        <v>100</v>
      </c>
      <c r="D34" s="9" t="s">
        <v>122</v>
      </c>
      <c r="F34" s="45" t="s">
        <v>81</v>
      </c>
      <c r="G34" s="47" t="s">
        <v>123</v>
      </c>
    </row>
    <row r="35" spans="2:7" ht="43.5" thickBot="1" x14ac:dyDescent="0.3">
      <c r="B35" s="7" t="s">
        <v>124</v>
      </c>
      <c r="C35" s="8">
        <v>60</v>
      </c>
      <c r="D35" s="9" t="s">
        <v>125</v>
      </c>
      <c r="F35" s="45" t="s">
        <v>97</v>
      </c>
      <c r="G35" s="48" t="s">
        <v>126</v>
      </c>
    </row>
    <row r="36" spans="2:7" ht="29.25" thickBot="1" x14ac:dyDescent="0.3">
      <c r="B36" s="7" t="s">
        <v>127</v>
      </c>
      <c r="C36" s="8">
        <v>25</v>
      </c>
      <c r="D36" s="9" t="s">
        <v>128</v>
      </c>
      <c r="F36" s="49" t="s">
        <v>129</v>
      </c>
      <c r="G36" s="50" t="s">
        <v>130</v>
      </c>
    </row>
    <row r="37" spans="2:7" ht="15.75" thickBot="1" x14ac:dyDescent="0.3">
      <c r="B37" s="30" t="s">
        <v>131</v>
      </c>
      <c r="C37" s="20">
        <v>10</v>
      </c>
      <c r="D37" s="9" t="s">
        <v>132</v>
      </c>
    </row>
    <row r="38" spans="2:7" ht="15.75" thickBot="1" x14ac:dyDescent="0.3"/>
    <row r="39" spans="2:7" ht="19.5" thickBot="1" x14ac:dyDescent="0.35">
      <c r="B39" s="120" t="s">
        <v>133</v>
      </c>
      <c r="C39" s="121"/>
      <c r="D39" s="122"/>
    </row>
    <row r="40" spans="2:7" ht="30.75" thickBot="1" x14ac:dyDescent="0.3">
      <c r="B40" s="21" t="s">
        <v>134</v>
      </c>
      <c r="C40" s="22" t="s">
        <v>135</v>
      </c>
      <c r="D40" s="23" t="s">
        <v>40</v>
      </c>
    </row>
    <row r="41" spans="2:7" x14ac:dyDescent="0.25">
      <c r="B41" s="127" t="s">
        <v>80</v>
      </c>
      <c r="C41" s="129" t="s">
        <v>136</v>
      </c>
      <c r="D41" s="131" t="s">
        <v>137</v>
      </c>
    </row>
    <row r="42" spans="2:7" ht="15.75" thickBot="1" x14ac:dyDescent="0.3">
      <c r="B42" s="128"/>
      <c r="C42" s="130"/>
      <c r="D42" s="132"/>
    </row>
    <row r="43" spans="2:7" ht="43.5" thickBot="1" x14ac:dyDescent="0.3">
      <c r="B43" s="7" t="s">
        <v>81</v>
      </c>
      <c r="C43" s="8" t="s">
        <v>138</v>
      </c>
      <c r="D43" s="51" t="s">
        <v>139</v>
      </c>
    </row>
    <row r="44" spans="2:7" ht="29.25" thickBot="1" x14ac:dyDescent="0.3">
      <c r="B44" s="7" t="s">
        <v>97</v>
      </c>
      <c r="C44" s="8" t="s">
        <v>140</v>
      </c>
      <c r="D44" s="52" t="s">
        <v>141</v>
      </c>
    </row>
    <row r="45" spans="2:7" ht="57.75" thickBot="1" x14ac:dyDescent="0.3">
      <c r="B45" s="30" t="s">
        <v>129</v>
      </c>
      <c r="C45" s="20">
        <v>20</v>
      </c>
      <c r="D45" s="9" t="s">
        <v>142</v>
      </c>
    </row>
  </sheetData>
  <mergeCells count="34">
    <mergeCell ref="B2:B5"/>
    <mergeCell ref="C2:I2"/>
    <mergeCell ref="J2:K2"/>
    <mergeCell ref="C3:I3"/>
    <mergeCell ref="J3:K3"/>
    <mergeCell ref="C4:I5"/>
    <mergeCell ref="J4:K4"/>
    <mergeCell ref="J5:K5"/>
    <mergeCell ref="B8:D8"/>
    <mergeCell ref="B9:B10"/>
    <mergeCell ref="D9:D10"/>
    <mergeCell ref="F9:K9"/>
    <mergeCell ref="F10:G11"/>
    <mergeCell ref="H10:K10"/>
    <mergeCell ref="B14:B15"/>
    <mergeCell ref="D14:D15"/>
    <mergeCell ref="B17:D17"/>
    <mergeCell ref="F17:K17"/>
    <mergeCell ref="F18:G18"/>
    <mergeCell ref="H18:K18"/>
    <mergeCell ref="F19:G19"/>
    <mergeCell ref="F20:F29"/>
    <mergeCell ref="G20:G21"/>
    <mergeCell ref="G22:G24"/>
    <mergeCell ref="B24:D24"/>
    <mergeCell ref="G25:G26"/>
    <mergeCell ref="G27:G29"/>
    <mergeCell ref="B31:D31"/>
    <mergeCell ref="F31:G31"/>
    <mergeCell ref="C32:C33"/>
    <mergeCell ref="B39:D39"/>
    <mergeCell ref="B41:B42"/>
    <mergeCell ref="C41:C42"/>
    <mergeCell ref="D41:D4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3"/>
  <sheetViews>
    <sheetView showGridLines="0" workbookViewId="0">
      <selection activeCell="D11" sqref="D11"/>
    </sheetView>
  </sheetViews>
  <sheetFormatPr baseColWidth="10" defaultRowHeight="15" x14ac:dyDescent="0.25"/>
  <cols>
    <col min="2" max="2" width="9.5703125" customWidth="1"/>
    <col min="3" max="9" width="21.85546875" customWidth="1"/>
  </cols>
  <sheetData>
    <row r="2" spans="2:11" s="1" customFormat="1" x14ac:dyDescent="0.25">
      <c r="B2" s="119"/>
      <c r="C2" s="180" t="s">
        <v>317</v>
      </c>
      <c r="D2" s="180"/>
      <c r="E2" s="180"/>
      <c r="F2" s="180"/>
      <c r="G2" s="180"/>
      <c r="H2" s="180" t="s">
        <v>316</v>
      </c>
      <c r="I2" s="180"/>
      <c r="J2" s="2"/>
      <c r="K2" s="2"/>
    </row>
    <row r="3" spans="2:11" s="1" customFormat="1" x14ac:dyDescent="0.25">
      <c r="B3" s="119"/>
      <c r="C3" s="180" t="s">
        <v>318</v>
      </c>
      <c r="D3" s="180"/>
      <c r="E3" s="180"/>
      <c r="F3" s="180"/>
      <c r="G3" s="180"/>
      <c r="H3" s="180" t="s">
        <v>314</v>
      </c>
      <c r="I3" s="180"/>
      <c r="J3" s="2"/>
      <c r="K3" s="2"/>
    </row>
    <row r="4" spans="2:11" s="1" customFormat="1" x14ac:dyDescent="0.25">
      <c r="B4" s="119"/>
      <c r="C4" s="180" t="s">
        <v>231</v>
      </c>
      <c r="D4" s="180"/>
      <c r="E4" s="180"/>
      <c r="F4" s="180"/>
      <c r="G4" s="180"/>
      <c r="H4" s="180" t="s">
        <v>315</v>
      </c>
      <c r="I4" s="180"/>
      <c r="J4" s="2"/>
      <c r="K4" s="2"/>
    </row>
    <row r="5" spans="2:11" s="1" customFormat="1" x14ac:dyDescent="0.25">
      <c r="B5" s="119"/>
      <c r="C5" s="180"/>
      <c r="D5" s="180"/>
      <c r="E5" s="180"/>
      <c r="F5" s="180"/>
      <c r="G5" s="180"/>
      <c r="H5" s="180" t="s">
        <v>0</v>
      </c>
      <c r="I5" s="180"/>
      <c r="J5" s="2"/>
      <c r="K5" s="2"/>
    </row>
    <row r="7" spans="2:11" ht="15.75" thickBot="1" x14ac:dyDescent="0.3"/>
    <row r="8" spans="2:11" ht="18.75" thickBot="1" x14ac:dyDescent="0.3">
      <c r="B8" s="168" t="s">
        <v>145</v>
      </c>
      <c r="C8" s="171" t="s">
        <v>146</v>
      </c>
      <c r="D8" s="172"/>
      <c r="E8" s="172"/>
      <c r="F8" s="172"/>
      <c r="G8" s="172"/>
      <c r="H8" s="172"/>
      <c r="I8" s="173"/>
    </row>
    <row r="9" spans="2:11" ht="15.75" x14ac:dyDescent="0.25">
      <c r="B9" s="169"/>
      <c r="C9" s="174" t="s">
        <v>147</v>
      </c>
      <c r="D9" s="174" t="s">
        <v>148</v>
      </c>
      <c r="E9" s="174" t="s">
        <v>149</v>
      </c>
      <c r="F9" s="174" t="s">
        <v>150</v>
      </c>
      <c r="G9" s="174" t="s">
        <v>151</v>
      </c>
      <c r="H9" s="176" t="s">
        <v>152</v>
      </c>
      <c r="I9" s="53" t="s">
        <v>153</v>
      </c>
    </row>
    <row r="10" spans="2:11" ht="16.5" thickBot="1" x14ac:dyDescent="0.3">
      <c r="B10" s="169"/>
      <c r="C10" s="175"/>
      <c r="D10" s="175"/>
      <c r="E10" s="175"/>
      <c r="F10" s="175"/>
      <c r="G10" s="175"/>
      <c r="H10" s="177"/>
      <c r="I10" s="54" t="s">
        <v>154</v>
      </c>
    </row>
    <row r="11" spans="2:11" ht="90" x14ac:dyDescent="0.25">
      <c r="B11" s="169"/>
      <c r="C11" s="55"/>
      <c r="D11" s="56" t="s">
        <v>155</v>
      </c>
      <c r="E11" s="57" t="s">
        <v>156</v>
      </c>
      <c r="F11" s="57" t="s">
        <v>157</v>
      </c>
      <c r="G11" s="57" t="s">
        <v>158</v>
      </c>
      <c r="H11" s="57" t="s">
        <v>159</v>
      </c>
      <c r="I11" s="166" t="s">
        <v>160</v>
      </c>
    </row>
    <row r="12" spans="2:11" ht="120" x14ac:dyDescent="0.25">
      <c r="B12" s="169"/>
      <c r="C12" s="58" t="s">
        <v>161</v>
      </c>
      <c r="D12" s="56" t="s">
        <v>162</v>
      </c>
      <c r="E12" s="57" t="s">
        <v>163</v>
      </c>
      <c r="F12" s="57" t="s">
        <v>164</v>
      </c>
      <c r="G12" s="57" t="s">
        <v>165</v>
      </c>
      <c r="H12" s="57" t="s">
        <v>166</v>
      </c>
      <c r="I12" s="178"/>
    </row>
    <row r="13" spans="2:11" ht="19.5" thickBot="1" x14ac:dyDescent="0.3">
      <c r="B13" s="169"/>
      <c r="C13" s="59"/>
      <c r="D13" s="60" t="s">
        <v>167</v>
      </c>
      <c r="E13" s="61"/>
      <c r="F13" s="61"/>
      <c r="G13" s="61"/>
      <c r="H13" s="61"/>
      <c r="I13" s="167"/>
    </row>
    <row r="14" spans="2:11" ht="30" x14ac:dyDescent="0.25">
      <c r="B14" s="169"/>
      <c r="C14" s="55"/>
      <c r="D14" s="56" t="s">
        <v>168</v>
      </c>
      <c r="E14" s="166" t="s">
        <v>169</v>
      </c>
      <c r="F14" s="166" t="s">
        <v>170</v>
      </c>
      <c r="G14" s="166" t="s">
        <v>171</v>
      </c>
      <c r="H14" s="57" t="s">
        <v>172</v>
      </c>
      <c r="I14" s="166" t="s">
        <v>173</v>
      </c>
    </row>
    <row r="15" spans="2:11" ht="31.5" thickBot="1" x14ac:dyDescent="0.3">
      <c r="B15" s="169"/>
      <c r="C15" s="62" t="s">
        <v>174</v>
      </c>
      <c r="D15" s="60" t="s">
        <v>175</v>
      </c>
      <c r="E15" s="167"/>
      <c r="F15" s="167"/>
      <c r="G15" s="167"/>
      <c r="H15" s="63" t="s">
        <v>176</v>
      </c>
      <c r="I15" s="167"/>
    </row>
    <row r="16" spans="2:11" ht="45" x14ac:dyDescent="0.25">
      <c r="B16" s="169"/>
      <c r="C16" s="55"/>
      <c r="D16" s="56" t="s">
        <v>177</v>
      </c>
      <c r="E16" s="166" t="s">
        <v>178</v>
      </c>
      <c r="F16" s="57" t="s">
        <v>179</v>
      </c>
      <c r="G16" s="57" t="s">
        <v>180</v>
      </c>
      <c r="H16" s="57" t="s">
        <v>181</v>
      </c>
      <c r="I16" s="166" t="s">
        <v>182</v>
      </c>
    </row>
    <row r="17" spans="2:9" ht="60" x14ac:dyDescent="0.25">
      <c r="B17" s="169"/>
      <c r="C17" s="55"/>
      <c r="D17" s="56" t="s">
        <v>183</v>
      </c>
      <c r="E17" s="178"/>
      <c r="F17" s="57" t="s">
        <v>184</v>
      </c>
      <c r="G17" s="57" t="s">
        <v>185</v>
      </c>
      <c r="H17" s="57" t="s">
        <v>186</v>
      </c>
      <c r="I17" s="178"/>
    </row>
    <row r="18" spans="2:9" ht="60.75" thickBot="1" x14ac:dyDescent="0.3">
      <c r="B18" s="169"/>
      <c r="C18" s="62" t="s">
        <v>187</v>
      </c>
      <c r="D18" s="64"/>
      <c r="E18" s="167"/>
      <c r="F18" s="61"/>
      <c r="G18" s="61"/>
      <c r="H18" s="63" t="s">
        <v>188</v>
      </c>
      <c r="I18" s="167"/>
    </row>
    <row r="19" spans="2:9" ht="45" x14ac:dyDescent="0.25">
      <c r="B19" s="169"/>
      <c r="C19" s="55"/>
      <c r="D19" s="56" t="s">
        <v>189</v>
      </c>
      <c r="E19" s="166" t="s">
        <v>190</v>
      </c>
      <c r="F19" s="57" t="s">
        <v>191</v>
      </c>
      <c r="G19" s="57" t="s">
        <v>192</v>
      </c>
      <c r="H19" s="57" t="s">
        <v>193</v>
      </c>
      <c r="I19" s="166" t="s">
        <v>194</v>
      </c>
    </row>
    <row r="20" spans="2:9" ht="60" x14ac:dyDescent="0.25">
      <c r="B20" s="169"/>
      <c r="C20" s="65" t="s">
        <v>195</v>
      </c>
      <c r="D20" s="56" t="s">
        <v>196</v>
      </c>
      <c r="E20" s="178"/>
      <c r="F20" s="57" t="s">
        <v>197</v>
      </c>
      <c r="G20" s="57" t="s">
        <v>198</v>
      </c>
      <c r="H20" s="57" t="s">
        <v>199</v>
      </c>
      <c r="I20" s="178"/>
    </row>
    <row r="21" spans="2:9" ht="30.75" thickBot="1" x14ac:dyDescent="0.3">
      <c r="B21" s="169"/>
      <c r="C21" s="59"/>
      <c r="D21" s="64"/>
      <c r="E21" s="167"/>
      <c r="F21" s="63" t="s">
        <v>200</v>
      </c>
      <c r="G21" s="61"/>
      <c r="H21" s="61"/>
      <c r="I21" s="167"/>
    </row>
    <row r="22" spans="2:9" ht="45" x14ac:dyDescent="0.25">
      <c r="B22" s="169"/>
      <c r="C22" s="55"/>
      <c r="D22" s="56" t="s">
        <v>201</v>
      </c>
      <c r="E22" s="57" t="s">
        <v>202</v>
      </c>
      <c r="F22" s="57" t="s">
        <v>203</v>
      </c>
      <c r="G22" s="164"/>
      <c r="H22" s="166" t="s">
        <v>204</v>
      </c>
      <c r="I22" s="166" t="s">
        <v>205</v>
      </c>
    </row>
    <row r="23" spans="2:9" ht="90" x14ac:dyDescent="0.25">
      <c r="B23" s="169"/>
      <c r="C23" s="55"/>
      <c r="D23" s="56" t="s">
        <v>206</v>
      </c>
      <c r="E23" s="57" t="s">
        <v>207</v>
      </c>
      <c r="F23" s="57" t="s">
        <v>208</v>
      </c>
      <c r="G23" s="179"/>
      <c r="H23" s="178"/>
      <c r="I23" s="178"/>
    </row>
    <row r="24" spans="2:9" ht="45.75" thickBot="1" x14ac:dyDescent="0.3">
      <c r="B24" s="169"/>
      <c r="C24" s="62" t="s">
        <v>209</v>
      </c>
      <c r="D24" s="60" t="s">
        <v>210</v>
      </c>
      <c r="E24" s="61"/>
      <c r="F24" s="63" t="s">
        <v>211</v>
      </c>
      <c r="G24" s="165"/>
      <c r="H24" s="167"/>
      <c r="I24" s="167"/>
    </row>
    <row r="25" spans="2:9" ht="45" x14ac:dyDescent="0.25">
      <c r="B25" s="169"/>
      <c r="C25" s="55"/>
      <c r="D25" s="56" t="s">
        <v>212</v>
      </c>
      <c r="E25" s="166" t="s">
        <v>213</v>
      </c>
      <c r="F25" s="57" t="s">
        <v>214</v>
      </c>
      <c r="G25" s="164"/>
      <c r="H25" s="57" t="s">
        <v>215</v>
      </c>
      <c r="I25" s="57" t="s">
        <v>216</v>
      </c>
    </row>
    <row r="26" spans="2:9" ht="31.5" thickBot="1" x14ac:dyDescent="0.3">
      <c r="B26" s="169"/>
      <c r="C26" s="62" t="s">
        <v>217</v>
      </c>
      <c r="D26" s="60" t="s">
        <v>218</v>
      </c>
      <c r="E26" s="167"/>
      <c r="F26" s="63" t="s">
        <v>219</v>
      </c>
      <c r="G26" s="165"/>
      <c r="H26" s="63" t="s">
        <v>220</v>
      </c>
      <c r="I26" s="63" t="s">
        <v>221</v>
      </c>
    </row>
    <row r="27" spans="2:9" ht="18.75" x14ac:dyDescent="0.25">
      <c r="B27" s="169"/>
      <c r="C27" s="55"/>
      <c r="D27" s="56" t="s">
        <v>222</v>
      </c>
      <c r="E27" s="164"/>
      <c r="F27" s="164"/>
      <c r="G27" s="164"/>
      <c r="H27" s="166" t="s">
        <v>223</v>
      </c>
      <c r="I27" s="164"/>
    </row>
    <row r="28" spans="2:9" ht="75.75" x14ac:dyDescent="0.25">
      <c r="B28" s="169"/>
      <c r="C28" s="55"/>
      <c r="D28" s="56" t="s">
        <v>224</v>
      </c>
      <c r="E28" s="179"/>
      <c r="F28" s="179"/>
      <c r="G28" s="179"/>
      <c r="H28" s="178"/>
      <c r="I28" s="179"/>
    </row>
    <row r="29" spans="2:9" ht="18.75" thickBot="1" x14ac:dyDescent="0.3">
      <c r="B29" s="169"/>
      <c r="C29" s="62" t="s">
        <v>225</v>
      </c>
      <c r="D29" s="64"/>
      <c r="E29" s="165"/>
      <c r="F29" s="165"/>
      <c r="G29" s="165"/>
      <c r="H29" s="167"/>
      <c r="I29" s="165"/>
    </row>
    <row r="30" spans="2:9" ht="18" x14ac:dyDescent="0.25">
      <c r="B30" s="169"/>
      <c r="C30" s="58" t="s">
        <v>226</v>
      </c>
      <c r="D30" s="162"/>
      <c r="E30" s="164"/>
      <c r="F30" s="164"/>
      <c r="G30" s="164"/>
      <c r="H30" s="166" t="s">
        <v>227</v>
      </c>
      <c r="I30" s="164"/>
    </row>
    <row r="31" spans="2:9" ht="18.75" thickBot="1" x14ac:dyDescent="0.3">
      <c r="B31" s="170"/>
      <c r="C31" s="62" t="s">
        <v>228</v>
      </c>
      <c r="D31" s="163"/>
      <c r="E31" s="165"/>
      <c r="F31" s="165"/>
      <c r="G31" s="165"/>
      <c r="H31" s="167"/>
      <c r="I31" s="165"/>
    </row>
    <row r="32" spans="2:9" x14ac:dyDescent="0.25">
      <c r="B32" s="156" t="s">
        <v>229</v>
      </c>
      <c r="C32" s="157"/>
      <c r="D32" s="157"/>
      <c r="E32" s="157"/>
      <c r="F32" s="157"/>
      <c r="G32" s="157"/>
      <c r="H32" s="157"/>
      <c r="I32" s="158"/>
    </row>
    <row r="33" spans="2:9" ht="15.75" thickBot="1" x14ac:dyDescent="0.3">
      <c r="B33" s="159" t="s">
        <v>230</v>
      </c>
      <c r="C33" s="160"/>
      <c r="D33" s="160"/>
      <c r="E33" s="160"/>
      <c r="F33" s="160"/>
      <c r="G33" s="160"/>
      <c r="H33" s="160"/>
      <c r="I33" s="161"/>
    </row>
  </sheetData>
  <mergeCells count="43">
    <mergeCell ref="B2:B5"/>
    <mergeCell ref="C2:G2"/>
    <mergeCell ref="H2:I2"/>
    <mergeCell ref="C3:G3"/>
    <mergeCell ref="H3:I3"/>
    <mergeCell ref="C4:G5"/>
    <mergeCell ref="H4:I4"/>
    <mergeCell ref="H5:I5"/>
    <mergeCell ref="I11:I13"/>
    <mergeCell ref="E14:E15"/>
    <mergeCell ref="F14:F15"/>
    <mergeCell ref="G14:G15"/>
    <mergeCell ref="I14:I15"/>
    <mergeCell ref="I16:I18"/>
    <mergeCell ref="E27:E29"/>
    <mergeCell ref="F27:F29"/>
    <mergeCell ref="G27:G29"/>
    <mergeCell ref="H27:H29"/>
    <mergeCell ref="I27:I29"/>
    <mergeCell ref="G22:G24"/>
    <mergeCell ref="H22:H24"/>
    <mergeCell ref="I22:I24"/>
    <mergeCell ref="E25:E26"/>
    <mergeCell ref="G25:G26"/>
    <mergeCell ref="E19:E21"/>
    <mergeCell ref="I19:I21"/>
    <mergeCell ref="E16:E18"/>
    <mergeCell ref="B32:I32"/>
    <mergeCell ref="B33:I33"/>
    <mergeCell ref="D30:D31"/>
    <mergeCell ref="E30:E31"/>
    <mergeCell ref="F30:F31"/>
    <mergeCell ref="G30:G31"/>
    <mergeCell ref="H30:H31"/>
    <mergeCell ref="I30:I31"/>
    <mergeCell ref="B8:B31"/>
    <mergeCell ref="C8:I8"/>
    <mergeCell ref="C9:C10"/>
    <mergeCell ref="D9:D10"/>
    <mergeCell ref="E9:E10"/>
    <mergeCell ref="F9:F10"/>
    <mergeCell ref="G9:G10"/>
    <mergeCell ref="H9:H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3"/>
  <sheetViews>
    <sheetView showGridLines="0" zoomScale="66" zoomScaleNormal="66" workbookViewId="0">
      <selection activeCell="J19" sqref="J19"/>
    </sheetView>
  </sheetViews>
  <sheetFormatPr baseColWidth="10" defaultRowHeight="15" x14ac:dyDescent="0.25"/>
  <cols>
    <col min="2" max="2" width="28.28515625" bestFit="1" customWidth="1"/>
    <col min="3" max="3" width="57.28515625" customWidth="1"/>
    <col min="4" max="4" width="51.28515625" customWidth="1"/>
  </cols>
  <sheetData>
    <row r="2" spans="2:6" s="1" customFormat="1" x14ac:dyDescent="0.25">
      <c r="B2" s="119"/>
      <c r="C2" s="78" t="s">
        <v>317</v>
      </c>
      <c r="D2" s="78" t="s">
        <v>316</v>
      </c>
      <c r="E2" s="2"/>
      <c r="F2" s="2"/>
    </row>
    <row r="3" spans="2:6" s="1" customFormat="1" x14ac:dyDescent="0.25">
      <c r="B3" s="119"/>
      <c r="C3" s="78" t="s">
        <v>318</v>
      </c>
      <c r="D3" s="78" t="s">
        <v>314</v>
      </c>
      <c r="E3" s="2"/>
      <c r="F3" s="2"/>
    </row>
    <row r="4" spans="2:6" s="1" customFormat="1" x14ac:dyDescent="0.25">
      <c r="B4" s="119"/>
      <c r="C4" s="117" t="s">
        <v>313</v>
      </c>
      <c r="D4" s="78" t="s">
        <v>315</v>
      </c>
      <c r="E4" s="2"/>
      <c r="F4" s="2"/>
    </row>
    <row r="5" spans="2:6" s="1" customFormat="1" x14ac:dyDescent="0.25">
      <c r="B5" s="119"/>
      <c r="C5" s="117"/>
      <c r="D5" s="78" t="s">
        <v>0</v>
      </c>
      <c r="E5" s="2"/>
      <c r="F5" s="2"/>
    </row>
    <row r="7" spans="2:6" ht="15.75" x14ac:dyDescent="0.25">
      <c r="B7" s="182" t="s">
        <v>232</v>
      </c>
      <c r="C7" s="182"/>
      <c r="D7" s="182"/>
    </row>
    <row r="8" spans="2:6" x14ac:dyDescent="0.25">
      <c r="B8" s="183" t="s">
        <v>21</v>
      </c>
      <c r="C8" s="183"/>
      <c r="D8" s="66" t="s">
        <v>42</v>
      </c>
    </row>
    <row r="9" spans="2:6" x14ac:dyDescent="0.25">
      <c r="B9" s="184" t="s">
        <v>45</v>
      </c>
      <c r="C9" s="184"/>
      <c r="D9" s="67">
        <v>10</v>
      </c>
    </row>
    <row r="10" spans="2:6" x14ac:dyDescent="0.25">
      <c r="B10" s="184" t="s">
        <v>47</v>
      </c>
      <c r="C10" s="184"/>
      <c r="D10" s="68">
        <v>6</v>
      </c>
    </row>
    <row r="11" spans="2:6" x14ac:dyDescent="0.25">
      <c r="B11" s="184" t="s">
        <v>53</v>
      </c>
      <c r="C11" s="184"/>
      <c r="D11" s="69">
        <v>2</v>
      </c>
    </row>
    <row r="12" spans="2:6" x14ac:dyDescent="0.25">
      <c r="B12" s="184" t="s">
        <v>60</v>
      </c>
      <c r="C12" s="184"/>
      <c r="D12" s="70" t="s">
        <v>233</v>
      </c>
    </row>
    <row r="13" spans="2:6" x14ac:dyDescent="0.25">
      <c r="B13" s="77" t="s">
        <v>17</v>
      </c>
      <c r="C13" s="77" t="s">
        <v>21</v>
      </c>
      <c r="D13" s="77" t="s">
        <v>16</v>
      </c>
    </row>
    <row r="14" spans="2:6" x14ac:dyDescent="0.25">
      <c r="B14" s="181" t="s">
        <v>234</v>
      </c>
      <c r="C14" s="71" t="s">
        <v>235</v>
      </c>
      <c r="D14" s="72" t="s">
        <v>236</v>
      </c>
    </row>
    <row r="15" spans="2:6" ht="28.5" x14ac:dyDescent="0.25">
      <c r="B15" s="181"/>
      <c r="C15" s="71" t="s">
        <v>237</v>
      </c>
      <c r="D15" s="72" t="s">
        <v>238</v>
      </c>
    </row>
    <row r="16" spans="2:6" ht="28.5" x14ac:dyDescent="0.25">
      <c r="B16" s="181"/>
      <c r="C16" s="71" t="s">
        <v>239</v>
      </c>
      <c r="D16" s="72" t="s">
        <v>240</v>
      </c>
    </row>
    <row r="17" spans="2:4" x14ac:dyDescent="0.25">
      <c r="B17" s="181"/>
      <c r="C17" s="71" t="s">
        <v>241</v>
      </c>
      <c r="D17" s="72" t="s">
        <v>242</v>
      </c>
    </row>
    <row r="18" spans="2:4" ht="28.5" x14ac:dyDescent="0.25">
      <c r="B18" s="181" t="s">
        <v>243</v>
      </c>
      <c r="C18" s="71" t="s">
        <v>235</v>
      </c>
      <c r="D18" s="72" t="s">
        <v>244</v>
      </c>
    </row>
    <row r="19" spans="2:4" ht="28.5" x14ac:dyDescent="0.25">
      <c r="B19" s="181"/>
      <c r="C19" s="71" t="s">
        <v>237</v>
      </c>
      <c r="D19" s="72" t="s">
        <v>245</v>
      </c>
    </row>
    <row r="20" spans="2:4" ht="28.5" x14ac:dyDescent="0.25">
      <c r="B20" s="181"/>
      <c r="C20" s="71" t="s">
        <v>239</v>
      </c>
      <c r="D20" s="72" t="s">
        <v>246</v>
      </c>
    </row>
    <row r="21" spans="2:4" ht="28.5" x14ac:dyDescent="0.25">
      <c r="B21" s="181"/>
      <c r="C21" s="71" t="s">
        <v>241</v>
      </c>
      <c r="D21" s="72" t="s">
        <v>247</v>
      </c>
    </row>
    <row r="22" spans="2:4" ht="28.5" x14ac:dyDescent="0.25">
      <c r="B22" s="181" t="s">
        <v>248</v>
      </c>
      <c r="C22" s="71" t="s">
        <v>235</v>
      </c>
      <c r="D22" s="72" t="s">
        <v>249</v>
      </c>
    </row>
    <row r="23" spans="2:4" x14ac:dyDescent="0.25">
      <c r="B23" s="181"/>
      <c r="C23" s="71" t="s">
        <v>237</v>
      </c>
      <c r="D23" s="72" t="s">
        <v>250</v>
      </c>
    </row>
    <row r="24" spans="2:4" x14ac:dyDescent="0.25">
      <c r="B24" s="181"/>
      <c r="C24" s="71" t="s">
        <v>239</v>
      </c>
      <c r="D24" s="72" t="s">
        <v>251</v>
      </c>
    </row>
    <row r="25" spans="2:4" x14ac:dyDescent="0.25">
      <c r="B25" s="181"/>
      <c r="C25" s="71" t="s">
        <v>241</v>
      </c>
      <c r="D25" s="72" t="s">
        <v>252</v>
      </c>
    </row>
    <row r="26" spans="2:4" ht="28.5" x14ac:dyDescent="0.25">
      <c r="B26" s="181" t="s">
        <v>253</v>
      </c>
      <c r="C26" s="71" t="s">
        <v>235</v>
      </c>
      <c r="D26" s="72" t="s">
        <v>254</v>
      </c>
    </row>
    <row r="27" spans="2:4" x14ac:dyDescent="0.25">
      <c r="B27" s="181"/>
      <c r="C27" s="71" t="s">
        <v>237</v>
      </c>
      <c r="D27" s="72" t="s">
        <v>255</v>
      </c>
    </row>
    <row r="28" spans="2:4" x14ac:dyDescent="0.25">
      <c r="B28" s="181"/>
      <c r="C28" s="71" t="s">
        <v>239</v>
      </c>
      <c r="D28" s="72" t="s">
        <v>256</v>
      </c>
    </row>
    <row r="29" spans="2:4" x14ac:dyDescent="0.25">
      <c r="B29" s="181"/>
      <c r="C29" s="71" t="s">
        <v>241</v>
      </c>
      <c r="D29" s="72" t="s">
        <v>257</v>
      </c>
    </row>
    <row r="30" spans="2:4" ht="28.5" x14ac:dyDescent="0.25">
      <c r="B30" s="181" t="s">
        <v>258</v>
      </c>
      <c r="C30" s="71" t="s">
        <v>235</v>
      </c>
      <c r="D30" s="72" t="s">
        <v>259</v>
      </c>
    </row>
    <row r="31" spans="2:4" ht="28.5" x14ac:dyDescent="0.25">
      <c r="B31" s="181"/>
      <c r="C31" s="71" t="s">
        <v>237</v>
      </c>
      <c r="D31" s="72" t="s">
        <v>260</v>
      </c>
    </row>
    <row r="32" spans="2:4" ht="28.5" x14ac:dyDescent="0.25">
      <c r="B32" s="181"/>
      <c r="C32" s="71" t="s">
        <v>239</v>
      </c>
      <c r="D32" s="72" t="s">
        <v>261</v>
      </c>
    </row>
    <row r="33" spans="2:4" x14ac:dyDescent="0.25">
      <c r="B33" s="181"/>
      <c r="C33" s="71" t="s">
        <v>241</v>
      </c>
      <c r="D33" s="72" t="s">
        <v>262</v>
      </c>
    </row>
    <row r="34" spans="2:4" ht="28.5" x14ac:dyDescent="0.25">
      <c r="B34" s="181" t="s">
        <v>263</v>
      </c>
      <c r="C34" s="71" t="s">
        <v>235</v>
      </c>
      <c r="D34" s="72" t="s">
        <v>264</v>
      </c>
    </row>
    <row r="35" spans="2:4" ht="28.5" x14ac:dyDescent="0.25">
      <c r="B35" s="181"/>
      <c r="C35" s="71" t="s">
        <v>237</v>
      </c>
      <c r="D35" s="72" t="s">
        <v>265</v>
      </c>
    </row>
    <row r="36" spans="2:4" ht="28.5" x14ac:dyDescent="0.25">
      <c r="B36" s="181"/>
      <c r="C36" s="71" t="s">
        <v>239</v>
      </c>
      <c r="D36" s="72" t="s">
        <v>266</v>
      </c>
    </row>
    <row r="37" spans="2:4" x14ac:dyDescent="0.25">
      <c r="B37" s="181"/>
      <c r="C37" s="71" t="s">
        <v>241</v>
      </c>
      <c r="D37" s="72" t="s">
        <v>267</v>
      </c>
    </row>
    <row r="38" spans="2:4" ht="57" x14ac:dyDescent="0.25">
      <c r="B38" s="181" t="s">
        <v>268</v>
      </c>
      <c r="C38" s="71" t="s">
        <v>235</v>
      </c>
      <c r="D38" s="72" t="s">
        <v>269</v>
      </c>
    </row>
    <row r="39" spans="2:4" ht="57" x14ac:dyDescent="0.25">
      <c r="B39" s="181"/>
      <c r="C39" s="71" t="s">
        <v>237</v>
      </c>
      <c r="D39" s="72" t="s">
        <v>270</v>
      </c>
    </row>
    <row r="40" spans="2:4" ht="57" x14ac:dyDescent="0.25">
      <c r="B40" s="181"/>
      <c r="C40" s="71" t="s">
        <v>239</v>
      </c>
      <c r="D40" s="72" t="s">
        <v>271</v>
      </c>
    </row>
    <row r="41" spans="2:4" ht="28.5" x14ac:dyDescent="0.25">
      <c r="B41" s="181"/>
      <c r="C41" s="71" t="s">
        <v>241</v>
      </c>
      <c r="D41" s="72" t="s">
        <v>272</v>
      </c>
    </row>
    <row r="42" spans="2:4" ht="42.75" x14ac:dyDescent="0.25">
      <c r="B42" s="181" t="s">
        <v>273</v>
      </c>
      <c r="C42" s="71" t="s">
        <v>235</v>
      </c>
      <c r="D42" s="72" t="s">
        <v>274</v>
      </c>
    </row>
    <row r="43" spans="2:4" ht="42.75" x14ac:dyDescent="0.25">
      <c r="B43" s="181"/>
      <c r="C43" s="71" t="s">
        <v>237</v>
      </c>
      <c r="D43" s="72" t="s">
        <v>275</v>
      </c>
    </row>
    <row r="44" spans="2:4" ht="46.5" customHeight="1" x14ac:dyDescent="0.25">
      <c r="B44" s="181"/>
      <c r="C44" s="71" t="s">
        <v>239</v>
      </c>
      <c r="D44" s="72" t="s">
        <v>276</v>
      </c>
    </row>
    <row r="45" spans="2:4" ht="57.75" customHeight="1" x14ac:dyDescent="0.25">
      <c r="B45" s="181"/>
      <c r="C45" s="71" t="s">
        <v>241</v>
      </c>
      <c r="D45" s="72" t="s">
        <v>277</v>
      </c>
    </row>
    <row r="46" spans="2:4" ht="97.5" customHeight="1" x14ac:dyDescent="0.25">
      <c r="B46" s="181" t="s">
        <v>278</v>
      </c>
      <c r="C46" s="71" t="s">
        <v>235</v>
      </c>
      <c r="D46" s="72" t="s">
        <v>279</v>
      </c>
    </row>
    <row r="47" spans="2:4" ht="86.25" x14ac:dyDescent="0.25">
      <c r="B47" s="181"/>
      <c r="C47" s="71" t="s">
        <v>237</v>
      </c>
      <c r="D47" s="72" t="s">
        <v>280</v>
      </c>
    </row>
    <row r="48" spans="2:4" ht="42.75" x14ac:dyDescent="0.25">
      <c r="B48" s="181"/>
      <c r="C48" s="71" t="s">
        <v>239</v>
      </c>
      <c r="D48" s="72" t="s">
        <v>281</v>
      </c>
    </row>
    <row r="49" spans="2:4" ht="42.75" x14ac:dyDescent="0.25">
      <c r="B49" s="181"/>
      <c r="C49" s="71" t="s">
        <v>241</v>
      </c>
      <c r="D49" s="72" t="s">
        <v>282</v>
      </c>
    </row>
    <row r="50" spans="2:4" ht="42.75" x14ac:dyDescent="0.25">
      <c r="B50" s="181" t="s">
        <v>283</v>
      </c>
      <c r="C50" s="71" t="s">
        <v>235</v>
      </c>
      <c r="D50" s="72" t="s">
        <v>284</v>
      </c>
    </row>
    <row r="51" spans="2:4" x14ac:dyDescent="0.25">
      <c r="B51" s="181"/>
      <c r="C51" s="71" t="s">
        <v>237</v>
      </c>
      <c r="D51" s="72" t="s">
        <v>285</v>
      </c>
    </row>
    <row r="52" spans="2:4" x14ac:dyDescent="0.25">
      <c r="B52" s="181"/>
      <c r="C52" s="71" t="s">
        <v>239</v>
      </c>
      <c r="D52" s="72" t="s">
        <v>286</v>
      </c>
    </row>
    <row r="53" spans="2:4" ht="28.5" x14ac:dyDescent="0.25">
      <c r="B53" s="181"/>
      <c r="C53" s="71" t="s">
        <v>241</v>
      </c>
      <c r="D53" s="72" t="s">
        <v>287</v>
      </c>
    </row>
    <row r="54" spans="2:4" ht="42.75" x14ac:dyDescent="0.25">
      <c r="B54" s="181" t="s">
        <v>288</v>
      </c>
      <c r="C54" s="71" t="s">
        <v>235</v>
      </c>
      <c r="D54" s="72" t="s">
        <v>289</v>
      </c>
    </row>
    <row r="55" spans="2:4" ht="42.75" x14ac:dyDescent="0.25">
      <c r="B55" s="181"/>
      <c r="C55" s="71" t="s">
        <v>237</v>
      </c>
      <c r="D55" s="72" t="s">
        <v>290</v>
      </c>
    </row>
    <row r="56" spans="2:4" ht="57" x14ac:dyDescent="0.25">
      <c r="B56" s="181"/>
      <c r="C56" s="71" t="s">
        <v>239</v>
      </c>
      <c r="D56" s="72" t="s">
        <v>291</v>
      </c>
    </row>
    <row r="57" spans="2:4" ht="42.75" x14ac:dyDescent="0.25">
      <c r="B57" s="181"/>
      <c r="C57" s="71" t="s">
        <v>241</v>
      </c>
      <c r="D57" s="72" t="s">
        <v>292</v>
      </c>
    </row>
    <row r="58" spans="2:4" ht="110.25" customHeight="1" x14ac:dyDescent="0.25">
      <c r="B58" s="181" t="s">
        <v>293</v>
      </c>
      <c r="C58" s="71" t="s">
        <v>235</v>
      </c>
      <c r="D58" s="72" t="s">
        <v>294</v>
      </c>
    </row>
    <row r="59" spans="2:4" ht="71.25" x14ac:dyDescent="0.25">
      <c r="B59" s="181"/>
      <c r="C59" s="71" t="s">
        <v>237</v>
      </c>
      <c r="D59" s="72" t="s">
        <v>295</v>
      </c>
    </row>
    <row r="60" spans="2:4" ht="71.25" x14ac:dyDescent="0.25">
      <c r="B60" s="181"/>
      <c r="C60" s="71" t="s">
        <v>239</v>
      </c>
      <c r="D60" s="72" t="s">
        <v>296</v>
      </c>
    </row>
    <row r="61" spans="2:4" ht="124.5" customHeight="1" x14ac:dyDescent="0.25">
      <c r="B61" s="181"/>
      <c r="C61" s="71" t="s">
        <v>241</v>
      </c>
      <c r="D61" s="72" t="s">
        <v>297</v>
      </c>
    </row>
    <row r="62" spans="2:4" ht="28.5" x14ac:dyDescent="0.25">
      <c r="B62" s="181" t="s">
        <v>298</v>
      </c>
      <c r="C62" s="71" t="s">
        <v>235</v>
      </c>
      <c r="D62" s="72" t="s">
        <v>299</v>
      </c>
    </row>
    <row r="63" spans="2:4" ht="42.75" x14ac:dyDescent="0.25">
      <c r="B63" s="181"/>
      <c r="C63" s="71" t="s">
        <v>237</v>
      </c>
      <c r="D63" s="72" t="s">
        <v>300</v>
      </c>
    </row>
    <row r="64" spans="2:4" ht="42.75" x14ac:dyDescent="0.25">
      <c r="B64" s="181"/>
      <c r="C64" s="71" t="s">
        <v>239</v>
      </c>
      <c r="D64" s="72" t="s">
        <v>301</v>
      </c>
    </row>
    <row r="65" spans="2:4" ht="28.5" x14ac:dyDescent="0.25">
      <c r="B65" s="181"/>
      <c r="C65" s="71" t="s">
        <v>241</v>
      </c>
      <c r="D65" s="72" t="s">
        <v>302</v>
      </c>
    </row>
    <row r="66" spans="2:4" ht="42.75" x14ac:dyDescent="0.25">
      <c r="B66" s="181" t="s">
        <v>303</v>
      </c>
      <c r="C66" s="71" t="s">
        <v>235</v>
      </c>
      <c r="D66" s="72" t="s">
        <v>304</v>
      </c>
    </row>
    <row r="67" spans="2:4" ht="42.75" x14ac:dyDescent="0.25">
      <c r="B67" s="181"/>
      <c r="C67" s="71" t="s">
        <v>237</v>
      </c>
      <c r="D67" s="72" t="s">
        <v>305</v>
      </c>
    </row>
    <row r="68" spans="2:4" ht="42.75" x14ac:dyDescent="0.25">
      <c r="B68" s="181"/>
      <c r="C68" s="71" t="s">
        <v>239</v>
      </c>
      <c r="D68" s="72" t="s">
        <v>306</v>
      </c>
    </row>
    <row r="69" spans="2:4" ht="28.5" x14ac:dyDescent="0.25">
      <c r="B69" s="181"/>
      <c r="C69" s="71" t="s">
        <v>241</v>
      </c>
      <c r="D69" s="72" t="s">
        <v>307</v>
      </c>
    </row>
    <row r="70" spans="2:4" ht="42.75" x14ac:dyDescent="0.25">
      <c r="B70" s="181" t="s">
        <v>308</v>
      </c>
      <c r="C70" s="71" t="s">
        <v>235</v>
      </c>
      <c r="D70" s="72" t="s">
        <v>309</v>
      </c>
    </row>
    <row r="71" spans="2:4" ht="42.75" x14ac:dyDescent="0.25">
      <c r="B71" s="181"/>
      <c r="C71" s="71" t="s">
        <v>237</v>
      </c>
      <c r="D71" s="72" t="s">
        <v>310</v>
      </c>
    </row>
    <row r="72" spans="2:4" ht="42.75" x14ac:dyDescent="0.25">
      <c r="B72" s="181"/>
      <c r="C72" s="71" t="s">
        <v>239</v>
      </c>
      <c r="D72" s="72" t="s">
        <v>311</v>
      </c>
    </row>
    <row r="73" spans="2:4" ht="42.75" x14ac:dyDescent="0.25">
      <c r="B73" s="181"/>
      <c r="C73" s="71" t="s">
        <v>241</v>
      </c>
      <c r="D73" s="72" t="s">
        <v>312</v>
      </c>
    </row>
  </sheetData>
  <mergeCells count="23">
    <mergeCell ref="B2:B5"/>
    <mergeCell ref="C4:C5"/>
    <mergeCell ref="B34:B37"/>
    <mergeCell ref="B7:D7"/>
    <mergeCell ref="B8:C8"/>
    <mergeCell ref="B9:C9"/>
    <mergeCell ref="B10:C10"/>
    <mergeCell ref="B11:C11"/>
    <mergeCell ref="B12:C12"/>
    <mergeCell ref="B14:B17"/>
    <mergeCell ref="B18:B21"/>
    <mergeCell ref="B22:B25"/>
    <mergeCell ref="B26:B29"/>
    <mergeCell ref="B30:B33"/>
    <mergeCell ref="B62:B65"/>
    <mergeCell ref="B66:B69"/>
    <mergeCell ref="B70:B73"/>
    <mergeCell ref="B38:B41"/>
    <mergeCell ref="B42:B45"/>
    <mergeCell ref="B46:B49"/>
    <mergeCell ref="B50:B53"/>
    <mergeCell ref="B54:B57"/>
    <mergeCell ref="B58:B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MATRIZ</vt:lpstr>
      <vt:lpstr>ANEXO 1</vt:lpstr>
      <vt:lpstr>ANEXO 2</vt:lpstr>
      <vt:lpstr>ANEXO 3</vt:lpstr>
      <vt:lpstr>MATRIZ!Área_de_impresión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 PINTO VALENCIA-Analista de procesos</dc:creator>
  <cp:lastModifiedBy>User</cp:lastModifiedBy>
  <dcterms:created xsi:type="dcterms:W3CDTF">2017-04-28T13:22:52Z</dcterms:created>
  <dcterms:modified xsi:type="dcterms:W3CDTF">2021-08-14T00:38:39Z</dcterms:modified>
</cp:coreProperties>
</file>