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sescobar\Downloads\"/>
    </mc:Choice>
  </mc:AlternateContent>
  <xr:revisionPtr revIDLastSave="0" documentId="13_ncr:1_{38E3EE36-A1E7-40E4-B01A-E900A8AF61C9}" xr6:coauthVersionLast="47" xr6:coauthVersionMax="47" xr10:uidLastSave="{00000000-0000-0000-0000-000000000000}"/>
  <bookViews>
    <workbookView xWindow="28680" yWindow="-120" windowWidth="29040" windowHeight="15720" tabRatio="864" xr2:uid="{11FC4064-5B83-4F91-B38E-47D1A253A80C}"/>
  </bookViews>
  <sheets>
    <sheet name="PROYECTOS PRESUPUESTO GENERAL" sheetId="1" r:id="rId1"/>
    <sheet name="PROYECTOS FONDO SECC Y EXT" sheetId="5" r:id="rId2"/>
  </sheets>
  <definedNames>
    <definedName name="_xlnm._FilterDatabase" localSheetId="1" hidden="1">'PROYECTOS FONDO SECC Y EXT'!$B$13:$F$95</definedName>
    <definedName name="_xlnm._FilterDatabase" localSheetId="0" hidden="1">'PROYECTOS PRESUPUESTO GENERAL'!$A$15:$L$90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4" i="5" l="1"/>
  <c r="I53" i="5" l="1"/>
  <c r="I65" i="5" l="1"/>
  <c r="I62" i="5"/>
  <c r="I50" i="5"/>
  <c r="I46" i="5"/>
  <c r="I101" i="5" l="1"/>
  <c r="I113" i="5"/>
  <c r="I116" i="5"/>
  <c r="I125" i="5" l="1"/>
  <c r="I119" i="1"/>
  <c r="I116" i="1"/>
  <c r="I107" i="1"/>
  <c r="I105" i="1"/>
  <c r="I101" i="1"/>
  <c r="I97" i="1"/>
  <c r="I85" i="1"/>
  <c r="I79" i="1"/>
  <c r="I76" i="1"/>
  <c r="I71" i="1"/>
  <c r="I67" i="1"/>
  <c r="I63" i="1"/>
  <c r="I61" i="1"/>
  <c r="I59" i="1"/>
  <c r="I51" i="1"/>
  <c r="I48" i="1"/>
  <c r="I46" i="1"/>
  <c r="I43" i="1"/>
  <c r="I30" i="1"/>
  <c r="I27" i="1"/>
  <c r="I22" i="1"/>
  <c r="I16" i="1"/>
  <c r="I143" i="1"/>
  <c r="I150" i="1"/>
  <c r="I90" i="1" l="1"/>
  <c r="I28" i="5"/>
  <c r="I17" i="5"/>
  <c r="I86" i="5" l="1"/>
  <c r="I85" i="5"/>
  <c r="I80" i="5"/>
  <c r="I91" i="5" l="1"/>
  <c r="I90" i="5"/>
  <c r="I81" i="5"/>
  <c r="I76" i="5"/>
  <c r="I75" i="5"/>
  <c r="I71" i="5"/>
  <c r="I67" i="5"/>
  <c r="I59" i="5"/>
  <c r="I58" i="5"/>
  <c r="I43" i="5"/>
  <c r="I34" i="5" l="1"/>
  <c r="I32" i="5"/>
  <c r="I26" i="5"/>
  <c r="I23" i="5"/>
  <c r="I21" i="5"/>
  <c r="I140" i="1" l="1"/>
  <c r="I136" i="1"/>
  <c r="I133" i="1"/>
  <c r="I128" i="1"/>
  <c r="I121" i="1"/>
  <c r="I144" i="1" s="1"/>
  <c r="I145" i="1" s="1"/>
  <c r="I95" i="5" l="1"/>
</calcChain>
</file>

<file path=xl/sharedStrings.xml><?xml version="1.0" encoding="utf-8"?>
<sst xmlns="http://schemas.openxmlformats.org/spreadsheetml/2006/main" count="857" uniqueCount="216">
  <si>
    <t>PLAN OPERATIVO ANUAL DE INVERSIONES 
UNIVERSIDAD DE CUNDINAMARCA 
POAI - VIGENCIA 2025</t>
  </si>
  <si>
    <t>a) Inversión Misional</t>
  </si>
  <si>
    <t>JEFE INMEDIATO</t>
  </si>
  <si>
    <t>UNIDAD ADMINISTRATIVA RESPONSABLE</t>
  </si>
  <si>
    <t>NOMBRE DEL PROYECTO</t>
  </si>
  <si>
    <t>RUBRO</t>
  </si>
  <si>
    <t xml:space="preserve">VALOR PROYECTO </t>
  </si>
  <si>
    <t>Vicerrectoría Académica</t>
  </si>
  <si>
    <t>Centro De Estudios Agroambientales</t>
  </si>
  <si>
    <t>Participación de la ganadería Blanco Orejinegro (BON) de la  Universidad de Cundinamarca en Agroexpo 2025</t>
  </si>
  <si>
    <t>PRODUCTOS ALIMENTICIOS, BEBIDAS Y TABACO; TEXTILES, PRENDAS DE VESTIR Y PRODUCTOS DE CUERO</t>
  </si>
  <si>
    <t>OTROS BIENES TRANSPORTABLES (EXCEPTO PRODUCTOS METÁLICOS, MAQUINARIA Y EQUIPO)</t>
  </si>
  <si>
    <t>COMERCIO Y DISTRIBUCIÓN; ALOJAMIENTO; SERVICIOS DE SUMINISTRO DE COMIDAS Y BEBIDAS; SERVICIOS DE TRANSPORTE; Y SERVICIOS DE DISTRIBUCIÓN DE ELECTRICIDAD, GAS Y AGUA</t>
  </si>
  <si>
    <t>SERVICIOS PRESTADOS A LAS EMPRESAS Y SERVICIOS DE PRODUCCIÓN</t>
  </si>
  <si>
    <t>Unidad de Apoyo Académico</t>
  </si>
  <si>
    <t>Modernización y armonización de los laboratorios de UCundinamarca, sede Fusagasugá</t>
  </si>
  <si>
    <t>PRODUCTOS METÁLICOS, MAQUINARIA Y EQUIPO</t>
  </si>
  <si>
    <t>CONSTRUCCIÓN Y SERVICIOS DE LA CONSTRUCCIÓN</t>
  </si>
  <si>
    <t>Sostenimiento y fortalecimiento de los recursos bibliográficos y sistemas de gestión de la información del Centro de Gestión de Conocimiento y el Aprendizaje CGCA de la UCundinamarca 2025.</t>
  </si>
  <si>
    <t>Dirección de Bienestar Universitario</t>
  </si>
  <si>
    <t>Fomento de hábitos, estilos de vida saludables, y aprovechamiento del tiempo libre, para el fortalecimiento de las aptitudes y actitudes de la comunidad de la UCundinamarca 2025.</t>
  </si>
  <si>
    <t xml:space="preserve">SUELDO BÁSICO PERSONAL ADMINISTRATIVO OCASIONAL  </t>
  </si>
  <si>
    <t xml:space="preserve">AUXILIO DE TRANSPORTE PERSONAL ADMINISTRATIVO OCASIONAL  </t>
  </si>
  <si>
    <t xml:space="preserve">PRIMA DE SERVICIO PERSONAL ADMINISTRATIVO OCASIONAL  </t>
  </si>
  <si>
    <t xml:space="preserve">AUXILIO DE CESANTÍAS  PERSONAL ADMINISTRATIVO OCASIONAL  </t>
  </si>
  <si>
    <t xml:space="preserve">VACACIONES PERSONAL ADMINISTRATIVO OCASIONAL  </t>
  </si>
  <si>
    <t>SERVICIOS FINANCIEROS Y SERVICIOS CONEXOS; SERVICIOS INMOBILIARIOS; Y SERVICIOS DE ARRENDAMIENTO Y LEASING</t>
  </si>
  <si>
    <t>SERVICIOS PARA LA COMUNIDAD, SOCIALES Y PERSONALES</t>
  </si>
  <si>
    <t>MEMBRESIAS, AFILIACIONES Y CUOTAS DE SOSTENIMIENTO</t>
  </si>
  <si>
    <t>DISTINTAS A MEMBRESIAS</t>
  </si>
  <si>
    <t>Exoneraciones de matrícula como apoyo económico a estudiantes de pregrado con el fin de fomentar la permanencia estudiantil y Becas para la movilidad saliente 2025.</t>
  </si>
  <si>
    <t xml:space="preserve">BECAS Y OTROS BENEFICIOS DE EDUCACIÓN </t>
  </si>
  <si>
    <t xml:space="preserve">Estrategias para la optimización de la retención estudiantil en estudiantes de pregrado a través de Programas Socioeconómicos, Programa de Acogida Universitaria, consejerías 2025. </t>
  </si>
  <si>
    <t>APOYOS SOCIOECONOMICOS A ESTUDIANTES</t>
  </si>
  <si>
    <t>Dirección de Interacción Universitaria</t>
  </si>
  <si>
    <t>Fortalecimiento de la Política de Interacción Social Universitaria de la UCundinamarca 2025</t>
  </si>
  <si>
    <t>Dialogando con el Mundo</t>
  </si>
  <si>
    <t>Gestión y fortalecimiento de la Política de Dialogando con el Mundo en la UCundinamarca 2025</t>
  </si>
  <si>
    <t>Oficina de Desarrollo Académico</t>
  </si>
  <si>
    <t>Aseguramiento de la Calidad del Aprendizaje en la UCundinamarca 2025. - Desarrollo del Campo de Aprendizaje Institucional (CAI) de Ciencias Básicas de la Universidad de Cundinamarca.</t>
  </si>
  <si>
    <t>Apoyo a la formación y desarrollo de los gestores del conocimiento y el aprendizaje, de la Universidad de Cundinamarca para la vigencia 2025.</t>
  </si>
  <si>
    <t>Aseguramiento de la Calidad del Aprendizaje en la UCundinamarca 2025.</t>
  </si>
  <si>
    <t>AGRICULTURA, SILVICULTURA Y PRODUCTOS DE LA PESCA</t>
  </si>
  <si>
    <t>Oficina de Educación Virtual y a Distancia</t>
  </si>
  <si>
    <t>UCundinamarca Virtual 2025.</t>
  </si>
  <si>
    <t>Dirección de Autoevaluación y Acreditación</t>
  </si>
  <si>
    <t>Fortalecimiento del sistema de Aseguramiento de la Calidad Académica en los procesos de  Autoevaluación, Registro Calificado y Acreditación en alta calidad de programas académicos e institucional de sedes de la UCundinamarca 2025.</t>
  </si>
  <si>
    <t>Área de Equidad y Diversidad Institucional</t>
  </si>
  <si>
    <t>Implementación de la política de educación superior inclusiva, y el protocolo de prevención y atención a violencias sexuales y/o basadas en género de la Universidad de Cundinamarca 2025</t>
  </si>
  <si>
    <t>Escuela de Formación y Aprendizaje</t>
  </si>
  <si>
    <t>Gestión Escuela de Formación y Aprendizaje Docente vigencia 2025</t>
  </si>
  <si>
    <t>Oficina de Graduados</t>
  </si>
  <si>
    <t>Gestión y fortalecimiento de la Política de Graduados de la Universidad de Cundinamarca 2025</t>
  </si>
  <si>
    <t>TOTAL INVERSIÓN MISIONAL</t>
  </si>
  <si>
    <t>b) Inversión institucional</t>
  </si>
  <si>
    <t>Secretaría General</t>
  </si>
  <si>
    <t>Mantenimiento y fortalecimiento del Sistema de Gestión de la Calidad en la UCundinamarca vigencia 2025</t>
  </si>
  <si>
    <t>Dirección de Planeación Institucional</t>
  </si>
  <si>
    <t>Fortalecimiento de la estrategia institucional del Modelo Integrado de Planeación y Gestión- MIPG y del Sistema de Gestión Antisoborno- SGAS en la UCundinamarca 2025.</t>
  </si>
  <si>
    <r>
      <t xml:space="preserve">Dirección de Planeación Institucional- </t>
    </r>
    <r>
      <rPr>
        <b/>
        <sz val="9"/>
        <rFont val="Century Gothic"/>
        <family val="2"/>
      </rPr>
      <t>SEGURIDAD DE LA INFORMACIÓN</t>
    </r>
  </si>
  <si>
    <t>Implementación y estrategia para la certificación del Sistema de Gestión de Seguridad de la Información, Ciberseguridad y Protección de la Privacidad, según la Norma ISO 27001:2022.</t>
  </si>
  <si>
    <r>
      <t>Dirección de Planeación Institucional-</t>
    </r>
    <r>
      <rPr>
        <b/>
        <sz val="9"/>
        <rFont val="Century Gothic"/>
        <family val="2"/>
      </rPr>
      <t xml:space="preserve"> AMBIENTAL SGA</t>
    </r>
  </si>
  <si>
    <t>Mantenimiento y fortalecimiento del Sistema de Gestión Ambiental de la UCundinamarca 2025.</t>
  </si>
  <si>
    <t>Talento Humano</t>
  </si>
  <si>
    <t>Fortalecimiento de las competencias y habilidades administrativas del personal vinculado a la Universidad de Cundinamarca 2025</t>
  </si>
  <si>
    <t>Dirección de Sistemas y Tecnología</t>
  </si>
  <si>
    <t>Renovación de la Infraestructura Tecnológica, paquetes de licenciamiento, controles de seguridad lógica para la Universidad de Cundinamarca vigencia 2025.</t>
  </si>
  <si>
    <t>Fortalecimiento del Talento Humano y los Sistemas que soportan las Tecnologías de la Información y las Comunicaciones en concordancia con el Plan Estratégico de Tecnología – PETI de la UCundinamarca – vigencia 2025.</t>
  </si>
  <si>
    <t>Oficina de Archivo y Correspondencia</t>
  </si>
  <si>
    <t>Fortalecimiento de la gestión documental de la UCundinamarca 2025.</t>
  </si>
  <si>
    <t>Vicerrectoría Administrativa y Financiera</t>
  </si>
  <si>
    <t>Bienes y Servicios</t>
  </si>
  <si>
    <t>Construcción de la primera fase del proyecto denominado multicampus sostenible y sustentable en la Unidad Agroambiental El Vergel de la extensión Facatativá de la Universidad de Cundinamarca.</t>
  </si>
  <si>
    <t>COMUNICACIONES</t>
  </si>
  <si>
    <t>Rediseño UI/UX, desarrollo e implementación del portal web de la Ucundinamarca</t>
  </si>
  <si>
    <t>TOTAL INVERSIÓN INSTITUCIONAL</t>
  </si>
  <si>
    <t>a.) Inversión Fondo Especial de Seccionales y Extensiones</t>
  </si>
  <si>
    <t>TOTAL</t>
  </si>
  <si>
    <t>Dirección Administrativa de la Seccional Girardot</t>
  </si>
  <si>
    <t>Adquisición dispositivos tecnológicos periféricos de entrada para el campus universitario de la seccional Girardot, Vigencia 2025.</t>
  </si>
  <si>
    <t>Adquisición e instalación del sistema de tres (3) plataformas para personas con movilidad reducida para el bloque académicos en la Universidad de Cundinamarca de la Seccional Girardot.</t>
  </si>
  <si>
    <t>Estrategias para la optimización de la retención estudiantil en estudiantes de pregrado a través de Programas Socioeconómicos, Programa de Acogida Universitaria, consejerías 2025.</t>
  </si>
  <si>
    <t>Exoneraciones de matrícula como apoyo socioeconómico para la optimización de la permanencia estudiantil de estudiantes de pregrado de la Seccional Girardot de la Universidad de Cundinamarca.</t>
  </si>
  <si>
    <t>Fortalecimiento y visibilidad de la investigación de la Seccional de Girardot de la Universidad de Cundinamarca.</t>
  </si>
  <si>
    <t>Dirección Administrativa de la Extensión Facatativá</t>
  </si>
  <si>
    <t>Adquisición de un sistema de control para el acceso al depósito del archivo en la  Universidad de Cundinamarca, Extensión Facatativá.</t>
  </si>
  <si>
    <t>Estrategias para la optimización de la retención estudiantil en estudiantes de pregrado a través de Programas Socioeconómicos, Programa de Acogida Universitaria, consejerías 2024.</t>
  </si>
  <si>
    <t>Exoneraciones de matrícula como apoyo socioeconómico para la optimización de la permanencia estudiantil de estudiantes de pregrado de la Extensión Facatativá de la Universidad de Cundinamarca.</t>
  </si>
  <si>
    <t>Fortalecimiento y visibilidad de la investigación en la extensión Facatativá.</t>
  </si>
  <si>
    <t>Dirección Administrativa de la Extension Soacha</t>
  </si>
  <si>
    <t xml:space="preserve">Dirección Administrativa de la Extension Chia </t>
  </si>
  <si>
    <t>Dirección Administrativa de la Extension Chia</t>
  </si>
  <si>
    <t>Dirección Administrativa de la Extension Zipaquira</t>
  </si>
  <si>
    <t>Dirección Administrativa de la Seccional Ubate</t>
  </si>
  <si>
    <t>b.) Inversión Fondo Ciencia Tecnología e Innovación</t>
  </si>
  <si>
    <t>Fortalecimiento, visibilidad y transferencia de la Investigación y los procesos editoriales en el marco del Modelo Educativo Digital Transmoderno (MEDIT) de la Universidad de Cundinamarca.</t>
  </si>
  <si>
    <t xml:space="preserve">SERVICIOS PRESTADOS A LAS EMPRESAS Y SERVICIOS DE PRODUCCIÓN </t>
  </si>
  <si>
    <t>Gestión del proceso de Ciencia Tecnología e Innovación en el marco del Modelo Educativo Digital Transmoderno (MEDIT) de la Universidad de Cundinamarca.</t>
  </si>
  <si>
    <t xml:space="preserve">
Mejorar durante la vigencia 2025 las condiciones físicas de los espacios académicos en la sede Fusagasugá de la UCundinamarca, a través de la contratación de bienes y servicios para la adecuación física y adquisición e instalación de recursos tecnológicos y mobiliario para los laboratorios de Electrónica Básica (Bloque N), Electrónica Avanzada (Bloque N), Matemáticas (Bloque N), Robótica (Bloque N), Centros de Cómputo (Bloque A), Telemática y Teleinformática (Bloque F), Digitales y Simulación (Bloque F), Antenas y Comunicaciones (Bloque F), Control y Automatización (Bloque F), Gerencial y Contable (Bloque E), Desarrollo de Software (Bloque F), Reproducción Animal  (Bloque I), Gimnasio (Bloque O), Centro de Idiomas (Bloque B), y HUB de Innovación (Bloque C) de la Sede de Fusagasugá; en aras del óptimo desarrollo de las experiencias prácticas de aprendizaje de los estudiantes y en cumplimento de la estrategia institucional relacionada con “Fortalecer el plan de medios y recursos educativos que facilite el modernizar las sedes con medios y recursos educativos necesarios para la implementación del Modelo Educativo Digital Transmoderno” dispuesta en el Plan de Desarrollo 2024-2027. 
</t>
  </si>
  <si>
    <t xml:space="preserve">Fortalecer durante la vigencia 2025 las condiciones físicas  de los laboratorios de Electrónica Básica (Bloque N), Electrónica Avanzada (Bloque N), Matemáticas (Bloque N), Robótica (Bloque N), Centros de Cómputo (Bloque A), Telemática y Teleinformática (Bloque F), Digitales y Simulación (Bloque F), Antenas y Comunicaciones (Bloque F), Control y Automatización (Bloque F), Gerencial y Contable (Bloque E), Desarrollo de Software (Bloque F), Reproducción Animal  (Bloque I), Gimnasio (Bloque O), Centro de Idiomas (Bloque B), y HUB de Innovación (Bloque C) de la Sede de Fusagasugá de la Universidad de Cundinamarca. </t>
  </si>
  <si>
    <t>Fortalecer durante la vigencia 2025  el sistema de bibliotecas del Centro de Gestión de Conocimiento y el Aprendizaje CGCA en todas las unidades regionales de la Universidad de Cundinamarca, a través de la adquisición y gestión de recursos electrónicos, bases de datos, publicaciones seriadas y material bibliográfico, que garanticen un servicio bibliotecario integral y de calidad para el desarrollo académico y científico de la comunidad universitaria, en cumplimiento de la estrategia institucional definida en el Plan de Desarrollo 2024-2027, relacionada con el fortalecimiento del plan de medios en cogerencia con el Modelo Educativo Digital Transmoderno (MEDIT).</t>
  </si>
  <si>
    <t>Garantizar durante la vigencia 2025 la disponibilidad de los recursos electrónicos, bases de datos, publicaciones seriadas, material bibliográfico y sistemas de información necesarios para la automatización y gestión y de las bibliotecas de la Universidad de Cundinamarca en todas sus unidades regionales.</t>
  </si>
  <si>
    <t>Visibilizar las buenas prácticas ganaderas en carne y leche del sistema de producción bovino del Centro de Estudios Agroambientales de la Universidad de Cundinamarca, a través de la presentación en Agroexpo 2025, de los animales elites para juzgamiento y exhibición que se tienen en la Unidad Agroambiental la Esperanza, sede de Fusagasugá; fortaleciendo así, la interacción social universitaria y generando la oportunidad de convenios con diferentes institucionales educativas del país, en coherencia con el Modelo Educativo Digital Transmoderno – MEDIT</t>
  </si>
  <si>
    <t>Garantizar la participación de la ganadería Blanco Orejinegro (BON) de la Universidad de Cundinamarca en Agroexpo 2025.</t>
  </si>
  <si>
    <t xml:space="preserve">
Fortalecer el bienestar constitutivo de la vida y la libertad en la Universidad de Cundinamarca durante la vigencia 2025, a través de la contratación de los recursos necesarios para la dinamización de espacios culturales, artísticos, deportivos, y de formación, y la gestión de actividades enrutadas hacia el fomento de hábitos y estilos de vida saludable y la promoción y prevención de enfermedades; de cara al aseguramiento de la calidad académica en coherencia con el Modelo Educativo Digital Transmoderno (MEDIT), y en cumplimiento de la estrategia institucional asociada con “Implementar herramientas que permitan que la población Universitaria adopte estilos de vida saludables y estrategias de autocuidado, fortaleciendo la salud física de los miembros de la comunidad universitaria”, dispuesta en el Plan de Desarrollo 2024-2027. 
</t>
  </si>
  <si>
    <t>Promover, crear, y fortalecer las condiciones para hábitos y estilos de vida saludable en la comunicada universitaria de la Universidad de Cundinamarca durante la vigencia 2025.</t>
  </si>
  <si>
    <t xml:space="preserve">Promover durante la vigencia 2025 la permanencia estudiantil para realizar seguimiento a los programas de Bienestar Universitario, con el fin de fortalecer la calidad y aumentar la cobertura, a través de la exoneración de matrícula como apoyo económico para estudiantes en situación de vulnerabilidad, y como incentivo para estudiantes que se destaquen en diferentes eventos y representaciones académicas, deportivas y culturales, nacionales e internacionales, en el marco del modelo Educativo Digital Transmoderno MEDIT y en coherencia con las estrategias institucionales relacionadas con la implementación del éxito académico para la permanencia y graduación oportuna de la población estudiantil y la movilidad saliente desde el diálogo latinoamericano, dispuestas en el Plan de Desarrollo 2024-2027 de la UCundinamarca.    </t>
  </si>
  <si>
    <t xml:space="preserve">Otorgar durante la vigencia 2025 becas de exoneración de matrícula para la permanencia estudiantil y becas de movilidad saliente para el fortalecimiento del diálogo latinoamericano en la UCundinamarca. </t>
  </si>
  <si>
    <t xml:space="preserve">
Consolidar el bienestar universitario y la permanencia estudiantil en la Universidad de Cundinamarca durante la vigencia 2025, a través de la contratación de los servicios para la ampliación de la cobertura y desarrollo de los programas socioeconómicos, en coherencia con el Modelo Educativo Digital Transmoderno (MEDIT), y en cumplimiento de la estrategia institucional relacionada con “Implementar la gestión de éxito académico en la Universidad de Cundinamarca”, dispuesta en el frente estratégico del Bienestar constitutivo de la vida y la libertad, expresión de éxito académico y aseguramiento del aprendizaje del Plan de Desarrollo Institucional 2024-2027. 
</t>
  </si>
  <si>
    <t>Gestionar durante la vigencia 2025 los programas socioeconómicos y actividades que contribuyan al bienestar universitario y a disminuir la deserción estudiantil en la Universidad de Cundinamarca.</t>
  </si>
  <si>
    <t xml:space="preserve">
Consolidar la política de Educación Superior Inclusiva y el Protocolo de Prevención y Atención a Violencias Sexuales y/o Basadas en Género en la Universidad de Cundinamarca durante la vigencia 2025, a través de la contratación de los recursos necesarios para el desarrollo, seguimiento, análisis de estrategias e implementación de campañas de divulgación, sensibilización y transformación cultural, en coherencia con el Modelo Educativo Digital Transmoderno MEDIT y en cumplimento de la estrategia institucional “Implementar la gestión de éxito académico en la Universidad de Cundinamarca” definida en el Plan de Desarrollo 2024-2027.
</t>
  </si>
  <si>
    <t>Consolidar durante la vigencia 2025 la política de educación Inclusiva y el protocolo de prevención y atención a violencias sexuales y/o basadas en género, y la atención a la diversidad y la equidad en la Universidad de Cundinamarca.</t>
  </si>
  <si>
    <t xml:space="preserve">
Fortalecer durante la vigencia 2025 la estrategia institucional de Interacción Social Universitaria (ISU) de la Universidad de Cundinamarca, a través de la inversión y apropiación de recursos para el fondo renovable, la vinculación de personal académico, el desarrollo de las convocatorias de proyectos de ISU, el pago de membrecías, certificaciones, alianzas y demás recursos que soportan la gestión de actividades y dinamización de los servicios prestados desde la Dirección de Interacción Social Universitaria, en articulación con los procesos misionales desde el Modelo Educativo Digital Transmoderno – MEDIT, y en cumplimento de las estrategias institucionales relacionadas con “Intercambio de buenas prácticas sociales innovadoras para agregar valor social”, “Diálogo de saberes para el desarrollo territorial”, “Soluciones a problemas translocales de la mano con organizaciones y comunidades”, y “Articulación ISU y Ciencia, Tecnología e innovación”, dispuestas en el Plan de Desarrollo 2024-2027. 
</t>
  </si>
  <si>
    <t>Fortalecer durante la vigencia 2025 la Política de Interacción Social Universitaria de la Universidad de Cundinamarca en coherencia con el Plan de Desarrollo 2024-2027.</t>
  </si>
  <si>
    <t xml:space="preserve">
Dinamizar el diálogo transfronterizo e intercambio de conocimientos y experiencias en la Universidad de Cundinamarca durante la vigencia 2025, a través de la apropiación de recursos de inversión para la vinculación de personal y contratación de bienes y servicios para la gestión de la Política de Dialogando con el Mundo, el despliegue de experiencias y eventos internacionales, la movilidad de estudiantes y docentes para programas de voluntariado, y el apoyo financiero a estudiantes, en coherencia con el Modelo Educativo Digital Transmoderno, y en cumplimiento de las estrategias institucionales relacionadas con la internacionalización del currículo, el dialogo científico latinoamericano” y la “internacionalización transcultural”, dispuesta en el frente estratégico “Dialogo Latinoamericano" del Pla de Desarrollo 2024-2027. 
</t>
  </si>
  <si>
    <t>Gestionar durante la vigencia 2025 la Política de Dialogando con el Mundo en la Universidad de Cundinamarca.</t>
  </si>
  <si>
    <t xml:space="preserve">
Asegurar durante la vigencia 2025 la calidad académica de la Universidad de Cundinamarca, a través de la contratación de personal en modalidad de anexos académicos y de servicios para el desarrollo de experiencias de aprendizaje lideradas desde la Oficina de Desarrollo Académico, a fin de garantizar la gestión de la ruta de mejoramiento y fortalecimiento de Pruebas de Estado Saber, y el acompañamiento al seguimiento curricular de programas académicos de pregrado, desde el Modelo Educativo Digital Transmoderno (MEDIT), y en cumplimiento de las estrategias institucionales relacionadas con “Resignificar el rol de los agentes de la comunidad universitaria en relación a los postulados del MEDIT” y “Validar el Modelo Educativo Digital Transmoderno”, definidas en el Plan de Desarrollo 2024-2027.
</t>
  </si>
  <si>
    <t>Asegurar durante la vigencia 2025 los recursos necesarios para la implementación de los lineamientos curriculares institucionales en los programas académicos de pregrado en la Universidad de Cundinamarca y el mejoramiento de los resultados de las pruebas Saber.</t>
  </si>
  <si>
    <t xml:space="preserve">
Fortalecer la cualificación y desarrollo docente de la UCundinamarca durante la vigencia 2025, a través de la financiación de procesos de formación posgradual para profesores en el nivel de maestrías y doctorados, y su participación en eventos académicos y de actualización, y perfeccionamiento en áreas de conocimiento específicas, en coherencia con el Modelo Educativo Digital Transmoderno (MEDIT) y en cumplimiento de la estrategia institucional relacionada con “Generar identidad y sentido de Pertenencia institucional en la Comunidad universitaria como agente de cambio y Transformación translocal” dispuesta en el frente estratégico “Comunidad universitaria y agentes de mejora y transformación” del Plan de Desarrollo 2024-2027. 
</t>
  </si>
  <si>
    <t>Financiar durante la vigencia 2025 la formación posgradual de los profesores de la Universidad de Cundinamarca en el nivel de maestrías y doctorados, y su participación en eventos académicos y de actualización, y perfeccionamiento en las áreas de conocimiento específicas.</t>
  </si>
  <si>
    <t xml:space="preserve">
Creación y puesta en operación del Campo de Aprendizaje Institucional (CAI) de Ciencias Básicas de la Universidad de Cundinamarca, a través de la contratación durante la vigencia 2025 de profesionales académicos especializados en diseño, desarrollo y monitoreo de ambientes de aprendizaje y ciencias básicas, de acuerdo con los principios del Campo Multidimensional de Aprendizaje (CMA) y el Modelo Educativo Digital Transmoderno (MEDIT), para el fortalecimiento de la calidad educativa y el desarrollo de competencias transdisciplinarias, desde el Sistema de Aseguramiento de la Calidad; y en cumplimento de las estrategias institucionales dispuestas en el frente estratégico “Misión de impacto y alta calidad transmoderna Translocal” del Plan de Desarrollo 2024-2027.
</t>
  </si>
  <si>
    <t xml:space="preserve">Desplegar durante la vigencia 2025 el Campo de Aprendizaje Institucional (CAI) de Ciencias Básicas de la Universidad de Cundinamarca. </t>
  </si>
  <si>
    <t xml:space="preserve">Consolidar la UCundinamarca Virtual durante la vigencia 2025, a través de la apropiación de recurso de inversión para la vinculación de gestores tecno educativos multidisciplinares, y la contratación de licencias e infraestructura tecnológica para el desarrollo de los Campos de Aprendizaje Digitales de los programas de pregrado y posgrado en oferta actual, la proyección de la nueva oferta, diplomados y cursos de interacción social universitaria y cursos autogestionados para graduados, administrativos y profesores, garantizando así el cumplimento de estrategias institucionales dispuestas en el Plan de Desarrollo 2024-2027, en el marco de los procesos de formación y aprendizaje bajo la Metodología Campo de Aprendizaje que promueve el Modelo Educativo Digital Transmoderno - MEDIT.	</t>
  </si>
  <si>
    <t xml:space="preserve">Gestionar los recursos y acciones necesarias para consolidar la UCundinamarca Virtual durante la vigencia 2025 en el marco de los procesos misionales y estratégicos institucionales. </t>
  </si>
  <si>
    <t xml:space="preserve">
Fortalecer la acreditación de alta calidad institucional y de programas académicos de la Universidad de Cundinamarca durante la vigencia 2025, a través de la apropiación de recursos para el fondo renovable de la Dirección de Autoevaluación y Acreditación, la vinculación de recurso humano calificado para la construcción de documentos y soportes técnicos requeridos, y la contratación de servicios para la atención y desarrollo de los procesos de visitas de expertos colaborativos, pares académicos y/o consejeros; asegurando así que los programas académicos y los lugares de desarrollo alcancen y mantengan estándares de alta calidad, generando impacto positivo y excelencia académica y elevando el prestigio de la institución, en coherencia con los lineamientos del Ministerio Nacional de Educación (MEN), el Consejo Nacional de Acreditación (CNA), y el Modelo Educativo Digital Transmoderno (MEDIT), en cumplimiento de las estrategia institucional relacionada con “Implementar la ruta de alta calidad académica” dispuesta en el Plan de Desarrollo 2024-2027.
</t>
  </si>
  <si>
    <t>Fortalecer el sistema de aseguramiento de la calidad académica en la Universidad de Cundinamarca en el marco de los procesos de registro calificado, autoevaluación y acreditación en alta calidad de programas académicos e institucional durante la vigencia 2025.</t>
  </si>
  <si>
    <t xml:space="preserve">
Fortalecer la gestión documental y conservación del patrimonio documental de la Universidad de Cundinamarca durante la vigencia 2025, a través de la contratación del servicio de consultoría para la intervención y digitalización de los documentos del archivo central, que permitan a la Institución la organización, accesibilidad y conservación del acervo que conforma la memoria histórica e institucional; garantizando así, mayor celeridad en la consulta de información y modernización y eficiencia administrativa, en concordancia con la estrategia institucional  “Fortalecer el plan de medios y recursos educativos”, dispuesta en el Plan de Desarrollo 2024-2027. 
</t>
  </si>
  <si>
    <t xml:space="preserve">Intervenir y optimizar los procesos de la gestión documental de la Universidad de Cundinamarca, durante la vigencia 2025. </t>
  </si>
  <si>
    <t>Fortalecer durante la vigencia 2025 el portafolio de recursos y servicios de la Escuela de Formación y Aprendizaje Docente de la UCundinamarca Generación Siglo 21, a través de la contratación de personal académico y la adquisición de recursos que permitan la implementación de estrategias en el marco de los circuitos de formación, evaluación e innovación, y demás acciones en función de incentivar la creación de comunidades académicas desde el Modelo Educativo Digital Transmoderno – MEDIT, y en cumplimiento de la estrategia institucional “Consolidar una cultura digital y translocal como estrategia para el mejoramiento y transformación” enmarcada en el frente numero dos (2) Comunidad Universitaria Agentes de Mejora y Transformación del Plan de Desarrollo Institucional 2024-2027.</t>
  </si>
  <si>
    <t>Garantizar los recursos necesarios para gestionar durante la vigencia 2025, la Escuela de Formación y Aprendizaje Docente de la UCundinamarca Generación Siglo 21.</t>
  </si>
  <si>
    <t>Consolidar durante la vigencia 2025 la Política de Graduados de la Universidad de Cundinamarca, a través de la inversión para la contratación y pago de recursos para el fortalecimiento de bases de datos, el desarrollo de talleres de formación a la empleabilidad y el emprendimiento, y de eventos relacionados con el congreso anual, la feria laboral universitaria, los encuentros deportivos y culturales y demás escenarios que, desde el Modelo Educativo Digital Transmoderno – MEDIT, contribuyen al cumplimiento de las estrategias institucionales relacionadas con “Generar identidad y sentido de pertenencia institucional en la comunidad universitaria como agente de cambio y transformación translocal” y “Fortalecer la salud mental, física, emocional y espiritual; el arte, el deporte, la cultura, la gimnasia, la música”.</t>
  </si>
  <si>
    <t xml:space="preserve">Implementar durante la vigencia 2025 la Política de Graduados de la Universidad de Cundinamarca en coherencia con el Modelo Educativo Digital Transmoderno – MEDIT y las estrategias institucionales. </t>
  </si>
  <si>
    <t xml:space="preserve">
Mantener durante la vigencia 2025 la certificación en la Norma Técnica Colombiana ISO 9001 versión 2015 de la Universidad de Cundinamarca, a través de la contratación de auditorías internas para los sistemas de gestión como preparación para la auditoría de seguimiento, de la contratación de auditoría externa para la certificación e integración de los Sistemas de Gestión vigentes en la Universidad, de la contratación de la renovación de la Licencia de Integradoc para la optimización y digitalización de trámites que puedan brindar procesos y procedimientos agiles y en tiempo real, y de la contratación de personal, en cumplimiento de las estrategias institucionales relacionadas con “Fortalecer los sistemas integrados de gestión en la Universidad de Cundinamarca para garantizar la competitividad a través de la mejora continua de los procesos de los sistemas integrados de gestión en la Universidad de Cundinamarca” y “Convertir a la Universidad de Cundinamarca en una Institución educativa ágil para responder a los retos de una organización transmoderna y translocal que permitan modernizar su arquitectura organizacional, haciéndola más flexible y liviana”, dispuestas en el Plan de Desarrollo 2024-2027.
</t>
  </si>
  <si>
    <t xml:space="preserve">Asegurar durante la vigencia 2025, el mantenimiento del Sistema de Gestión de la Calidad y su integración con los Sistemas de Gestión Ambiental y de Seguridad y Salud en el Trabajo. </t>
  </si>
  <si>
    <t>Fortalecimiento de la Planeación Física en la UCundinamarca 2025.</t>
  </si>
  <si>
    <t xml:space="preserve">
Sostener y fortalecer durante la vigencia 2025, las acciones resultantes de la estrategia institucional del Modelo Integrado de Planeación y Gestión- MIPG y del Sistema de Gestión Antisoborno- SGAS de la Universidad de Cundinamarca, a través de la vinculación de personal especializado y de la contratación de  servicios para el desarrollo de eventos liderados por la Dirección de Planeación Institucional, que permitan la socialización, comunicación y participación ciudadana, en el marco de la de las estrategias institucionales relacionadas con “Implementar y fortalecer los sistemas integrados de gestión en la Universidad de Cundinamarca” y “Convertir a la Universidad de Cundinamarca en una Institución educativa ágil para responder a los retos de una organización transmoderna y translocal que permitan modernizar su arquitectura organizacional, haciéndola más flexible y liviana”, dispuestas en el Plan de Desarrollo 2024-2027. 
</t>
  </si>
  <si>
    <t>Desarrollar las estrategias que garanticen la implementación, mantenimiento y mejora durante la vigencia 2025 del Modelo Integrado de Planeación y Gestión- MIPG y del Sistema de Gestión Antisoborno- SGAS, y el desarrollo de eventos estratégicos liderados por la Dirección de Planeación Institucional de la Universidad de Cundinamarca.</t>
  </si>
  <si>
    <t xml:space="preserve">
Consolidar y optimizar durante la vigencia 2025, la planificación de la infraestructura física en todas las unidades regionales de la Universidad de Cundinamarca, a través de la contratación de personal especializado para la actualización, implementación y seguimiento al Plan de Desarrollo Físico, el análisis de utilización e inventario de espacios físicos y la supervisión de obras, en cumplimiento de las estrategias institucionales relacionadas con el desarrollo físico, el mejoramiento de infraestructura, y la modernización y adecuación de espacios para el sostenimiento del Sistema de Aseguramiento de la Calidad Académica y la acreditación institucional y de programas académicos, en coherencia con el Modelo Educativo Digital Transmoderno (MEDIT).
</t>
  </si>
  <si>
    <t>Implementar durante la vigencia 2025 las acciones requeridas para el despliegue del Plan de Desarrollo Físico de la Universidad de Cundinamarca, el inventario de espacios físicos, la formulación de proyectos de inversión de infraestructura física y la supervisión de obras.</t>
  </si>
  <si>
    <r>
      <t>Dirección de Planeación Institucional-</t>
    </r>
    <r>
      <rPr>
        <b/>
        <sz val="9"/>
        <rFont val="Century Gothic"/>
        <family val="2"/>
      </rPr>
      <t>Sistema de Gestión de Calidad</t>
    </r>
  </si>
  <si>
    <t xml:space="preserve">
Continuar con la implementación y el fortalecimiento del Sistema de Gestión de Seguridad de la Información - SGSI , Ciberseguridad y del Programa Integral de Gestión de Datos Personales - PIGDP a nivel institucional durante la vigencia 2025, a través de la vinculación de recurso humano, la contratación del servicio de apoyo logístico para las Jornadas de Sensibilización en Seguridad y Privacidad de la Información, la contratación de herramientas y servicios que apoyen la implementación de los controles del Anexo A, y la contratación del servicio de preauditoria y auditoria de certificación del SGSI en la Norma ISO NTC 27001:2022; contribuyendo así al logro de las estrategias institucionales asociadas a “Fortalecer los sistemas integrados de gestión en la Universidad de Cundinamarca para garantizar la competitividad a través de la mejora continua de los procesos de los sistemas integrados de gestión en la Universidad de Cundinamarca” y “Avanzar en la implementación de Gobierno de datos, Gobierno en línea, e incorporar componentes de inteligencia artificial en procesos académicos y administrativos”, dispuestas en el Plan de Desarrollo 2024-2027.
</t>
  </si>
  <si>
    <t>Asegurar la implementación del Sistema de Gestión de Seguridad de la Información – SGSI, Ciberseguridad y la Política de Protección de Datos Personales en la Universidad de Cundinamarca durante la vigencia 2025.</t>
  </si>
  <si>
    <t xml:space="preserve">
Mantener y fortalecer el Sistema de Gestión Ambiental (SGA) de la Universidad de Cundinamarca durante la vigencia 2025, a través de la apropiación de recursos de inversión para la vinculación de personal especializado y la adquisición de bienes y servicios en aras del cumplimiento de los requisitos de la Norma ISO 14001:2015 y demás normatividad interna y externa legal vigente en materia de gestión ambiental, y en contribución al logro de la estrategia institucional relacionada con “Fortalecer los sistemas integrados de gestión en la Universidad de Cundinamarca para garantizar la competitividad a través de la mejora continua de los procesos de los sistemas integrados de gestión en la Universidad de Cundinamarca”, dispuesta en el Plan de Desarrollo 2024-2027.
</t>
  </si>
  <si>
    <t>Mantener y fortalecer el Sistema de Gestión Ambiental de la Universidad de Cundinamarca durante la vigencia 2025.</t>
  </si>
  <si>
    <t xml:space="preserve">
Rediseñar e implementar el portal web de la UCundinamarca durante la vigencia 2025, a través de la contratación del servicio para la planificación, diseño y desarrollo de contenido UX/UI, e integración del sitio web institucional, en aras de mejorar la experiencia del usuario, la accesibilidad, la funcionalidad y la eficiencia operativa, según los estándares establecidos por Gobierno Digital en coherencia con el frente estratégico institucional “Organización Social del Conocimiento y el Aprendizaje viva” del Plan de Desarrollo 2024-2027.
</t>
  </si>
  <si>
    <t xml:space="preserve">
Realizar durante la vigencia 2025 el rediseño, desarrollo e implementación UI/UX (interfaz y experiencia usuario) del portal web de la Universidad de Cundinamarca.   
</t>
  </si>
  <si>
    <t xml:space="preserve">
Sostener la Infraestructura tecnológica, mantener el soporte a las aplicaciones y datos, e implementar las políticas de Gestión Publicas con iniciativas de proyectos para la renovación de servicios existentes y la puesta en marcha de nuevos servicios TI en la Universidad de Cundinamarca durante la vigencia 2025, a través de la contratación de recurso humano técnico especializado, competente e interdisciplinario y de la renovación de la Plataforma Institucional, para el cumplimiento de la normatividad regulatoria del sector de las Tecnologías de la Información y las Comunicaciones (TICs) y la consecución de las estrategias institucionales relacionadas con “Modernizar la infraestructura tecnológica de la UCundinamarca” y “Avanzar en la implementación de Gobierno de datos, Gobierno en línea, e incorporar componentes de inteligencia artificial en procesos académicos y administrativos”, dispuestas en el Plan de Desarrollo 2024-2027. 
</t>
  </si>
  <si>
    <t xml:space="preserve">Garantizar durante la vigencia 2025 la gestión de servicios de TI y el soporte externo a la Plataforma Institucional de la Universidad de Cundinamarca. </t>
  </si>
  <si>
    <t xml:space="preserve">
Mantener y fortalecer los recursos y servicios TI de la Universidad de Cundinamarca durante la vigencia 2025, a través de la adquisición de software, la suscripción y actualización de licencias, servicios y soportes institucionales, la compra de equipos tecnológicos y la adquisición de membresías según la demanda; en cumplimiento de las estrategias institucionales relacionadas con “Modernizar la infraestructura tecnológica de la UCundinamarca” y “Avanzar en la implementación de Gobierno de datos, Gobierno en línea, e incorporar componentes de inteligencia artificial en procesos académicos y administrativos”, dispuestas en el Plan de Desarrollo 2024-2027, de cara a la transformación y cultura digital que soporta los procesos académicos y administrativos, en el marco del gobierno digital y la seguridad de la información. 
</t>
  </si>
  <si>
    <t>Renovar durante la vigencia 2025 los licenciamientos, servicios y recursos informáticos que hacen parte de la infraestructura tecnológica ofertada a la comunidad universitaria</t>
  </si>
  <si>
    <t>Fortalecer las competencias y habilidades del talento humano de la UCundinamarca, a través de la inversión de recursos para la ejecución de capacitaciones, seminarios y encuentros para el personal de planta, el apoyo a la formación posgradual para el personal administrativo vinculado bajo lo establecido en las Resoluciones 083 de 2011 y 235 de 2012, y la ejecución del Programa de Capacitación de la vigencia 2025, en cumplimiento de la estrategia institucional “Ruta de la Felicidad, el bienestar y la calidad del talento humano” y desde el Modelo Educativo Digital Transmoderno – MEDIT.</t>
  </si>
  <si>
    <t>Construcción de la primera fase del proyecto Multicampus Sostenible y Sustentable en la Unidad Agro Ambiental El Vergel  a traves de la contratación de la obra  de acuerdo a la consultoría F-CTC 255 de 2021. El desarrollo de este tipo de proyectos permite que la Universidad mejore y fortalezca su modelo educativo MEDIT proyectándola como una institución líder en el programa de Ingeniería Ambiental e Ingeniería Agronómica a nivel regional y nacional.</t>
  </si>
  <si>
    <t>Construir de acuerdo a los estudios, diseños, licencias y permisos la primera fase que comprende un área aproximada de 3000 m2 destinadas para las aulas y áreas administrativas del proyecto denominado "Multicampus Sostenible y Sustentable" en la unidad agro ambiental el Vergel de la extensión Facatativá de la Universidad de Cundinamarca para darle solución a la problemática evidenciada de espacialidad.</t>
  </si>
  <si>
    <t>Fortalecer las competencias y habilidades administrativas del personal vinculado a la Universidad de Cundinamarca.</t>
  </si>
  <si>
    <t>Implementar estrategias de fortalecimiento de la Ciencia, Tecnología e Innovación institucional, a través de la contratación de recurso humano competente e interdisciplinario, para la ejecución de acciones en torno a la política de Investigación, en el marco del frente estratégico Misión Trascendente y en coherencia con el Modelo Educativo Digital Transmoderno – MEDIT.</t>
  </si>
  <si>
    <t>Asegurar la vinculación de los profesionales que contribuyen en la gestión, cumplimiento de objetivos, metas, indicadores y operación de los procedimientos del proceso deCiencia, Tecnología e Innovación.</t>
  </si>
  <si>
    <t>Gestionar la transferencia de conocimiento desde el proceso de Ciencia, Tecnología e Innovación de la UCundinamarca, a través de la financiación de la producción editorial, del soporte y suscripción a plataformas y herramientas para visibilizar y gestionar la productividad académica, de la inversión en el reconocimiento al banco de pares evaluadores y de la adquisición de ISBN, ISMN para los productos derivados de CTeI, en aras de visibilizar los procesos editoriales y fortalecer las capacidades de docentes investigadores y estudiantes semilleristas, en coherencia con el Modelo Educativo Digital Transmoderno MEDIT y en cumplimento del marco estratégico de la misión trascendente.</t>
  </si>
  <si>
    <t>Gestionar las actividades del proceso de Ciencia Tecnología e Innovación de la UCundinamarca relacionadas, relacionadas con la generación y transferencia de conocimiento</t>
  </si>
  <si>
    <t>Visibilidad de los investigadores, grupos de investigación y semilleros de Investigación de la UCundinamarca a través de la participación en convocatorias internas, convocatorias externas, proyectos de investigación, planes de trabajo de semilleros y programas de formación apuntando al Modelo de Medición establecido por el Sistema Nacional de Ciencia, Tecnología e Innovación.</t>
  </si>
  <si>
    <t>Fortalecer el Proceso de Ciencia Tecnología e innovación de la UCundinamarca, desde la gestión de grupos, semilleros, líneas y proyectos de investigación, a través de la financiación de convocatorias internas, de contrapartidas para la participación en convocatorias de proyectos de investigación externos, de proyectos de investigación con entidades internacionales, y de proyectos de investigación de interés institucional; en aras de consolidar y visibilizar la producción científica, en coherencia con el Modelo Educativo Digital Transmoderno MEDIT, y en cumplimento de la estrategia institucional enmarcada en la misión trascendente de la UCundinamarca</t>
  </si>
  <si>
    <t>Dirección de Investigación Universitaria</t>
  </si>
  <si>
    <t>Fortalecer la permanencia estudiantil en la Extensión Facatativá de la UCundinamarca, a través del otorgamiento de becas para la exoneración de matrícula como apoyo socio económico a estudiantes en situación de vulnerabilidad y como incentivo para estudiantes que se destaquen; desde el modelo Educativo Digital Transmoderno MEDIT, y en cumplimiento de la estrategia institucional de “Seguimiento a los programas de Bienestar Universitario, con el fin de fortalecer la calidad y aumentar la cobertura”.</t>
  </si>
  <si>
    <t xml:space="preserve">Otorgar becas de exoneración de matrícula como apoyo socioeconómico a los estudiantes de pregrado de la Extensión Facatativá de la Universidad de Cundinamarca. </t>
  </si>
  <si>
    <t>Incentivar y dinamizar la ciencia, tecnología e innovación en la extensión Facatativa de la UCundinamarca, a través del financiamiento de convocatorias para el desarrollo de proyectos de investigación que deriven en productos que beneficien a toda la comunidad académica local y translocal, y en el incremento de docentes y estudiantes investigadores desde el  Plan Estratégico "DISOÑANDO LA UNIVERSIDAD QUE QUEREMOS" 2016-2026  en donde establece como pilar fundamental la implementación del aprendizaje multidimensional mediante el desarrollo de estrategias y métodos educativos.</t>
  </si>
  <si>
    <t xml:space="preserve">Financiar estrategias para la generación de nuevo conocimiento y apropiación social del conocimiento en la extensión Facatativá.
</t>
  </si>
  <si>
    <t>Proporcionar un ambiente de aprendizaje seguro y de alta calidad para los estudiantes y profesores de la universidad de Cundinamarca, a través de la contratación de obra para adecuación de infraestructura física acorde con las estrategias del MEDIT y cumpliendo así con los estándares de seguridad y calidad exigidos por la universidad. </t>
  </si>
  <si>
    <t>Adecuar lo laboratorio de química de la Universidad de Cundinamarca para mejorar la calidad de la enseñanza y la investigación en esta área.</t>
  </si>
  <si>
    <t xml:space="preserve">Fortalecer la divulgación precisa y concisa de la información sobre las ofertas académicas de los diferentes programas académicos; Fraccionamientos de Matricula; Actividades institucionales de cada programa a desarrollar dentro de la Seccional Girardot; Grados entre otras, a través de la adquisición de equipos tecnológicos (pantallas LED publicitarias movibles), que permitan mejorar la experiencia de comunicación en coherencia con el Modelo Educativo Digital Transmoderno – MEDIT, contribuyendo así, al cumplimiento de las estrategias institucionales relacionadas en el Plan Rectoral (Misión de impacto y alta calidad transmodena translocal).
</t>
  </si>
  <si>
    <t xml:space="preserve">Adquirir equipos tecnológicos para las diferentes actividades institucionales a desarrollar en la Universidad de Cundinamarca Seccional Girardot.
</t>
  </si>
  <si>
    <t>Fortalecer el sistema de bibliotecas Gestión del Conocimiento y Aprendizaje (CGCA) a través de la adquisición de mobiliario en el marco de la estrategia institucional del Plan Rectoral 2024-2027 donde  se articula con los  principios del MEDIT en apoyo con el desarrollo del Centro de Gestión del Conocimiento y Aprendizaje (CGCA) y se empodere a la comunidad académica (Estudiantes, docentes, colaboradores y comunidad cercana del área de influencia de la Universidad de Cundinamarca), brindando un espacio de encuentro que permita orientar la creatividad y la innovación hacia resultados tangibles y duraderos.  </t>
  </si>
  <si>
    <t xml:space="preserve">Dotar de mobiliario el Centro de Gestión del Conocimiento y Aprendizaje (CGCA)
</t>
  </si>
  <si>
    <t xml:space="preserve">Fortalecer la accesibilidad para el grupo vulnerable de movilidad reducida en el bloque académico  de la Universidad de Cundinamarca, Seccional Girardot, a través de la adquisición e instalación de un sistema plataformas de tres (3) paradas, que permita el desarrollo de actividades relacionadas con la docencia, desde el que hacer de las funciones sustantivas mejorando los resultados de los procesos de formación y aprendizaje, ciencia tecnología e innovación y los proyectos integrados de semestre formulados para los procesos de investigación formativa, en cumplimiento de la estrategia institucional relacionada con el "Desarrollo físico, mejoramiento de la infraestructura, modernización y adecuación de laboratorios", establecida en el Plan de Rectoral 2024 -2027.
</t>
  </si>
  <si>
    <t xml:space="preserve">Desarrollar el proceso del sistema de tres (3) plataformas para personas con movilidad reducida para el bloque académico de la Universidad de Cundinamarca Seccional Girardot con el fin de potencializar el desarrollo de los procesos de las funciones sustantivas formación y aprendizaje, ciencia tecnología e innovación e Interacción Social Universitaria.
</t>
  </si>
  <si>
    <t>Promover la permanencia estudiantil en la Seccional Girardot de la UCundinamarca, a través de la exoneración de matrícula como apoyo socio económico a estudiantes en situación de vulnerabilidad y como incentivo para estudiantes que se destaquen, desde el modelo Educativo Digital Transmoderno MEDIT, y en cumplimiento de la estrategia institucional de “Seguimiento a los programas de Bienestar Universitario, con el fin de fortalecer la calidad y aumentar la cobertura”.</t>
  </si>
  <si>
    <t xml:space="preserve">Otorgar exoneraciones de matrícula tipo B (50%) como apoyo socioeconómico para la optimización de la permanencia estudiantil de estudiantes de pregrado de la Seccional Girardot de la Cundinamarca.
</t>
  </si>
  <si>
    <t xml:space="preserve">Incentivar y dinamizar la ciencia, tecnología e innovación en la Seccional Girardot de la UCundinamarca, a través del financiamiento de convocatorias para el desarrollo de proyectos de investigación que deriven en productos que beneficien a toda la comunidad académica local y translocal, y en el incremento de docentes y estudiantes investigadores desde el Modelo Educativo Digital Transmoderno MEDIT, de cara al cumplimiento de la estrategia institucional dispuesta en el Plan Rectoral 2024-2027 de la UdeC, relacionada con la Ciencia, Tecnología e Innovación.
</t>
  </si>
  <si>
    <t xml:space="preserve">Financiar estrategias para la generación de nuevo conocimiento y apropiación social del conocimiento en la seccional Girardot.
</t>
  </si>
  <si>
    <t>Servicio de Digitalizacion del archivo documental de la Universidad de Cundinamarca Seccional Girardot, Vigencia 2025</t>
  </si>
  <si>
    <t>Fortalecimiento del sistema de archivo documental de la Seccional Girardot, a través del servicio de digitalizacion del archivo documental en el marco de la estrategia institucional del plan de desarrollo y el MEDIT.</t>
  </si>
  <si>
    <t>Contratar los recursos necesarios para el servicio de digitalización del acervo documental institucional.</t>
  </si>
  <si>
    <t>Adquirir equipos para el laboratorio de fisica de la seccional girardot. Vigencia 2025</t>
  </si>
  <si>
    <t xml:space="preserve">Fortalecimiento del sistema de laboratorios de la Universidad de Cundinamarca Seccional Girardot, a traves de la adquisicion de equipos  en el marco de la estrategia institucional del plan rectoral y el MEDIT. Donde ha venido generando inversión en equipos tecnologicos para los laboratorios, donde los procesos de formación y aprendizaje, ciencia, tecnología e innovación e interacción social universitaria priorizan estudios de caso a nivel ambiental, contribuyendo a la visibilidad del programa y de la institución a nivel local y regional, orientado al desarrollo social y a la toma de decisiones de los actores asociados a la administración del recursos naturales; en razón a ello, la adquisicion de equipos para desarrollar prácticas de laboratorio en el componente experimental de Campos de Aprendizaje disciplinar contribuirá a que los laboratorios de la seccional cumplan con la condiciones, normas y estándares de análisis enmarcados en la normatividad ICONTEC-ISO 17025.
</t>
  </si>
  <si>
    <t xml:space="preserve">Fortalecer el buen desarrollo de las practicas académicas de la Seccional Girardot, con la adquisición de nuevos equipos.
</t>
  </si>
  <si>
    <t xml:space="preserve">
Fortalecer el bienestar constitutivo de la vida y la libertad en la Universidad de Cundinamarca durante la vigencia 2025, a través de la contratación de los recursos necesarios para la dinamización de espacios culturales, artísticos, deportivos, y de formación, y la gestión de actividades enrutadas hacia el fomento de hábitos y estilos de vida saludable y la promoción y prevención de enfermedades; de cara al aseguramiento de la calidad académica en coherencia con el Modelo Educativo Digital Transmoderno (MEDIT), y en cumplimiento de la estrategia institucional asociada con “Implementar herramientas que permitan que la población Universitaria adopte estilos de vida saludables y estrategias de autocuidado, fortaleciendo la salud física de los miembros de la comunidad universitaria”, dispuesta en el Plan de Desarrollo 2024-2027. </t>
  </si>
  <si>
    <t xml:space="preserve">
Consolidar el bienestar universitario y la permanencia estudiantil en la Universidad de Cundinamarca durante la vigencia 2025, a través de la contratación de los servicios para la ampliación de la cobertura y desarrollo de los programas socioeconómicos, en coherencia con el Modelo Educativo Digital Transmoderno (MEDIT), y en cumplimiento de la estrategia institucional relacionada con “Implementar la gestión de éxito académico en la Universidad de Cundinamarca”, dispuesta en el frente estratégico del Bienestar constitutivo de la vida y la libertad, expresión de éxito académico y aseguramiento del aprendizaje del Plan de Desarrollo Institucional 2024-2027. </t>
  </si>
  <si>
    <t>Gestionar durante la vigencia 2025 los programas socioeconómicos y actividades que contribuyan al bienestar universitario y a disminuir la deserción estudiantil en la Universidad de Cundinamarca</t>
  </si>
  <si>
    <t>Adecuación de laboratorio de química para proporcionar un ambiente de aprendizaje seguro y de alta calidad en la universidad de Cundinamarca, extensión de Facatativa</t>
  </si>
  <si>
    <t xml:space="preserve">Fortalecer el bienestar constitutivo de la vida y la libertad en la Universidad de Cundinamarca durante la vigencia 2025, a través de la contratación de los recursos necesarios para la dinamización de espacios culturales, artísticos, deportivos, y de formación, y la gestión de actividades enrutadas hacia el fomento de hábitos y estilos de vida saludable y la promoción y prevención de enfermedades; de cara al aseguramiento de la calidad académica en coherencia con el Modelo Educativo Digital Transmoderno (MEDIT), y en cumplimiento de la estrategia institucional asociada con “Implementar herramientas que permitan que la población Universitaria adopte estilos de vida saludables y estrategias de autocuidado, fortaleciendo la salud física de los miembros de la comunidad universitaria”, dispuesta en el Plan de Desarrollo 2024-2027. </t>
  </si>
  <si>
    <t>OTROS BIENES TRANSPORTABLES (EXCEPTO PRODUCTOS METÁLICOS, MAQUINARIA Y EQUIPO) - PROYECTO FORTALECIMIENTO DE LA INFRAESTRUCTURA FÍSICA Y TECNOLÓGICA DEL CENTRO DE ESTUDIOS AGROAMBIENTALES DE LA UNIVERSIDAD DE CUNDINAMARCA AGROUCUNDINAMARCA BPIN 2020000100158</t>
  </si>
  <si>
    <t>CONSTRUCCIÓN Y SERVICIOS DE LA CONSTRUCCIÓN - PROYECTO FORTALECIMIENTO DE LA INFRAESTRUCTURA FÍSICA Y TECNOLÓGICA DEL CENTRO DE ESTUDIOS AGROAMBIENTALES DE LA UNIVERSIDAD DE CUNDINAMARCA AGROUCUNDINAMARCA BPIN 2020000100158</t>
  </si>
  <si>
    <t>COMERCIO Y DISTRIBUCIÓN; ALOJAMIENTO; SERVICIOS DE SUMINISTRO DE COMIDAS Y BEBIDAS; SERVICIOS DE TRANSPORTE; Y SERVICIOS DE DISTRIBUCIÓN DE ELECTRICIDAD, GAS Y AGUA - PROYECTO FORTALECIMIENTO DE LA INFRAESTRUCTURA FÍSICA Y TECNOLÓGICA DEL CENTRO DE ESTUDIOS AGROAMBIENTALES DE LA UNIVERSIDAD DE CUNDINAMARCA AGROUCUNDINAMARCA BPIN 2020000100158</t>
  </si>
  <si>
    <t>SERVICIOS PRESTADOS A LAS EMPRESAS Y SERVICIOS DE PRODUCCIÓN - PROYECTO FORTALECIMIENTO DE LA INFRAESTRUCTURA FÍSICA Y TECNOLÓGICA DEL CENTRO DE ESTUDIOS AGROAMBIENTALES DE LA UNIVERSIDAD DE CUNDINAMARCA AGROUCUNDINAMARCA BPIN 2020000100158</t>
  </si>
  <si>
    <t>ASIGNACIÓN INICIAL POR CUENTA ACUERDO 019 DE 21 DE NOVIEMBRE DE 2024</t>
  </si>
  <si>
    <t>OBJETIVO GENERAL DEL PROYECTO</t>
  </si>
  <si>
    <t>FIANLIDAD DEL PROYECTO</t>
  </si>
  <si>
    <t>Fortalecimiento del sistema de laboratorios de la Universidad de Cundinamarca Seccional Girardot, a traves de la adquisicion de equipos  en el marco de la estrategia institucional del plan rectoral y el MEDIT. Donde ha venido generando inversión en equipos tecnologicos para los laboratorios, donde los procesos de formación y aprendizaje, ciencia, tecnología e innovación e interacción social universitaria priorizan estudios de caso a nivel ambiental, contribuyendo a la visibilidad del programa y de la institución a nivel local y regional, orientado al desarrollo social y a la toma de decisiones de los actores asociados a la administración del recursos naturales; en razón a ello, la adquisicion de equipos para desarrollar prácticas de laboratorio en el componente experimental de Campos de Aprendizaje disciplinar contribuirá a que los laboratorios de la seccional cumplan con la condiciones, normas y estándares de análisis enmarcados en la normatividad ICONTEC-ISO 17025.</t>
  </si>
  <si>
    <t>ACUERDO 019 DEL 21  DE NOVIEMBRE  DE 2024                                                                                                                                                                                                                "POR EL CUAL SE APRUEBAN LOS COMPUTOS DE RENTAS Y GASTOS DEL PRESUPUESTO GENERAL Y LOS PRESUPUESTOS DE LOS FONDOS ESPECIALES DE LA UNIVERISDAD DE CUNDINAMARCA PARA LA VIGENCIA FISCAL AÑO 2025"</t>
  </si>
  <si>
    <t>Decanatura de la Facultad de Ciencias Agropecuarias</t>
  </si>
  <si>
    <t>Proporcionar espacios académicos que cumplan con las condiciones físicas y con los recursos educativos y tecnológicos necesarios para desarrollar los Campos de Aprendizaje Digital de la Facultad de Ciencias Agropecuarias en coherencia con el Modelo Educativo Digital Transmoderno.</t>
  </si>
  <si>
    <t>Fortalecer la infraestructura física y tecnológica del Centro de Estudios Agroambientales de la Universidad de Cundinamarca – AgroUCundinamarca</t>
  </si>
  <si>
    <t>Fortalecimiento de la infraestructura fisica y tecnologica del centro de estudios agroambientales - agroucundinamarca de la universidad de cundinamarca</t>
  </si>
  <si>
    <t>ACUERDO 019 DEL 21  DE NOVIEMBRE  DE 2024                                                                                                                                                                                                                                                                                              "POR EL CUAL SE APRUEBAN LOS COMPUTOS DE RENTAS Y GASTOS DEL PRESUPUESTO GENERAL Y LOS PRESUPUESTOS DE LOS FONDOS ESPECIALES DE LA UNIVERISDAD DE CUNDINAMARCA PARA LA VIGENCIA FISCAL AÑO 2025"</t>
  </si>
  <si>
    <t>Adecuación de espacios físicos del Centro de Gestión del Conocimiento y el Aprendizaje (Biblioteca) de la universidad de Cundinamarca, extensión Facatativá</t>
  </si>
  <si>
    <t xml:space="preserve"> Fase Dos de Adquisición de Equipos Portátiles y Complementación de Laboratorios Móviles para la Extensión Facatativá de la Universidad de Cundinamarca</t>
  </si>
  <si>
    <t>Fortalecer y adecuar la infraestructura física del auditorio de la universidad de Cundinamarca, extensión de Facatativá</t>
  </si>
  <si>
    <t>Fortalecer la infraestructura física de la Extensión Facatativá de la UCundinamarca, a través de la contratación de los servicios para crear un ambiente de estudio moderno, dinámico y funcional que promueva el desarrollo integral de los estudiantes y contribuya al cumplimiento de la estrategia institucional dispuesta en el plan estratégico 2016 – 2026 “Disoñando la Universidad que queremos” en su tema central de fortalecimiento y aportes a la comunidad universitaria, en asuntos de infraestructura física y tecnologica.</t>
  </si>
  <si>
    <t>Mejorar significativamente la infraestructura y los servicios del Centro de Gestión del Conocimiento y el Aprendizaje (CGCA) en la extensión de Facatativá de la Universidad de Cundinamarca, con el fin de proporcionar un ambiente propicio para el aprendizaje, la investigación y el intercambio de conocimientos entre los estudiantes, facilitando así su desarrollo académico y personal</t>
  </si>
  <si>
    <t>fortalecer los laboratorios móviles de la Extensión Facatativá de la Universidad de Cundinamarca mediante la adquisición y distribución de equipos portátiles. Esto busca mejorar tanto la calidad educativa de los estudiantes como la calidad operativa de los docentes. La adquisición de los equipos se realizará conforme a las normativas de contratación pública vigentes en Colombia, siguiendo las directrices del Ministerio de Educación Nacional y las políticas internas de la Universidad de Cundinamarca. Este proyecto se alinea con el Plan de Desarrollo Institucional de la universidad, que tiene como meta fortalecer la infraestructura tecnológica y mejorar la calidad de la educación ofrecida.</t>
  </si>
  <si>
    <t>Fortalecer los laboratorios móviles de la extensión Facatativá de la Universidad de Cundinamarca </t>
  </si>
  <si>
    <t>Mejorar la seguridad de la informacion resguardada en el deposito del archivo  mediante la adquisicion de un sistema de control de acceso de seguridad  que permite el ingreso autorizado y que de cumplimiento a lo establecido en el marco del Plan Estratégico "DISOÑANDO LA UNIVERSIDAD QUE QUEREMOS" 2016-2026 y en donde establece como pilar fundamental la implementación del aprendizaje multidimensional mediante el desarrollo de estrategias y métodos educativos; el cual tiene como meta garantizar el cumplimiento al control y seguimiento de mantenimiento de los bienes muebles e inmuebles de la sede, seccionales y extensiones.</t>
  </si>
  <si>
    <t>Fortalecer el buen desarrollo de las practicas y seguridad documentales archivísticas y en cuanto al cuidado y conservación de la memoria documental</t>
  </si>
  <si>
    <t>Adecuación del Centro de Emprendimiento, Innovación y Gestión Empresarial (CDEI) de la Universidad de Cundinamarca, Extensión Facatativá.</t>
  </si>
  <si>
    <t xml:space="preserve">Adecuar la infraestructura física  del Centro de Emprendimiento, Innovación y Gestión Empresarial (CDEI) de la universidad de Cundinamarca, de la extensión de Facatativá que permita el adecuado desarrollo de los eventos académicos que se llevan a cabo desde el programa de Administracion de Empresas, además considerando las normas de seguridad, accesibilidad y aforo del lugar. El resultado esperado es un salon que cumpla con las necesidades y expectativas de los docentes y esudiantes., sumado a esto todas las paredes serán pañetadas, estucadas y pintadas. </t>
  </si>
  <si>
    <t>Fortalecer y adecuar la infraestructura física del  Centro de Emprendimiento, Innovación y Gestión Empresarial (CDEI) de la universidad de Cundinamarca, extensión de Facatativá</t>
  </si>
  <si>
    <t>Adecuar la infraestructura física del auditorio de la universidad de Cundinamarca, de la extensión de Facatativá a través de la contratación de obra articulado al plan de desarrollo 2024 – 2026 que permita el adecuado funcionamiento  de los eventos académicos y administrativos de la comunidad udecina.</t>
  </si>
  <si>
    <t xml:space="preserve">Fortalecer y adecuar la infraestructura física del auditorio de la universidad de Cundinamarca, extensión de Facatativá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</si>
</sst>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4" formatCode="_-&quot;$&quot;\ * #,##0.00_-;\-&quot;$&quot;\ * #,##0.00_-;_-&quot;$&quot;\ * &quot;-&quot;??_-;_-@_-"/>
    <numFmt numFmtId="43" formatCode="_-* #,##0.00_-;\-* #,##0.00_-;_-* &quot;-&quot;??_-;_-@_-"/>
    <numFmt numFmtId="164" formatCode="_-&quot;$&quot;\ * #,##0_-;\-&quot;$&quot;\ * #,##0_-;_-&quot;$&quot;\ * &quot;-&quot;??_-;_-@_-"/>
    <numFmt numFmtId="165" formatCode="_-* #,##0_-;\-* #,##0_-;_-* &quot;-&quot;??_-;_-@_-"/>
    <numFmt numFmtId="166" formatCode="00"/>
  </numFmts>
  <fonts count="31" x14ac:knownFonts="1">
    <font>
      <sz val="11"/>
      <color theme="1"/>
      <name val="Calibri"/>
      <family val="2"/>
      <scheme val="minor"/>
    </font>
    <font>
      <sz val="11"/>
      <color theme="1"/>
      <name val="Calibri"/>
      <family val="2"/>
      <scheme val="minor"/>
    </font>
    <font>
      <b/>
      <sz val="9"/>
      <color rgb="FFFFFFFF"/>
      <name val="Century Gothic"/>
      <family val="2"/>
    </font>
    <font>
      <sz val="9"/>
      <name val="Century Gothic"/>
      <family val="2"/>
    </font>
    <font>
      <b/>
      <sz val="9"/>
      <color theme="1"/>
      <name val="Century Gothic"/>
      <family val="2"/>
    </font>
    <font>
      <b/>
      <sz val="9"/>
      <color theme="0"/>
      <name val="Century Gothic"/>
      <family val="2"/>
    </font>
    <font>
      <sz val="9"/>
      <color theme="1"/>
      <name val="Century Gothic"/>
      <family val="2"/>
    </font>
    <font>
      <b/>
      <sz val="11"/>
      <color theme="1"/>
      <name val="Calibri"/>
      <family val="2"/>
      <scheme val="minor"/>
    </font>
    <font>
      <b/>
      <sz val="20"/>
      <color theme="9" tint="-0.499984740745262"/>
      <name val="Calibri"/>
      <family val="2"/>
      <scheme val="minor"/>
    </font>
    <font>
      <sz val="12"/>
      <color theme="1"/>
      <name val="Arial"/>
      <family val="2"/>
    </font>
    <font>
      <b/>
      <sz val="9"/>
      <name val="Century Gothic"/>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entury Gothic"/>
      <family val="2"/>
    </font>
    <font>
      <b/>
      <sz val="20"/>
      <color theme="9" tint="-0.499984740745262"/>
      <name val="Century Gothic"/>
      <family val="2"/>
    </font>
    <font>
      <b/>
      <sz val="11"/>
      <color theme="1"/>
      <name val="Century Gothic"/>
      <family val="2"/>
    </font>
    <font>
      <sz val="9"/>
      <color theme="1"/>
      <name val="Calibri"/>
      <family val="2"/>
      <scheme val="minor"/>
    </font>
    <font>
      <sz val="9"/>
      <name val="Calibri"/>
      <family val="2"/>
      <scheme val="minor"/>
    </font>
  </fonts>
  <fills count="45">
    <fill>
      <patternFill patternType="none"/>
    </fill>
    <fill>
      <patternFill patternType="gray125"/>
    </fill>
    <fill>
      <patternFill patternType="solid">
        <fgColor rgb="FF006600"/>
        <bgColor rgb="FF000000"/>
      </patternFill>
    </fill>
    <fill>
      <patternFill patternType="solid">
        <fgColor rgb="FF006600"/>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79998168889431442"/>
        <bgColor rgb="FFF4B083"/>
      </patternFill>
    </fill>
    <fill>
      <patternFill patternType="solid">
        <fgColor theme="9" tint="0.79998168889431442"/>
        <bgColor rgb="FFF7CAAC"/>
      </patternFill>
    </fill>
    <fill>
      <patternFill patternType="solid">
        <fgColor theme="9" tint="0.79998168889431442"/>
        <bgColor rgb="FFDEEAF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rgb="FFF4B083"/>
      </patternFill>
    </fill>
    <fill>
      <patternFill patternType="solid">
        <fgColor theme="9" tint="0.59999389629810485"/>
        <bgColor rgb="FFF7CAAC"/>
      </patternFill>
    </fill>
    <fill>
      <patternFill patternType="solid">
        <fgColor theme="9" tint="0.59999389629810485"/>
        <bgColor rgb="FF000000"/>
      </patternFill>
    </fill>
    <fill>
      <patternFill patternType="solid">
        <fgColor theme="9" tint="0.79998168889431442"/>
        <bgColor rgb="FFFCE4D6"/>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medium">
        <color theme="1"/>
      </top>
      <bottom style="thin">
        <color theme="0" tint="-0.34998626667073579"/>
      </bottom>
      <diagonal/>
    </border>
    <border>
      <left style="thin">
        <color theme="0" tint="-0.34998626667073579"/>
      </left>
      <right style="medium">
        <color theme="1"/>
      </right>
      <top style="medium">
        <color theme="1"/>
      </top>
      <bottom style="thin">
        <color theme="0" tint="-0.34998626667073579"/>
      </bottom>
      <diagonal/>
    </border>
    <border>
      <left style="thin">
        <color theme="0" tint="-0.34998626667073579"/>
      </left>
      <right style="medium">
        <color theme="1"/>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1"/>
      </bottom>
      <diagonal/>
    </border>
    <border>
      <left style="thin">
        <color theme="0" tint="-0.34998626667073579"/>
      </left>
      <right style="medium">
        <color theme="1"/>
      </right>
      <top style="thin">
        <color theme="0" tint="-0.34998626667073579"/>
      </top>
      <bottom style="medium">
        <color theme="1"/>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diagonal/>
    </border>
    <border>
      <left/>
      <right/>
      <top/>
      <bottom style="medium">
        <color indexed="64"/>
      </bottom>
      <diagonal/>
    </border>
    <border>
      <left/>
      <right style="medium">
        <color indexed="64"/>
      </right>
      <top/>
      <bottom style="medium">
        <color indexed="64"/>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theme="1"/>
      </right>
      <top style="thin">
        <color theme="0" tint="-0.34998626667073579"/>
      </top>
      <bottom/>
      <diagonal/>
    </border>
    <border>
      <left style="thin">
        <color theme="0" tint="-0.34998626667073579"/>
      </left>
      <right style="medium">
        <color theme="1"/>
      </right>
      <top/>
      <bottom/>
      <diagonal/>
    </border>
    <border>
      <left style="thin">
        <color theme="0" tint="-0.34998626667073579"/>
      </left>
      <right style="medium">
        <color theme="1"/>
      </right>
      <top/>
      <bottom style="thin">
        <color theme="0" tint="-0.34998626667073579"/>
      </bottom>
      <diagonal/>
    </border>
  </borders>
  <cellStyleXfs count="48">
    <xf numFmtId="0" fontId="0" fillId="0" borderId="0"/>
    <xf numFmtId="43"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0" fontId="9" fillId="0" borderId="0"/>
    <xf numFmtId="0" fontId="9" fillId="0" borderId="0"/>
    <xf numFmtId="0" fontId="11" fillId="0" borderId="0" applyNumberFormat="0" applyFill="0" applyBorder="0" applyAlignment="0" applyProtection="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10"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8" fillId="13" borderId="4" applyNumberFormat="0" applyAlignment="0" applyProtection="0"/>
    <xf numFmtId="0" fontId="19" fillId="14" borderId="5" applyNumberFormat="0" applyAlignment="0" applyProtection="0"/>
    <xf numFmtId="0" fontId="20" fillId="14" borderId="4" applyNumberFormat="0" applyAlignment="0" applyProtection="0"/>
    <xf numFmtId="0" fontId="21" fillId="0" borderId="6" applyNumberFormat="0" applyFill="0" applyAlignment="0" applyProtection="0"/>
    <xf numFmtId="0" fontId="22" fillId="15" borderId="7" applyNumberFormat="0" applyAlignment="0" applyProtection="0"/>
    <xf numFmtId="0" fontId="23" fillId="0" borderId="0" applyNumberFormat="0" applyFill="0" applyBorder="0" applyAlignment="0" applyProtection="0"/>
    <xf numFmtId="0" fontId="1" fillId="16" borderId="8" applyNumberFormat="0" applyFont="0" applyAlignment="0" applyProtection="0"/>
    <xf numFmtId="0" fontId="24" fillId="0" borderId="0" applyNumberFormat="0" applyFill="0" applyBorder="0" applyAlignment="0" applyProtection="0"/>
    <xf numFmtId="0" fontId="7" fillId="0" borderId="9" applyNumberFormat="0" applyFill="0" applyAlignment="0" applyProtection="0"/>
    <xf numFmtId="0" fontId="2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25"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44" fontId="1" fillId="0" borderId="0" applyFont="0" applyFill="0" applyBorder="0" applyAlignment="0" applyProtection="0"/>
  </cellStyleXfs>
  <cellXfs count="142">
    <xf numFmtId="0" fontId="0" fillId="0" borderId="0" xfId="0"/>
    <xf numFmtId="0" fontId="6" fillId="4" borderId="0" xfId="0" applyFont="1" applyFill="1" applyProtection="1">
      <protection hidden="1"/>
    </xf>
    <xf numFmtId="0" fontId="6" fillId="0" borderId="0" xfId="0" applyFont="1" applyAlignment="1" applyProtection="1">
      <alignment horizontal="center"/>
      <protection hidden="1"/>
    </xf>
    <xf numFmtId="0" fontId="6" fillId="0" borderId="0" xfId="0" applyFont="1" applyProtection="1">
      <protection hidden="1"/>
    </xf>
    <xf numFmtId="0" fontId="6" fillId="0" borderId="0" xfId="0" applyFont="1" applyAlignment="1" applyProtection="1">
      <alignment horizontal="left"/>
      <protection hidden="1"/>
    </xf>
    <xf numFmtId="0" fontId="6" fillId="0" borderId="0" xfId="0" applyFont="1" applyAlignment="1" applyProtection="1">
      <protection hidden="1"/>
    </xf>
    <xf numFmtId="0" fontId="6" fillId="0" borderId="0" xfId="0" applyFont="1" applyAlignment="1" applyProtection="1">
      <alignment wrapText="1"/>
      <protection hidden="1"/>
    </xf>
    <xf numFmtId="0" fontId="26" fillId="4" borderId="0" xfId="0" applyFont="1" applyFill="1" applyProtection="1">
      <protection hidden="1"/>
    </xf>
    <xf numFmtId="0" fontId="27" fillId="0" borderId="0" xfId="0" applyFont="1" applyAlignment="1" applyProtection="1">
      <alignment horizontal="center" wrapText="1"/>
      <protection hidden="1"/>
    </xf>
    <xf numFmtId="0" fontId="6" fillId="0" borderId="0" xfId="0" applyFont="1" applyAlignment="1" applyProtection="1">
      <alignment horizontal="center" wrapText="1"/>
      <protection hidden="1"/>
    </xf>
    <xf numFmtId="0" fontId="28" fillId="0" borderId="0" xfId="0" applyFont="1" applyAlignment="1" applyProtection="1">
      <alignment horizontal="center" wrapText="1"/>
      <protection hidden="1"/>
    </xf>
    <xf numFmtId="0" fontId="6" fillId="4" borderId="0" xfId="0" applyFont="1" applyFill="1" applyAlignment="1" applyProtection="1">
      <alignment horizontal="center" wrapText="1"/>
      <protection hidden="1"/>
    </xf>
    <xf numFmtId="0" fontId="2" fillId="2" borderId="17" xfId="0" applyFont="1" applyFill="1" applyBorder="1" applyAlignment="1" applyProtection="1">
      <alignment horizontal="center" vertical="center" wrapText="1"/>
      <protection hidden="1"/>
    </xf>
    <xf numFmtId="0" fontId="2" fillId="3" borderId="17" xfId="0" applyFont="1" applyFill="1" applyBorder="1" applyAlignment="1" applyProtection="1">
      <alignment horizontal="center" vertical="center" wrapText="1"/>
      <protection hidden="1"/>
    </xf>
    <xf numFmtId="43" fontId="5" fillId="2" borderId="17" xfId="1" applyFont="1" applyFill="1" applyBorder="1" applyAlignment="1" applyProtection="1">
      <alignment horizontal="center" vertical="center" wrapText="1"/>
      <protection hidden="1"/>
    </xf>
    <xf numFmtId="42" fontId="2" fillId="3" borderId="17" xfId="2" applyFont="1" applyFill="1" applyBorder="1" applyAlignment="1" applyProtection="1">
      <alignment horizontal="center" vertical="center" wrapText="1"/>
      <protection hidden="1"/>
    </xf>
    <xf numFmtId="164" fontId="2" fillId="3" borderId="18" xfId="0" applyNumberFormat="1" applyFont="1" applyFill="1" applyBorder="1" applyAlignment="1" applyProtection="1">
      <alignment horizontal="center" vertical="center" wrapText="1"/>
      <protection hidden="1"/>
    </xf>
    <xf numFmtId="0" fontId="26" fillId="4" borderId="0" xfId="0" applyFont="1" applyFill="1" applyAlignment="1" applyProtection="1">
      <alignment horizontal="center" wrapText="1"/>
      <protection hidden="1"/>
    </xf>
    <xf numFmtId="0" fontId="6" fillId="0" borderId="0" xfId="0" applyFont="1" applyAlignment="1" applyProtection="1">
      <alignment horizontal="center" wrapText="1"/>
      <protection hidden="1"/>
    </xf>
    <xf numFmtId="0" fontId="6" fillId="4" borderId="0" xfId="0" applyFont="1" applyFill="1" applyAlignment="1" applyProtection="1">
      <alignment wrapText="1"/>
      <protection hidden="1"/>
    </xf>
    <xf numFmtId="0" fontId="3" fillId="43" borderId="10" xfId="0" applyFont="1" applyFill="1" applyBorder="1" applyAlignment="1" applyProtection="1">
      <alignment horizontal="center" vertical="center" wrapText="1"/>
      <protection hidden="1"/>
    </xf>
    <xf numFmtId="0" fontId="3" fillId="5" borderId="10" xfId="0" applyFont="1" applyFill="1" applyBorder="1" applyAlignment="1" applyProtection="1">
      <alignment horizontal="justify" vertical="center" wrapText="1"/>
      <protection hidden="1"/>
    </xf>
    <xf numFmtId="0" fontId="3" fillId="43" borderId="10" xfId="1" applyNumberFormat="1" applyFont="1" applyFill="1" applyBorder="1" applyAlignment="1" applyProtection="1">
      <alignment horizontal="justify" vertical="center" wrapText="1"/>
      <protection hidden="1"/>
    </xf>
    <xf numFmtId="43" fontId="3" fillId="43" borderId="10" xfId="1" applyFont="1" applyFill="1" applyBorder="1" applyAlignment="1" applyProtection="1">
      <alignment horizontal="justify" vertical="center" wrapText="1"/>
      <protection hidden="1"/>
    </xf>
    <xf numFmtId="166" fontId="6" fillId="42" borderId="10" xfId="4" applyNumberFormat="1" applyFont="1" applyFill="1" applyBorder="1" applyAlignment="1" applyProtection="1">
      <alignment horizontal="justify" vertical="center" wrapText="1"/>
      <protection hidden="1"/>
    </xf>
    <xf numFmtId="44" fontId="6" fillId="42" borderId="10" xfId="1" applyNumberFormat="1" applyFont="1" applyFill="1" applyBorder="1" applyAlignment="1" applyProtection="1">
      <alignment horizontal="justify" vertical="center"/>
      <protection hidden="1"/>
    </xf>
    <xf numFmtId="164" fontId="10" fillId="5" borderId="19" xfId="0" applyNumberFormat="1" applyFont="1" applyFill="1" applyBorder="1" applyAlignment="1" applyProtection="1">
      <alignment horizontal="justify" vertical="center" wrapText="1"/>
      <protection hidden="1"/>
    </xf>
    <xf numFmtId="0" fontId="26" fillId="4" borderId="0" xfId="0" applyFont="1" applyFill="1" applyAlignment="1" applyProtection="1">
      <alignment wrapText="1"/>
      <protection hidden="1"/>
    </xf>
    <xf numFmtId="0" fontId="10" fillId="43" borderId="10" xfId="1" applyNumberFormat="1" applyFont="1" applyFill="1" applyBorder="1" applyAlignment="1" applyProtection="1">
      <alignment horizontal="justify" vertical="center" wrapText="1"/>
      <protection hidden="1"/>
    </xf>
    <xf numFmtId="43" fontId="10" fillId="43" borderId="10" xfId="1" applyFont="1" applyFill="1" applyBorder="1" applyAlignment="1" applyProtection="1">
      <alignment horizontal="justify" vertical="center" wrapText="1"/>
      <protection hidden="1"/>
    </xf>
    <xf numFmtId="0" fontId="6" fillId="5" borderId="10" xfId="4" applyFont="1" applyFill="1" applyBorder="1" applyAlignment="1" applyProtection="1">
      <alignment horizontal="justify" vertical="center" wrapText="1"/>
      <protection hidden="1"/>
    </xf>
    <xf numFmtId="0" fontId="3" fillId="5" borderId="10" xfId="4" applyFont="1" applyFill="1" applyBorder="1" applyAlignment="1" applyProtection="1">
      <alignment horizontal="justify" vertical="center" wrapText="1"/>
      <protection hidden="1"/>
    </xf>
    <xf numFmtId="44" fontId="3" fillId="42" borderId="10" xfId="1" applyNumberFormat="1" applyFont="1" applyFill="1" applyBorder="1" applyAlignment="1" applyProtection="1">
      <alignment horizontal="justify" vertical="center"/>
      <protection hidden="1"/>
    </xf>
    <xf numFmtId="0" fontId="3" fillId="6" borderId="10" xfId="0" applyFont="1" applyFill="1" applyBorder="1" applyAlignment="1" applyProtection="1">
      <alignment horizontal="center" vertical="center" wrapText="1"/>
      <protection hidden="1"/>
    </xf>
    <xf numFmtId="0" fontId="3" fillId="6" borderId="10" xfId="0" applyFont="1" applyFill="1" applyBorder="1" applyAlignment="1" applyProtection="1">
      <alignment horizontal="justify" vertical="center" wrapText="1"/>
      <protection hidden="1"/>
    </xf>
    <xf numFmtId="166" fontId="6" fillId="6" borderId="10" xfId="4" applyNumberFormat="1" applyFont="1" applyFill="1" applyBorder="1" applyAlignment="1" applyProtection="1">
      <alignment horizontal="justify" vertical="center" wrapText="1"/>
      <protection hidden="1"/>
    </xf>
    <xf numFmtId="44" fontId="6" fillId="6" borderId="10" xfId="1" applyNumberFormat="1" applyFont="1" applyFill="1" applyBorder="1" applyAlignment="1" applyProtection="1">
      <alignment horizontal="justify" vertical="center"/>
      <protection hidden="1"/>
    </xf>
    <xf numFmtId="164" fontId="4" fillId="6" borderId="19" xfId="3" applyNumberFormat="1" applyFont="1" applyFill="1" applyBorder="1" applyAlignment="1" applyProtection="1">
      <alignment horizontal="justify" vertical="center"/>
      <protection hidden="1"/>
    </xf>
    <xf numFmtId="0" fontId="6" fillId="6" borderId="10" xfId="4" applyFont="1" applyFill="1" applyBorder="1" applyAlignment="1" applyProtection="1">
      <alignment horizontal="justify" vertical="center" wrapText="1"/>
      <protection hidden="1"/>
    </xf>
    <xf numFmtId="0" fontId="3" fillId="5" borderId="10" xfId="0" applyFont="1" applyFill="1" applyBorder="1" applyAlignment="1" applyProtection="1">
      <alignment horizontal="center" vertical="center" wrapText="1"/>
      <protection hidden="1"/>
    </xf>
    <xf numFmtId="49" fontId="6" fillId="5" borderId="10" xfId="4" applyNumberFormat="1" applyFont="1" applyFill="1" applyBorder="1" applyAlignment="1" applyProtection="1">
      <alignment horizontal="justify" vertical="center" wrapText="1"/>
      <protection hidden="1"/>
    </xf>
    <xf numFmtId="44" fontId="6" fillId="5" borderId="10" xfId="1" applyNumberFormat="1" applyFont="1" applyFill="1" applyBorder="1" applyAlignment="1" applyProtection="1">
      <alignment horizontal="justify" vertical="center"/>
      <protection hidden="1"/>
    </xf>
    <xf numFmtId="164" fontId="4" fillId="5" borderId="19" xfId="3" applyNumberFormat="1" applyFont="1" applyFill="1" applyBorder="1" applyAlignment="1" applyProtection="1">
      <alignment horizontal="justify" vertical="center"/>
      <protection hidden="1"/>
    </xf>
    <xf numFmtId="165" fontId="26" fillId="4" borderId="0" xfId="0" applyNumberFormat="1" applyFont="1" applyFill="1" applyProtection="1">
      <protection hidden="1"/>
    </xf>
    <xf numFmtId="44" fontId="6" fillId="5" borderId="10" xfId="1" applyNumberFormat="1" applyFont="1" applyFill="1" applyBorder="1" applyAlignment="1" applyProtection="1">
      <alignment horizontal="justify" vertical="center" wrapText="1"/>
      <protection hidden="1"/>
    </xf>
    <xf numFmtId="44" fontId="3" fillId="5" borderId="10" xfId="1" applyNumberFormat="1" applyFont="1" applyFill="1" applyBorder="1" applyAlignment="1" applyProtection="1">
      <alignment horizontal="justify" vertical="center"/>
      <protection hidden="1"/>
    </xf>
    <xf numFmtId="1" fontId="3" fillId="5" borderId="10" xfId="4" applyNumberFormat="1" applyFont="1" applyFill="1" applyBorder="1" applyAlignment="1" applyProtection="1">
      <alignment horizontal="justify" vertical="center" wrapText="1"/>
      <protection hidden="1"/>
    </xf>
    <xf numFmtId="166" fontId="6" fillId="41" borderId="10" xfId="4" applyNumberFormat="1" applyFont="1" applyFill="1" applyBorder="1" applyAlignment="1" applyProtection="1">
      <alignment horizontal="justify" vertical="center" wrapText="1"/>
      <protection hidden="1"/>
    </xf>
    <xf numFmtId="164" fontId="26" fillId="4" borderId="0" xfId="0" applyNumberFormat="1" applyFont="1" applyFill="1" applyProtection="1">
      <protection hidden="1"/>
    </xf>
    <xf numFmtId="0" fontId="6" fillId="6" borderId="0" xfId="0" applyFont="1" applyFill="1" applyProtection="1">
      <protection hidden="1"/>
    </xf>
    <xf numFmtId="0" fontId="3" fillId="6" borderId="10" xfId="4" applyFont="1" applyFill="1" applyBorder="1" applyAlignment="1" applyProtection="1">
      <alignment horizontal="justify" vertical="center" wrapText="1"/>
      <protection hidden="1"/>
    </xf>
    <xf numFmtId="44" fontId="3" fillId="6" borderId="10" xfId="1" applyNumberFormat="1" applyFont="1" applyFill="1" applyBorder="1" applyAlignment="1" applyProtection="1">
      <alignment horizontal="justify" vertical="center"/>
      <protection hidden="1"/>
    </xf>
    <xf numFmtId="49" fontId="6" fillId="6" borderId="10" xfId="4" applyNumberFormat="1" applyFont="1" applyFill="1" applyBorder="1" applyAlignment="1" applyProtection="1">
      <alignment horizontal="justify" vertical="center" wrapText="1"/>
      <protection hidden="1"/>
    </xf>
    <xf numFmtId="0" fontId="3" fillId="5" borderId="16" xfId="0" applyFont="1" applyFill="1" applyBorder="1" applyAlignment="1" applyProtection="1">
      <alignment horizontal="center" vertical="center" wrapText="1"/>
      <protection hidden="1"/>
    </xf>
    <xf numFmtId="0" fontId="3" fillId="5" borderId="16" xfId="0" applyFont="1" applyFill="1" applyBorder="1" applyAlignment="1" applyProtection="1">
      <alignment horizontal="justify" vertical="center" wrapText="1"/>
      <protection hidden="1"/>
    </xf>
    <xf numFmtId="0" fontId="6" fillId="5" borderId="16" xfId="4" applyFont="1" applyFill="1" applyBorder="1" applyAlignment="1" applyProtection="1">
      <alignment horizontal="justify" vertical="center" wrapText="1"/>
      <protection hidden="1"/>
    </xf>
    <xf numFmtId="44" fontId="6" fillId="5" borderId="16" xfId="1" applyNumberFormat="1" applyFont="1" applyFill="1" applyBorder="1" applyAlignment="1" applyProtection="1">
      <alignment horizontal="justify" vertical="center"/>
      <protection hidden="1"/>
    </xf>
    <xf numFmtId="164" fontId="4" fillId="5" borderId="20" xfId="3" applyNumberFormat="1" applyFont="1" applyFill="1" applyBorder="1" applyAlignment="1" applyProtection="1">
      <alignment horizontal="justify" vertical="center"/>
      <protection hidden="1"/>
    </xf>
    <xf numFmtId="0" fontId="4" fillId="6" borderId="21" xfId="0" applyFont="1" applyFill="1" applyBorder="1" applyAlignment="1" applyProtection="1">
      <alignment horizontal="center" vertical="center"/>
      <protection hidden="1"/>
    </xf>
    <xf numFmtId="0" fontId="6" fillId="6" borderId="21" xfId="0" applyFont="1" applyFill="1" applyBorder="1" applyAlignment="1" applyProtection="1">
      <alignment horizontal="center" vertical="center"/>
      <protection hidden="1"/>
    </xf>
    <xf numFmtId="44" fontId="4" fillId="6" borderId="22" xfId="3" applyFont="1" applyFill="1" applyBorder="1" applyAlignment="1" applyProtection="1">
      <alignment horizontal="justify" vertical="center"/>
      <protection hidden="1"/>
    </xf>
    <xf numFmtId="0" fontId="3" fillId="4" borderId="0" xfId="0" applyFont="1" applyFill="1" applyAlignment="1" applyProtection="1">
      <alignment horizontal="center" vertical="center" wrapText="1"/>
      <protection hidden="1"/>
    </xf>
    <xf numFmtId="0" fontId="3" fillId="4" borderId="0" xfId="0" applyFont="1" applyFill="1" applyAlignment="1" applyProtection="1">
      <alignment horizontal="left" vertical="center" wrapText="1"/>
      <protection hidden="1"/>
    </xf>
    <xf numFmtId="0" fontId="3" fillId="4" borderId="0" xfId="0" applyFont="1" applyFill="1" applyAlignment="1" applyProtection="1">
      <alignment vertical="center" wrapText="1"/>
      <protection hidden="1"/>
    </xf>
    <xf numFmtId="0" fontId="28" fillId="0" borderId="0" xfId="0" applyFont="1" applyAlignment="1" applyProtection="1">
      <alignment horizontal="center" wrapText="1"/>
      <protection hidden="1"/>
    </xf>
    <xf numFmtId="0" fontId="2" fillId="2" borderId="11" xfId="0" applyFont="1" applyFill="1" applyBorder="1" applyAlignment="1" applyProtection="1">
      <alignment horizontal="center" vertical="center" wrapText="1"/>
      <protection hidden="1"/>
    </xf>
    <xf numFmtId="0" fontId="2" fillId="3" borderId="11" xfId="0" applyFont="1" applyFill="1" applyBorder="1" applyAlignment="1" applyProtection="1">
      <alignment horizontal="center" vertical="center" wrapText="1"/>
      <protection hidden="1"/>
    </xf>
    <xf numFmtId="43" fontId="5" fillId="2" borderId="11" xfId="1" applyFont="1" applyFill="1" applyBorder="1" applyAlignment="1" applyProtection="1">
      <alignment horizontal="center" vertical="center" wrapText="1"/>
      <protection hidden="1"/>
    </xf>
    <xf numFmtId="42" fontId="2" fillId="3" borderId="11" xfId="2" applyFont="1" applyFill="1" applyBorder="1" applyAlignment="1" applyProtection="1">
      <alignment horizontal="center" vertical="center" wrapText="1"/>
      <protection hidden="1"/>
    </xf>
    <xf numFmtId="164" fontId="2" fillId="3" borderId="12" xfId="0" applyNumberFormat="1" applyFont="1" applyFill="1" applyBorder="1" applyAlignment="1" applyProtection="1">
      <alignment horizontal="center" vertical="center" wrapText="1"/>
      <protection hidden="1"/>
    </xf>
    <xf numFmtId="0" fontId="26" fillId="4" borderId="0" xfId="0" applyFont="1" applyFill="1" applyAlignment="1" applyProtection="1">
      <alignment horizontal="center"/>
      <protection hidden="1"/>
    </xf>
    <xf numFmtId="0" fontId="6" fillId="4" borderId="0" xfId="0" applyFont="1" applyFill="1" applyAlignment="1" applyProtection="1">
      <alignment horizontal="center"/>
      <protection hidden="1"/>
    </xf>
    <xf numFmtId="164" fontId="4" fillId="6" borderId="13" xfId="3" applyNumberFormat="1" applyFont="1" applyFill="1" applyBorder="1" applyAlignment="1" applyProtection="1">
      <alignment horizontal="justify" vertical="center"/>
      <protection hidden="1"/>
    </xf>
    <xf numFmtId="166" fontId="6" fillId="5" borderId="10" xfId="4" applyNumberFormat="1" applyFont="1" applyFill="1" applyBorder="1" applyAlignment="1" applyProtection="1">
      <alignment horizontal="justify" vertical="center" wrapText="1"/>
      <protection hidden="1"/>
    </xf>
    <xf numFmtId="164" fontId="4" fillId="5" borderId="13" xfId="3" applyNumberFormat="1" applyFont="1" applyFill="1" applyBorder="1" applyAlignment="1" applyProtection="1">
      <alignment horizontal="justify" vertical="center"/>
      <protection hidden="1"/>
    </xf>
    <xf numFmtId="164" fontId="10" fillId="5" borderId="13" xfId="3" applyNumberFormat="1" applyFont="1" applyFill="1" applyBorder="1" applyAlignment="1" applyProtection="1">
      <alignment horizontal="justify" vertical="center" wrapText="1"/>
      <protection hidden="1"/>
    </xf>
    <xf numFmtId="164" fontId="10" fillId="6" borderId="13" xfId="3" applyNumberFormat="1" applyFont="1" applyFill="1" applyBorder="1" applyAlignment="1" applyProtection="1">
      <alignment horizontal="justify" vertical="center" wrapText="1"/>
      <protection hidden="1"/>
    </xf>
    <xf numFmtId="0" fontId="3" fillId="6" borderId="10" xfId="0" applyFont="1" applyFill="1" applyBorder="1" applyAlignment="1" applyProtection="1">
      <alignment horizontal="center" vertical="center" wrapText="1"/>
      <protection hidden="1"/>
    </xf>
    <xf numFmtId="0" fontId="3" fillId="6" borderId="10" xfId="0" applyFont="1" applyFill="1" applyBorder="1" applyAlignment="1" applyProtection="1">
      <alignment horizontal="justify" vertical="center" wrapText="1"/>
      <protection hidden="1"/>
    </xf>
    <xf numFmtId="164" fontId="4" fillId="6" borderId="13" xfId="3" applyNumberFormat="1" applyFont="1" applyFill="1" applyBorder="1" applyAlignment="1" applyProtection="1">
      <alignment horizontal="justify" vertical="center"/>
      <protection hidden="1"/>
    </xf>
    <xf numFmtId="0" fontId="4" fillId="5" borderId="10" xfId="0" applyFont="1" applyFill="1" applyBorder="1" applyAlignment="1" applyProtection="1">
      <alignment horizontal="center" vertical="center"/>
      <protection hidden="1"/>
    </xf>
    <xf numFmtId="164" fontId="4" fillId="5" borderId="13" xfId="3" applyNumberFormat="1" applyFont="1" applyFill="1" applyBorder="1" applyAlignment="1" applyProtection="1">
      <alignment horizontal="justify" vertical="center"/>
      <protection hidden="1"/>
    </xf>
    <xf numFmtId="0" fontId="4" fillId="5" borderId="14" xfId="0" applyFont="1" applyFill="1" applyBorder="1" applyAlignment="1" applyProtection="1">
      <alignment horizontal="justify" vertical="center"/>
      <protection hidden="1"/>
    </xf>
    <xf numFmtId="164" fontId="4" fillId="5" borderId="15" xfId="3" applyNumberFormat="1" applyFont="1" applyFill="1" applyBorder="1" applyAlignment="1" applyProtection="1">
      <alignment horizontal="justify" vertical="center"/>
      <protection hidden="1"/>
    </xf>
    <xf numFmtId="0" fontId="6" fillId="6" borderId="10" xfId="0" applyFont="1" applyFill="1" applyBorder="1" applyAlignment="1" applyProtection="1">
      <alignment horizontal="justify" vertical="center" wrapText="1"/>
      <protection hidden="1"/>
    </xf>
    <xf numFmtId="164" fontId="3" fillId="6" borderId="10" xfId="3" applyNumberFormat="1" applyFont="1" applyFill="1" applyBorder="1" applyAlignment="1" applyProtection="1">
      <alignment horizontal="justify" vertical="center"/>
      <protection hidden="1"/>
    </xf>
    <xf numFmtId="164" fontId="6" fillId="6" borderId="10" xfId="3" applyNumberFormat="1" applyFont="1" applyFill="1" applyBorder="1" applyAlignment="1" applyProtection="1">
      <alignment horizontal="justify" vertical="center"/>
      <protection hidden="1"/>
    </xf>
    <xf numFmtId="164" fontId="3" fillId="6" borderId="10" xfId="3" applyNumberFormat="1" applyFont="1" applyFill="1" applyBorder="1" applyAlignment="1" applyProtection="1">
      <alignment horizontal="justify" vertical="center" wrapText="1"/>
      <protection hidden="1"/>
    </xf>
    <xf numFmtId="0" fontId="6" fillId="5" borderId="14" xfId="0" applyFont="1" applyFill="1" applyBorder="1" applyAlignment="1" applyProtection="1">
      <alignment horizontal="justify" vertical="center"/>
      <protection hidden="1"/>
    </xf>
    <xf numFmtId="0" fontId="6" fillId="5" borderId="15" xfId="0" applyFont="1" applyFill="1" applyBorder="1" applyAlignment="1" applyProtection="1">
      <alignment horizontal="justify" vertical="center"/>
      <protection hidden="1"/>
    </xf>
    <xf numFmtId="0" fontId="8" fillId="0" borderId="0" xfId="0" applyFont="1" applyAlignment="1" applyProtection="1">
      <alignment horizontal="center" wrapText="1"/>
      <protection hidden="1"/>
    </xf>
    <xf numFmtId="0" fontId="4" fillId="0" borderId="0" xfId="0" applyFont="1" applyAlignment="1" applyProtection="1">
      <protection hidden="1"/>
    </xf>
    <xf numFmtId="166" fontId="29" fillId="8" borderId="10" xfId="4" applyNumberFormat="1" applyFont="1" applyFill="1" applyBorder="1" applyAlignment="1" applyProtection="1">
      <alignment horizontal="justify" vertical="center" wrapText="1"/>
      <protection hidden="1"/>
    </xf>
    <xf numFmtId="44" fontId="29" fillId="6" borderId="10" xfId="1" applyNumberFormat="1" applyFont="1" applyFill="1" applyBorder="1" applyAlignment="1" applyProtection="1">
      <alignment horizontal="justify" vertical="center"/>
      <protection hidden="1"/>
    </xf>
    <xf numFmtId="44" fontId="4" fillId="6" borderId="13" xfId="3" applyNumberFormat="1" applyFont="1" applyFill="1" applyBorder="1" applyAlignment="1" applyProtection="1">
      <alignment horizontal="justify" vertical="center"/>
      <protection hidden="1"/>
    </xf>
    <xf numFmtId="166" fontId="29" fillId="7" borderId="10" xfId="4" applyNumberFormat="1" applyFont="1" applyFill="1" applyBorder="1" applyAlignment="1" applyProtection="1">
      <alignment horizontal="justify" vertical="center" wrapText="1"/>
      <protection hidden="1"/>
    </xf>
    <xf numFmtId="44" fontId="29" fillId="6" borderId="10" xfId="3" applyNumberFormat="1" applyFont="1" applyFill="1" applyBorder="1" applyAlignment="1" applyProtection="1">
      <alignment horizontal="justify" vertical="center"/>
      <protection hidden="1"/>
    </xf>
    <xf numFmtId="44" fontId="29" fillId="6" borderId="13" xfId="3" applyNumberFormat="1" applyFont="1" applyFill="1" applyBorder="1" applyAlignment="1" applyProtection="1">
      <alignment horizontal="justify" vertical="center"/>
      <protection hidden="1"/>
    </xf>
    <xf numFmtId="0" fontId="29" fillId="6" borderId="10" xfId="4" applyFont="1" applyFill="1" applyBorder="1" applyAlignment="1" applyProtection="1">
      <alignment horizontal="justify" vertical="center" wrapText="1"/>
      <protection hidden="1"/>
    </xf>
    <xf numFmtId="0" fontId="29" fillId="9" borderId="10" xfId="5" applyFont="1" applyFill="1" applyBorder="1" applyAlignment="1" applyProtection="1">
      <alignment horizontal="justify" vertical="center" wrapText="1"/>
      <protection hidden="1"/>
    </xf>
    <xf numFmtId="44" fontId="29" fillId="6" borderId="13" xfId="3" applyNumberFormat="1" applyFont="1" applyFill="1" applyBorder="1" applyAlignment="1" applyProtection="1">
      <alignment horizontal="justify" vertical="center"/>
      <protection hidden="1"/>
    </xf>
    <xf numFmtId="49" fontId="29" fillId="6" borderId="10" xfId="4" applyNumberFormat="1" applyFont="1" applyFill="1" applyBorder="1" applyAlignment="1" applyProtection="1">
      <alignment horizontal="justify" vertical="center" wrapText="1"/>
      <protection hidden="1"/>
    </xf>
    <xf numFmtId="44" fontId="29" fillId="7" borderId="10" xfId="1" applyNumberFormat="1" applyFont="1" applyFill="1" applyBorder="1" applyAlignment="1" applyProtection="1">
      <alignment horizontal="justify" vertical="center"/>
      <protection hidden="1"/>
    </xf>
    <xf numFmtId="166" fontId="29" fillId="6" borderId="10" xfId="4" applyNumberFormat="1" applyFont="1" applyFill="1" applyBorder="1" applyAlignment="1" applyProtection="1">
      <alignment horizontal="justify" vertical="center" wrapText="1"/>
      <protection hidden="1"/>
    </xf>
    <xf numFmtId="0" fontId="30" fillId="6" borderId="10" xfId="4" applyFont="1" applyFill="1" applyBorder="1" applyAlignment="1" applyProtection="1">
      <alignment horizontal="justify" vertical="center" wrapText="1"/>
      <protection hidden="1"/>
    </xf>
    <xf numFmtId="0" fontId="3" fillId="5" borderId="10" xfId="0" applyNumberFormat="1" applyFont="1" applyFill="1" applyBorder="1" applyAlignment="1" applyProtection="1">
      <alignment horizontal="justify" vertical="center" wrapText="1"/>
      <protection hidden="1"/>
    </xf>
    <xf numFmtId="0" fontId="29" fillId="5" borderId="10" xfId="4" applyFont="1" applyFill="1" applyBorder="1" applyAlignment="1" applyProtection="1">
      <alignment horizontal="justify" vertical="center" wrapText="1"/>
      <protection hidden="1"/>
    </xf>
    <xf numFmtId="44" fontId="29" fillId="5" borderId="10" xfId="1" applyNumberFormat="1" applyFont="1" applyFill="1" applyBorder="1" applyAlignment="1" applyProtection="1">
      <alignment horizontal="justify" vertical="center"/>
      <protection hidden="1"/>
    </xf>
    <xf numFmtId="44" fontId="4" fillId="5" borderId="13" xfId="3" applyNumberFormat="1" applyFont="1" applyFill="1" applyBorder="1" applyAlignment="1" applyProtection="1">
      <alignment horizontal="justify" vertical="center"/>
      <protection hidden="1"/>
    </xf>
    <xf numFmtId="166" fontId="29" fillId="41" borderId="10" xfId="4" applyNumberFormat="1" applyFont="1" applyFill="1" applyBorder="1" applyAlignment="1" applyProtection="1">
      <alignment horizontal="justify" vertical="center" wrapText="1"/>
      <protection hidden="1"/>
    </xf>
    <xf numFmtId="44" fontId="4" fillId="5" borderId="25" xfId="3" applyNumberFormat="1" applyFont="1" applyFill="1" applyBorder="1" applyAlignment="1" applyProtection="1">
      <alignment horizontal="center" vertical="center"/>
      <protection hidden="1"/>
    </xf>
    <xf numFmtId="0" fontId="3" fillId="5" borderId="23" xfId="0" applyFont="1" applyFill="1" applyBorder="1" applyAlignment="1" applyProtection="1">
      <alignment horizontal="center" vertical="center" wrapText="1"/>
      <protection hidden="1"/>
    </xf>
    <xf numFmtId="44" fontId="4" fillId="5" borderId="26" xfId="3" applyNumberFormat="1" applyFont="1" applyFill="1" applyBorder="1" applyAlignment="1" applyProtection="1">
      <alignment horizontal="center" vertical="center"/>
      <protection hidden="1"/>
    </xf>
    <xf numFmtId="0" fontId="3" fillId="5" borderId="24" xfId="0" applyFont="1" applyFill="1" applyBorder="1" applyAlignment="1" applyProtection="1">
      <alignment horizontal="center" vertical="center" wrapText="1"/>
      <protection hidden="1"/>
    </xf>
    <xf numFmtId="44" fontId="4" fillId="5" borderId="27" xfId="3" applyNumberFormat="1" applyFont="1" applyFill="1" applyBorder="1" applyAlignment="1" applyProtection="1">
      <alignment horizontal="center" vertical="center"/>
      <protection hidden="1"/>
    </xf>
    <xf numFmtId="44" fontId="29" fillId="5" borderId="10" xfId="3" applyNumberFormat="1" applyFont="1" applyFill="1" applyBorder="1" applyAlignment="1" applyProtection="1">
      <alignment horizontal="justify" vertical="center" wrapText="1"/>
      <protection hidden="1"/>
    </xf>
    <xf numFmtId="44" fontId="29" fillId="5" borderId="25" xfId="3" applyNumberFormat="1" applyFont="1" applyFill="1" applyBorder="1" applyAlignment="1" applyProtection="1">
      <alignment horizontal="center" vertical="center" wrapText="1"/>
      <protection hidden="1"/>
    </xf>
    <xf numFmtId="44" fontId="29" fillId="41" borderId="10" xfId="1" applyNumberFormat="1" applyFont="1" applyFill="1" applyBorder="1" applyAlignment="1" applyProtection="1">
      <alignment horizontal="justify" vertical="center"/>
      <protection hidden="1"/>
    </xf>
    <xf numFmtId="44" fontId="29" fillId="5" borderId="26" xfId="3" applyNumberFormat="1" applyFont="1" applyFill="1" applyBorder="1" applyAlignment="1" applyProtection="1">
      <alignment horizontal="center" vertical="center" wrapText="1"/>
      <protection hidden="1"/>
    </xf>
    <xf numFmtId="44" fontId="29" fillId="5" borderId="27" xfId="3" applyNumberFormat="1" applyFont="1" applyFill="1" applyBorder="1" applyAlignment="1" applyProtection="1">
      <alignment horizontal="center" vertical="center" wrapText="1"/>
      <protection hidden="1"/>
    </xf>
    <xf numFmtId="0" fontId="3" fillId="5" borderId="10" xfId="0" applyFont="1" applyFill="1" applyBorder="1" applyAlignment="1" applyProtection="1">
      <alignment horizontal="center" vertical="center" wrapText="1"/>
      <protection hidden="1"/>
    </xf>
    <xf numFmtId="0" fontId="3" fillId="5" borderId="10" xfId="0" applyFont="1" applyFill="1" applyBorder="1" applyAlignment="1" applyProtection="1">
      <alignment horizontal="justify" vertical="center" wrapText="1"/>
      <protection hidden="1"/>
    </xf>
    <xf numFmtId="0" fontId="6" fillId="5" borderId="10" xfId="0" applyFont="1" applyFill="1" applyBorder="1" applyAlignment="1" applyProtection="1">
      <alignment horizontal="justify" vertical="center" wrapText="1"/>
      <protection hidden="1"/>
    </xf>
    <xf numFmtId="44" fontId="4" fillId="5" borderId="13" xfId="3" applyNumberFormat="1" applyFont="1" applyFill="1" applyBorder="1" applyAlignment="1" applyProtection="1">
      <alignment horizontal="justify" vertical="center"/>
      <protection hidden="1"/>
    </xf>
    <xf numFmtId="49" fontId="29" fillId="5" borderId="10" xfId="4" applyNumberFormat="1" applyFont="1" applyFill="1" applyBorder="1" applyAlignment="1" applyProtection="1">
      <alignment horizontal="justify" vertical="center" wrapText="1"/>
      <protection hidden="1"/>
    </xf>
    <xf numFmtId="166" fontId="29" fillId="5" borderId="10" xfId="4" applyNumberFormat="1" applyFont="1" applyFill="1" applyBorder="1" applyAlignment="1" applyProtection="1">
      <alignment horizontal="justify" vertical="center" wrapText="1"/>
      <protection hidden="1"/>
    </xf>
    <xf numFmtId="0" fontId="30" fillId="5" borderId="10" xfId="4" applyFont="1" applyFill="1" applyBorder="1" applyAlignment="1" applyProtection="1">
      <alignment horizontal="justify" vertical="center" wrapText="1"/>
      <protection hidden="1"/>
    </xf>
    <xf numFmtId="44" fontId="6" fillId="6" borderId="10" xfId="3" applyNumberFormat="1" applyFont="1" applyFill="1" applyBorder="1" applyAlignment="1" applyProtection="1">
      <alignment horizontal="justify" vertical="center"/>
      <protection hidden="1"/>
    </xf>
    <xf numFmtId="44" fontId="4" fillId="6" borderId="13" xfId="3" applyNumberFormat="1" applyFont="1" applyFill="1" applyBorder="1" applyAlignment="1" applyProtection="1">
      <alignment horizontal="justify" vertical="center"/>
      <protection hidden="1"/>
    </xf>
    <xf numFmtId="44" fontId="29" fillId="5" borderId="10" xfId="3" applyNumberFormat="1" applyFont="1" applyFill="1" applyBorder="1" applyAlignment="1" applyProtection="1">
      <alignment horizontal="justify" vertical="center"/>
      <protection hidden="1"/>
    </xf>
    <xf numFmtId="0" fontId="4" fillId="6" borderId="14" xfId="0" applyFont="1" applyFill="1" applyBorder="1" applyAlignment="1" applyProtection="1">
      <alignment horizontal="justify" vertical="center"/>
      <protection hidden="1"/>
    </xf>
    <xf numFmtId="44" fontId="4" fillId="6" borderId="14" xfId="0" applyNumberFormat="1" applyFont="1" applyFill="1" applyBorder="1" applyAlignment="1" applyProtection="1">
      <alignment horizontal="justify" vertical="center"/>
      <protection hidden="1"/>
    </xf>
    <xf numFmtId="44" fontId="4" fillId="6" borderId="15" xfId="0" applyNumberFormat="1" applyFont="1" applyFill="1" applyBorder="1" applyAlignment="1" applyProtection="1">
      <alignment horizontal="justify" vertical="center"/>
      <protection hidden="1"/>
    </xf>
    <xf numFmtId="0" fontId="4" fillId="4" borderId="0" xfId="0" applyFont="1" applyFill="1" applyAlignment="1" applyProtection="1">
      <protection hidden="1"/>
    </xf>
    <xf numFmtId="1" fontId="29" fillId="6" borderId="10" xfId="4" applyNumberFormat="1" applyFont="1" applyFill="1" applyBorder="1" applyAlignment="1" applyProtection="1">
      <alignment horizontal="justify" vertical="center" wrapText="1"/>
      <protection hidden="1"/>
    </xf>
    <xf numFmtId="44" fontId="29" fillId="8" borderId="10" xfId="1" applyNumberFormat="1" applyFont="1" applyFill="1" applyBorder="1" applyAlignment="1" applyProtection="1">
      <alignment horizontal="justify" vertical="center"/>
      <protection hidden="1"/>
    </xf>
    <xf numFmtId="44" fontId="29" fillId="9" borderId="10" xfId="1" applyNumberFormat="1" applyFont="1" applyFill="1" applyBorder="1" applyAlignment="1" applyProtection="1">
      <alignment horizontal="justify" vertical="center"/>
      <protection hidden="1"/>
    </xf>
    <xf numFmtId="1" fontId="29" fillId="44" borderId="10" xfId="4" applyNumberFormat="1" applyFont="1" applyFill="1" applyBorder="1" applyAlignment="1" applyProtection="1">
      <alignment horizontal="justify" vertical="center" wrapText="1"/>
      <protection hidden="1"/>
    </xf>
    <xf numFmtId="0" fontId="3" fillId="5" borderId="14" xfId="0" applyFont="1" applyFill="1" applyBorder="1" applyAlignment="1" applyProtection="1">
      <alignment horizontal="justify" vertical="center" wrapText="1"/>
      <protection hidden="1"/>
    </xf>
    <xf numFmtId="44" fontId="3" fillId="5" borderId="14" xfId="0" applyNumberFormat="1" applyFont="1" applyFill="1" applyBorder="1" applyAlignment="1" applyProtection="1">
      <alignment horizontal="justify" vertical="center" wrapText="1"/>
      <protection hidden="1"/>
    </xf>
    <xf numFmtId="44" fontId="4" fillId="5" borderId="15" xfId="3" applyNumberFormat="1" applyFont="1" applyFill="1" applyBorder="1" applyAlignment="1" applyProtection="1">
      <alignment horizontal="justify" vertical="center"/>
      <protection hidden="1"/>
    </xf>
    <xf numFmtId="44" fontId="6" fillId="0" borderId="0" xfId="0" applyNumberFormat="1" applyFont="1" applyProtection="1">
      <protection hidden="1"/>
    </xf>
  </cellXfs>
  <cellStyles count="48">
    <cellStyle name="20% - Énfasis1" xfId="24" builtinId="30" customBuiltin="1"/>
    <cellStyle name="20% - Énfasis2" xfId="28" builtinId="34" customBuiltin="1"/>
    <cellStyle name="20% - Énfasis3" xfId="32" builtinId="38" customBuiltin="1"/>
    <cellStyle name="20% - Énfasis4" xfId="36" builtinId="42" customBuiltin="1"/>
    <cellStyle name="20% - Énfasis5" xfId="40" builtinId="46" customBuiltin="1"/>
    <cellStyle name="20% - Énfasis6" xfId="44" builtinId="50" customBuiltin="1"/>
    <cellStyle name="40% - Énfasis1" xfId="25" builtinId="31" customBuiltin="1"/>
    <cellStyle name="40% - Énfasis2" xfId="29" builtinId="35" customBuiltin="1"/>
    <cellStyle name="40% - Énfasis3" xfId="33" builtinId="39" customBuiltin="1"/>
    <cellStyle name="40% - Énfasis4" xfId="37" builtinId="43" customBuiltin="1"/>
    <cellStyle name="40% - Énfasis5" xfId="41" builtinId="47" customBuiltin="1"/>
    <cellStyle name="40% - Énfasis6" xfId="45" builtinId="51" customBuiltin="1"/>
    <cellStyle name="60% - Énfasis1" xfId="26" builtinId="32" customBuiltin="1"/>
    <cellStyle name="60% - Énfasis2" xfId="30" builtinId="36" customBuiltin="1"/>
    <cellStyle name="60% - Énfasis3" xfId="34" builtinId="40" customBuiltin="1"/>
    <cellStyle name="60% - Énfasis4" xfId="38" builtinId="44" customBuiltin="1"/>
    <cellStyle name="60% - Énfasis5" xfId="42" builtinId="48" customBuiltin="1"/>
    <cellStyle name="60% - Énfasis6" xfId="46" builtinId="52" customBuiltin="1"/>
    <cellStyle name="Bueno" xfId="11" builtinId="26" customBuiltin="1"/>
    <cellStyle name="Cálculo" xfId="16" builtinId="22" customBuiltin="1"/>
    <cellStyle name="Celda de comprobación" xfId="18" builtinId="23" customBuiltin="1"/>
    <cellStyle name="Celda vinculada" xfId="17" builtinId="24" customBuiltin="1"/>
    <cellStyle name="Encabezado 1" xfId="7" builtinId="16" customBuiltin="1"/>
    <cellStyle name="Encabezado 4" xfId="10" builtinId="19" customBuiltin="1"/>
    <cellStyle name="Énfasis1" xfId="23" builtinId="29" customBuiltin="1"/>
    <cellStyle name="Énfasis2" xfId="27" builtinId="33" customBuiltin="1"/>
    <cellStyle name="Énfasis3" xfId="31" builtinId="37" customBuiltin="1"/>
    <cellStyle name="Énfasis4" xfId="35" builtinId="41" customBuiltin="1"/>
    <cellStyle name="Énfasis5" xfId="39" builtinId="45" customBuiltin="1"/>
    <cellStyle name="Énfasis6" xfId="43" builtinId="49" customBuiltin="1"/>
    <cellStyle name="Entrada" xfId="14" builtinId="20" customBuiltin="1"/>
    <cellStyle name="Incorrecto" xfId="12" builtinId="27" customBuiltin="1"/>
    <cellStyle name="Millares" xfId="1" builtinId="3"/>
    <cellStyle name="Moneda" xfId="3" builtinId="4"/>
    <cellStyle name="Moneda [0]" xfId="2" builtinId="7"/>
    <cellStyle name="Moneda 2" xfId="47" xr:uid="{00000000-0005-0000-0000-000031000000}"/>
    <cellStyle name="Neutral" xfId="13" builtinId="28" customBuiltin="1"/>
    <cellStyle name="Normal" xfId="0" builtinId="0"/>
    <cellStyle name="Normal 2" xfId="4" xr:uid="{701A8CAB-A8F2-4BFD-82FC-57F557721B8C}"/>
    <cellStyle name="Normal 3 2" xfId="5" xr:uid="{54C21A86-4733-4643-94F7-35AAE405BF8C}"/>
    <cellStyle name="Notas" xfId="20" builtinId="10" customBuiltin="1"/>
    <cellStyle name="Salida" xfId="15" builtinId="21" customBuiltin="1"/>
    <cellStyle name="Texto de advertencia" xfId="19" builtinId="11" customBuiltin="1"/>
    <cellStyle name="Texto explicativo" xfId="21" builtinId="53" customBuiltin="1"/>
    <cellStyle name="Título" xfId="6" builtinId="15" customBuiltin="1"/>
    <cellStyle name="Título 2" xfId="8" builtinId="17" customBuiltin="1"/>
    <cellStyle name="Título 3" xfId="9" builtinId="18" customBuiltin="1"/>
    <cellStyle name="Total" xfId="22" builtinId="25" customBuiltin="1"/>
  </cellStyles>
  <dxfs count="0"/>
  <tableStyles count="0" defaultTableStyle="TableStyleMedium2" defaultPivotStyle="PivotStyleLight16"/>
  <colors>
    <mruColors>
      <color rgb="FFF99FE6"/>
      <color rgb="FF79C000"/>
      <color rgb="FFDAAA00"/>
      <color rgb="FFFBE122"/>
      <color rgb="FFFFFFCC"/>
      <color rgb="FF006600"/>
      <color rgb="FF00CCFF"/>
      <color rgb="FF003300"/>
      <color rgb="FF000000"/>
      <color rgb="FFE6EF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482279</xdr:colOff>
      <xdr:row>2</xdr:row>
      <xdr:rowOff>59531</xdr:rowOff>
    </xdr:from>
    <xdr:to>
      <xdr:col>3</xdr:col>
      <xdr:colOff>2193875</xdr:colOff>
      <xdr:row>10</xdr:row>
      <xdr:rowOff>83345</xdr:rowOff>
    </xdr:to>
    <xdr:pic>
      <xdr:nvPicPr>
        <xdr:cNvPr id="2" name="Imagen 2">
          <a:extLst>
            <a:ext uri="{FF2B5EF4-FFF2-40B4-BE49-F238E27FC236}">
              <a16:creationId xmlns:a16="http://schemas.microsoft.com/office/drawing/2014/main" id="{D0B590A3-247A-475B-B3EA-EEAB93D537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7217" y="440531"/>
          <a:ext cx="3140346" cy="15478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1333501</xdr:colOff>
      <xdr:row>0</xdr:row>
      <xdr:rowOff>281781</xdr:rowOff>
    </xdr:from>
    <xdr:to>
      <xdr:col>4</xdr:col>
      <xdr:colOff>1269214</xdr:colOff>
      <xdr:row>7</xdr:row>
      <xdr:rowOff>125678</xdr:rowOff>
    </xdr:to>
    <xdr:pic>
      <xdr:nvPicPr>
        <xdr:cNvPr id="2" name="Imagen 2">
          <a:extLst>
            <a:ext uri="{FF2B5EF4-FFF2-40B4-BE49-F238E27FC236}">
              <a16:creationId xmlns:a16="http://schemas.microsoft.com/office/drawing/2014/main" id="{0BDE0E4A-D4A5-4BFD-9604-EF1A564B19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57084" y="281781"/>
          <a:ext cx="3131880" cy="15478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5FAAE-9598-4842-8281-1B4B074478AB}">
  <dimension ref="A1:U321"/>
  <sheetViews>
    <sheetView showGridLines="0" tabSelected="1" zoomScale="80" zoomScaleNormal="80" workbookViewId="0">
      <selection activeCell="D16" sqref="D16:D21"/>
    </sheetView>
  </sheetViews>
  <sheetFormatPr baseColWidth="10" defaultColWidth="0" defaultRowHeight="0" customHeight="1" zeroHeight="1" outlineLevelCol="1" x14ac:dyDescent="0.3"/>
  <cols>
    <col min="1" max="1" width="5.85546875" style="1" customWidth="1"/>
    <col min="2" max="2" width="15.140625" style="2" customWidth="1"/>
    <col min="3" max="3" width="21.42578125" style="2" customWidth="1"/>
    <col min="4" max="4" width="48" style="3" customWidth="1"/>
    <col min="5" max="5" width="59.42578125" style="4" customWidth="1"/>
    <col min="6" max="6" width="40.7109375" style="5" customWidth="1"/>
    <col min="7" max="7" width="58.7109375" style="6" customWidth="1"/>
    <col min="8" max="8" width="29.5703125" style="3" customWidth="1"/>
    <col min="9" max="9" width="26.85546875" style="3" customWidth="1"/>
    <col min="10" max="10" width="16.140625" style="7" customWidth="1"/>
    <col min="11" max="11" width="0" style="3" hidden="1" customWidth="1" outlineLevel="1"/>
    <col min="12" max="12" width="0" style="3" hidden="1" customWidth="1" collapsed="1"/>
    <col min="13" max="21" width="0" style="3" hidden="1" customWidth="1"/>
    <col min="22" max="16384" width="11.42578125" style="3" hidden="1"/>
  </cols>
  <sheetData>
    <row r="1" spans="1:10" ht="15" customHeight="1" x14ac:dyDescent="0.3"/>
    <row r="2" spans="1:10" ht="15" customHeight="1" x14ac:dyDescent="0.3">
      <c r="D2" s="8" t="s">
        <v>0</v>
      </c>
      <c r="E2" s="8"/>
      <c r="F2" s="8"/>
      <c r="G2" s="8"/>
    </row>
    <row r="3" spans="1:10" ht="15" customHeight="1" x14ac:dyDescent="0.3">
      <c r="D3" s="8"/>
      <c r="E3" s="8"/>
      <c r="F3" s="8"/>
      <c r="G3" s="8"/>
    </row>
    <row r="4" spans="1:10" ht="15" customHeight="1" x14ac:dyDescent="0.3">
      <c r="D4" s="8"/>
      <c r="E4" s="8"/>
      <c r="F4" s="8"/>
      <c r="G4" s="8"/>
    </row>
    <row r="5" spans="1:10" ht="15" customHeight="1" x14ac:dyDescent="0.3">
      <c r="D5" s="8"/>
      <c r="E5" s="8"/>
      <c r="F5" s="8"/>
      <c r="G5" s="8"/>
    </row>
    <row r="6" spans="1:10" ht="15" customHeight="1" x14ac:dyDescent="0.3">
      <c r="D6" s="8"/>
      <c r="E6" s="8"/>
      <c r="F6" s="8"/>
      <c r="G6" s="8"/>
    </row>
    <row r="7" spans="1:10" ht="15" customHeight="1" x14ac:dyDescent="0.3"/>
    <row r="8" spans="1:10" ht="15" customHeight="1" x14ac:dyDescent="0.3">
      <c r="E8" s="9" t="s">
        <v>196</v>
      </c>
      <c r="F8" s="9"/>
    </row>
    <row r="9" spans="1:10" ht="15" customHeight="1" x14ac:dyDescent="0.3">
      <c r="E9" s="9"/>
      <c r="F9" s="9"/>
    </row>
    <row r="10" spans="1:10" ht="15" customHeight="1" x14ac:dyDescent="0.3">
      <c r="E10" s="9"/>
      <c r="F10" s="9"/>
    </row>
    <row r="11" spans="1:10" ht="32.25" customHeight="1" x14ac:dyDescent="0.3">
      <c r="E11" s="9"/>
      <c r="F11" s="9"/>
    </row>
    <row r="12" spans="1:10" ht="15" customHeight="1" x14ac:dyDescent="0.3"/>
    <row r="13" spans="1:10" ht="15" customHeight="1" x14ac:dyDescent="0.3">
      <c r="B13" s="10" t="s">
        <v>1</v>
      </c>
      <c r="C13" s="10"/>
    </row>
    <row r="14" spans="1:10" ht="15" customHeight="1" thickBot="1" x14ac:dyDescent="0.35"/>
    <row r="15" spans="1:10" s="18" customFormat="1" ht="66.75" customHeight="1" x14ac:dyDescent="0.3">
      <c r="A15" s="11"/>
      <c r="B15" s="12" t="s">
        <v>2</v>
      </c>
      <c r="C15" s="12" t="s">
        <v>3</v>
      </c>
      <c r="D15" s="13" t="s">
        <v>4</v>
      </c>
      <c r="E15" s="14" t="s">
        <v>194</v>
      </c>
      <c r="F15" s="14" t="s">
        <v>193</v>
      </c>
      <c r="G15" s="13" t="s">
        <v>5</v>
      </c>
      <c r="H15" s="15" t="s">
        <v>192</v>
      </c>
      <c r="I15" s="16" t="s">
        <v>6</v>
      </c>
      <c r="J15" s="17"/>
    </row>
    <row r="16" spans="1:10" s="6" customFormat="1" ht="47.25" customHeight="1" x14ac:dyDescent="0.3">
      <c r="A16" s="19"/>
      <c r="B16" s="20" t="s">
        <v>7</v>
      </c>
      <c r="C16" s="20" t="s">
        <v>8</v>
      </c>
      <c r="D16" s="21" t="s">
        <v>9</v>
      </c>
      <c r="E16" s="22" t="s">
        <v>102</v>
      </c>
      <c r="F16" s="23" t="s">
        <v>103</v>
      </c>
      <c r="G16" s="24" t="s">
        <v>10</v>
      </c>
      <c r="H16" s="25">
        <v>666433</v>
      </c>
      <c r="I16" s="26">
        <f>SUM(H16:H21)</f>
        <v>26286957</v>
      </c>
      <c r="J16" s="27"/>
    </row>
    <row r="17" spans="1:10" s="6" customFormat="1" ht="47.25" customHeight="1" x14ac:dyDescent="0.3">
      <c r="A17" s="19"/>
      <c r="B17" s="20"/>
      <c r="C17" s="20"/>
      <c r="D17" s="21"/>
      <c r="E17" s="28" t="s">
        <v>102</v>
      </c>
      <c r="F17" s="29" t="s">
        <v>103</v>
      </c>
      <c r="G17" s="30" t="s">
        <v>11</v>
      </c>
      <c r="H17" s="25">
        <v>3966344</v>
      </c>
      <c r="I17" s="26"/>
      <c r="J17" s="27"/>
    </row>
    <row r="18" spans="1:10" s="6" customFormat="1" ht="47.25" customHeight="1" x14ac:dyDescent="0.3">
      <c r="A18" s="19"/>
      <c r="B18" s="20"/>
      <c r="C18" s="20"/>
      <c r="D18" s="21"/>
      <c r="E18" s="28" t="s">
        <v>102</v>
      </c>
      <c r="F18" s="29" t="s">
        <v>103</v>
      </c>
      <c r="G18" s="30" t="s">
        <v>12</v>
      </c>
      <c r="H18" s="25">
        <v>1269396</v>
      </c>
      <c r="I18" s="26"/>
      <c r="J18" s="27"/>
    </row>
    <row r="19" spans="1:10" s="6" customFormat="1" ht="47.25" customHeight="1" x14ac:dyDescent="0.3">
      <c r="A19" s="19"/>
      <c r="B19" s="20"/>
      <c r="C19" s="20"/>
      <c r="D19" s="21"/>
      <c r="E19" s="28" t="s">
        <v>102</v>
      </c>
      <c r="F19" s="29" t="s">
        <v>103</v>
      </c>
      <c r="G19" s="30" t="s">
        <v>12</v>
      </c>
      <c r="H19" s="25">
        <v>9797433</v>
      </c>
      <c r="I19" s="26"/>
      <c r="J19" s="27"/>
    </row>
    <row r="20" spans="1:10" s="6" customFormat="1" ht="47.25" customHeight="1" x14ac:dyDescent="0.3">
      <c r="A20" s="19"/>
      <c r="B20" s="20"/>
      <c r="C20" s="20"/>
      <c r="D20" s="21"/>
      <c r="E20" s="28" t="s">
        <v>102</v>
      </c>
      <c r="F20" s="29" t="s">
        <v>103</v>
      </c>
      <c r="G20" s="31" t="s">
        <v>13</v>
      </c>
      <c r="H20" s="32">
        <v>63470</v>
      </c>
      <c r="I20" s="26"/>
      <c r="J20" s="27"/>
    </row>
    <row r="21" spans="1:10" s="6" customFormat="1" ht="47.25" customHeight="1" x14ac:dyDescent="0.3">
      <c r="A21" s="19"/>
      <c r="B21" s="20"/>
      <c r="C21" s="20"/>
      <c r="D21" s="21"/>
      <c r="E21" s="28" t="s">
        <v>102</v>
      </c>
      <c r="F21" s="29" t="s">
        <v>103</v>
      </c>
      <c r="G21" s="31" t="s">
        <v>13</v>
      </c>
      <c r="H21" s="32">
        <v>10523881</v>
      </c>
      <c r="I21" s="26"/>
      <c r="J21" s="27"/>
    </row>
    <row r="22" spans="1:10" s="1" customFormat="1" ht="60.75" customHeight="1" x14ac:dyDescent="0.3">
      <c r="B22" s="33" t="s">
        <v>7</v>
      </c>
      <c r="C22" s="33" t="s">
        <v>14</v>
      </c>
      <c r="D22" s="34" t="s">
        <v>15</v>
      </c>
      <c r="E22" s="34" t="s">
        <v>98</v>
      </c>
      <c r="F22" s="34" t="s">
        <v>99</v>
      </c>
      <c r="G22" s="35" t="s">
        <v>11</v>
      </c>
      <c r="H22" s="36">
        <v>161121714</v>
      </c>
      <c r="I22" s="37">
        <f>SUM(H22:H26)</f>
        <v>1101235930</v>
      </c>
      <c r="J22" s="7"/>
    </row>
    <row r="23" spans="1:10" s="1" customFormat="1" ht="60.75" customHeight="1" x14ac:dyDescent="0.3">
      <c r="B23" s="33"/>
      <c r="C23" s="33"/>
      <c r="D23" s="34"/>
      <c r="E23" s="34" t="s">
        <v>98</v>
      </c>
      <c r="F23" s="34" t="s">
        <v>99</v>
      </c>
      <c r="G23" s="35" t="s">
        <v>16</v>
      </c>
      <c r="H23" s="36">
        <v>321881643</v>
      </c>
      <c r="I23" s="37"/>
      <c r="J23" s="7"/>
    </row>
    <row r="24" spans="1:10" s="1" customFormat="1" ht="60.75" customHeight="1" x14ac:dyDescent="0.3">
      <c r="B24" s="33"/>
      <c r="C24" s="33"/>
      <c r="D24" s="34"/>
      <c r="E24" s="34" t="s">
        <v>98</v>
      </c>
      <c r="F24" s="34" t="s">
        <v>99</v>
      </c>
      <c r="G24" s="38" t="s">
        <v>17</v>
      </c>
      <c r="H24" s="36">
        <v>217936243</v>
      </c>
      <c r="I24" s="37"/>
      <c r="J24" s="7"/>
    </row>
    <row r="25" spans="1:10" s="1" customFormat="1" ht="60.75" customHeight="1" x14ac:dyDescent="0.3">
      <c r="B25" s="33"/>
      <c r="C25" s="33"/>
      <c r="D25" s="34"/>
      <c r="E25" s="34" t="s">
        <v>98</v>
      </c>
      <c r="F25" s="34" t="s">
        <v>99</v>
      </c>
      <c r="G25" s="38" t="s">
        <v>17</v>
      </c>
      <c r="H25" s="36">
        <v>344859060</v>
      </c>
      <c r="I25" s="37"/>
      <c r="J25" s="7"/>
    </row>
    <row r="26" spans="1:10" s="1" customFormat="1" ht="72.75" customHeight="1" x14ac:dyDescent="0.3">
      <c r="B26" s="33"/>
      <c r="C26" s="33"/>
      <c r="D26" s="34"/>
      <c r="E26" s="34" t="s">
        <v>98</v>
      </c>
      <c r="F26" s="34" t="s">
        <v>99</v>
      </c>
      <c r="G26" s="38" t="s">
        <v>17</v>
      </c>
      <c r="H26" s="36">
        <v>55437270</v>
      </c>
      <c r="I26" s="37"/>
      <c r="J26" s="7"/>
    </row>
    <row r="27" spans="1:10" s="1" customFormat="1" ht="75" customHeight="1" x14ac:dyDescent="0.3">
      <c r="B27" s="33" t="s">
        <v>7</v>
      </c>
      <c r="C27" s="33" t="s">
        <v>14</v>
      </c>
      <c r="D27" s="34" t="s">
        <v>18</v>
      </c>
      <c r="E27" s="34" t="s">
        <v>100</v>
      </c>
      <c r="F27" s="34" t="s">
        <v>101</v>
      </c>
      <c r="G27" s="38" t="s">
        <v>13</v>
      </c>
      <c r="H27" s="36">
        <v>700939600</v>
      </c>
      <c r="I27" s="37">
        <f>SUM(H27:H29)</f>
        <v>1101235930</v>
      </c>
      <c r="J27" s="7"/>
    </row>
    <row r="28" spans="1:10" s="1" customFormat="1" ht="64.5" customHeight="1" x14ac:dyDescent="0.3">
      <c r="B28" s="33"/>
      <c r="C28" s="33"/>
      <c r="D28" s="34"/>
      <c r="E28" s="34" t="s">
        <v>100</v>
      </c>
      <c r="F28" s="34" t="s">
        <v>101</v>
      </c>
      <c r="G28" s="38" t="s">
        <v>13</v>
      </c>
      <c r="H28" s="36">
        <v>344859060</v>
      </c>
      <c r="I28" s="37"/>
      <c r="J28" s="7"/>
    </row>
    <row r="29" spans="1:10" s="1" customFormat="1" ht="59.25" customHeight="1" x14ac:dyDescent="0.3">
      <c r="B29" s="33"/>
      <c r="C29" s="33"/>
      <c r="D29" s="34"/>
      <c r="E29" s="34" t="s">
        <v>100</v>
      </c>
      <c r="F29" s="34" t="s">
        <v>101</v>
      </c>
      <c r="G29" s="38" t="s">
        <v>13</v>
      </c>
      <c r="H29" s="36">
        <v>55437270</v>
      </c>
      <c r="I29" s="37"/>
      <c r="J29" s="7"/>
    </row>
    <row r="30" spans="1:10" s="1" customFormat="1" ht="36" customHeight="1" x14ac:dyDescent="0.3">
      <c r="B30" s="39"/>
      <c r="C30" s="39" t="s">
        <v>19</v>
      </c>
      <c r="D30" s="21" t="s">
        <v>20</v>
      </c>
      <c r="E30" s="21" t="s">
        <v>104</v>
      </c>
      <c r="F30" s="21" t="s">
        <v>105</v>
      </c>
      <c r="G30" s="40" t="s">
        <v>21</v>
      </c>
      <c r="H30" s="41">
        <v>100000000</v>
      </c>
      <c r="I30" s="42">
        <f>SUM(H30:H42)</f>
        <v>1955337598</v>
      </c>
      <c r="J30" s="43"/>
    </row>
    <row r="31" spans="1:10" s="1" customFormat="1" ht="36" customHeight="1" x14ac:dyDescent="0.3">
      <c r="B31" s="39"/>
      <c r="C31" s="39"/>
      <c r="D31" s="21"/>
      <c r="E31" s="21" t="s">
        <v>104</v>
      </c>
      <c r="F31" s="21" t="s">
        <v>105</v>
      </c>
      <c r="G31" s="40" t="s">
        <v>21</v>
      </c>
      <c r="H31" s="41">
        <v>709932357</v>
      </c>
      <c r="I31" s="42"/>
      <c r="J31" s="43"/>
    </row>
    <row r="32" spans="1:10" s="1" customFormat="1" ht="36" customHeight="1" x14ac:dyDescent="0.3">
      <c r="B32" s="39"/>
      <c r="C32" s="39"/>
      <c r="D32" s="21"/>
      <c r="E32" s="21" t="s">
        <v>104</v>
      </c>
      <c r="F32" s="21" t="s">
        <v>105</v>
      </c>
      <c r="G32" s="40" t="s">
        <v>22</v>
      </c>
      <c r="H32" s="41">
        <v>66674419</v>
      </c>
      <c r="I32" s="42"/>
      <c r="J32" s="43"/>
    </row>
    <row r="33" spans="1:10" s="1" customFormat="1" ht="36" customHeight="1" x14ac:dyDescent="0.3">
      <c r="B33" s="39"/>
      <c r="C33" s="39"/>
      <c r="D33" s="21"/>
      <c r="E33" s="21" t="s">
        <v>104</v>
      </c>
      <c r="F33" s="21" t="s">
        <v>105</v>
      </c>
      <c r="G33" s="40" t="s">
        <v>23</v>
      </c>
      <c r="H33" s="41">
        <v>73661686</v>
      </c>
      <c r="I33" s="42"/>
      <c r="J33" s="43"/>
    </row>
    <row r="34" spans="1:10" s="1" customFormat="1" ht="36" customHeight="1" x14ac:dyDescent="0.3">
      <c r="B34" s="39"/>
      <c r="C34" s="39"/>
      <c r="D34" s="21"/>
      <c r="E34" s="21" t="s">
        <v>104</v>
      </c>
      <c r="F34" s="21" t="s">
        <v>105</v>
      </c>
      <c r="G34" s="40" t="s">
        <v>24</v>
      </c>
      <c r="H34" s="41">
        <v>79083608</v>
      </c>
      <c r="I34" s="42"/>
      <c r="J34" s="43"/>
    </row>
    <row r="35" spans="1:10" s="1" customFormat="1" ht="36" customHeight="1" x14ac:dyDescent="0.3">
      <c r="B35" s="39"/>
      <c r="C35" s="39"/>
      <c r="D35" s="21"/>
      <c r="E35" s="21" t="s">
        <v>104</v>
      </c>
      <c r="F35" s="21" t="s">
        <v>105</v>
      </c>
      <c r="G35" s="40" t="s">
        <v>25</v>
      </c>
      <c r="H35" s="41">
        <v>34052745</v>
      </c>
      <c r="I35" s="42"/>
      <c r="J35" s="43"/>
    </row>
    <row r="36" spans="1:10" s="1" customFormat="1" ht="38.25" customHeight="1" x14ac:dyDescent="0.3">
      <c r="B36" s="39"/>
      <c r="C36" s="39"/>
      <c r="D36" s="21"/>
      <c r="E36" s="21" t="s">
        <v>104</v>
      </c>
      <c r="F36" s="21" t="s">
        <v>105</v>
      </c>
      <c r="G36" s="30" t="s">
        <v>11</v>
      </c>
      <c r="H36" s="41">
        <v>400000</v>
      </c>
      <c r="I36" s="42"/>
      <c r="J36" s="7"/>
    </row>
    <row r="37" spans="1:10" s="1" customFormat="1" ht="60" customHeight="1" x14ac:dyDescent="0.3">
      <c r="B37" s="39"/>
      <c r="C37" s="39"/>
      <c r="D37" s="21"/>
      <c r="E37" s="21" t="s">
        <v>104</v>
      </c>
      <c r="F37" s="21" t="s">
        <v>105</v>
      </c>
      <c r="G37" s="30" t="s">
        <v>12</v>
      </c>
      <c r="H37" s="44">
        <v>235912269</v>
      </c>
      <c r="I37" s="42"/>
      <c r="J37" s="7"/>
    </row>
    <row r="38" spans="1:10" s="1" customFormat="1" ht="36" customHeight="1" x14ac:dyDescent="0.3">
      <c r="B38" s="39"/>
      <c r="C38" s="39"/>
      <c r="D38" s="21"/>
      <c r="E38" s="21" t="s">
        <v>104</v>
      </c>
      <c r="F38" s="21" t="s">
        <v>105</v>
      </c>
      <c r="G38" s="30" t="s">
        <v>26</v>
      </c>
      <c r="H38" s="41">
        <v>8922144</v>
      </c>
      <c r="I38" s="42"/>
      <c r="J38" s="7"/>
    </row>
    <row r="39" spans="1:10" s="1" customFormat="1" ht="36" customHeight="1" x14ac:dyDescent="0.3">
      <c r="B39" s="39"/>
      <c r="C39" s="39"/>
      <c r="D39" s="21"/>
      <c r="E39" s="21" t="s">
        <v>104</v>
      </c>
      <c r="F39" s="21" t="s">
        <v>105</v>
      </c>
      <c r="G39" s="31" t="s">
        <v>13</v>
      </c>
      <c r="H39" s="45">
        <v>145164941</v>
      </c>
      <c r="I39" s="42"/>
      <c r="J39" s="7"/>
    </row>
    <row r="40" spans="1:10" s="1" customFormat="1" ht="36" customHeight="1" x14ac:dyDescent="0.3">
      <c r="B40" s="39"/>
      <c r="C40" s="39"/>
      <c r="D40" s="21"/>
      <c r="E40" s="21" t="s">
        <v>104</v>
      </c>
      <c r="F40" s="21" t="s">
        <v>105</v>
      </c>
      <c r="G40" s="30" t="s">
        <v>27</v>
      </c>
      <c r="H40" s="41">
        <v>409903925</v>
      </c>
      <c r="I40" s="42"/>
      <c r="J40" s="7"/>
    </row>
    <row r="41" spans="1:10" s="1" customFormat="1" ht="36" customHeight="1" x14ac:dyDescent="0.3">
      <c r="B41" s="39"/>
      <c r="C41" s="39"/>
      <c r="D41" s="21"/>
      <c r="E41" s="21" t="s">
        <v>104</v>
      </c>
      <c r="F41" s="21" t="s">
        <v>105</v>
      </c>
      <c r="G41" s="30" t="s">
        <v>28</v>
      </c>
      <c r="H41" s="41">
        <v>33883200</v>
      </c>
      <c r="I41" s="42"/>
      <c r="J41" s="7"/>
    </row>
    <row r="42" spans="1:10" s="1" customFormat="1" ht="36" customHeight="1" x14ac:dyDescent="0.3">
      <c r="B42" s="39"/>
      <c r="C42" s="39"/>
      <c r="D42" s="21"/>
      <c r="E42" s="21" t="s">
        <v>104</v>
      </c>
      <c r="F42" s="21" t="s">
        <v>105</v>
      </c>
      <c r="G42" s="46" t="s">
        <v>29</v>
      </c>
      <c r="H42" s="45">
        <v>57746304</v>
      </c>
      <c r="I42" s="42"/>
      <c r="J42" s="7"/>
    </row>
    <row r="43" spans="1:10" s="1" customFormat="1" ht="48.75" customHeight="1" x14ac:dyDescent="0.3">
      <c r="B43" s="39" t="s">
        <v>7</v>
      </c>
      <c r="C43" s="39" t="s">
        <v>19</v>
      </c>
      <c r="D43" s="21" t="s">
        <v>30</v>
      </c>
      <c r="E43" s="21" t="s">
        <v>106</v>
      </c>
      <c r="F43" s="21" t="s">
        <v>107</v>
      </c>
      <c r="G43" s="40" t="s">
        <v>31</v>
      </c>
      <c r="H43" s="41">
        <v>700939600</v>
      </c>
      <c r="I43" s="42">
        <f>SUM(H43:H45)</f>
        <v>1101235930</v>
      </c>
      <c r="J43" s="7"/>
    </row>
    <row r="44" spans="1:10" s="1" customFormat="1" ht="48.75" customHeight="1" x14ac:dyDescent="0.3">
      <c r="B44" s="39"/>
      <c r="C44" s="39"/>
      <c r="D44" s="21"/>
      <c r="E44" s="21" t="s">
        <v>106</v>
      </c>
      <c r="F44" s="21" t="s">
        <v>107</v>
      </c>
      <c r="G44" s="40" t="s">
        <v>31</v>
      </c>
      <c r="H44" s="41">
        <v>344859060</v>
      </c>
      <c r="I44" s="42"/>
      <c r="J44" s="7"/>
    </row>
    <row r="45" spans="1:10" s="1" customFormat="1" ht="81" customHeight="1" x14ac:dyDescent="0.3">
      <c r="B45" s="39"/>
      <c r="C45" s="39"/>
      <c r="D45" s="21"/>
      <c r="E45" s="21" t="s">
        <v>106</v>
      </c>
      <c r="F45" s="21" t="s">
        <v>107</v>
      </c>
      <c r="G45" s="40" t="s">
        <v>31</v>
      </c>
      <c r="H45" s="41">
        <v>55437270</v>
      </c>
      <c r="I45" s="42"/>
      <c r="J45" s="7"/>
    </row>
    <row r="46" spans="1:10" s="1" customFormat="1" ht="84" customHeight="1" x14ac:dyDescent="0.3">
      <c r="B46" s="39" t="s">
        <v>7</v>
      </c>
      <c r="C46" s="39" t="s">
        <v>19</v>
      </c>
      <c r="D46" s="21" t="s">
        <v>32</v>
      </c>
      <c r="E46" s="21" t="s">
        <v>108</v>
      </c>
      <c r="F46" s="21" t="s">
        <v>109</v>
      </c>
      <c r="G46" s="30" t="s">
        <v>12</v>
      </c>
      <c r="H46" s="44">
        <v>264569285</v>
      </c>
      <c r="I46" s="42">
        <f>SUM(H46:H47)</f>
        <v>1241199247</v>
      </c>
      <c r="J46" s="7"/>
    </row>
    <row r="47" spans="1:10" s="1" customFormat="1" ht="84" customHeight="1" x14ac:dyDescent="0.3">
      <c r="B47" s="39"/>
      <c r="C47" s="39"/>
      <c r="D47" s="21"/>
      <c r="E47" s="21" t="s">
        <v>108</v>
      </c>
      <c r="F47" s="21" t="s">
        <v>109</v>
      </c>
      <c r="G47" s="47" t="s">
        <v>33</v>
      </c>
      <c r="H47" s="41">
        <v>976629962</v>
      </c>
      <c r="I47" s="42"/>
      <c r="J47" s="48"/>
    </row>
    <row r="48" spans="1:10" s="49" customFormat="1" ht="97.5" customHeight="1" x14ac:dyDescent="0.3">
      <c r="A48" s="1"/>
      <c r="B48" s="33" t="s">
        <v>7</v>
      </c>
      <c r="C48" s="33" t="s">
        <v>34</v>
      </c>
      <c r="D48" s="34" t="s">
        <v>35</v>
      </c>
      <c r="E48" s="34" t="s">
        <v>112</v>
      </c>
      <c r="F48" s="34" t="s">
        <v>113</v>
      </c>
      <c r="G48" s="35" t="s">
        <v>12</v>
      </c>
      <c r="H48" s="36">
        <v>311854000</v>
      </c>
      <c r="I48" s="37">
        <f>SUM(H48:H50)</f>
        <v>772092165</v>
      </c>
      <c r="J48" s="48"/>
    </row>
    <row r="49" spans="1:10" s="49" customFormat="1" ht="70.5" customHeight="1" x14ac:dyDescent="0.3">
      <c r="A49" s="1"/>
      <c r="B49" s="33"/>
      <c r="C49" s="33"/>
      <c r="D49" s="34"/>
      <c r="E49" s="34" t="s">
        <v>112</v>
      </c>
      <c r="F49" s="34" t="s">
        <v>113</v>
      </c>
      <c r="G49" s="50" t="s">
        <v>13</v>
      </c>
      <c r="H49" s="36">
        <v>300000000</v>
      </c>
      <c r="I49" s="37"/>
      <c r="J49" s="48"/>
    </row>
    <row r="50" spans="1:10" s="49" customFormat="1" ht="78" customHeight="1" x14ac:dyDescent="0.3">
      <c r="A50" s="1"/>
      <c r="B50" s="33"/>
      <c r="C50" s="33"/>
      <c r="D50" s="34"/>
      <c r="E50" s="34" t="s">
        <v>112</v>
      </c>
      <c r="F50" s="34" t="s">
        <v>113</v>
      </c>
      <c r="G50" s="50" t="s">
        <v>13</v>
      </c>
      <c r="H50" s="36">
        <v>160238165</v>
      </c>
      <c r="I50" s="37"/>
      <c r="J50" s="48"/>
    </row>
    <row r="51" spans="1:10" s="1" customFormat="1" ht="66" customHeight="1" x14ac:dyDescent="0.3">
      <c r="B51" s="39" t="s">
        <v>7</v>
      </c>
      <c r="C51" s="39" t="s">
        <v>36</v>
      </c>
      <c r="D51" s="21" t="s">
        <v>37</v>
      </c>
      <c r="E51" s="21" t="s">
        <v>114</v>
      </c>
      <c r="F51" s="21" t="s">
        <v>115</v>
      </c>
      <c r="G51" s="30" t="s">
        <v>12</v>
      </c>
      <c r="H51" s="41">
        <v>14000000</v>
      </c>
      <c r="I51" s="42">
        <f>SUM(H51:H58)</f>
        <v>847411501</v>
      </c>
      <c r="J51" s="7"/>
    </row>
    <row r="52" spans="1:10" s="1" customFormat="1" ht="64.5" customHeight="1" x14ac:dyDescent="0.3">
      <c r="B52" s="39"/>
      <c r="C52" s="39"/>
      <c r="D52" s="21"/>
      <c r="E52" s="21" t="s">
        <v>114</v>
      </c>
      <c r="F52" s="21" t="s">
        <v>115</v>
      </c>
      <c r="G52" s="30" t="s">
        <v>12</v>
      </c>
      <c r="H52" s="41">
        <v>60613348</v>
      </c>
      <c r="I52" s="42"/>
      <c r="J52" s="7"/>
    </row>
    <row r="53" spans="1:10" s="1" customFormat="1" ht="45" customHeight="1" x14ac:dyDescent="0.3">
      <c r="B53" s="39"/>
      <c r="C53" s="39"/>
      <c r="D53" s="21"/>
      <c r="E53" s="21" t="s">
        <v>114</v>
      </c>
      <c r="F53" s="21" t="s">
        <v>115</v>
      </c>
      <c r="G53" s="30" t="s">
        <v>26</v>
      </c>
      <c r="H53" s="41">
        <v>38950000</v>
      </c>
      <c r="I53" s="42"/>
      <c r="J53" s="7"/>
    </row>
    <row r="54" spans="1:10" s="1" customFormat="1" ht="33" customHeight="1" x14ac:dyDescent="0.3">
      <c r="B54" s="39"/>
      <c r="C54" s="39"/>
      <c r="D54" s="21"/>
      <c r="E54" s="21" t="s">
        <v>114</v>
      </c>
      <c r="F54" s="21" t="s">
        <v>115</v>
      </c>
      <c r="G54" s="31" t="s">
        <v>13</v>
      </c>
      <c r="H54" s="45">
        <v>118850090</v>
      </c>
      <c r="I54" s="42"/>
      <c r="J54" s="7"/>
    </row>
    <row r="55" spans="1:10" s="1" customFormat="1" ht="33" customHeight="1" x14ac:dyDescent="0.3">
      <c r="B55" s="39"/>
      <c r="C55" s="39"/>
      <c r="D55" s="21"/>
      <c r="E55" s="21" t="s">
        <v>114</v>
      </c>
      <c r="F55" s="21" t="s">
        <v>115</v>
      </c>
      <c r="G55" s="31" t="s">
        <v>13</v>
      </c>
      <c r="H55" s="45">
        <v>13306652</v>
      </c>
      <c r="I55" s="42"/>
      <c r="J55" s="7"/>
    </row>
    <row r="56" spans="1:10" s="1" customFormat="1" ht="27" customHeight="1" x14ac:dyDescent="0.3">
      <c r="B56" s="39"/>
      <c r="C56" s="39"/>
      <c r="D56" s="21"/>
      <c r="E56" s="21" t="s">
        <v>114</v>
      </c>
      <c r="F56" s="21" t="s">
        <v>115</v>
      </c>
      <c r="G56" s="40" t="s">
        <v>31</v>
      </c>
      <c r="H56" s="41">
        <v>199692800</v>
      </c>
      <c r="I56" s="42"/>
      <c r="J56" s="7"/>
    </row>
    <row r="57" spans="1:10" s="1" customFormat="1" ht="27" customHeight="1" x14ac:dyDescent="0.3">
      <c r="B57" s="39"/>
      <c r="C57" s="39"/>
      <c r="D57" s="21"/>
      <c r="E57" s="21" t="s">
        <v>114</v>
      </c>
      <c r="F57" s="21" t="s">
        <v>115</v>
      </c>
      <c r="G57" s="47" t="s">
        <v>33</v>
      </c>
      <c r="H57" s="41">
        <v>200000000</v>
      </c>
      <c r="I57" s="42"/>
      <c r="J57" s="7"/>
    </row>
    <row r="58" spans="1:10" s="1" customFormat="1" ht="36" customHeight="1" x14ac:dyDescent="0.3">
      <c r="B58" s="39"/>
      <c r="C58" s="39"/>
      <c r="D58" s="21"/>
      <c r="E58" s="21" t="s">
        <v>114</v>
      </c>
      <c r="F58" s="21" t="s">
        <v>115</v>
      </c>
      <c r="G58" s="47" t="s">
        <v>33</v>
      </c>
      <c r="H58" s="41">
        <v>201998611</v>
      </c>
      <c r="I58" s="42"/>
      <c r="J58" s="7"/>
    </row>
    <row r="59" spans="1:10" s="1" customFormat="1" ht="84" customHeight="1" x14ac:dyDescent="0.3">
      <c r="B59" s="33" t="s">
        <v>7</v>
      </c>
      <c r="C59" s="33" t="s">
        <v>38</v>
      </c>
      <c r="D59" s="34" t="s">
        <v>39</v>
      </c>
      <c r="E59" s="34" t="s">
        <v>120</v>
      </c>
      <c r="F59" s="34" t="s">
        <v>121</v>
      </c>
      <c r="G59" s="50" t="s">
        <v>13</v>
      </c>
      <c r="H59" s="51">
        <v>301000000</v>
      </c>
      <c r="I59" s="37">
        <f>SUM(H59:H60)</f>
        <v>370203376</v>
      </c>
      <c r="J59" s="7"/>
    </row>
    <row r="60" spans="1:10" s="1" customFormat="1" ht="101.25" customHeight="1" x14ac:dyDescent="0.3">
      <c r="B60" s="33"/>
      <c r="C60" s="33"/>
      <c r="D60" s="34"/>
      <c r="E60" s="34" t="s">
        <v>120</v>
      </c>
      <c r="F60" s="34" t="s">
        <v>121</v>
      </c>
      <c r="G60" s="50" t="s">
        <v>13</v>
      </c>
      <c r="H60" s="51">
        <v>69203376</v>
      </c>
      <c r="I60" s="37"/>
      <c r="J60" s="7"/>
    </row>
    <row r="61" spans="1:10" s="1" customFormat="1" ht="105" customHeight="1" x14ac:dyDescent="0.3">
      <c r="B61" s="33" t="s">
        <v>7</v>
      </c>
      <c r="C61" s="33" t="s">
        <v>38</v>
      </c>
      <c r="D61" s="34" t="s">
        <v>40</v>
      </c>
      <c r="E61" s="34" t="s">
        <v>118</v>
      </c>
      <c r="F61" s="34" t="s">
        <v>119</v>
      </c>
      <c r="G61" s="38" t="s">
        <v>27</v>
      </c>
      <c r="H61" s="36">
        <v>42895658</v>
      </c>
      <c r="I61" s="37">
        <f>SUM(H61:H62)</f>
        <v>181439326</v>
      </c>
      <c r="J61" s="7"/>
    </row>
    <row r="62" spans="1:10" s="1" customFormat="1" ht="86.25" customHeight="1" x14ac:dyDescent="0.3">
      <c r="B62" s="33"/>
      <c r="C62" s="33"/>
      <c r="D62" s="34"/>
      <c r="E62" s="34" t="s">
        <v>118</v>
      </c>
      <c r="F62" s="34" t="s">
        <v>119</v>
      </c>
      <c r="G62" s="52" t="s">
        <v>31</v>
      </c>
      <c r="H62" s="36">
        <v>138543668</v>
      </c>
      <c r="I62" s="37"/>
      <c r="J62" s="7"/>
    </row>
    <row r="63" spans="1:10" s="1" customFormat="1" ht="33.75" customHeight="1" x14ac:dyDescent="0.3">
      <c r="B63" s="33" t="s">
        <v>7</v>
      </c>
      <c r="C63" s="33" t="s">
        <v>38</v>
      </c>
      <c r="D63" s="34" t="s">
        <v>41</v>
      </c>
      <c r="E63" s="34" t="s">
        <v>116</v>
      </c>
      <c r="F63" s="34" t="s">
        <v>117</v>
      </c>
      <c r="G63" s="35" t="s">
        <v>42</v>
      </c>
      <c r="H63" s="36">
        <v>1000000</v>
      </c>
      <c r="I63" s="37">
        <f>SUM(H63:H66)</f>
        <v>37947264</v>
      </c>
      <c r="J63" s="7"/>
    </row>
    <row r="64" spans="1:10" s="1" customFormat="1" ht="57" customHeight="1" x14ac:dyDescent="0.3">
      <c r="B64" s="33"/>
      <c r="C64" s="33"/>
      <c r="D64" s="34"/>
      <c r="E64" s="34" t="s">
        <v>116</v>
      </c>
      <c r="F64" s="34" t="s">
        <v>117</v>
      </c>
      <c r="G64" s="52" t="s">
        <v>12</v>
      </c>
      <c r="H64" s="36">
        <v>33452864</v>
      </c>
      <c r="I64" s="37"/>
      <c r="J64" s="7"/>
    </row>
    <row r="65" spans="2:10" s="1" customFormat="1" ht="59.25" customHeight="1" x14ac:dyDescent="0.3">
      <c r="B65" s="33"/>
      <c r="C65" s="33"/>
      <c r="D65" s="34"/>
      <c r="E65" s="34" t="s">
        <v>116</v>
      </c>
      <c r="F65" s="34" t="s">
        <v>117</v>
      </c>
      <c r="G65" s="52" t="s">
        <v>12</v>
      </c>
      <c r="H65" s="36">
        <v>776400</v>
      </c>
      <c r="I65" s="37"/>
      <c r="J65" s="7"/>
    </row>
    <row r="66" spans="2:10" s="1" customFormat="1" ht="50.25" customHeight="1" x14ac:dyDescent="0.3">
      <c r="B66" s="33"/>
      <c r="C66" s="33"/>
      <c r="D66" s="34"/>
      <c r="E66" s="34" t="s">
        <v>116</v>
      </c>
      <c r="F66" s="34" t="s">
        <v>117</v>
      </c>
      <c r="G66" s="38" t="s">
        <v>26</v>
      </c>
      <c r="H66" s="36">
        <v>2718000</v>
      </c>
      <c r="I66" s="37"/>
      <c r="J66" s="43"/>
    </row>
    <row r="67" spans="2:10" s="1" customFormat="1" ht="37.5" customHeight="1" x14ac:dyDescent="0.3">
      <c r="B67" s="39" t="s">
        <v>7</v>
      </c>
      <c r="C67" s="39" t="s">
        <v>43</v>
      </c>
      <c r="D67" s="21" t="s">
        <v>44</v>
      </c>
      <c r="E67" s="21" t="s">
        <v>122</v>
      </c>
      <c r="F67" s="21" t="s">
        <v>123</v>
      </c>
      <c r="G67" s="31" t="s">
        <v>16</v>
      </c>
      <c r="H67" s="45">
        <v>5385000</v>
      </c>
      <c r="I67" s="42">
        <f>SUM(H67:H70)</f>
        <v>756068167</v>
      </c>
      <c r="J67" s="7"/>
    </row>
    <row r="68" spans="2:10" s="1" customFormat="1" ht="60" customHeight="1" x14ac:dyDescent="0.3">
      <c r="B68" s="39"/>
      <c r="C68" s="39"/>
      <c r="D68" s="21"/>
      <c r="E68" s="21" t="s">
        <v>122</v>
      </c>
      <c r="F68" s="21" t="s">
        <v>123</v>
      </c>
      <c r="G68" s="40" t="s">
        <v>12</v>
      </c>
      <c r="H68" s="41">
        <v>2609400</v>
      </c>
      <c r="I68" s="42"/>
      <c r="J68" s="7"/>
    </row>
    <row r="69" spans="2:10" s="1" customFormat="1" ht="45" customHeight="1" x14ac:dyDescent="0.3">
      <c r="B69" s="39"/>
      <c r="C69" s="39"/>
      <c r="D69" s="21"/>
      <c r="E69" s="21" t="s">
        <v>122</v>
      </c>
      <c r="F69" s="21" t="s">
        <v>123</v>
      </c>
      <c r="G69" s="40" t="s">
        <v>12</v>
      </c>
      <c r="H69" s="41">
        <v>2823600</v>
      </c>
      <c r="I69" s="42"/>
      <c r="J69" s="7"/>
    </row>
    <row r="70" spans="2:10" s="1" customFormat="1" ht="51" customHeight="1" x14ac:dyDescent="0.3">
      <c r="B70" s="39"/>
      <c r="C70" s="39"/>
      <c r="D70" s="21"/>
      <c r="E70" s="21" t="s">
        <v>122</v>
      </c>
      <c r="F70" s="21" t="s">
        <v>123</v>
      </c>
      <c r="G70" s="31" t="s">
        <v>13</v>
      </c>
      <c r="H70" s="45">
        <v>745250167</v>
      </c>
      <c r="I70" s="42"/>
      <c r="J70" s="7"/>
    </row>
    <row r="71" spans="2:10" s="1" customFormat="1" ht="58.5" customHeight="1" x14ac:dyDescent="0.3">
      <c r="B71" s="33" t="s">
        <v>7</v>
      </c>
      <c r="C71" s="33" t="s">
        <v>45</v>
      </c>
      <c r="D71" s="34" t="s">
        <v>46</v>
      </c>
      <c r="E71" s="34" t="s">
        <v>124</v>
      </c>
      <c r="F71" s="34" t="s">
        <v>125</v>
      </c>
      <c r="G71" s="38" t="s">
        <v>12</v>
      </c>
      <c r="H71" s="36">
        <v>36032400</v>
      </c>
      <c r="I71" s="37">
        <f>SUM(H71:H75)</f>
        <v>584043435</v>
      </c>
      <c r="J71" s="7"/>
    </row>
    <row r="72" spans="2:10" s="1" customFormat="1" ht="66.75" customHeight="1" x14ac:dyDescent="0.3">
      <c r="B72" s="33"/>
      <c r="C72" s="33"/>
      <c r="D72" s="34"/>
      <c r="E72" s="34" t="s">
        <v>124</v>
      </c>
      <c r="F72" s="34" t="s">
        <v>125</v>
      </c>
      <c r="G72" s="38" t="s">
        <v>12</v>
      </c>
      <c r="H72" s="36">
        <v>105678396</v>
      </c>
      <c r="I72" s="37"/>
      <c r="J72" s="7"/>
    </row>
    <row r="73" spans="2:10" s="1" customFormat="1" ht="52.5" customHeight="1" x14ac:dyDescent="0.3">
      <c r="B73" s="33"/>
      <c r="C73" s="33"/>
      <c r="D73" s="34"/>
      <c r="E73" s="34" t="s">
        <v>124</v>
      </c>
      <c r="F73" s="34" t="s">
        <v>125</v>
      </c>
      <c r="G73" s="50" t="s">
        <v>13</v>
      </c>
      <c r="H73" s="51">
        <v>72792563</v>
      </c>
      <c r="I73" s="37"/>
      <c r="J73" s="7"/>
    </row>
    <row r="74" spans="2:10" s="1" customFormat="1" ht="52.5" customHeight="1" x14ac:dyDescent="0.3">
      <c r="B74" s="33"/>
      <c r="C74" s="33"/>
      <c r="D74" s="34"/>
      <c r="E74" s="34" t="s">
        <v>124</v>
      </c>
      <c r="F74" s="34" t="s">
        <v>125</v>
      </c>
      <c r="G74" s="50" t="s">
        <v>13</v>
      </c>
      <c r="H74" s="51">
        <v>329540076</v>
      </c>
      <c r="I74" s="37"/>
      <c r="J74" s="7"/>
    </row>
    <row r="75" spans="2:10" s="1" customFormat="1" ht="50.25" customHeight="1" x14ac:dyDescent="0.3">
      <c r="B75" s="33"/>
      <c r="C75" s="33"/>
      <c r="D75" s="34"/>
      <c r="E75" s="34" t="s">
        <v>124</v>
      </c>
      <c r="F75" s="34" t="s">
        <v>125</v>
      </c>
      <c r="G75" s="50" t="s">
        <v>13</v>
      </c>
      <c r="H75" s="51">
        <v>40000000</v>
      </c>
      <c r="I75" s="37"/>
      <c r="J75" s="7"/>
    </row>
    <row r="76" spans="2:10" s="1" customFormat="1" ht="69" customHeight="1" x14ac:dyDescent="0.3">
      <c r="B76" s="39" t="s">
        <v>7</v>
      </c>
      <c r="C76" s="39" t="s">
        <v>47</v>
      </c>
      <c r="D76" s="21" t="s">
        <v>48</v>
      </c>
      <c r="E76" s="21" t="s">
        <v>110</v>
      </c>
      <c r="F76" s="21" t="s">
        <v>111</v>
      </c>
      <c r="G76" s="30" t="s">
        <v>12</v>
      </c>
      <c r="H76" s="41">
        <v>10898210</v>
      </c>
      <c r="I76" s="42">
        <f>SUM(H76:H78)</f>
        <v>199499095</v>
      </c>
      <c r="J76" s="7"/>
    </row>
    <row r="77" spans="2:10" s="1" customFormat="1" ht="52.5" customHeight="1" x14ac:dyDescent="0.3">
      <c r="B77" s="39"/>
      <c r="C77" s="39"/>
      <c r="D77" s="21"/>
      <c r="E77" s="21" t="s">
        <v>110</v>
      </c>
      <c r="F77" s="21" t="s">
        <v>111</v>
      </c>
      <c r="G77" s="31" t="s">
        <v>13</v>
      </c>
      <c r="H77" s="45">
        <v>124645743</v>
      </c>
      <c r="I77" s="42"/>
      <c r="J77" s="7"/>
    </row>
    <row r="78" spans="2:10" s="1" customFormat="1" ht="60.75" customHeight="1" x14ac:dyDescent="0.3">
      <c r="B78" s="39"/>
      <c r="C78" s="39"/>
      <c r="D78" s="21"/>
      <c r="E78" s="21" t="s">
        <v>110</v>
      </c>
      <c r="F78" s="21" t="s">
        <v>111</v>
      </c>
      <c r="G78" s="31" t="s">
        <v>13</v>
      </c>
      <c r="H78" s="45">
        <v>63955142</v>
      </c>
      <c r="I78" s="42"/>
      <c r="J78" s="7"/>
    </row>
    <row r="79" spans="2:10" s="1" customFormat="1" ht="57" customHeight="1" x14ac:dyDescent="0.3">
      <c r="B79" s="33" t="s">
        <v>7</v>
      </c>
      <c r="C79" s="33" t="s">
        <v>49</v>
      </c>
      <c r="D79" s="34" t="s">
        <v>50</v>
      </c>
      <c r="E79" s="34" t="s">
        <v>128</v>
      </c>
      <c r="F79" s="34" t="s">
        <v>129</v>
      </c>
      <c r="G79" s="38" t="s">
        <v>12</v>
      </c>
      <c r="H79" s="36">
        <v>3256400</v>
      </c>
      <c r="I79" s="37">
        <f>SUM(H79:H84)</f>
        <v>162624566</v>
      </c>
      <c r="J79" s="7"/>
    </row>
    <row r="80" spans="2:10" s="1" customFormat="1" ht="57" customHeight="1" x14ac:dyDescent="0.3">
      <c r="B80" s="33"/>
      <c r="C80" s="33"/>
      <c r="D80" s="34"/>
      <c r="E80" s="34" t="s">
        <v>128</v>
      </c>
      <c r="F80" s="34" t="s">
        <v>129</v>
      </c>
      <c r="G80" s="38" t="s">
        <v>12</v>
      </c>
      <c r="H80" s="36">
        <v>17481450</v>
      </c>
      <c r="I80" s="37"/>
      <c r="J80" s="7"/>
    </row>
    <row r="81" spans="2:10" s="1" customFormat="1" ht="57" customHeight="1" x14ac:dyDescent="0.3">
      <c r="B81" s="33"/>
      <c r="C81" s="33"/>
      <c r="D81" s="34"/>
      <c r="E81" s="34" t="s">
        <v>128</v>
      </c>
      <c r="F81" s="34" t="s">
        <v>129</v>
      </c>
      <c r="G81" s="38" t="s">
        <v>26</v>
      </c>
      <c r="H81" s="36">
        <v>13530207</v>
      </c>
      <c r="I81" s="37"/>
      <c r="J81" s="7"/>
    </row>
    <row r="82" spans="2:10" s="1" customFormat="1" ht="57" customHeight="1" x14ac:dyDescent="0.3">
      <c r="B82" s="33"/>
      <c r="C82" s="33"/>
      <c r="D82" s="34"/>
      <c r="E82" s="34" t="s">
        <v>128</v>
      </c>
      <c r="F82" s="34" t="s">
        <v>129</v>
      </c>
      <c r="G82" s="38" t="s">
        <v>13</v>
      </c>
      <c r="H82" s="36">
        <v>799685</v>
      </c>
      <c r="I82" s="37"/>
      <c r="J82" s="7"/>
    </row>
    <row r="83" spans="2:10" s="1" customFormat="1" ht="57" customHeight="1" x14ac:dyDescent="0.3">
      <c r="B83" s="33"/>
      <c r="C83" s="33"/>
      <c r="D83" s="34"/>
      <c r="E83" s="34" t="s">
        <v>128</v>
      </c>
      <c r="F83" s="34" t="s">
        <v>129</v>
      </c>
      <c r="G83" s="38" t="s">
        <v>13</v>
      </c>
      <c r="H83" s="36">
        <v>6109115</v>
      </c>
      <c r="I83" s="37"/>
      <c r="J83" s="7"/>
    </row>
    <row r="84" spans="2:10" s="1" customFormat="1" ht="57" customHeight="1" x14ac:dyDescent="0.3">
      <c r="B84" s="33"/>
      <c r="C84" s="33"/>
      <c r="D84" s="34"/>
      <c r="E84" s="34" t="s">
        <v>128</v>
      </c>
      <c r="F84" s="34" t="s">
        <v>129</v>
      </c>
      <c r="G84" s="38" t="s">
        <v>27</v>
      </c>
      <c r="H84" s="36">
        <v>121447709</v>
      </c>
      <c r="I84" s="37"/>
      <c r="J84" s="7"/>
    </row>
    <row r="85" spans="2:10" s="1" customFormat="1" ht="57" customHeight="1" x14ac:dyDescent="0.3">
      <c r="B85" s="39" t="s">
        <v>7</v>
      </c>
      <c r="C85" s="39" t="s">
        <v>51</v>
      </c>
      <c r="D85" s="21" t="s">
        <v>52</v>
      </c>
      <c r="E85" s="21" t="s">
        <v>130</v>
      </c>
      <c r="F85" s="21" t="s">
        <v>131</v>
      </c>
      <c r="G85" s="30" t="s">
        <v>12</v>
      </c>
      <c r="H85" s="41">
        <v>158072854</v>
      </c>
      <c r="I85" s="42">
        <f>SUM(H85:H89)</f>
        <v>366440742</v>
      </c>
      <c r="J85" s="7"/>
    </row>
    <row r="86" spans="2:10" s="1" customFormat="1" ht="57" customHeight="1" x14ac:dyDescent="0.3">
      <c r="B86" s="39"/>
      <c r="C86" s="39"/>
      <c r="D86" s="21"/>
      <c r="E86" s="21" t="s">
        <v>130</v>
      </c>
      <c r="F86" s="21" t="s">
        <v>131</v>
      </c>
      <c r="G86" s="30" t="s">
        <v>26</v>
      </c>
      <c r="H86" s="41">
        <v>15119600</v>
      </c>
      <c r="I86" s="42"/>
      <c r="J86" s="7"/>
    </row>
    <row r="87" spans="2:10" s="1" customFormat="1" ht="57" customHeight="1" x14ac:dyDescent="0.3">
      <c r="B87" s="39"/>
      <c r="C87" s="39"/>
      <c r="D87" s="21"/>
      <c r="E87" s="21" t="s">
        <v>130</v>
      </c>
      <c r="F87" s="21" t="s">
        <v>131</v>
      </c>
      <c r="G87" s="30" t="s">
        <v>13</v>
      </c>
      <c r="H87" s="41">
        <v>60949152</v>
      </c>
      <c r="I87" s="42"/>
      <c r="J87" s="7"/>
    </row>
    <row r="88" spans="2:10" s="1" customFormat="1" ht="57" customHeight="1" x14ac:dyDescent="0.3">
      <c r="B88" s="39"/>
      <c r="C88" s="39"/>
      <c r="D88" s="21"/>
      <c r="E88" s="21" t="s">
        <v>130</v>
      </c>
      <c r="F88" s="21" t="s">
        <v>131</v>
      </c>
      <c r="G88" s="30" t="s">
        <v>13</v>
      </c>
      <c r="H88" s="41">
        <v>80000000</v>
      </c>
      <c r="I88" s="42"/>
      <c r="J88" s="7"/>
    </row>
    <row r="89" spans="2:10" s="1" customFormat="1" ht="57" customHeight="1" x14ac:dyDescent="0.3">
      <c r="B89" s="53"/>
      <c r="C89" s="53"/>
      <c r="D89" s="54"/>
      <c r="E89" s="54" t="s">
        <v>130</v>
      </c>
      <c r="F89" s="54" t="s">
        <v>131</v>
      </c>
      <c r="G89" s="55" t="s">
        <v>27</v>
      </c>
      <c r="H89" s="56">
        <v>52299136</v>
      </c>
      <c r="I89" s="57"/>
      <c r="J89" s="7"/>
    </row>
    <row r="90" spans="2:10" s="1" customFormat="1" ht="15" thickBot="1" x14ac:dyDescent="0.35">
      <c r="B90" s="58" t="s">
        <v>53</v>
      </c>
      <c r="C90" s="59"/>
      <c r="D90" s="59"/>
      <c r="E90" s="59"/>
      <c r="F90" s="59"/>
      <c r="G90" s="59"/>
      <c r="H90" s="59"/>
      <c r="I90" s="60">
        <f>SUM(I16:I89)</f>
        <v>10804301229</v>
      </c>
      <c r="J90" s="7"/>
    </row>
    <row r="91" spans="2:10" s="1" customFormat="1" ht="14.25" x14ac:dyDescent="0.3">
      <c r="B91" s="61"/>
      <c r="C91" s="61"/>
      <c r="D91" s="61"/>
      <c r="E91" s="62"/>
      <c r="F91" s="63"/>
      <c r="G91" s="19"/>
      <c r="J91" s="7"/>
    </row>
    <row r="92" spans="2:10" s="1" customFormat="1" ht="14.25" x14ac:dyDescent="0.3">
      <c r="B92" s="61"/>
      <c r="C92" s="61"/>
      <c r="D92" s="61"/>
      <c r="E92" s="62"/>
      <c r="F92" s="63"/>
      <c r="G92" s="19"/>
      <c r="J92" s="7"/>
    </row>
    <row r="93" spans="2:10" s="1" customFormat="1" ht="15.75" x14ac:dyDescent="0.3">
      <c r="B93" s="10" t="s">
        <v>54</v>
      </c>
      <c r="C93" s="10"/>
      <c r="D93" s="61"/>
      <c r="E93" s="62"/>
      <c r="F93" s="63"/>
      <c r="G93" s="19"/>
      <c r="J93" s="7"/>
    </row>
    <row r="94" spans="2:10" s="1" customFormat="1" ht="15.75" x14ac:dyDescent="0.3">
      <c r="B94" s="64"/>
      <c r="C94" s="64"/>
      <c r="D94" s="61"/>
      <c r="E94" s="62"/>
      <c r="F94" s="63"/>
      <c r="G94" s="19"/>
      <c r="J94" s="7"/>
    </row>
    <row r="95" spans="2:10" s="1" customFormat="1" ht="15" thickBot="1" x14ac:dyDescent="0.35">
      <c r="B95" s="61"/>
      <c r="C95" s="61"/>
      <c r="D95" s="61"/>
      <c r="E95" s="62"/>
      <c r="F95" s="63"/>
      <c r="G95" s="19"/>
      <c r="J95" s="7"/>
    </row>
    <row r="96" spans="2:10" s="71" customFormat="1" ht="68.25" customHeight="1" x14ac:dyDescent="0.3">
      <c r="B96" s="65" t="s">
        <v>2</v>
      </c>
      <c r="C96" s="65" t="s">
        <v>3</v>
      </c>
      <c r="D96" s="66" t="s">
        <v>4</v>
      </c>
      <c r="E96" s="67" t="s">
        <v>194</v>
      </c>
      <c r="F96" s="67" t="s">
        <v>193</v>
      </c>
      <c r="G96" s="66" t="s">
        <v>5</v>
      </c>
      <c r="H96" s="68" t="s">
        <v>192</v>
      </c>
      <c r="I96" s="69" t="s">
        <v>6</v>
      </c>
      <c r="J96" s="70"/>
    </row>
    <row r="97" spans="2:10" s="1" customFormat="1" ht="66.75" customHeight="1" x14ac:dyDescent="0.3">
      <c r="B97" s="33" t="s">
        <v>55</v>
      </c>
      <c r="C97" s="33" t="s">
        <v>139</v>
      </c>
      <c r="D97" s="34" t="s">
        <v>56</v>
      </c>
      <c r="E97" s="34" t="s">
        <v>132</v>
      </c>
      <c r="F97" s="34" t="s">
        <v>133</v>
      </c>
      <c r="G97" s="50" t="s">
        <v>16</v>
      </c>
      <c r="H97" s="51">
        <v>53911394</v>
      </c>
      <c r="I97" s="72">
        <f>SUM(H97:H100)</f>
        <v>333810063</v>
      </c>
      <c r="J97" s="7"/>
    </row>
    <row r="98" spans="2:10" s="1" customFormat="1" ht="78" customHeight="1" x14ac:dyDescent="0.3">
      <c r="B98" s="33"/>
      <c r="C98" s="33"/>
      <c r="D98" s="34"/>
      <c r="E98" s="34" t="s">
        <v>132</v>
      </c>
      <c r="F98" s="34" t="s">
        <v>133</v>
      </c>
      <c r="G98" s="38" t="s">
        <v>12</v>
      </c>
      <c r="H98" s="36">
        <v>10164960</v>
      </c>
      <c r="I98" s="72"/>
      <c r="J98" s="7"/>
    </row>
    <row r="99" spans="2:10" s="1" customFormat="1" ht="50.25" customHeight="1" x14ac:dyDescent="0.3">
      <c r="B99" s="33"/>
      <c r="C99" s="33"/>
      <c r="D99" s="34"/>
      <c r="E99" s="34" t="s">
        <v>132</v>
      </c>
      <c r="F99" s="34" t="s">
        <v>133</v>
      </c>
      <c r="G99" s="38" t="s">
        <v>12</v>
      </c>
      <c r="H99" s="36">
        <v>2541240</v>
      </c>
      <c r="I99" s="72"/>
      <c r="J99" s="7"/>
    </row>
    <row r="100" spans="2:10" s="1" customFormat="1" ht="66" customHeight="1" x14ac:dyDescent="0.3">
      <c r="B100" s="33"/>
      <c r="C100" s="33"/>
      <c r="D100" s="34"/>
      <c r="E100" s="34" t="s">
        <v>132</v>
      </c>
      <c r="F100" s="34" t="s">
        <v>133</v>
      </c>
      <c r="G100" s="50" t="s">
        <v>13</v>
      </c>
      <c r="H100" s="51">
        <v>267192469</v>
      </c>
      <c r="I100" s="72"/>
      <c r="J100" s="7"/>
    </row>
    <row r="101" spans="2:10" s="1" customFormat="1" ht="45" customHeight="1" x14ac:dyDescent="0.3">
      <c r="B101" s="39" t="s">
        <v>55</v>
      </c>
      <c r="C101" s="39" t="s">
        <v>57</v>
      </c>
      <c r="D101" s="21" t="s">
        <v>58</v>
      </c>
      <c r="E101" s="21" t="s">
        <v>135</v>
      </c>
      <c r="F101" s="21" t="s">
        <v>136</v>
      </c>
      <c r="G101" s="73" t="s">
        <v>42</v>
      </c>
      <c r="H101" s="41">
        <v>1200000</v>
      </c>
      <c r="I101" s="74">
        <f>SUM(H101:H104)</f>
        <v>27701187</v>
      </c>
      <c r="J101" s="7"/>
    </row>
    <row r="102" spans="2:10" s="1" customFormat="1" ht="54.75" customHeight="1" x14ac:dyDescent="0.3">
      <c r="B102" s="39"/>
      <c r="C102" s="39"/>
      <c r="D102" s="21"/>
      <c r="E102" s="21" t="s">
        <v>135</v>
      </c>
      <c r="F102" s="21" t="s">
        <v>136</v>
      </c>
      <c r="G102" s="30" t="s">
        <v>12</v>
      </c>
      <c r="H102" s="41">
        <v>3000000</v>
      </c>
      <c r="I102" s="74"/>
      <c r="J102" s="7"/>
    </row>
    <row r="103" spans="2:10" s="1" customFormat="1" ht="57" customHeight="1" x14ac:dyDescent="0.3">
      <c r="B103" s="39"/>
      <c r="C103" s="39"/>
      <c r="D103" s="21"/>
      <c r="E103" s="21" t="s">
        <v>135</v>
      </c>
      <c r="F103" s="21" t="s">
        <v>136</v>
      </c>
      <c r="G103" s="30" t="s">
        <v>12</v>
      </c>
      <c r="H103" s="41">
        <v>21801187</v>
      </c>
      <c r="I103" s="74"/>
      <c r="J103" s="7"/>
    </row>
    <row r="104" spans="2:10" s="1" customFormat="1" ht="62.25" customHeight="1" x14ac:dyDescent="0.3">
      <c r="B104" s="39"/>
      <c r="C104" s="39"/>
      <c r="D104" s="21"/>
      <c r="E104" s="21" t="s">
        <v>135</v>
      </c>
      <c r="F104" s="21" t="s">
        <v>136</v>
      </c>
      <c r="G104" s="30" t="s">
        <v>26</v>
      </c>
      <c r="H104" s="41">
        <v>1700000</v>
      </c>
      <c r="I104" s="74"/>
      <c r="J104" s="7"/>
    </row>
    <row r="105" spans="2:10" s="1" customFormat="1" ht="82.5" customHeight="1" x14ac:dyDescent="0.3">
      <c r="B105" s="39" t="s">
        <v>55</v>
      </c>
      <c r="C105" s="39" t="s">
        <v>57</v>
      </c>
      <c r="D105" s="21" t="s">
        <v>134</v>
      </c>
      <c r="E105" s="21" t="s">
        <v>137</v>
      </c>
      <c r="F105" s="21" t="s">
        <v>138</v>
      </c>
      <c r="G105" s="31" t="s">
        <v>13</v>
      </c>
      <c r="H105" s="45">
        <v>259821960</v>
      </c>
      <c r="I105" s="75">
        <f>SUM(H105:H106)</f>
        <v>358879359</v>
      </c>
      <c r="J105" s="7"/>
    </row>
    <row r="106" spans="2:10" s="1" customFormat="1" ht="92.25" customHeight="1" x14ac:dyDescent="0.3">
      <c r="B106" s="39"/>
      <c r="C106" s="39"/>
      <c r="D106" s="21"/>
      <c r="E106" s="21" t="s">
        <v>137</v>
      </c>
      <c r="F106" s="21" t="s">
        <v>138</v>
      </c>
      <c r="G106" s="31" t="s">
        <v>13</v>
      </c>
      <c r="H106" s="45">
        <v>99057399</v>
      </c>
      <c r="I106" s="75"/>
      <c r="J106" s="7"/>
    </row>
    <row r="107" spans="2:10" s="1" customFormat="1" ht="42" customHeight="1" x14ac:dyDescent="0.3">
      <c r="B107" s="33" t="s">
        <v>55</v>
      </c>
      <c r="C107" s="33" t="s">
        <v>59</v>
      </c>
      <c r="D107" s="34" t="s">
        <v>60</v>
      </c>
      <c r="E107" s="34" t="s">
        <v>140</v>
      </c>
      <c r="F107" s="34" t="s">
        <v>141</v>
      </c>
      <c r="G107" s="52" t="s">
        <v>21</v>
      </c>
      <c r="H107" s="36">
        <v>151715884</v>
      </c>
      <c r="I107" s="76">
        <f>SUM(H107:H115)</f>
        <v>575558033</v>
      </c>
      <c r="J107" s="7"/>
    </row>
    <row r="108" spans="2:10" s="1" customFormat="1" ht="42" customHeight="1" x14ac:dyDescent="0.3">
      <c r="B108" s="33"/>
      <c r="C108" s="33"/>
      <c r="D108" s="34"/>
      <c r="E108" s="34" t="s">
        <v>140</v>
      </c>
      <c r="F108" s="34" t="s">
        <v>141</v>
      </c>
      <c r="G108" s="52" t="s">
        <v>22</v>
      </c>
      <c r="H108" s="36">
        <v>14154379</v>
      </c>
      <c r="I108" s="76"/>
      <c r="J108" s="7"/>
    </row>
    <row r="109" spans="2:10" s="1" customFormat="1" ht="42" customHeight="1" x14ac:dyDescent="0.3">
      <c r="B109" s="33"/>
      <c r="C109" s="33"/>
      <c r="D109" s="34"/>
      <c r="E109" s="34" t="s">
        <v>140</v>
      </c>
      <c r="F109" s="34" t="s">
        <v>141</v>
      </c>
      <c r="G109" s="52" t="s">
        <v>23</v>
      </c>
      <c r="H109" s="36">
        <v>13822524</v>
      </c>
      <c r="I109" s="76"/>
      <c r="J109" s="7"/>
    </row>
    <row r="110" spans="2:10" s="1" customFormat="1" ht="42" customHeight="1" x14ac:dyDescent="0.3">
      <c r="B110" s="33"/>
      <c r="C110" s="33"/>
      <c r="D110" s="34"/>
      <c r="E110" s="34" t="s">
        <v>140</v>
      </c>
      <c r="F110" s="34" t="s">
        <v>141</v>
      </c>
      <c r="G110" s="52" t="s">
        <v>24</v>
      </c>
      <c r="H110" s="36">
        <v>14609860</v>
      </c>
      <c r="I110" s="76"/>
      <c r="J110" s="7"/>
    </row>
    <row r="111" spans="2:10" s="1" customFormat="1" ht="42" customHeight="1" x14ac:dyDescent="0.3">
      <c r="B111" s="33"/>
      <c r="C111" s="33"/>
      <c r="D111" s="34"/>
      <c r="E111" s="34" t="s">
        <v>140</v>
      </c>
      <c r="F111" s="34" t="s">
        <v>141</v>
      </c>
      <c r="G111" s="52" t="s">
        <v>25</v>
      </c>
      <c r="H111" s="36">
        <v>6321495</v>
      </c>
      <c r="I111" s="76"/>
      <c r="J111" s="7"/>
    </row>
    <row r="112" spans="2:10" s="1" customFormat="1" ht="42" customHeight="1" x14ac:dyDescent="0.3">
      <c r="B112" s="33"/>
      <c r="C112" s="33"/>
      <c r="D112" s="34"/>
      <c r="E112" s="34" t="s">
        <v>140</v>
      </c>
      <c r="F112" s="34" t="s">
        <v>141</v>
      </c>
      <c r="G112" s="38" t="s">
        <v>16</v>
      </c>
      <c r="H112" s="36">
        <v>137847116</v>
      </c>
      <c r="I112" s="76"/>
      <c r="J112" s="7"/>
    </row>
    <row r="113" spans="2:10" s="1" customFormat="1" ht="57.75" customHeight="1" x14ac:dyDescent="0.3">
      <c r="B113" s="33"/>
      <c r="C113" s="33"/>
      <c r="D113" s="34"/>
      <c r="E113" s="34" t="s">
        <v>140</v>
      </c>
      <c r="F113" s="34" t="s">
        <v>141</v>
      </c>
      <c r="G113" s="38" t="s">
        <v>12</v>
      </c>
      <c r="H113" s="36">
        <v>12384187</v>
      </c>
      <c r="I113" s="76"/>
      <c r="J113" s="7"/>
    </row>
    <row r="114" spans="2:10" s="1" customFormat="1" ht="42" customHeight="1" x14ac:dyDescent="0.3">
      <c r="B114" s="33"/>
      <c r="C114" s="33"/>
      <c r="D114" s="34"/>
      <c r="E114" s="34" t="s">
        <v>140</v>
      </c>
      <c r="F114" s="34" t="s">
        <v>141</v>
      </c>
      <c r="G114" s="50" t="s">
        <v>13</v>
      </c>
      <c r="H114" s="51">
        <v>150000000</v>
      </c>
      <c r="I114" s="76"/>
      <c r="J114" s="7"/>
    </row>
    <row r="115" spans="2:10" s="1" customFormat="1" ht="42" customHeight="1" x14ac:dyDescent="0.3">
      <c r="B115" s="33"/>
      <c r="C115" s="33"/>
      <c r="D115" s="34"/>
      <c r="E115" s="34" t="s">
        <v>140</v>
      </c>
      <c r="F115" s="34" t="s">
        <v>141</v>
      </c>
      <c r="G115" s="50" t="s">
        <v>13</v>
      </c>
      <c r="H115" s="51">
        <v>74702588</v>
      </c>
      <c r="I115" s="76"/>
      <c r="J115" s="7"/>
    </row>
    <row r="116" spans="2:10" s="1" customFormat="1" ht="59.25" customHeight="1" x14ac:dyDescent="0.3">
      <c r="B116" s="39" t="s">
        <v>55</v>
      </c>
      <c r="C116" s="39" t="s">
        <v>61</v>
      </c>
      <c r="D116" s="21" t="s">
        <v>62</v>
      </c>
      <c r="E116" s="21" t="s">
        <v>142</v>
      </c>
      <c r="F116" s="21" t="s">
        <v>143</v>
      </c>
      <c r="G116" s="30" t="s">
        <v>12</v>
      </c>
      <c r="H116" s="41">
        <v>4724966</v>
      </c>
      <c r="I116" s="75">
        <f>SUM(H116:H118)</f>
        <v>288914250</v>
      </c>
      <c r="J116" s="7"/>
    </row>
    <row r="117" spans="2:10" s="1" customFormat="1" ht="59.25" customHeight="1" x14ac:dyDescent="0.3">
      <c r="B117" s="39"/>
      <c r="C117" s="39"/>
      <c r="D117" s="21"/>
      <c r="E117" s="21" t="s">
        <v>142</v>
      </c>
      <c r="F117" s="21" t="s">
        <v>143</v>
      </c>
      <c r="G117" s="31" t="s">
        <v>13</v>
      </c>
      <c r="H117" s="45">
        <v>273839342</v>
      </c>
      <c r="I117" s="75"/>
      <c r="J117" s="7"/>
    </row>
    <row r="118" spans="2:10" s="1" customFormat="1" ht="54" customHeight="1" x14ac:dyDescent="0.3">
      <c r="B118" s="39"/>
      <c r="C118" s="39"/>
      <c r="D118" s="21"/>
      <c r="E118" s="21" t="s">
        <v>142</v>
      </c>
      <c r="F118" s="21" t="s">
        <v>143</v>
      </c>
      <c r="G118" s="31" t="s">
        <v>13</v>
      </c>
      <c r="H118" s="45">
        <v>10349942</v>
      </c>
      <c r="I118" s="75"/>
      <c r="J118" s="7"/>
    </row>
    <row r="119" spans="2:10" s="1" customFormat="1" ht="69.75" customHeight="1" x14ac:dyDescent="0.3">
      <c r="B119" s="33" t="s">
        <v>55</v>
      </c>
      <c r="C119" s="33" t="s">
        <v>63</v>
      </c>
      <c r="D119" s="34" t="s">
        <v>64</v>
      </c>
      <c r="E119" s="34" t="s">
        <v>150</v>
      </c>
      <c r="F119" s="34" t="s">
        <v>153</v>
      </c>
      <c r="G119" s="38" t="s">
        <v>27</v>
      </c>
      <c r="H119" s="36">
        <v>63360000</v>
      </c>
      <c r="I119" s="76">
        <f>SUM(H119:H120)</f>
        <v>77545350</v>
      </c>
      <c r="J119" s="7"/>
    </row>
    <row r="120" spans="2:10" s="1" customFormat="1" ht="95.25" customHeight="1" x14ac:dyDescent="0.3">
      <c r="B120" s="33"/>
      <c r="C120" s="33"/>
      <c r="D120" s="34"/>
      <c r="E120" s="34" t="s">
        <v>150</v>
      </c>
      <c r="F120" s="34" t="s">
        <v>153</v>
      </c>
      <c r="G120" s="52" t="s">
        <v>31</v>
      </c>
      <c r="H120" s="36">
        <v>14185350</v>
      </c>
      <c r="I120" s="76"/>
      <c r="J120" s="7"/>
    </row>
    <row r="121" spans="2:10" s="1" customFormat="1" ht="26.25" customHeight="1" x14ac:dyDescent="0.3">
      <c r="B121" s="39" t="s">
        <v>55</v>
      </c>
      <c r="C121" s="39" t="s">
        <v>65</v>
      </c>
      <c r="D121" s="21" t="s">
        <v>66</v>
      </c>
      <c r="E121" s="21" t="s">
        <v>148</v>
      </c>
      <c r="F121" s="21" t="s">
        <v>149</v>
      </c>
      <c r="G121" s="73" t="s">
        <v>16</v>
      </c>
      <c r="H121" s="41">
        <v>1670895673</v>
      </c>
      <c r="I121" s="75">
        <f>SUM(H121:H127)</f>
        <v>2786402075</v>
      </c>
      <c r="J121" s="7"/>
    </row>
    <row r="122" spans="2:10" s="1" customFormat="1" ht="26.25" customHeight="1" x14ac:dyDescent="0.3">
      <c r="B122" s="39"/>
      <c r="C122" s="39"/>
      <c r="D122" s="21"/>
      <c r="E122" s="21" t="s">
        <v>148</v>
      </c>
      <c r="F122" s="21" t="s">
        <v>149</v>
      </c>
      <c r="G122" s="73" t="s">
        <v>16</v>
      </c>
      <c r="H122" s="41">
        <v>200000000</v>
      </c>
      <c r="I122" s="75"/>
      <c r="J122" s="7"/>
    </row>
    <row r="123" spans="2:10" s="1" customFormat="1" ht="44.25" customHeight="1" x14ac:dyDescent="0.3">
      <c r="B123" s="39"/>
      <c r="C123" s="39"/>
      <c r="D123" s="21"/>
      <c r="E123" s="21" t="s">
        <v>148</v>
      </c>
      <c r="F123" s="21" t="s">
        <v>149</v>
      </c>
      <c r="G123" s="30" t="s">
        <v>11</v>
      </c>
      <c r="H123" s="41">
        <v>3000000</v>
      </c>
      <c r="I123" s="75"/>
      <c r="J123" s="7"/>
    </row>
    <row r="124" spans="2:10" s="1" customFormat="1" ht="26.25" customHeight="1" x14ac:dyDescent="0.3">
      <c r="B124" s="39"/>
      <c r="C124" s="39"/>
      <c r="D124" s="21"/>
      <c r="E124" s="21" t="s">
        <v>148</v>
      </c>
      <c r="F124" s="21" t="s">
        <v>149</v>
      </c>
      <c r="G124" s="30" t="s">
        <v>16</v>
      </c>
      <c r="H124" s="41">
        <v>773462013</v>
      </c>
      <c r="I124" s="75"/>
      <c r="J124" s="7"/>
    </row>
    <row r="125" spans="2:10" s="1" customFormat="1" ht="26.25" customHeight="1" x14ac:dyDescent="0.3">
      <c r="B125" s="39"/>
      <c r="C125" s="39"/>
      <c r="D125" s="21"/>
      <c r="E125" s="21" t="s">
        <v>148</v>
      </c>
      <c r="F125" s="21" t="s">
        <v>149</v>
      </c>
      <c r="G125" s="30" t="s">
        <v>16</v>
      </c>
      <c r="H125" s="41">
        <v>127044389</v>
      </c>
      <c r="I125" s="75"/>
      <c r="J125" s="7"/>
    </row>
    <row r="126" spans="2:10" s="1" customFormat="1" ht="70.5" customHeight="1" x14ac:dyDescent="0.3">
      <c r="B126" s="39"/>
      <c r="C126" s="39"/>
      <c r="D126" s="21"/>
      <c r="E126" s="21" t="s">
        <v>148</v>
      </c>
      <c r="F126" s="21" t="s">
        <v>149</v>
      </c>
      <c r="G126" s="30" t="s">
        <v>12</v>
      </c>
      <c r="H126" s="41">
        <v>7000000</v>
      </c>
      <c r="I126" s="75"/>
      <c r="J126" s="7"/>
    </row>
    <row r="127" spans="2:10" s="1" customFormat="1" ht="70.5" customHeight="1" x14ac:dyDescent="0.3">
      <c r="B127" s="39"/>
      <c r="C127" s="39"/>
      <c r="D127" s="21"/>
      <c r="E127" s="21" t="s">
        <v>148</v>
      </c>
      <c r="F127" s="21" t="s">
        <v>149</v>
      </c>
      <c r="G127" s="30" t="s">
        <v>12</v>
      </c>
      <c r="H127" s="41">
        <v>5000000</v>
      </c>
      <c r="I127" s="75"/>
      <c r="J127" s="7"/>
    </row>
    <row r="128" spans="2:10" s="1" customFormat="1" ht="33" customHeight="1" x14ac:dyDescent="0.3">
      <c r="B128" s="39" t="s">
        <v>55</v>
      </c>
      <c r="C128" s="39" t="s">
        <v>65</v>
      </c>
      <c r="D128" s="21" t="s">
        <v>67</v>
      </c>
      <c r="E128" s="21" t="s">
        <v>146</v>
      </c>
      <c r="F128" s="21" t="s">
        <v>147</v>
      </c>
      <c r="G128" s="40" t="s">
        <v>21</v>
      </c>
      <c r="H128" s="41">
        <v>1190355686</v>
      </c>
      <c r="I128" s="74">
        <f>SUM(H128:H132)</f>
        <v>1500866323</v>
      </c>
      <c r="J128" s="7"/>
    </row>
    <row r="129" spans="2:10" s="1" customFormat="1" ht="33" customHeight="1" x14ac:dyDescent="0.3">
      <c r="B129" s="39"/>
      <c r="C129" s="39"/>
      <c r="D129" s="21"/>
      <c r="E129" s="21" t="s">
        <v>146</v>
      </c>
      <c r="F129" s="21" t="s">
        <v>147</v>
      </c>
      <c r="G129" s="40" t="s">
        <v>22</v>
      </c>
      <c r="H129" s="41">
        <v>48475927</v>
      </c>
      <c r="I129" s="74"/>
      <c r="J129" s="7"/>
    </row>
    <row r="130" spans="2:10" s="1" customFormat="1" ht="33" customHeight="1" x14ac:dyDescent="0.3">
      <c r="B130" s="39"/>
      <c r="C130" s="39"/>
      <c r="D130" s="21"/>
      <c r="E130" s="21" t="s">
        <v>146</v>
      </c>
      <c r="F130" s="21" t="s">
        <v>147</v>
      </c>
      <c r="G130" s="40" t="s">
        <v>23</v>
      </c>
      <c r="H130" s="41">
        <v>103235978</v>
      </c>
      <c r="I130" s="74"/>
      <c r="J130" s="7"/>
    </row>
    <row r="131" spans="2:10" s="1" customFormat="1" ht="33" customHeight="1" x14ac:dyDescent="0.3">
      <c r="B131" s="39"/>
      <c r="C131" s="39"/>
      <c r="D131" s="21"/>
      <c r="E131" s="21" t="s">
        <v>146</v>
      </c>
      <c r="F131" s="21" t="s">
        <v>147</v>
      </c>
      <c r="G131" s="40" t="s">
        <v>24</v>
      </c>
      <c r="H131" s="41">
        <v>109200570</v>
      </c>
      <c r="I131" s="74"/>
      <c r="J131" s="7"/>
    </row>
    <row r="132" spans="2:10" s="1" customFormat="1" ht="33" customHeight="1" x14ac:dyDescent="0.3">
      <c r="B132" s="39"/>
      <c r="C132" s="39"/>
      <c r="D132" s="21"/>
      <c r="E132" s="21" t="s">
        <v>146</v>
      </c>
      <c r="F132" s="21" t="s">
        <v>147</v>
      </c>
      <c r="G132" s="40" t="s">
        <v>25</v>
      </c>
      <c r="H132" s="41">
        <v>49598162</v>
      </c>
      <c r="I132" s="74"/>
      <c r="J132" s="43"/>
    </row>
    <row r="133" spans="2:10" s="1" customFormat="1" ht="33" customHeight="1" x14ac:dyDescent="0.3">
      <c r="B133" s="39"/>
      <c r="C133" s="39"/>
      <c r="D133" s="21"/>
      <c r="E133" s="21" t="s">
        <v>146</v>
      </c>
      <c r="F133" s="21" t="s">
        <v>147</v>
      </c>
      <c r="G133" s="31" t="s">
        <v>13</v>
      </c>
      <c r="H133" s="45">
        <v>1751279914</v>
      </c>
      <c r="I133" s="74">
        <f>SUM(H133:H135)</f>
        <v>2320147181</v>
      </c>
      <c r="J133" s="7"/>
    </row>
    <row r="134" spans="2:10" s="1" customFormat="1" ht="33" customHeight="1" x14ac:dyDescent="0.3">
      <c r="B134" s="39"/>
      <c r="C134" s="39"/>
      <c r="D134" s="21"/>
      <c r="E134" s="21" t="s">
        <v>146</v>
      </c>
      <c r="F134" s="21" t="s">
        <v>147</v>
      </c>
      <c r="G134" s="31" t="s">
        <v>13</v>
      </c>
      <c r="H134" s="45">
        <v>241243648</v>
      </c>
      <c r="I134" s="74"/>
      <c r="J134" s="7"/>
    </row>
    <row r="135" spans="2:10" s="1" customFormat="1" ht="52.5" customHeight="1" x14ac:dyDescent="0.3">
      <c r="B135" s="39"/>
      <c r="C135" s="39"/>
      <c r="D135" s="21"/>
      <c r="E135" s="21" t="s">
        <v>146</v>
      </c>
      <c r="F135" s="21" t="s">
        <v>147</v>
      </c>
      <c r="G135" s="31" t="s">
        <v>13</v>
      </c>
      <c r="H135" s="45">
        <v>327623619</v>
      </c>
      <c r="I135" s="74"/>
      <c r="J135" s="7"/>
    </row>
    <row r="136" spans="2:10" s="1" customFormat="1" ht="63.75" customHeight="1" x14ac:dyDescent="0.3">
      <c r="B136" s="33" t="s">
        <v>55</v>
      </c>
      <c r="C136" s="33" t="s">
        <v>68</v>
      </c>
      <c r="D136" s="34" t="s">
        <v>69</v>
      </c>
      <c r="E136" s="34" t="s">
        <v>126</v>
      </c>
      <c r="F136" s="34" t="s">
        <v>127</v>
      </c>
      <c r="G136" s="38" t="s">
        <v>12</v>
      </c>
      <c r="H136" s="36">
        <v>700939600</v>
      </c>
      <c r="I136" s="72">
        <f>SUM(H136:H139)</f>
        <v>1101235930</v>
      </c>
      <c r="J136" s="7"/>
    </row>
    <row r="137" spans="2:10" s="1" customFormat="1" ht="63.75" customHeight="1" x14ac:dyDescent="0.3">
      <c r="B137" s="33"/>
      <c r="C137" s="33"/>
      <c r="D137" s="34"/>
      <c r="E137" s="34" t="s">
        <v>126</v>
      </c>
      <c r="F137" s="34" t="s">
        <v>127</v>
      </c>
      <c r="G137" s="38" t="s">
        <v>12</v>
      </c>
      <c r="H137" s="36">
        <v>315473130</v>
      </c>
      <c r="I137" s="72"/>
      <c r="J137" s="7"/>
    </row>
    <row r="138" spans="2:10" s="1" customFormat="1" ht="63.75" customHeight="1" x14ac:dyDescent="0.3">
      <c r="B138" s="33"/>
      <c r="C138" s="33"/>
      <c r="D138" s="34"/>
      <c r="E138" s="34" t="s">
        <v>126</v>
      </c>
      <c r="F138" s="34" t="s">
        <v>127</v>
      </c>
      <c r="G138" s="50" t="s">
        <v>13</v>
      </c>
      <c r="H138" s="51">
        <v>29385930</v>
      </c>
      <c r="I138" s="72"/>
      <c r="J138" s="7"/>
    </row>
    <row r="139" spans="2:10" s="1" customFormat="1" ht="81" customHeight="1" x14ac:dyDescent="0.3">
      <c r="B139" s="33"/>
      <c r="C139" s="33"/>
      <c r="D139" s="34"/>
      <c r="E139" s="34" t="s">
        <v>126</v>
      </c>
      <c r="F139" s="34" t="s">
        <v>127</v>
      </c>
      <c r="G139" s="50" t="s">
        <v>13</v>
      </c>
      <c r="H139" s="51">
        <v>55437270</v>
      </c>
      <c r="I139" s="72"/>
      <c r="J139" s="7"/>
    </row>
    <row r="140" spans="2:10" s="1" customFormat="1" ht="42" customHeight="1" x14ac:dyDescent="0.3">
      <c r="B140" s="39" t="s">
        <v>70</v>
      </c>
      <c r="C140" s="39" t="s">
        <v>71</v>
      </c>
      <c r="D140" s="21" t="s">
        <v>72</v>
      </c>
      <c r="E140" s="21" t="s">
        <v>151</v>
      </c>
      <c r="F140" s="21" t="s">
        <v>152</v>
      </c>
      <c r="G140" s="30" t="s">
        <v>17</v>
      </c>
      <c r="H140" s="41">
        <v>4205637600</v>
      </c>
      <c r="I140" s="74">
        <f>SUM(H140:H142)</f>
        <v>6607415579</v>
      </c>
      <c r="J140" s="7"/>
    </row>
    <row r="141" spans="2:10" s="1" customFormat="1" ht="49.5" customHeight="1" x14ac:dyDescent="0.3">
      <c r="B141" s="39"/>
      <c r="C141" s="39"/>
      <c r="D141" s="21"/>
      <c r="E141" s="21" t="s">
        <v>151</v>
      </c>
      <c r="F141" s="21" t="s">
        <v>152</v>
      </c>
      <c r="G141" s="30" t="s">
        <v>17</v>
      </c>
      <c r="H141" s="41">
        <v>2069154360</v>
      </c>
      <c r="I141" s="74"/>
      <c r="J141" s="7"/>
    </row>
    <row r="142" spans="2:10" s="1" customFormat="1" ht="52.5" customHeight="1" x14ac:dyDescent="0.3">
      <c r="B142" s="39"/>
      <c r="C142" s="39"/>
      <c r="D142" s="21"/>
      <c r="E142" s="21" t="s">
        <v>151</v>
      </c>
      <c r="F142" s="21" t="s">
        <v>152</v>
      </c>
      <c r="G142" s="30" t="s">
        <v>17</v>
      </c>
      <c r="H142" s="41">
        <v>332623619</v>
      </c>
      <c r="I142" s="74"/>
      <c r="J142" s="7"/>
    </row>
    <row r="143" spans="2:10" s="1" customFormat="1" ht="132" customHeight="1" x14ac:dyDescent="0.3">
      <c r="B143" s="77" t="s">
        <v>70</v>
      </c>
      <c r="C143" s="77" t="s">
        <v>73</v>
      </c>
      <c r="D143" s="78" t="s">
        <v>74</v>
      </c>
      <c r="E143" s="78" t="s">
        <v>144</v>
      </c>
      <c r="F143" s="78" t="s">
        <v>145</v>
      </c>
      <c r="G143" s="38" t="s">
        <v>13</v>
      </c>
      <c r="H143" s="36">
        <v>175606826</v>
      </c>
      <c r="I143" s="79">
        <f>H143</f>
        <v>175606826</v>
      </c>
      <c r="J143" s="7"/>
    </row>
    <row r="144" spans="2:10" s="1" customFormat="1" ht="21.6" customHeight="1" x14ac:dyDescent="0.3">
      <c r="B144" s="80" t="s">
        <v>75</v>
      </c>
      <c r="C144" s="80"/>
      <c r="D144" s="80"/>
      <c r="E144" s="80"/>
      <c r="F144" s="80"/>
      <c r="G144" s="80"/>
      <c r="H144" s="80"/>
      <c r="I144" s="81">
        <f>SUM(I97:I143)</f>
        <v>16154082156</v>
      </c>
      <c r="J144" s="7"/>
    </row>
    <row r="145" spans="1:10" ht="15" customHeight="1" thickBot="1" x14ac:dyDescent="0.35">
      <c r="B145" s="82"/>
      <c r="C145" s="82"/>
      <c r="D145" s="82"/>
      <c r="E145" s="82"/>
      <c r="F145" s="82"/>
      <c r="G145" s="82"/>
      <c r="H145" s="82"/>
      <c r="I145" s="83">
        <f>I144+I90</f>
        <v>26958383385</v>
      </c>
    </row>
    <row r="146" spans="1:10" ht="15" customHeight="1" x14ac:dyDescent="0.3"/>
    <row r="147" spans="1:10" ht="15" customHeight="1" x14ac:dyDescent="0.3"/>
    <row r="148" spans="1:10" ht="15" customHeight="1" thickBot="1" x14ac:dyDescent="0.35"/>
    <row r="149" spans="1:10" s="2" customFormat="1" ht="60" customHeight="1" x14ac:dyDescent="0.3">
      <c r="A149" s="71"/>
      <c r="B149" s="65" t="s">
        <v>2</v>
      </c>
      <c r="C149" s="65" t="s">
        <v>3</v>
      </c>
      <c r="D149" s="66" t="s">
        <v>4</v>
      </c>
      <c r="E149" s="67" t="s">
        <v>194</v>
      </c>
      <c r="F149" s="67" t="s">
        <v>193</v>
      </c>
      <c r="G149" s="66" t="s">
        <v>5</v>
      </c>
      <c r="H149" s="68" t="s">
        <v>192</v>
      </c>
      <c r="I149" s="69" t="s">
        <v>6</v>
      </c>
      <c r="J149" s="70"/>
    </row>
    <row r="150" spans="1:10" ht="110.25" customHeight="1" x14ac:dyDescent="0.3">
      <c r="B150" s="33" t="s">
        <v>7</v>
      </c>
      <c r="C150" s="33" t="s">
        <v>197</v>
      </c>
      <c r="D150" s="34" t="s">
        <v>200</v>
      </c>
      <c r="E150" s="34" t="s">
        <v>198</v>
      </c>
      <c r="F150" s="34" t="s">
        <v>199</v>
      </c>
      <c r="G150" s="84" t="s">
        <v>188</v>
      </c>
      <c r="H150" s="85">
        <v>8732955</v>
      </c>
      <c r="I150" s="72">
        <f>SUM(H150:H153)</f>
        <v>456891506</v>
      </c>
    </row>
    <row r="151" spans="1:10" ht="110.25" customHeight="1" x14ac:dyDescent="0.3">
      <c r="B151" s="33"/>
      <c r="C151" s="33"/>
      <c r="D151" s="34"/>
      <c r="E151" s="34"/>
      <c r="F151" s="34"/>
      <c r="G151" s="84" t="s">
        <v>189</v>
      </c>
      <c r="H151" s="86">
        <v>207946453</v>
      </c>
      <c r="I151" s="72"/>
    </row>
    <row r="152" spans="1:10" ht="110.25" customHeight="1" x14ac:dyDescent="0.3">
      <c r="B152" s="33"/>
      <c r="C152" s="33"/>
      <c r="D152" s="34"/>
      <c r="E152" s="34"/>
      <c r="F152" s="34"/>
      <c r="G152" s="84" t="s">
        <v>190</v>
      </c>
      <c r="H152" s="85">
        <v>143261583</v>
      </c>
      <c r="I152" s="72"/>
    </row>
    <row r="153" spans="1:10" ht="110.25" customHeight="1" x14ac:dyDescent="0.3">
      <c r="B153" s="33"/>
      <c r="C153" s="33"/>
      <c r="D153" s="34"/>
      <c r="E153" s="34"/>
      <c r="F153" s="34"/>
      <c r="G153" s="84" t="s">
        <v>191</v>
      </c>
      <c r="H153" s="87">
        <v>96950515</v>
      </c>
      <c r="I153" s="72"/>
    </row>
    <row r="154" spans="1:10" ht="24.75" customHeight="1" thickBot="1" x14ac:dyDescent="0.35">
      <c r="B154" s="88"/>
      <c r="C154" s="88"/>
      <c r="D154" s="88"/>
      <c r="E154" s="88"/>
      <c r="F154" s="88"/>
      <c r="G154" s="88"/>
      <c r="H154" s="88"/>
      <c r="I154" s="89"/>
    </row>
    <row r="155" spans="1:10" ht="15" customHeight="1" x14ac:dyDescent="0.3"/>
    <row r="156" spans="1:10" ht="15" customHeight="1" x14ac:dyDescent="0.3"/>
    <row r="157" spans="1:10" ht="15" customHeight="1" x14ac:dyDescent="0.3"/>
    <row r="158" spans="1:10" ht="15" hidden="1" customHeight="1" x14ac:dyDescent="0.3"/>
    <row r="159" spans="1:10" ht="15" hidden="1" customHeight="1" x14ac:dyDescent="0.3"/>
    <row r="160" spans="1:10" ht="15" hidden="1" customHeight="1" x14ac:dyDescent="0.3"/>
    <row r="161" ht="15" hidden="1" customHeight="1" x14ac:dyDescent="0.3"/>
    <row r="162" ht="15" hidden="1" customHeight="1" x14ac:dyDescent="0.3"/>
    <row r="163" ht="15" hidden="1" customHeight="1" x14ac:dyDescent="0.3"/>
    <row r="164" ht="15" hidden="1" customHeight="1" x14ac:dyDescent="0.3"/>
    <row r="165" ht="15" hidden="1" customHeight="1" x14ac:dyDescent="0.3"/>
    <row r="166" ht="15" hidden="1" customHeight="1" x14ac:dyDescent="0.3"/>
    <row r="167" ht="15" hidden="1" customHeight="1" x14ac:dyDescent="0.3"/>
    <row r="168" ht="15" hidden="1" customHeight="1" x14ac:dyDescent="0.3"/>
    <row r="169" ht="15" hidden="1" customHeight="1" x14ac:dyDescent="0.3"/>
    <row r="170" ht="15" hidden="1" customHeight="1" x14ac:dyDescent="0.3"/>
    <row r="171" ht="15" hidden="1" customHeight="1" x14ac:dyDescent="0.3"/>
    <row r="172" ht="15" hidden="1" customHeight="1" x14ac:dyDescent="0.3"/>
    <row r="173" ht="15" hidden="1" customHeight="1" x14ac:dyDescent="0.3"/>
    <row r="174" ht="15" hidden="1" customHeight="1" x14ac:dyDescent="0.3"/>
    <row r="175" ht="15" hidden="1" customHeight="1" x14ac:dyDescent="0.3"/>
    <row r="176" ht="15" hidden="1" customHeight="1" x14ac:dyDescent="0.3"/>
    <row r="177" ht="15" hidden="1" customHeight="1" x14ac:dyDescent="0.3"/>
    <row r="178" ht="15" hidden="1" customHeight="1" x14ac:dyDescent="0.3"/>
    <row r="179" ht="15" hidden="1" customHeight="1" x14ac:dyDescent="0.3"/>
    <row r="180" ht="15" hidden="1" customHeight="1" x14ac:dyDescent="0.3"/>
    <row r="181" ht="15" hidden="1" customHeight="1" x14ac:dyDescent="0.3"/>
    <row r="182" ht="15" hidden="1" customHeight="1" x14ac:dyDescent="0.3"/>
    <row r="183" ht="15" hidden="1" customHeight="1" x14ac:dyDescent="0.3"/>
    <row r="184" ht="15" hidden="1" customHeight="1" x14ac:dyDescent="0.3"/>
    <row r="185" ht="15" hidden="1" customHeight="1" x14ac:dyDescent="0.3"/>
    <row r="186" ht="15" hidden="1" customHeight="1" x14ac:dyDescent="0.3"/>
    <row r="187" ht="15" hidden="1" customHeight="1" x14ac:dyDescent="0.3"/>
    <row r="188" ht="15" hidden="1" customHeight="1" x14ac:dyDescent="0.3"/>
    <row r="189" ht="15" hidden="1" customHeight="1" x14ac:dyDescent="0.3"/>
    <row r="190" ht="15" hidden="1" customHeight="1" x14ac:dyDescent="0.3"/>
    <row r="191" ht="15" hidden="1" customHeight="1" x14ac:dyDescent="0.3"/>
    <row r="192" ht="15" hidden="1" customHeight="1" x14ac:dyDescent="0.3"/>
    <row r="193" ht="15" hidden="1" customHeight="1" x14ac:dyDescent="0.3"/>
    <row r="194" ht="15" hidden="1" customHeight="1" x14ac:dyDescent="0.3"/>
    <row r="195" ht="15" hidden="1" customHeight="1" x14ac:dyDescent="0.3"/>
    <row r="196" ht="15" hidden="1" customHeight="1" x14ac:dyDescent="0.3"/>
    <row r="197" ht="15" hidden="1" customHeight="1" x14ac:dyDescent="0.3"/>
    <row r="198" ht="15" hidden="1" customHeight="1" x14ac:dyDescent="0.3"/>
    <row r="199" ht="15" hidden="1" customHeight="1" x14ac:dyDescent="0.3"/>
    <row r="200" ht="15" hidden="1" customHeight="1" x14ac:dyDescent="0.3"/>
    <row r="201" ht="15" hidden="1" customHeight="1" x14ac:dyDescent="0.3"/>
    <row r="202" ht="15" hidden="1" customHeight="1" x14ac:dyDescent="0.3"/>
    <row r="203" ht="15" hidden="1" customHeight="1" x14ac:dyDescent="0.3"/>
    <row r="204" ht="15" hidden="1" customHeight="1" x14ac:dyDescent="0.3"/>
    <row r="205" ht="15" hidden="1" customHeight="1" x14ac:dyDescent="0.3"/>
    <row r="206" ht="15" hidden="1" customHeight="1" x14ac:dyDescent="0.3"/>
    <row r="207" ht="15" hidden="1" customHeight="1" x14ac:dyDescent="0.3"/>
    <row r="208" ht="15" hidden="1" customHeight="1" x14ac:dyDescent="0.3"/>
    <row r="209" ht="15" hidden="1" customHeight="1" x14ac:dyDescent="0.3"/>
    <row r="210" ht="15" hidden="1" customHeight="1" x14ac:dyDescent="0.3"/>
    <row r="211" ht="15" hidden="1" customHeight="1" x14ac:dyDescent="0.3"/>
    <row r="212" ht="15" hidden="1" customHeight="1" x14ac:dyDescent="0.3"/>
    <row r="213" ht="15" hidden="1" customHeight="1" x14ac:dyDescent="0.3"/>
    <row r="214" ht="15" hidden="1" customHeight="1" x14ac:dyDescent="0.3"/>
    <row r="215" ht="15" hidden="1" customHeight="1" x14ac:dyDescent="0.3"/>
    <row r="216" ht="15" hidden="1" customHeight="1" x14ac:dyDescent="0.3"/>
    <row r="217" ht="15" hidden="1" customHeight="1" x14ac:dyDescent="0.3"/>
    <row r="218" ht="15" hidden="1" customHeight="1" x14ac:dyDescent="0.3"/>
    <row r="219" ht="15" hidden="1" customHeight="1" x14ac:dyDescent="0.3"/>
    <row r="220" ht="15" hidden="1" customHeight="1" x14ac:dyDescent="0.3"/>
    <row r="221" ht="15" hidden="1" customHeight="1" x14ac:dyDescent="0.3"/>
    <row r="222" ht="15" hidden="1" customHeight="1" x14ac:dyDescent="0.3"/>
    <row r="223" ht="15" hidden="1" customHeight="1" x14ac:dyDescent="0.3"/>
    <row r="224" ht="15" hidden="1" customHeight="1" x14ac:dyDescent="0.3"/>
    <row r="225" ht="15" hidden="1" customHeight="1" x14ac:dyDescent="0.3"/>
    <row r="226" ht="15" hidden="1" customHeight="1" x14ac:dyDescent="0.3"/>
    <row r="227" ht="15" hidden="1" customHeight="1" x14ac:dyDescent="0.3"/>
    <row r="228" ht="15" hidden="1" customHeight="1" x14ac:dyDescent="0.3"/>
    <row r="229" ht="15" hidden="1" customHeight="1" x14ac:dyDescent="0.3"/>
    <row r="230" ht="15" hidden="1" customHeight="1" x14ac:dyDescent="0.3"/>
    <row r="231" ht="15" hidden="1" customHeight="1" x14ac:dyDescent="0.3"/>
    <row r="232" ht="15" hidden="1" customHeight="1" x14ac:dyDescent="0.3"/>
    <row r="233" ht="15" hidden="1" customHeight="1" x14ac:dyDescent="0.3"/>
    <row r="234" ht="15" hidden="1" customHeight="1" x14ac:dyDescent="0.3"/>
    <row r="235" ht="15" hidden="1" customHeight="1" x14ac:dyDescent="0.3"/>
    <row r="236" ht="15" hidden="1" customHeight="1" x14ac:dyDescent="0.3"/>
    <row r="237" ht="15" hidden="1" customHeight="1" x14ac:dyDescent="0.3"/>
    <row r="238" ht="15" hidden="1" customHeight="1" x14ac:dyDescent="0.3"/>
    <row r="239" ht="15" hidden="1" customHeight="1" x14ac:dyDescent="0.3"/>
    <row r="240" ht="15" hidden="1" customHeight="1" x14ac:dyDescent="0.3"/>
    <row r="241" ht="15" hidden="1" customHeight="1" x14ac:dyDescent="0.3"/>
    <row r="242" ht="15" hidden="1" customHeight="1" x14ac:dyDescent="0.3"/>
    <row r="243" ht="15" hidden="1" customHeight="1" x14ac:dyDescent="0.3"/>
    <row r="244" ht="15" hidden="1" customHeight="1" x14ac:dyDescent="0.3"/>
    <row r="245" ht="15" hidden="1" customHeight="1" x14ac:dyDescent="0.3"/>
    <row r="246" ht="15" hidden="1" customHeight="1" x14ac:dyDescent="0.3"/>
    <row r="247" ht="15" hidden="1" customHeight="1" x14ac:dyDescent="0.3"/>
    <row r="248" ht="15" hidden="1" customHeight="1" x14ac:dyDescent="0.3"/>
    <row r="249" ht="15" hidden="1" customHeight="1" x14ac:dyDescent="0.3"/>
    <row r="250" ht="15" hidden="1" customHeight="1" x14ac:dyDescent="0.3"/>
    <row r="251" ht="15" hidden="1" customHeight="1" x14ac:dyDescent="0.3"/>
    <row r="252" ht="15" hidden="1" customHeight="1" x14ac:dyDescent="0.3"/>
    <row r="253" ht="15" hidden="1" customHeight="1" x14ac:dyDescent="0.3"/>
    <row r="254" ht="15" hidden="1" customHeight="1" x14ac:dyDescent="0.3"/>
    <row r="255" ht="15" hidden="1" customHeight="1" x14ac:dyDescent="0.3"/>
    <row r="256" ht="15" hidden="1" customHeight="1" x14ac:dyDescent="0.3"/>
    <row r="257" ht="15" hidden="1" customHeight="1" x14ac:dyDescent="0.3"/>
    <row r="258" ht="15" hidden="1" customHeight="1" x14ac:dyDescent="0.3"/>
    <row r="259" ht="15" hidden="1" customHeight="1" x14ac:dyDescent="0.3"/>
    <row r="260" ht="15" hidden="1" customHeight="1" x14ac:dyDescent="0.3"/>
    <row r="261" ht="15" hidden="1" customHeight="1" x14ac:dyDescent="0.3"/>
    <row r="262" ht="15" hidden="1" customHeight="1" x14ac:dyDescent="0.3"/>
    <row r="263" ht="15" hidden="1" customHeight="1" x14ac:dyDescent="0.3"/>
    <row r="264" ht="15" hidden="1" customHeight="1" x14ac:dyDescent="0.3"/>
    <row r="265" ht="15" hidden="1" customHeight="1" x14ac:dyDescent="0.3"/>
    <row r="266" ht="15" hidden="1" customHeight="1" x14ac:dyDescent="0.3"/>
    <row r="267" ht="15" hidden="1" customHeight="1" x14ac:dyDescent="0.3"/>
    <row r="268" ht="15" hidden="1" customHeight="1" x14ac:dyDescent="0.3"/>
    <row r="269" ht="15" hidden="1" customHeight="1" x14ac:dyDescent="0.3"/>
    <row r="270" ht="15" hidden="1" customHeight="1" x14ac:dyDescent="0.3"/>
    <row r="271" ht="15" hidden="1" customHeight="1" x14ac:dyDescent="0.3"/>
    <row r="272" ht="15" hidden="1" customHeight="1" x14ac:dyDescent="0.3"/>
    <row r="273" ht="15" hidden="1" customHeight="1" x14ac:dyDescent="0.3"/>
    <row r="274" ht="15" hidden="1" customHeight="1" x14ac:dyDescent="0.3"/>
    <row r="275" ht="15" hidden="1" customHeight="1" x14ac:dyDescent="0.3"/>
    <row r="276" ht="15" hidden="1" customHeight="1" x14ac:dyDescent="0.3"/>
    <row r="277" ht="15" hidden="1" customHeight="1" x14ac:dyDescent="0.3"/>
    <row r="278" ht="15" hidden="1" customHeight="1" x14ac:dyDescent="0.3"/>
    <row r="279" ht="15" hidden="1" customHeight="1" x14ac:dyDescent="0.3"/>
    <row r="280" ht="15" hidden="1" customHeight="1" x14ac:dyDescent="0.3"/>
    <row r="281" ht="15" hidden="1" customHeight="1" x14ac:dyDescent="0.3"/>
    <row r="282" ht="15" hidden="1" customHeight="1" x14ac:dyDescent="0.3"/>
    <row r="283" ht="15" hidden="1" customHeight="1" x14ac:dyDescent="0.3"/>
    <row r="284" ht="15" hidden="1" customHeight="1" x14ac:dyDescent="0.3"/>
    <row r="285" ht="15" hidden="1" customHeight="1" x14ac:dyDescent="0.3"/>
    <row r="286" ht="15" hidden="1" customHeight="1" x14ac:dyDescent="0.3"/>
    <row r="287" ht="15" hidden="1" customHeight="1" x14ac:dyDescent="0.3"/>
    <row r="288" ht="15" hidden="1" customHeight="1" x14ac:dyDescent="0.3"/>
    <row r="289" ht="15" hidden="1" customHeight="1" x14ac:dyDescent="0.3"/>
    <row r="290" ht="15" hidden="1" customHeight="1" x14ac:dyDescent="0.3"/>
    <row r="291" ht="15" hidden="1" customHeight="1" x14ac:dyDescent="0.3"/>
    <row r="292" ht="15" hidden="1" customHeight="1" x14ac:dyDescent="0.3"/>
    <row r="293" ht="15" hidden="1" customHeight="1" x14ac:dyDescent="0.3"/>
    <row r="294" ht="15" hidden="1" customHeight="1" x14ac:dyDescent="0.3"/>
    <row r="295" ht="15" hidden="1" customHeight="1" x14ac:dyDescent="0.3"/>
    <row r="296" ht="15" hidden="1" customHeight="1" x14ac:dyDescent="0.3"/>
    <row r="297" ht="15" hidden="1" customHeight="1" x14ac:dyDescent="0.3"/>
    <row r="298" ht="15" hidden="1" customHeight="1" x14ac:dyDescent="0.3"/>
    <row r="299" ht="15" hidden="1" customHeight="1" x14ac:dyDescent="0.3"/>
    <row r="300" ht="15" hidden="1" customHeight="1" x14ac:dyDescent="0.3"/>
    <row r="301" ht="15" hidden="1" customHeight="1" x14ac:dyDescent="0.3"/>
    <row r="302" ht="15" hidden="1" customHeight="1" x14ac:dyDescent="0.3"/>
    <row r="303" ht="15" hidden="1" customHeight="1" x14ac:dyDescent="0.3"/>
    <row r="304" ht="15" hidden="1" customHeight="1" x14ac:dyDescent="0.3"/>
    <row r="305" ht="15" hidden="1" customHeight="1" x14ac:dyDescent="0.3"/>
    <row r="306" ht="15" hidden="1" customHeight="1" x14ac:dyDescent="0.3"/>
    <row r="307" ht="15" hidden="1" customHeight="1" x14ac:dyDescent="0.3"/>
    <row r="308" ht="15" hidden="1" customHeight="1" x14ac:dyDescent="0.3"/>
    <row r="309" ht="15" hidden="1" customHeight="1" x14ac:dyDescent="0.3"/>
    <row r="310" ht="15" hidden="1" customHeight="1" x14ac:dyDescent="0.3"/>
    <row r="311" ht="15" hidden="1" customHeight="1" x14ac:dyDescent="0.3"/>
    <row r="312" ht="15" hidden="1" customHeight="1" x14ac:dyDescent="0.3"/>
    <row r="313" ht="15" hidden="1" customHeight="1" x14ac:dyDescent="0.3"/>
    <row r="314" ht="15" hidden="1" customHeight="1" x14ac:dyDescent="0.3"/>
    <row r="315" ht="15" hidden="1" customHeight="1" x14ac:dyDescent="0.3"/>
    <row r="316" ht="15" hidden="1" customHeight="1" x14ac:dyDescent="0.3"/>
    <row r="317" ht="15" hidden="1" customHeight="1" x14ac:dyDescent="0.3"/>
    <row r="318" ht="15" hidden="1" customHeight="1" x14ac:dyDescent="0.3"/>
    <row r="319" ht="15" hidden="1" customHeight="1" x14ac:dyDescent="0.3"/>
    <row r="320" ht="15" hidden="1" customHeight="1" x14ac:dyDescent="0.3"/>
    <row r="321" ht="15" hidden="1" customHeight="1" x14ac:dyDescent="0.3"/>
  </sheetData>
  <sheetProtection algorithmName="SHA-512" hashValue="cEup7wcbk5saXp83xEeEkiaCU+qkwr1e6m++cUFwkU17P1e+NTMhdERLY3NkBANA6j8nfmi3HRIwMv4FvQU4bw==" saltValue="y8ZAtnuML8c0DCilHvy5xw==" spinCount="100000" sheet="1" objects="1" scenarios="1"/>
  <mergeCells count="171">
    <mergeCell ref="F119:F120"/>
    <mergeCell ref="F136:F139"/>
    <mergeCell ref="B140:B142"/>
    <mergeCell ref="I150:I153"/>
    <mergeCell ref="F121:F127"/>
    <mergeCell ref="I121:I127"/>
    <mergeCell ref="E121:E127"/>
    <mergeCell ref="I128:I132"/>
    <mergeCell ref="I136:I139"/>
    <mergeCell ref="C140:C142"/>
    <mergeCell ref="D140:D142"/>
    <mergeCell ref="E140:E142"/>
    <mergeCell ref="F140:F142"/>
    <mergeCell ref="I140:I142"/>
    <mergeCell ref="B119:B120"/>
    <mergeCell ref="C119:C120"/>
    <mergeCell ref="D119:D120"/>
    <mergeCell ref="E119:E120"/>
    <mergeCell ref="D121:D127"/>
    <mergeCell ref="C121:C127"/>
    <mergeCell ref="B121:B127"/>
    <mergeCell ref="B154:H154"/>
    <mergeCell ref="D150:D153"/>
    <mergeCell ref="C150:C153"/>
    <mergeCell ref="B150:B153"/>
    <mergeCell ref="E150:E153"/>
    <mergeCell ref="F150:F153"/>
    <mergeCell ref="B136:B139"/>
    <mergeCell ref="C136:C139"/>
    <mergeCell ref="D136:D139"/>
    <mergeCell ref="E136:E139"/>
    <mergeCell ref="B144:H144"/>
    <mergeCell ref="B145:H145"/>
    <mergeCell ref="B128:B135"/>
    <mergeCell ref="C128:C135"/>
    <mergeCell ref="D128:D135"/>
    <mergeCell ref="E128:E135"/>
    <mergeCell ref="F128:F135"/>
    <mergeCell ref="B93:C93"/>
    <mergeCell ref="E79:E84"/>
    <mergeCell ref="B90:H90"/>
    <mergeCell ref="I97:I100"/>
    <mergeCell ref="B101:B104"/>
    <mergeCell ref="E116:E118"/>
    <mergeCell ref="B107:B115"/>
    <mergeCell ref="C107:C115"/>
    <mergeCell ref="D107:D115"/>
    <mergeCell ref="E107:E115"/>
    <mergeCell ref="F107:F115"/>
    <mergeCell ref="I107:I115"/>
    <mergeCell ref="F116:F118"/>
    <mergeCell ref="I116:I118"/>
    <mergeCell ref="B116:B118"/>
    <mergeCell ref="D97:D100"/>
    <mergeCell ref="C116:C118"/>
    <mergeCell ref="D116:D118"/>
    <mergeCell ref="B85:B89"/>
    <mergeCell ref="C85:C89"/>
    <mergeCell ref="E85:E89"/>
    <mergeCell ref="F85:F89"/>
    <mergeCell ref="I61:I62"/>
    <mergeCell ref="B76:B78"/>
    <mergeCell ref="I79:I84"/>
    <mergeCell ref="B63:B66"/>
    <mergeCell ref="B79:B84"/>
    <mergeCell ref="C61:C62"/>
    <mergeCell ref="D61:D62"/>
    <mergeCell ref="I76:I78"/>
    <mergeCell ref="F71:F75"/>
    <mergeCell ref="I71:I75"/>
    <mergeCell ref="E61:E62"/>
    <mergeCell ref="F61:F62"/>
    <mergeCell ref="B61:B62"/>
    <mergeCell ref="D67:D70"/>
    <mergeCell ref="C67:C70"/>
    <mergeCell ref="B67:B70"/>
    <mergeCell ref="F76:F78"/>
    <mergeCell ref="B71:B75"/>
    <mergeCell ref="F79:F84"/>
    <mergeCell ref="D79:D84"/>
    <mergeCell ref="B105:B106"/>
    <mergeCell ref="C105:C106"/>
    <mergeCell ref="D105:D106"/>
    <mergeCell ref="E105:E106"/>
    <mergeCell ref="F105:F106"/>
    <mergeCell ref="I105:I106"/>
    <mergeCell ref="F97:F100"/>
    <mergeCell ref="E97:E100"/>
    <mergeCell ref="B97:B100"/>
    <mergeCell ref="I101:I104"/>
    <mergeCell ref="I133:I135"/>
    <mergeCell ref="C76:C78"/>
    <mergeCell ref="D76:D78"/>
    <mergeCell ref="E76:E78"/>
    <mergeCell ref="C63:C66"/>
    <mergeCell ref="D63:D66"/>
    <mergeCell ref="E63:E66"/>
    <mergeCell ref="F63:F66"/>
    <mergeCell ref="I63:I66"/>
    <mergeCell ref="C101:C104"/>
    <mergeCell ref="D101:D104"/>
    <mergeCell ref="E101:E104"/>
    <mergeCell ref="F101:F104"/>
    <mergeCell ref="C71:C75"/>
    <mergeCell ref="D71:D75"/>
    <mergeCell ref="E71:E75"/>
    <mergeCell ref="C97:C100"/>
    <mergeCell ref="C79:C84"/>
    <mergeCell ref="E67:E70"/>
    <mergeCell ref="F67:F70"/>
    <mergeCell ref="I67:I70"/>
    <mergeCell ref="I119:I120"/>
    <mergeCell ref="D85:D89"/>
    <mergeCell ref="I85:I89"/>
    <mergeCell ref="I51:I58"/>
    <mergeCell ref="F30:F42"/>
    <mergeCell ref="D51:D58"/>
    <mergeCell ref="I59:I60"/>
    <mergeCell ref="I46:I47"/>
    <mergeCell ref="F46:F47"/>
    <mergeCell ref="C46:C47"/>
    <mergeCell ref="D46:D47"/>
    <mergeCell ref="E30:E42"/>
    <mergeCell ref="E46:E47"/>
    <mergeCell ref="F59:F60"/>
    <mergeCell ref="F48:F50"/>
    <mergeCell ref="I48:I50"/>
    <mergeCell ref="C59:C60"/>
    <mergeCell ref="D59:D60"/>
    <mergeCell ref="E59:E60"/>
    <mergeCell ref="F51:F58"/>
    <mergeCell ref="E51:E58"/>
    <mergeCell ref="I16:I21"/>
    <mergeCell ref="I27:I29"/>
    <mergeCell ref="C43:C45"/>
    <mergeCell ref="D43:D45"/>
    <mergeCell ref="E43:E45"/>
    <mergeCell ref="F43:F45"/>
    <mergeCell ref="I43:I45"/>
    <mergeCell ref="I22:I26"/>
    <mergeCell ref="C22:C26"/>
    <mergeCell ref="C27:C29"/>
    <mergeCell ref="D27:D29"/>
    <mergeCell ref="E27:E29"/>
    <mergeCell ref="C30:C42"/>
    <mergeCell ref="I30:I42"/>
    <mergeCell ref="D30:D42"/>
    <mergeCell ref="C16:C21"/>
    <mergeCell ref="D16:D21"/>
    <mergeCell ref="E16:E21"/>
    <mergeCell ref="D22:D26"/>
    <mergeCell ref="F22:F26"/>
    <mergeCell ref="E22:E26"/>
    <mergeCell ref="F27:F29"/>
    <mergeCell ref="D2:G6"/>
    <mergeCell ref="B27:B29"/>
    <mergeCell ref="C48:C50"/>
    <mergeCell ref="D48:D50"/>
    <mergeCell ref="E48:E50"/>
    <mergeCell ref="C51:C58"/>
    <mergeCell ref="B59:B60"/>
    <mergeCell ref="B51:B58"/>
    <mergeCell ref="B46:B47"/>
    <mergeCell ref="B48:B50"/>
    <mergeCell ref="F16:F21"/>
    <mergeCell ref="B22:B26"/>
    <mergeCell ref="B43:B45"/>
    <mergeCell ref="B30:B42"/>
    <mergeCell ref="B16:B21"/>
    <mergeCell ref="B13:C13"/>
    <mergeCell ref="E8:F11"/>
  </mergeCells>
  <pageMargins left="0.7" right="0.7" top="0.75" bottom="0.75" header="0.3" footer="0.3"/>
  <pageSetup paperSize="9" orientation="portrait" r:id="rId1"/>
  <ignoredErrors>
    <ignoredError sqref="I16 I22 I27 I30 I43 I46 I48 I51 I59 I61 I63 I67 I71 I76 I79 I85 I97 I101 I105 I107 I116 I119 I121 I128 I133 I136 I140"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4BFAD-2D19-4DA0-ACC1-160546C07F81}">
  <dimension ref="A1:AS221"/>
  <sheetViews>
    <sheetView showGridLines="0" zoomScale="70" zoomScaleNormal="70" workbookViewId="0">
      <selection activeCell="E17" sqref="E17:E20"/>
    </sheetView>
  </sheetViews>
  <sheetFormatPr baseColWidth="10" defaultColWidth="0" defaultRowHeight="0" customHeight="1" zeroHeight="1" x14ac:dyDescent="0.3"/>
  <cols>
    <col min="1" max="1" width="7.42578125" style="1" customWidth="1"/>
    <col min="2" max="2" width="13.5703125" style="2" customWidth="1"/>
    <col min="3" max="3" width="15.28515625" style="2" customWidth="1"/>
    <col min="4" max="4" width="48" style="3" customWidth="1"/>
    <col min="5" max="5" width="60.42578125" style="4" customWidth="1"/>
    <col min="6" max="6" width="36.7109375" style="3" customWidth="1"/>
    <col min="7" max="7" width="60.5703125" style="6" customWidth="1"/>
    <col min="8" max="8" width="25.140625" style="3" customWidth="1"/>
    <col min="9" max="9" width="28" style="3" customWidth="1"/>
    <col min="10" max="10" width="11.42578125" style="1" customWidth="1"/>
    <col min="11" max="38" width="0" style="1" hidden="1" customWidth="1"/>
    <col min="39" max="45" width="0" style="3" hidden="1" customWidth="1"/>
    <col min="46" max="16384" width="11.42578125" style="3" hidden="1"/>
  </cols>
  <sheetData>
    <row r="1" spans="1:38" ht="44.25" customHeight="1" x14ac:dyDescent="0.3"/>
    <row r="2" spans="1:38" ht="15" customHeight="1" x14ac:dyDescent="0.3">
      <c r="E2" s="90" t="s">
        <v>0</v>
      </c>
      <c r="F2" s="90"/>
      <c r="G2" s="90"/>
    </row>
    <row r="3" spans="1:38" ht="15" customHeight="1" x14ac:dyDescent="0.3">
      <c r="E3" s="90"/>
      <c r="F3" s="90"/>
      <c r="G3" s="90"/>
    </row>
    <row r="4" spans="1:38" ht="15" customHeight="1" x14ac:dyDescent="0.3">
      <c r="E4" s="90"/>
      <c r="F4" s="90"/>
      <c r="G4" s="90"/>
    </row>
    <row r="5" spans="1:38" ht="15" customHeight="1" x14ac:dyDescent="0.3">
      <c r="E5" s="90"/>
      <c r="F5" s="90"/>
      <c r="G5" s="90"/>
    </row>
    <row r="6" spans="1:38" ht="15" customHeight="1" x14ac:dyDescent="0.3">
      <c r="E6" s="90"/>
      <c r="F6" s="90"/>
      <c r="G6" s="90"/>
    </row>
    <row r="7" spans="1:38" ht="15" customHeight="1" x14ac:dyDescent="0.3"/>
    <row r="8" spans="1:38" ht="15" customHeight="1" x14ac:dyDescent="0.3">
      <c r="E8" s="9" t="s">
        <v>201</v>
      </c>
      <c r="F8" s="9"/>
      <c r="G8" s="9"/>
    </row>
    <row r="9" spans="1:38" ht="31.5" customHeight="1" x14ac:dyDescent="0.3">
      <c r="E9" s="9"/>
      <c r="F9" s="9"/>
      <c r="G9" s="9"/>
    </row>
    <row r="10" spans="1:38" ht="15" customHeight="1" x14ac:dyDescent="0.3">
      <c r="E10" s="9"/>
      <c r="F10" s="9"/>
      <c r="G10" s="9"/>
    </row>
    <row r="11" spans="1:38" ht="15" customHeight="1" x14ac:dyDescent="0.3">
      <c r="B11" s="91" t="s">
        <v>76</v>
      </c>
      <c r="C11" s="91"/>
      <c r="D11" s="91"/>
    </row>
    <row r="12" spans="1:38" ht="15" customHeight="1" thickBot="1" x14ac:dyDescent="0.35"/>
    <row r="13" spans="1:38" s="6" customFormat="1" ht="71.25" customHeight="1" x14ac:dyDescent="0.3">
      <c r="A13" s="19"/>
      <c r="B13" s="65" t="s">
        <v>2</v>
      </c>
      <c r="C13" s="65" t="s">
        <v>3</v>
      </c>
      <c r="D13" s="66" t="s">
        <v>4</v>
      </c>
      <c r="E13" s="67" t="s">
        <v>194</v>
      </c>
      <c r="F13" s="67" t="s">
        <v>193</v>
      </c>
      <c r="G13" s="66" t="s">
        <v>5</v>
      </c>
      <c r="H13" s="68" t="s">
        <v>192</v>
      </c>
      <c r="I13" s="69" t="s">
        <v>6</v>
      </c>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row>
    <row r="14" spans="1:38" s="1" customFormat="1" ht="59.25" customHeight="1" x14ac:dyDescent="0.3">
      <c r="B14" s="33" t="s">
        <v>70</v>
      </c>
      <c r="C14" s="33" t="s">
        <v>78</v>
      </c>
      <c r="D14" s="34" t="s">
        <v>177</v>
      </c>
      <c r="E14" s="34" t="s">
        <v>169</v>
      </c>
      <c r="F14" s="34" t="s">
        <v>170</v>
      </c>
      <c r="G14" s="92" t="s">
        <v>11</v>
      </c>
      <c r="H14" s="93">
        <v>16012846</v>
      </c>
      <c r="I14" s="94">
        <f>SUM(H14:H16)</f>
        <v>20005708</v>
      </c>
    </row>
    <row r="15" spans="1:38" s="1" customFormat="1" ht="59.25" customHeight="1" x14ac:dyDescent="0.3">
      <c r="B15" s="33"/>
      <c r="C15" s="33"/>
      <c r="D15" s="34"/>
      <c r="E15" s="34" t="s">
        <v>169</v>
      </c>
      <c r="F15" s="34" t="s">
        <v>170</v>
      </c>
      <c r="G15" s="92" t="s">
        <v>11</v>
      </c>
      <c r="H15" s="93">
        <v>732160</v>
      </c>
      <c r="I15" s="94"/>
    </row>
    <row r="16" spans="1:38" s="1" customFormat="1" ht="59.25" customHeight="1" x14ac:dyDescent="0.3">
      <c r="B16" s="33"/>
      <c r="C16" s="33"/>
      <c r="D16" s="34"/>
      <c r="E16" s="34" t="s">
        <v>169</v>
      </c>
      <c r="F16" s="34" t="s">
        <v>170</v>
      </c>
      <c r="G16" s="92" t="s">
        <v>11</v>
      </c>
      <c r="H16" s="93">
        <v>3260702</v>
      </c>
      <c r="I16" s="94"/>
    </row>
    <row r="17" spans="2:9" s="1" customFormat="1" ht="54.75" customHeight="1" x14ac:dyDescent="0.3">
      <c r="B17" s="33" t="s">
        <v>70</v>
      </c>
      <c r="C17" s="33" t="s">
        <v>78</v>
      </c>
      <c r="D17" s="34" t="s">
        <v>79</v>
      </c>
      <c r="E17" s="34" t="s">
        <v>167</v>
      </c>
      <c r="F17" s="34" t="s">
        <v>168</v>
      </c>
      <c r="G17" s="95" t="s">
        <v>16</v>
      </c>
      <c r="H17" s="96">
        <v>75337236</v>
      </c>
      <c r="I17" s="97">
        <f>SUM(H17:H20)</f>
        <v>100470036</v>
      </c>
    </row>
    <row r="18" spans="2:9" s="1" customFormat="1" ht="54.75" customHeight="1" x14ac:dyDescent="0.3">
      <c r="B18" s="33"/>
      <c r="C18" s="33"/>
      <c r="D18" s="34"/>
      <c r="E18" s="34"/>
      <c r="F18" s="34"/>
      <c r="G18" s="95" t="s">
        <v>16</v>
      </c>
      <c r="H18" s="96">
        <v>7665504</v>
      </c>
      <c r="I18" s="97"/>
    </row>
    <row r="19" spans="2:9" s="1" customFormat="1" ht="54.75" customHeight="1" x14ac:dyDescent="0.3">
      <c r="B19" s="33"/>
      <c r="C19" s="33"/>
      <c r="D19" s="34"/>
      <c r="E19" s="34"/>
      <c r="F19" s="34"/>
      <c r="G19" s="95" t="s">
        <v>13</v>
      </c>
      <c r="H19" s="96">
        <v>13074337</v>
      </c>
      <c r="I19" s="97"/>
    </row>
    <row r="20" spans="2:9" s="1" customFormat="1" ht="54.75" customHeight="1" x14ac:dyDescent="0.3">
      <c r="B20" s="33"/>
      <c r="C20" s="33"/>
      <c r="D20" s="34"/>
      <c r="E20" s="34"/>
      <c r="F20" s="34"/>
      <c r="G20" s="95" t="s">
        <v>13</v>
      </c>
      <c r="H20" s="96">
        <v>4392959</v>
      </c>
      <c r="I20" s="97"/>
    </row>
    <row r="21" spans="2:9" s="1" customFormat="1" ht="125.25" customHeight="1" x14ac:dyDescent="0.3">
      <c r="B21" s="33" t="s">
        <v>70</v>
      </c>
      <c r="C21" s="33" t="s">
        <v>78</v>
      </c>
      <c r="D21" s="34" t="s">
        <v>180</v>
      </c>
      <c r="E21" s="34" t="s">
        <v>195</v>
      </c>
      <c r="F21" s="34" t="s">
        <v>182</v>
      </c>
      <c r="G21" s="95" t="s">
        <v>16</v>
      </c>
      <c r="H21" s="93">
        <v>16012846</v>
      </c>
      <c r="I21" s="97">
        <f>SUM(H21:H22)</f>
        <v>16745006</v>
      </c>
    </row>
    <row r="22" spans="2:9" s="1" customFormat="1" ht="125.25" customHeight="1" x14ac:dyDescent="0.3">
      <c r="B22" s="33"/>
      <c r="C22" s="33"/>
      <c r="D22" s="34"/>
      <c r="E22" s="34" t="s">
        <v>181</v>
      </c>
      <c r="F22" s="34" t="s">
        <v>182</v>
      </c>
      <c r="G22" s="95" t="s">
        <v>16</v>
      </c>
      <c r="H22" s="93">
        <v>732160</v>
      </c>
      <c r="I22" s="97"/>
    </row>
    <row r="23" spans="2:9" s="1" customFormat="1" ht="126" customHeight="1" x14ac:dyDescent="0.3">
      <c r="B23" s="33" t="s">
        <v>70</v>
      </c>
      <c r="C23" s="33" t="s">
        <v>78</v>
      </c>
      <c r="D23" s="34" t="s">
        <v>80</v>
      </c>
      <c r="E23" s="34" t="s">
        <v>171</v>
      </c>
      <c r="F23" s="34" t="s">
        <v>172</v>
      </c>
      <c r="G23" s="98" t="s">
        <v>17</v>
      </c>
      <c r="H23" s="93">
        <v>96077077</v>
      </c>
      <c r="I23" s="94">
        <f>SUM(H23:H24)</f>
        <v>100470036</v>
      </c>
    </row>
    <row r="24" spans="2:9" s="1" customFormat="1" ht="77.25" customHeight="1" x14ac:dyDescent="0.3">
      <c r="B24" s="33"/>
      <c r="C24" s="33"/>
      <c r="D24" s="34"/>
      <c r="E24" s="34" t="s">
        <v>171</v>
      </c>
      <c r="F24" s="34" t="s">
        <v>172</v>
      </c>
      <c r="G24" s="98" t="s">
        <v>17</v>
      </c>
      <c r="H24" s="93">
        <v>4392959</v>
      </c>
      <c r="I24" s="94"/>
    </row>
    <row r="25" spans="2:9" s="1" customFormat="1" ht="176.25" customHeight="1" x14ac:dyDescent="0.3">
      <c r="B25" s="77" t="s">
        <v>70</v>
      </c>
      <c r="C25" s="77" t="s">
        <v>78</v>
      </c>
      <c r="D25" s="78" t="s">
        <v>81</v>
      </c>
      <c r="E25" s="78" t="s">
        <v>184</v>
      </c>
      <c r="F25" s="78" t="s">
        <v>185</v>
      </c>
      <c r="G25" s="99" t="s">
        <v>33</v>
      </c>
      <c r="H25" s="96">
        <v>817253600</v>
      </c>
      <c r="I25" s="100">
        <v>817253600</v>
      </c>
    </row>
    <row r="26" spans="2:9" s="1" customFormat="1" ht="51.75" customHeight="1" x14ac:dyDescent="0.3">
      <c r="B26" s="33" t="s">
        <v>70</v>
      </c>
      <c r="C26" s="33" t="s">
        <v>78</v>
      </c>
      <c r="D26" s="34" t="s">
        <v>82</v>
      </c>
      <c r="E26" s="34" t="s">
        <v>173</v>
      </c>
      <c r="F26" s="34" t="s">
        <v>174</v>
      </c>
      <c r="G26" s="101" t="s">
        <v>31</v>
      </c>
      <c r="H26" s="93">
        <v>16012846</v>
      </c>
      <c r="I26" s="97">
        <f>SUM(H26:H27)</f>
        <v>16745006</v>
      </c>
    </row>
    <row r="27" spans="2:9" s="1" customFormat="1" ht="72.75" customHeight="1" x14ac:dyDescent="0.3">
      <c r="B27" s="33"/>
      <c r="C27" s="33"/>
      <c r="D27" s="34"/>
      <c r="E27" s="34" t="s">
        <v>173</v>
      </c>
      <c r="F27" s="34" t="s">
        <v>174</v>
      </c>
      <c r="G27" s="101" t="s">
        <v>31</v>
      </c>
      <c r="H27" s="93">
        <v>732160</v>
      </c>
      <c r="I27" s="97"/>
    </row>
    <row r="28" spans="2:9" s="1" customFormat="1" ht="60" customHeight="1" x14ac:dyDescent="0.3">
      <c r="B28" s="33" t="s">
        <v>70</v>
      </c>
      <c r="C28" s="33" t="s">
        <v>78</v>
      </c>
      <c r="D28" s="34" t="s">
        <v>20</v>
      </c>
      <c r="E28" s="34" t="s">
        <v>183</v>
      </c>
      <c r="F28" s="34" t="s">
        <v>105</v>
      </c>
      <c r="G28" s="101" t="s">
        <v>12</v>
      </c>
      <c r="H28" s="102">
        <v>32165828</v>
      </c>
      <c r="I28" s="97">
        <f>SUM(H28:H31)</f>
        <v>57700182</v>
      </c>
    </row>
    <row r="29" spans="2:9" s="1" customFormat="1" ht="42.75" customHeight="1" x14ac:dyDescent="0.3">
      <c r="B29" s="33"/>
      <c r="C29" s="33"/>
      <c r="D29" s="34"/>
      <c r="E29" s="34"/>
      <c r="F29" s="34"/>
      <c r="G29" s="101" t="s">
        <v>26</v>
      </c>
      <c r="H29" s="102">
        <v>4523904</v>
      </c>
      <c r="I29" s="97"/>
    </row>
    <row r="30" spans="2:9" s="1" customFormat="1" ht="42.75" customHeight="1" x14ac:dyDescent="0.3">
      <c r="B30" s="33"/>
      <c r="C30" s="33"/>
      <c r="D30" s="34"/>
      <c r="E30" s="34"/>
      <c r="F30" s="34"/>
      <c r="G30" s="98" t="s">
        <v>13</v>
      </c>
      <c r="H30" s="102">
        <v>12338942</v>
      </c>
      <c r="I30" s="97"/>
    </row>
    <row r="31" spans="2:9" s="1" customFormat="1" ht="67.5" customHeight="1" x14ac:dyDescent="0.3">
      <c r="B31" s="33"/>
      <c r="C31" s="33"/>
      <c r="D31" s="34"/>
      <c r="E31" s="34"/>
      <c r="F31" s="34"/>
      <c r="G31" s="98" t="s">
        <v>27</v>
      </c>
      <c r="H31" s="102">
        <v>8671508</v>
      </c>
      <c r="I31" s="97"/>
    </row>
    <row r="32" spans="2:9" s="1" customFormat="1" ht="42.75" customHeight="1" x14ac:dyDescent="0.3">
      <c r="B32" s="33" t="s">
        <v>70</v>
      </c>
      <c r="C32" s="33" t="s">
        <v>78</v>
      </c>
      <c r="D32" s="34" t="s">
        <v>177</v>
      </c>
      <c r="E32" s="34" t="s">
        <v>178</v>
      </c>
      <c r="F32" s="34" t="s">
        <v>179</v>
      </c>
      <c r="G32" s="101" t="s">
        <v>12</v>
      </c>
      <c r="H32" s="102">
        <v>16012846</v>
      </c>
      <c r="I32" s="97">
        <f>SUM(H32:H33)</f>
        <v>16745006</v>
      </c>
    </row>
    <row r="33" spans="1:38" s="1" customFormat="1" ht="42.75" customHeight="1" x14ac:dyDescent="0.3">
      <c r="B33" s="33"/>
      <c r="C33" s="33"/>
      <c r="D33" s="34"/>
      <c r="E33" s="34" t="s">
        <v>178</v>
      </c>
      <c r="F33" s="34" t="s">
        <v>179</v>
      </c>
      <c r="G33" s="101" t="s">
        <v>12</v>
      </c>
      <c r="H33" s="102">
        <v>732160</v>
      </c>
      <c r="I33" s="97"/>
    </row>
    <row r="34" spans="1:38" s="1" customFormat="1" ht="29.25" customHeight="1" x14ac:dyDescent="0.3">
      <c r="B34" s="33" t="s">
        <v>70</v>
      </c>
      <c r="C34" s="33" t="s">
        <v>78</v>
      </c>
      <c r="D34" s="34" t="s">
        <v>83</v>
      </c>
      <c r="E34" s="34" t="s">
        <v>175</v>
      </c>
      <c r="F34" s="34" t="s">
        <v>176</v>
      </c>
      <c r="G34" s="99" t="s">
        <v>42</v>
      </c>
      <c r="H34" s="93">
        <v>3500000</v>
      </c>
      <c r="I34" s="97">
        <f>SUM(H34:H42)</f>
        <v>66980022</v>
      </c>
    </row>
    <row r="35" spans="1:38" s="1" customFormat="1" ht="29.25" customHeight="1" x14ac:dyDescent="0.3">
      <c r="B35" s="33"/>
      <c r="C35" s="33"/>
      <c r="D35" s="34"/>
      <c r="E35" s="34" t="s">
        <v>175</v>
      </c>
      <c r="F35" s="34" t="s">
        <v>176</v>
      </c>
      <c r="G35" s="95" t="s">
        <v>10</v>
      </c>
      <c r="H35" s="93">
        <v>3000000</v>
      </c>
      <c r="I35" s="97"/>
    </row>
    <row r="36" spans="1:38" s="1" customFormat="1" ht="29.25" customHeight="1" x14ac:dyDescent="0.3">
      <c r="B36" s="33"/>
      <c r="C36" s="33"/>
      <c r="D36" s="34"/>
      <c r="E36" s="34" t="s">
        <v>175</v>
      </c>
      <c r="F36" s="34" t="s">
        <v>176</v>
      </c>
      <c r="G36" s="95" t="s">
        <v>11</v>
      </c>
      <c r="H36" s="93">
        <v>17022748</v>
      </c>
      <c r="I36" s="97"/>
    </row>
    <row r="37" spans="1:38" s="1" customFormat="1" ht="29.25" customHeight="1" x14ac:dyDescent="0.3">
      <c r="B37" s="33"/>
      <c r="C37" s="33"/>
      <c r="D37" s="34"/>
      <c r="E37" s="34" t="s">
        <v>175</v>
      </c>
      <c r="F37" s="34" t="s">
        <v>176</v>
      </c>
      <c r="G37" s="95" t="s">
        <v>11</v>
      </c>
      <c r="H37" s="93">
        <v>977252</v>
      </c>
      <c r="I37" s="97"/>
    </row>
    <row r="38" spans="1:38" s="1" customFormat="1" ht="24.75" customHeight="1" x14ac:dyDescent="0.3">
      <c r="B38" s="33"/>
      <c r="C38" s="33"/>
      <c r="D38" s="34"/>
      <c r="E38" s="34" t="s">
        <v>175</v>
      </c>
      <c r="F38" s="34" t="s">
        <v>176</v>
      </c>
      <c r="G38" s="95" t="s">
        <v>16</v>
      </c>
      <c r="H38" s="93">
        <v>13000000</v>
      </c>
      <c r="I38" s="97"/>
    </row>
    <row r="39" spans="1:38" s="1" customFormat="1" ht="24.75" customHeight="1" x14ac:dyDescent="0.3">
      <c r="B39" s="33"/>
      <c r="C39" s="33"/>
      <c r="D39" s="34"/>
      <c r="E39" s="34" t="s">
        <v>175</v>
      </c>
      <c r="F39" s="34" t="s">
        <v>176</v>
      </c>
      <c r="G39" s="95" t="s">
        <v>16</v>
      </c>
      <c r="H39" s="93">
        <v>1951386</v>
      </c>
      <c r="I39" s="97"/>
    </row>
    <row r="40" spans="1:38" s="1" customFormat="1" ht="33" customHeight="1" x14ac:dyDescent="0.3">
      <c r="B40" s="33"/>
      <c r="C40" s="33"/>
      <c r="D40" s="34"/>
      <c r="E40" s="34" t="s">
        <v>175</v>
      </c>
      <c r="F40" s="34" t="s">
        <v>176</v>
      </c>
      <c r="G40" s="103" t="s">
        <v>12</v>
      </c>
      <c r="H40" s="93">
        <v>18928636</v>
      </c>
      <c r="I40" s="97"/>
    </row>
    <row r="41" spans="1:38" s="1" customFormat="1" ht="24.75" customHeight="1" x14ac:dyDescent="0.3">
      <c r="B41" s="33"/>
      <c r="C41" s="33"/>
      <c r="D41" s="34"/>
      <c r="E41" s="34" t="s">
        <v>175</v>
      </c>
      <c r="F41" s="34" t="s">
        <v>176</v>
      </c>
      <c r="G41" s="103" t="s">
        <v>26</v>
      </c>
      <c r="H41" s="93">
        <v>1600000</v>
      </c>
      <c r="I41" s="97"/>
    </row>
    <row r="42" spans="1:38" s="1" customFormat="1" ht="31.5" customHeight="1" x14ac:dyDescent="0.3">
      <c r="B42" s="33"/>
      <c r="C42" s="33"/>
      <c r="D42" s="34"/>
      <c r="E42" s="34" t="s">
        <v>175</v>
      </c>
      <c r="F42" s="34" t="s">
        <v>176</v>
      </c>
      <c r="G42" s="104" t="s">
        <v>13</v>
      </c>
      <c r="H42" s="93">
        <v>7000000</v>
      </c>
      <c r="I42" s="97"/>
    </row>
    <row r="43" spans="1:38" s="49" customFormat="1" ht="69.75" customHeight="1" x14ac:dyDescent="0.3">
      <c r="A43" s="1"/>
      <c r="B43" s="39" t="s">
        <v>70</v>
      </c>
      <c r="C43" s="39" t="s">
        <v>84</v>
      </c>
      <c r="D43" s="105" t="s">
        <v>186</v>
      </c>
      <c r="E43" s="21" t="s">
        <v>165</v>
      </c>
      <c r="F43" s="21" t="s">
        <v>166</v>
      </c>
      <c r="G43" s="106" t="s">
        <v>17</v>
      </c>
      <c r="H43" s="107">
        <v>946402</v>
      </c>
      <c r="I43" s="108">
        <f>SUM(H43:H45)</f>
        <v>6320411</v>
      </c>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s="1" customFormat="1" ht="81" customHeight="1" x14ac:dyDescent="0.3">
      <c r="B44" s="39"/>
      <c r="C44" s="39"/>
      <c r="D44" s="105"/>
      <c r="E44" s="21" t="s">
        <v>165</v>
      </c>
      <c r="F44" s="21" t="s">
        <v>166</v>
      </c>
      <c r="G44" s="106" t="s">
        <v>17</v>
      </c>
      <c r="H44" s="107">
        <v>5280000</v>
      </c>
      <c r="I44" s="108"/>
    </row>
    <row r="45" spans="1:38" s="1" customFormat="1" ht="81" customHeight="1" x14ac:dyDescent="0.3">
      <c r="B45" s="39"/>
      <c r="C45" s="39"/>
      <c r="D45" s="105"/>
      <c r="E45" s="21" t="s">
        <v>165</v>
      </c>
      <c r="F45" s="21" t="s">
        <v>166</v>
      </c>
      <c r="G45" s="106" t="s">
        <v>17</v>
      </c>
      <c r="H45" s="107">
        <v>94009</v>
      </c>
      <c r="I45" s="108"/>
    </row>
    <row r="46" spans="1:38" s="1" customFormat="1" ht="48.75" customHeight="1" x14ac:dyDescent="0.3">
      <c r="B46" s="53" t="s">
        <v>70</v>
      </c>
      <c r="C46" s="53" t="s">
        <v>84</v>
      </c>
      <c r="D46" s="53" t="s">
        <v>211</v>
      </c>
      <c r="E46" s="53" t="s">
        <v>212</v>
      </c>
      <c r="F46" s="53" t="s">
        <v>213</v>
      </c>
      <c r="G46" s="109" t="s">
        <v>16</v>
      </c>
      <c r="H46" s="107">
        <v>5678409</v>
      </c>
      <c r="I46" s="110">
        <f>SUM(H46:H49)</f>
        <v>29472565</v>
      </c>
    </row>
    <row r="47" spans="1:38" s="1" customFormat="1" ht="41.25" customHeight="1" x14ac:dyDescent="0.3">
      <c r="B47" s="111"/>
      <c r="C47" s="111"/>
      <c r="D47" s="111"/>
      <c r="E47" s="111" t="s">
        <v>212</v>
      </c>
      <c r="F47" s="111" t="s">
        <v>213</v>
      </c>
      <c r="G47" s="109" t="s">
        <v>16</v>
      </c>
      <c r="H47" s="107">
        <v>14630765</v>
      </c>
      <c r="I47" s="112"/>
    </row>
    <row r="48" spans="1:38" s="1" customFormat="1" ht="59.25" customHeight="1" x14ac:dyDescent="0.3">
      <c r="B48" s="111"/>
      <c r="C48" s="111"/>
      <c r="D48" s="111"/>
      <c r="E48" s="111" t="s">
        <v>212</v>
      </c>
      <c r="F48" s="111" t="s">
        <v>213</v>
      </c>
      <c r="G48" s="109" t="s">
        <v>17</v>
      </c>
      <c r="H48" s="107">
        <v>7382115</v>
      </c>
      <c r="I48" s="112"/>
    </row>
    <row r="49" spans="1:38" s="1" customFormat="1" ht="59.25" customHeight="1" x14ac:dyDescent="0.3">
      <c r="B49" s="113"/>
      <c r="C49" s="113"/>
      <c r="D49" s="113"/>
      <c r="E49" s="113" t="s">
        <v>212</v>
      </c>
      <c r="F49" s="113" t="s">
        <v>213</v>
      </c>
      <c r="G49" s="109" t="s">
        <v>13</v>
      </c>
      <c r="H49" s="107">
        <v>1781276</v>
      </c>
      <c r="I49" s="114"/>
    </row>
    <row r="50" spans="1:38" s="1" customFormat="1" ht="59.25" customHeight="1" x14ac:dyDescent="0.3">
      <c r="B50" s="53" t="s">
        <v>70</v>
      </c>
      <c r="C50" s="53" t="s">
        <v>84</v>
      </c>
      <c r="D50" s="53" t="s">
        <v>202</v>
      </c>
      <c r="E50" s="53" t="s">
        <v>205</v>
      </c>
      <c r="F50" s="53" t="s">
        <v>206</v>
      </c>
      <c r="G50" s="109" t="s">
        <v>17</v>
      </c>
      <c r="H50" s="107">
        <v>946402</v>
      </c>
      <c r="I50" s="110">
        <f>SUM(H50:H52)</f>
        <v>6320411</v>
      </c>
    </row>
    <row r="51" spans="1:38" s="1" customFormat="1" ht="59.25" customHeight="1" x14ac:dyDescent="0.3">
      <c r="B51" s="111"/>
      <c r="C51" s="111"/>
      <c r="D51" s="111"/>
      <c r="E51" s="111" t="s">
        <v>205</v>
      </c>
      <c r="F51" s="111" t="s">
        <v>206</v>
      </c>
      <c r="G51" s="109" t="s">
        <v>17</v>
      </c>
      <c r="H51" s="107">
        <v>5280000</v>
      </c>
      <c r="I51" s="112"/>
    </row>
    <row r="52" spans="1:38" s="1" customFormat="1" ht="59.25" customHeight="1" x14ac:dyDescent="0.3">
      <c r="B52" s="113"/>
      <c r="C52" s="113"/>
      <c r="D52" s="113"/>
      <c r="E52" s="113" t="s">
        <v>205</v>
      </c>
      <c r="F52" s="113" t="s">
        <v>206</v>
      </c>
      <c r="G52" s="109" t="s">
        <v>17</v>
      </c>
      <c r="H52" s="107">
        <v>94009</v>
      </c>
      <c r="I52" s="114"/>
    </row>
    <row r="53" spans="1:38" s="49" customFormat="1" ht="81" customHeight="1" x14ac:dyDescent="0.3">
      <c r="A53" s="1"/>
      <c r="B53" s="53" t="s">
        <v>70</v>
      </c>
      <c r="C53" s="53" t="s">
        <v>84</v>
      </c>
      <c r="D53" s="53" t="s">
        <v>85</v>
      </c>
      <c r="E53" s="53" t="s">
        <v>209</v>
      </c>
      <c r="F53" s="53" t="s">
        <v>210</v>
      </c>
      <c r="G53" s="106" t="s">
        <v>16</v>
      </c>
      <c r="H53" s="115">
        <v>2114850</v>
      </c>
      <c r="I53" s="116">
        <f>SUM(H53:H57)</f>
        <v>6320411</v>
      </c>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spans="1:38" s="49" customFormat="1" ht="51" customHeight="1" x14ac:dyDescent="0.3">
      <c r="A54" s="1"/>
      <c r="B54" s="111"/>
      <c r="C54" s="111"/>
      <c r="D54" s="111"/>
      <c r="E54" s="111"/>
      <c r="F54" s="111"/>
      <c r="G54" s="106" t="s">
        <v>16</v>
      </c>
      <c r="H54" s="117">
        <v>1145381</v>
      </c>
      <c r="I54" s="118"/>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spans="1:38" s="1" customFormat="1" ht="51" customHeight="1" x14ac:dyDescent="0.3">
      <c r="B55" s="111"/>
      <c r="C55" s="111"/>
      <c r="D55" s="111"/>
      <c r="E55" s="111"/>
      <c r="F55" s="111"/>
      <c r="G55" s="106" t="s">
        <v>13</v>
      </c>
      <c r="H55" s="117">
        <v>946402</v>
      </c>
      <c r="I55" s="118"/>
    </row>
    <row r="56" spans="1:38" s="49" customFormat="1" ht="51" customHeight="1" x14ac:dyDescent="0.3">
      <c r="A56" s="1"/>
      <c r="B56" s="111"/>
      <c r="C56" s="111"/>
      <c r="D56" s="111"/>
      <c r="E56" s="111"/>
      <c r="F56" s="111"/>
      <c r="G56" s="106" t="s">
        <v>13</v>
      </c>
      <c r="H56" s="117">
        <v>2019769</v>
      </c>
      <c r="I56" s="118"/>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1:38" s="49" customFormat="1" ht="51" customHeight="1" x14ac:dyDescent="0.3">
      <c r="A57" s="1"/>
      <c r="B57" s="113"/>
      <c r="C57" s="113"/>
      <c r="D57" s="113"/>
      <c r="E57" s="113"/>
      <c r="F57" s="113"/>
      <c r="G57" s="106" t="s">
        <v>13</v>
      </c>
      <c r="H57" s="117">
        <v>94009</v>
      </c>
      <c r="I57" s="119"/>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1:38" s="49" customFormat="1" ht="175.5" customHeight="1" x14ac:dyDescent="0.3">
      <c r="A58" s="1"/>
      <c r="B58" s="120" t="s">
        <v>70</v>
      </c>
      <c r="C58" s="120" t="s">
        <v>84</v>
      </c>
      <c r="D58" s="121" t="s">
        <v>86</v>
      </c>
      <c r="E58" s="121" t="s">
        <v>184</v>
      </c>
      <c r="F58" s="121" t="s">
        <v>185</v>
      </c>
      <c r="G58" s="122" t="s">
        <v>33</v>
      </c>
      <c r="H58" s="115">
        <v>776039369</v>
      </c>
      <c r="I58" s="123">
        <f>H58</f>
        <v>776039369</v>
      </c>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1:38" s="49" customFormat="1" ht="39.75" customHeight="1" x14ac:dyDescent="0.3">
      <c r="A59" s="1"/>
      <c r="B59" s="39" t="s">
        <v>70</v>
      </c>
      <c r="C59" s="39" t="s">
        <v>84</v>
      </c>
      <c r="D59" s="21" t="s">
        <v>87</v>
      </c>
      <c r="E59" s="21" t="s">
        <v>161</v>
      </c>
      <c r="F59" s="21" t="s">
        <v>162</v>
      </c>
      <c r="G59" s="124" t="s">
        <v>31</v>
      </c>
      <c r="H59" s="107">
        <v>946402</v>
      </c>
      <c r="I59" s="108">
        <f>SUM(H59:H61)</f>
        <v>6320411</v>
      </c>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8" s="49" customFormat="1" ht="41.25" customHeight="1" x14ac:dyDescent="0.3">
      <c r="A60" s="1"/>
      <c r="B60" s="39"/>
      <c r="C60" s="39"/>
      <c r="D60" s="21"/>
      <c r="E60" s="21" t="s">
        <v>161</v>
      </c>
      <c r="F60" s="21" t="s">
        <v>162</v>
      </c>
      <c r="G60" s="124" t="s">
        <v>31</v>
      </c>
      <c r="H60" s="107">
        <v>5280000</v>
      </c>
      <c r="I60" s="108"/>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1:38" s="49" customFormat="1" ht="60.75" customHeight="1" x14ac:dyDescent="0.3">
      <c r="A61" s="1"/>
      <c r="B61" s="39"/>
      <c r="C61" s="39"/>
      <c r="D61" s="21"/>
      <c r="E61" s="21" t="s">
        <v>161</v>
      </c>
      <c r="F61" s="21" t="s">
        <v>162</v>
      </c>
      <c r="G61" s="124" t="s">
        <v>31</v>
      </c>
      <c r="H61" s="107">
        <v>94009</v>
      </c>
      <c r="I61" s="108"/>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1:38" s="49" customFormat="1" ht="60.75" customHeight="1" x14ac:dyDescent="0.3">
      <c r="A62" s="1"/>
      <c r="B62" s="39" t="s">
        <v>70</v>
      </c>
      <c r="C62" s="39" t="s">
        <v>84</v>
      </c>
      <c r="D62" s="53" t="s">
        <v>203</v>
      </c>
      <c r="E62" s="53" t="s">
        <v>207</v>
      </c>
      <c r="F62" s="53" t="s">
        <v>208</v>
      </c>
      <c r="G62" s="124" t="s">
        <v>16</v>
      </c>
      <c r="H62" s="107">
        <v>5678409</v>
      </c>
      <c r="I62" s="110">
        <f>SUM(H62:H64)</f>
        <v>37922460</v>
      </c>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38" s="49" customFormat="1" ht="60.75" customHeight="1" x14ac:dyDescent="0.3">
      <c r="A63" s="1"/>
      <c r="B63" s="39"/>
      <c r="C63" s="39"/>
      <c r="D63" s="111"/>
      <c r="E63" s="111" t="s">
        <v>207</v>
      </c>
      <c r="F63" s="111" t="s">
        <v>208</v>
      </c>
      <c r="G63" s="124" t="s">
        <v>16</v>
      </c>
      <c r="H63" s="107">
        <v>31680000</v>
      </c>
      <c r="I63" s="112"/>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1:38" s="49" customFormat="1" ht="60.75" customHeight="1" x14ac:dyDescent="0.3">
      <c r="A64" s="1"/>
      <c r="B64" s="39"/>
      <c r="C64" s="39"/>
      <c r="D64" s="113"/>
      <c r="E64" s="113" t="s">
        <v>207</v>
      </c>
      <c r="F64" s="113" t="s">
        <v>208</v>
      </c>
      <c r="G64" s="124" t="s">
        <v>16</v>
      </c>
      <c r="H64" s="107">
        <v>564051</v>
      </c>
      <c r="I64" s="114"/>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1:38" s="49" customFormat="1" ht="60.75" customHeight="1" x14ac:dyDescent="0.3">
      <c r="A65" s="1"/>
      <c r="B65" s="53" t="s">
        <v>70</v>
      </c>
      <c r="C65" s="53" t="s">
        <v>84</v>
      </c>
      <c r="D65" s="53" t="s">
        <v>204</v>
      </c>
      <c r="E65" s="53" t="s">
        <v>214</v>
      </c>
      <c r="F65" s="53" t="s">
        <v>215</v>
      </c>
      <c r="G65" s="124" t="s">
        <v>17</v>
      </c>
      <c r="H65" s="107">
        <v>7885844</v>
      </c>
      <c r="I65" s="110">
        <f>SUM(H65:H66)</f>
        <v>8449895</v>
      </c>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1:38" s="49" customFormat="1" ht="60.75" customHeight="1" x14ac:dyDescent="0.3">
      <c r="A66" s="1"/>
      <c r="B66" s="113"/>
      <c r="C66" s="113"/>
      <c r="D66" s="113"/>
      <c r="E66" s="113" t="s">
        <v>214</v>
      </c>
      <c r="F66" s="113" t="s">
        <v>215</v>
      </c>
      <c r="G66" s="124" t="s">
        <v>17</v>
      </c>
      <c r="H66" s="107">
        <v>564051</v>
      </c>
      <c r="I66" s="114"/>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1:38" s="49" customFormat="1" ht="69.75" customHeight="1" x14ac:dyDescent="0.3">
      <c r="A67" s="1"/>
      <c r="B67" s="39" t="s">
        <v>70</v>
      </c>
      <c r="C67" s="39" t="s">
        <v>84</v>
      </c>
      <c r="D67" s="21" t="s">
        <v>20</v>
      </c>
      <c r="E67" s="21" t="s">
        <v>187</v>
      </c>
      <c r="F67" s="53" t="s">
        <v>105</v>
      </c>
      <c r="G67" s="124" t="s">
        <v>12</v>
      </c>
      <c r="H67" s="107">
        <v>40850703</v>
      </c>
      <c r="I67" s="108">
        <f>SUM(H67:H70)</f>
        <v>66849675</v>
      </c>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spans="1:38" s="49" customFormat="1" ht="65.25" customHeight="1" x14ac:dyDescent="0.3">
      <c r="A68" s="1"/>
      <c r="B68" s="39"/>
      <c r="C68" s="39"/>
      <c r="D68" s="21"/>
      <c r="E68" s="21"/>
      <c r="F68" s="111"/>
      <c r="G68" s="124" t="s">
        <v>26</v>
      </c>
      <c r="H68" s="117">
        <v>4523904</v>
      </c>
      <c r="I68" s="108"/>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spans="1:38" s="49" customFormat="1" ht="65.25" customHeight="1" x14ac:dyDescent="0.3">
      <c r="A69" s="1"/>
      <c r="B69" s="39"/>
      <c r="C69" s="39"/>
      <c r="D69" s="21"/>
      <c r="E69" s="21"/>
      <c r="F69" s="111"/>
      <c r="G69" s="124" t="s">
        <v>13</v>
      </c>
      <c r="H69" s="117">
        <v>12803560</v>
      </c>
      <c r="I69" s="108"/>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1:38" s="49" customFormat="1" ht="92.25" customHeight="1" x14ac:dyDescent="0.3">
      <c r="A70" s="1"/>
      <c r="B70" s="39"/>
      <c r="C70" s="39"/>
      <c r="D70" s="21"/>
      <c r="E70" s="21"/>
      <c r="F70" s="113"/>
      <c r="G70" s="106" t="s">
        <v>27</v>
      </c>
      <c r="H70" s="117">
        <v>8671508</v>
      </c>
      <c r="I70" s="108"/>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1:38" s="1" customFormat="1" ht="48.75" customHeight="1" x14ac:dyDescent="0.3">
      <c r="B71" s="39" t="s">
        <v>70</v>
      </c>
      <c r="C71" s="39" t="s">
        <v>84</v>
      </c>
      <c r="D71" s="21" t="s">
        <v>88</v>
      </c>
      <c r="E71" s="21" t="s">
        <v>163</v>
      </c>
      <c r="F71" s="21" t="s">
        <v>164</v>
      </c>
      <c r="G71" s="125" t="s">
        <v>12</v>
      </c>
      <c r="H71" s="107">
        <v>3785604</v>
      </c>
      <c r="I71" s="108">
        <f>SUM(H71:H74)</f>
        <v>25281637</v>
      </c>
    </row>
    <row r="72" spans="1:38" s="1" customFormat="1" ht="48.75" customHeight="1" x14ac:dyDescent="0.3">
      <c r="B72" s="39"/>
      <c r="C72" s="39"/>
      <c r="D72" s="21"/>
      <c r="E72" s="21" t="s">
        <v>163</v>
      </c>
      <c r="F72" s="21" t="s">
        <v>164</v>
      </c>
      <c r="G72" s="125" t="s">
        <v>12</v>
      </c>
      <c r="H72" s="107">
        <v>13737975</v>
      </c>
      <c r="I72" s="108"/>
    </row>
    <row r="73" spans="1:38" s="1" customFormat="1" ht="48.75" customHeight="1" x14ac:dyDescent="0.3">
      <c r="B73" s="39"/>
      <c r="C73" s="39"/>
      <c r="D73" s="21"/>
      <c r="E73" s="21" t="s">
        <v>163</v>
      </c>
      <c r="F73" s="21" t="s">
        <v>164</v>
      </c>
      <c r="G73" s="125" t="s">
        <v>12</v>
      </c>
      <c r="H73" s="107">
        <v>376033</v>
      </c>
      <c r="I73" s="108"/>
    </row>
    <row r="74" spans="1:38" s="1" customFormat="1" ht="48.75" customHeight="1" x14ac:dyDescent="0.3">
      <c r="B74" s="39"/>
      <c r="C74" s="39"/>
      <c r="D74" s="21"/>
      <c r="E74" s="21" t="s">
        <v>163</v>
      </c>
      <c r="F74" s="21" t="s">
        <v>164</v>
      </c>
      <c r="G74" s="126" t="s">
        <v>13</v>
      </c>
      <c r="H74" s="107">
        <v>7382025</v>
      </c>
      <c r="I74" s="108"/>
    </row>
    <row r="75" spans="1:38" s="1" customFormat="1" ht="185.25" customHeight="1" x14ac:dyDescent="0.3">
      <c r="B75" s="77" t="s">
        <v>70</v>
      </c>
      <c r="C75" s="77" t="s">
        <v>89</v>
      </c>
      <c r="D75" s="78" t="s">
        <v>81</v>
      </c>
      <c r="E75" s="78" t="s">
        <v>184</v>
      </c>
      <c r="F75" s="78" t="s">
        <v>185</v>
      </c>
      <c r="G75" s="84" t="s">
        <v>33</v>
      </c>
      <c r="H75" s="127">
        <v>187076220</v>
      </c>
      <c r="I75" s="128">
        <f>H75</f>
        <v>187076220</v>
      </c>
    </row>
    <row r="76" spans="1:38" s="1" customFormat="1" ht="57" customHeight="1" x14ac:dyDescent="0.3">
      <c r="B76" s="33" t="s">
        <v>70</v>
      </c>
      <c r="C76" s="33" t="s">
        <v>89</v>
      </c>
      <c r="D76" s="34" t="s">
        <v>20</v>
      </c>
      <c r="E76" s="34" t="s">
        <v>183</v>
      </c>
      <c r="F76" s="34" t="s">
        <v>105</v>
      </c>
      <c r="G76" s="101" t="s">
        <v>12</v>
      </c>
      <c r="H76" s="93">
        <v>23184272</v>
      </c>
      <c r="I76" s="94">
        <f>SUM(H76:H79)</f>
        <v>44283300</v>
      </c>
    </row>
    <row r="77" spans="1:38" s="1" customFormat="1" ht="57" customHeight="1" x14ac:dyDescent="0.3">
      <c r="B77" s="33"/>
      <c r="C77" s="33"/>
      <c r="D77" s="34"/>
      <c r="E77" s="34"/>
      <c r="F77" s="34"/>
      <c r="G77" s="101" t="s">
        <v>26</v>
      </c>
      <c r="H77" s="102">
        <v>4523904</v>
      </c>
      <c r="I77" s="94"/>
    </row>
    <row r="78" spans="1:38" s="1" customFormat="1" ht="57" customHeight="1" x14ac:dyDescent="0.3">
      <c r="B78" s="33"/>
      <c r="C78" s="33"/>
      <c r="D78" s="34"/>
      <c r="E78" s="34"/>
      <c r="F78" s="34"/>
      <c r="G78" s="98" t="s">
        <v>13</v>
      </c>
      <c r="H78" s="93">
        <v>7903616</v>
      </c>
      <c r="I78" s="94"/>
    </row>
    <row r="79" spans="1:38" s="1" customFormat="1" ht="57" customHeight="1" x14ac:dyDescent="0.3">
      <c r="B79" s="33"/>
      <c r="C79" s="33"/>
      <c r="D79" s="34"/>
      <c r="E79" s="34"/>
      <c r="F79" s="34"/>
      <c r="G79" s="98" t="s">
        <v>27</v>
      </c>
      <c r="H79" s="102">
        <v>8671508</v>
      </c>
      <c r="I79" s="94"/>
    </row>
    <row r="80" spans="1:38" s="1" customFormat="1" ht="180" customHeight="1" x14ac:dyDescent="0.3">
      <c r="B80" s="120" t="s">
        <v>70</v>
      </c>
      <c r="C80" s="120" t="s">
        <v>90</v>
      </c>
      <c r="D80" s="121" t="s">
        <v>81</v>
      </c>
      <c r="E80" s="121" t="s">
        <v>184</v>
      </c>
      <c r="F80" s="121" t="s">
        <v>185</v>
      </c>
      <c r="G80" s="124" t="s">
        <v>33</v>
      </c>
      <c r="H80" s="129">
        <v>153278703</v>
      </c>
      <c r="I80" s="123">
        <f>H80</f>
        <v>153278703</v>
      </c>
    </row>
    <row r="81" spans="2:9" s="1" customFormat="1" ht="56.25" customHeight="1" x14ac:dyDescent="0.3">
      <c r="B81" s="39" t="s">
        <v>70</v>
      </c>
      <c r="C81" s="39" t="s">
        <v>91</v>
      </c>
      <c r="D81" s="21" t="s">
        <v>20</v>
      </c>
      <c r="E81" s="21" t="s">
        <v>183</v>
      </c>
      <c r="F81" s="21" t="s">
        <v>105</v>
      </c>
      <c r="G81" s="124" t="s">
        <v>12</v>
      </c>
      <c r="H81" s="107">
        <v>22896961</v>
      </c>
      <c r="I81" s="108">
        <f>SUM(H81:H84)</f>
        <v>40852731</v>
      </c>
    </row>
    <row r="82" spans="2:9" s="1" customFormat="1" ht="56.25" customHeight="1" x14ac:dyDescent="0.3">
      <c r="B82" s="39"/>
      <c r="C82" s="39"/>
      <c r="D82" s="21"/>
      <c r="E82" s="21"/>
      <c r="F82" s="21"/>
      <c r="G82" s="124" t="s">
        <v>26</v>
      </c>
      <c r="H82" s="107">
        <v>3619123</v>
      </c>
      <c r="I82" s="108"/>
    </row>
    <row r="83" spans="2:9" s="1" customFormat="1" ht="56.25" customHeight="1" x14ac:dyDescent="0.3">
      <c r="B83" s="39"/>
      <c r="C83" s="39"/>
      <c r="D83" s="21"/>
      <c r="E83" s="21"/>
      <c r="F83" s="21"/>
      <c r="G83" s="106" t="s">
        <v>13</v>
      </c>
      <c r="H83" s="107">
        <v>7399441</v>
      </c>
      <c r="I83" s="108"/>
    </row>
    <row r="84" spans="2:9" s="1" customFormat="1" ht="56.25" customHeight="1" x14ac:dyDescent="0.3">
      <c r="B84" s="39"/>
      <c r="C84" s="39"/>
      <c r="D84" s="21"/>
      <c r="E84" s="21"/>
      <c r="F84" s="21"/>
      <c r="G84" s="106" t="s">
        <v>27</v>
      </c>
      <c r="H84" s="107">
        <v>6937206</v>
      </c>
      <c r="I84" s="108"/>
    </row>
    <row r="85" spans="2:9" s="1" customFormat="1" ht="176.25" customHeight="1" x14ac:dyDescent="0.3">
      <c r="B85" s="77" t="s">
        <v>70</v>
      </c>
      <c r="C85" s="77" t="s">
        <v>92</v>
      </c>
      <c r="D85" s="78" t="s">
        <v>81</v>
      </c>
      <c r="E85" s="78" t="s">
        <v>184</v>
      </c>
      <c r="F85" s="78" t="s">
        <v>185</v>
      </c>
      <c r="G85" s="98" t="s">
        <v>33</v>
      </c>
      <c r="H85" s="102">
        <v>132424740</v>
      </c>
      <c r="I85" s="128">
        <f>H85</f>
        <v>132424740</v>
      </c>
    </row>
    <row r="86" spans="2:9" s="1" customFormat="1" ht="51.75" customHeight="1" x14ac:dyDescent="0.3">
      <c r="B86" s="33" t="s">
        <v>70</v>
      </c>
      <c r="C86" s="33" t="s">
        <v>92</v>
      </c>
      <c r="D86" s="34" t="s">
        <v>20</v>
      </c>
      <c r="E86" s="34" t="s">
        <v>183</v>
      </c>
      <c r="F86" s="34" t="s">
        <v>105</v>
      </c>
      <c r="G86" s="101" t="s">
        <v>12</v>
      </c>
      <c r="H86" s="93">
        <v>8660919</v>
      </c>
      <c r="I86" s="94">
        <f>SUM(H86:H89)</f>
        <v>14582104</v>
      </c>
    </row>
    <row r="87" spans="2:9" s="1" customFormat="1" ht="51.75" customHeight="1" x14ac:dyDescent="0.3">
      <c r="B87" s="33"/>
      <c r="C87" s="33"/>
      <c r="D87" s="34"/>
      <c r="E87" s="34"/>
      <c r="F87" s="34"/>
      <c r="G87" s="101" t="s">
        <v>26</v>
      </c>
      <c r="H87" s="93">
        <v>904781</v>
      </c>
      <c r="I87" s="94"/>
    </row>
    <row r="88" spans="2:9" s="1" customFormat="1" ht="51.75" customHeight="1" x14ac:dyDescent="0.3">
      <c r="B88" s="33"/>
      <c r="C88" s="33"/>
      <c r="D88" s="34"/>
      <c r="E88" s="34"/>
      <c r="F88" s="34"/>
      <c r="G88" s="98" t="s">
        <v>13</v>
      </c>
      <c r="H88" s="93">
        <v>3282102</v>
      </c>
      <c r="I88" s="94"/>
    </row>
    <row r="89" spans="2:9" s="1" customFormat="1" ht="51.75" customHeight="1" x14ac:dyDescent="0.3">
      <c r="B89" s="33"/>
      <c r="C89" s="33"/>
      <c r="D89" s="34"/>
      <c r="E89" s="34"/>
      <c r="F89" s="34"/>
      <c r="G89" s="98" t="s">
        <v>27</v>
      </c>
      <c r="H89" s="93">
        <v>1734302</v>
      </c>
      <c r="I89" s="94"/>
    </row>
    <row r="90" spans="2:9" s="1" customFormat="1" ht="165.75" customHeight="1" x14ac:dyDescent="0.3">
      <c r="B90" s="120" t="s">
        <v>70</v>
      </c>
      <c r="C90" s="120" t="s">
        <v>93</v>
      </c>
      <c r="D90" s="121" t="s">
        <v>86</v>
      </c>
      <c r="E90" s="121" t="s">
        <v>184</v>
      </c>
      <c r="F90" s="121" t="s">
        <v>185</v>
      </c>
      <c r="G90" s="124" t="s">
        <v>33</v>
      </c>
      <c r="H90" s="129">
        <v>594619543</v>
      </c>
      <c r="I90" s="123">
        <f>H90</f>
        <v>594619543</v>
      </c>
    </row>
    <row r="91" spans="2:9" s="1" customFormat="1" ht="57" customHeight="1" x14ac:dyDescent="0.3">
      <c r="B91" s="39" t="s">
        <v>70</v>
      </c>
      <c r="C91" s="39" t="s">
        <v>93</v>
      </c>
      <c r="D91" s="21" t="s">
        <v>20</v>
      </c>
      <c r="E91" s="21" t="s">
        <v>183</v>
      </c>
      <c r="F91" s="21" t="s">
        <v>105</v>
      </c>
      <c r="G91" s="124" t="s">
        <v>12</v>
      </c>
      <c r="H91" s="107">
        <v>20010790</v>
      </c>
      <c r="I91" s="108">
        <f>SUM(H91:H94)</f>
        <v>42250325</v>
      </c>
    </row>
    <row r="92" spans="2:9" s="1" customFormat="1" ht="57" customHeight="1" x14ac:dyDescent="0.3">
      <c r="B92" s="39"/>
      <c r="C92" s="39"/>
      <c r="D92" s="21"/>
      <c r="E92" s="21"/>
      <c r="F92" s="21"/>
      <c r="G92" s="124" t="s">
        <v>26</v>
      </c>
      <c r="H92" s="117">
        <v>4523904</v>
      </c>
      <c r="I92" s="108"/>
    </row>
    <row r="93" spans="2:9" s="1" customFormat="1" ht="57" customHeight="1" x14ac:dyDescent="0.3">
      <c r="B93" s="39"/>
      <c r="C93" s="39"/>
      <c r="D93" s="21"/>
      <c r="E93" s="21"/>
      <c r="F93" s="21"/>
      <c r="G93" s="106" t="s">
        <v>13</v>
      </c>
      <c r="H93" s="117">
        <v>9044123</v>
      </c>
      <c r="I93" s="108"/>
    </row>
    <row r="94" spans="2:9" s="1" customFormat="1" ht="57" customHeight="1" x14ac:dyDescent="0.3">
      <c r="B94" s="39"/>
      <c r="C94" s="39"/>
      <c r="D94" s="21"/>
      <c r="E94" s="21"/>
      <c r="F94" s="21"/>
      <c r="G94" s="106" t="s">
        <v>27</v>
      </c>
      <c r="H94" s="117">
        <v>8671508</v>
      </c>
      <c r="I94" s="108"/>
    </row>
    <row r="95" spans="2:9" s="1" customFormat="1" ht="21.6" customHeight="1" thickBot="1" x14ac:dyDescent="0.35">
      <c r="B95" s="130"/>
      <c r="C95" s="130"/>
      <c r="D95" s="130"/>
      <c r="E95" s="130"/>
      <c r="F95" s="130"/>
      <c r="G95" s="130"/>
      <c r="H95" s="131"/>
      <c r="I95" s="132">
        <f>SUM(I14:I94)</f>
        <v>3391779513</v>
      </c>
    </row>
    <row r="96" spans="2:9" ht="15" customHeight="1" x14ac:dyDescent="0.3"/>
    <row r="97" spans="1:9" ht="15" customHeight="1" x14ac:dyDescent="0.3"/>
    <row r="98" spans="1:9" ht="15" customHeight="1" x14ac:dyDescent="0.3">
      <c r="A98" s="133"/>
      <c r="B98" s="91" t="s">
        <v>94</v>
      </c>
      <c r="C98" s="91"/>
    </row>
    <row r="99" spans="1:9" ht="15" customHeight="1" thickBot="1" x14ac:dyDescent="0.35"/>
    <row r="100" spans="1:9" ht="66" customHeight="1" x14ac:dyDescent="0.3">
      <c r="B100" s="65" t="s">
        <v>2</v>
      </c>
      <c r="C100" s="65" t="s">
        <v>3</v>
      </c>
      <c r="D100" s="66" t="s">
        <v>4</v>
      </c>
      <c r="E100" s="67" t="s">
        <v>194</v>
      </c>
      <c r="F100" s="67" t="s">
        <v>193</v>
      </c>
      <c r="G100" s="66" t="s">
        <v>5</v>
      </c>
      <c r="H100" s="68" t="s">
        <v>77</v>
      </c>
      <c r="I100" s="69" t="s">
        <v>6</v>
      </c>
    </row>
    <row r="101" spans="1:9" ht="51" customHeight="1" x14ac:dyDescent="0.3">
      <c r="B101" s="33" t="s">
        <v>7</v>
      </c>
      <c r="C101" s="33" t="s">
        <v>160</v>
      </c>
      <c r="D101" s="34" t="s">
        <v>95</v>
      </c>
      <c r="E101" s="34" t="s">
        <v>156</v>
      </c>
      <c r="F101" s="34" t="s">
        <v>157</v>
      </c>
      <c r="G101" s="134" t="s">
        <v>28</v>
      </c>
      <c r="H101" s="135">
        <v>20395488</v>
      </c>
      <c r="I101" s="94">
        <f>SUM(H101:H112)</f>
        <v>2332718932</v>
      </c>
    </row>
    <row r="102" spans="1:9" ht="51" customHeight="1" x14ac:dyDescent="0.3">
      <c r="B102" s="33"/>
      <c r="C102" s="33"/>
      <c r="D102" s="34"/>
      <c r="E102" s="34" t="s">
        <v>156</v>
      </c>
      <c r="F102" s="34" t="s">
        <v>157</v>
      </c>
      <c r="G102" s="103" t="s">
        <v>11</v>
      </c>
      <c r="H102" s="136">
        <v>211200000</v>
      </c>
      <c r="I102" s="94"/>
    </row>
    <row r="103" spans="1:9" ht="51" customHeight="1" x14ac:dyDescent="0.3">
      <c r="B103" s="33"/>
      <c r="C103" s="33"/>
      <c r="D103" s="34"/>
      <c r="E103" s="34" t="s">
        <v>156</v>
      </c>
      <c r="F103" s="34" t="s">
        <v>157</v>
      </c>
      <c r="G103" s="103" t="s">
        <v>16</v>
      </c>
      <c r="H103" s="93">
        <v>68678578</v>
      </c>
      <c r="I103" s="94"/>
    </row>
    <row r="104" spans="1:9" ht="51" customHeight="1" x14ac:dyDescent="0.3">
      <c r="B104" s="33"/>
      <c r="C104" s="33"/>
      <c r="D104" s="34"/>
      <c r="E104" s="34" t="s">
        <v>156</v>
      </c>
      <c r="F104" s="34" t="s">
        <v>157</v>
      </c>
      <c r="G104" s="137" t="s">
        <v>12</v>
      </c>
      <c r="H104" s="93">
        <v>20000000</v>
      </c>
      <c r="I104" s="94"/>
    </row>
    <row r="105" spans="1:9" ht="51" customHeight="1" x14ac:dyDescent="0.3">
      <c r="B105" s="33"/>
      <c r="C105" s="33"/>
      <c r="D105" s="34"/>
      <c r="E105" s="34" t="s">
        <v>156</v>
      </c>
      <c r="F105" s="34" t="s">
        <v>157</v>
      </c>
      <c r="G105" s="137" t="s">
        <v>12</v>
      </c>
      <c r="H105" s="93">
        <v>131852781</v>
      </c>
      <c r="I105" s="94"/>
    </row>
    <row r="106" spans="1:9" ht="51" customHeight="1" x14ac:dyDescent="0.3">
      <c r="B106" s="33"/>
      <c r="C106" s="33"/>
      <c r="D106" s="34"/>
      <c r="E106" s="34" t="s">
        <v>156</v>
      </c>
      <c r="F106" s="34" t="s">
        <v>157</v>
      </c>
      <c r="G106" s="137" t="s">
        <v>12</v>
      </c>
      <c r="H106" s="93">
        <v>100000000</v>
      </c>
      <c r="I106" s="94"/>
    </row>
    <row r="107" spans="1:9" ht="51" customHeight="1" x14ac:dyDescent="0.3">
      <c r="B107" s="33"/>
      <c r="C107" s="33"/>
      <c r="D107" s="34"/>
      <c r="E107" s="34" t="s">
        <v>156</v>
      </c>
      <c r="F107" s="34" t="s">
        <v>157</v>
      </c>
      <c r="G107" s="103" t="s">
        <v>26</v>
      </c>
      <c r="H107" s="93">
        <v>105758010</v>
      </c>
      <c r="I107" s="94"/>
    </row>
    <row r="108" spans="1:9" ht="51" customHeight="1" x14ac:dyDescent="0.3">
      <c r="B108" s="33"/>
      <c r="C108" s="33"/>
      <c r="D108" s="34"/>
      <c r="E108" s="34" t="s">
        <v>156</v>
      </c>
      <c r="F108" s="34" t="s">
        <v>157</v>
      </c>
      <c r="G108" s="103" t="s">
        <v>96</v>
      </c>
      <c r="H108" s="93">
        <v>769017129</v>
      </c>
      <c r="I108" s="94"/>
    </row>
    <row r="109" spans="1:9" ht="51" customHeight="1" x14ac:dyDescent="0.3">
      <c r="B109" s="33"/>
      <c r="C109" s="33"/>
      <c r="D109" s="34"/>
      <c r="E109" s="34" t="s">
        <v>156</v>
      </c>
      <c r="F109" s="34" t="s">
        <v>157</v>
      </c>
      <c r="G109" s="103" t="s">
        <v>96</v>
      </c>
      <c r="H109" s="93">
        <v>350000000</v>
      </c>
      <c r="I109" s="94"/>
    </row>
    <row r="110" spans="1:9" ht="51" customHeight="1" x14ac:dyDescent="0.3">
      <c r="B110" s="33"/>
      <c r="C110" s="33"/>
      <c r="D110" s="34"/>
      <c r="E110" s="34" t="s">
        <v>156</v>
      </c>
      <c r="F110" s="34" t="s">
        <v>157</v>
      </c>
      <c r="G110" s="103" t="s">
        <v>96</v>
      </c>
      <c r="H110" s="93">
        <v>20000000</v>
      </c>
      <c r="I110" s="94"/>
    </row>
    <row r="111" spans="1:9" ht="51" customHeight="1" x14ac:dyDescent="0.3">
      <c r="B111" s="33"/>
      <c r="C111" s="33"/>
      <c r="D111" s="34"/>
      <c r="E111" s="34" t="s">
        <v>156</v>
      </c>
      <c r="F111" s="34" t="s">
        <v>157</v>
      </c>
      <c r="G111" s="103" t="s">
        <v>27</v>
      </c>
      <c r="H111" s="93">
        <v>383769770</v>
      </c>
      <c r="I111" s="94"/>
    </row>
    <row r="112" spans="1:9" ht="51" customHeight="1" x14ac:dyDescent="0.3">
      <c r="B112" s="33"/>
      <c r="C112" s="33"/>
      <c r="D112" s="34"/>
      <c r="E112" s="34" t="s">
        <v>156</v>
      </c>
      <c r="F112" s="34" t="s">
        <v>157</v>
      </c>
      <c r="G112" s="103" t="s">
        <v>27</v>
      </c>
      <c r="H112" s="93">
        <v>152047176</v>
      </c>
      <c r="I112" s="94"/>
    </row>
    <row r="113" spans="2:9" ht="51.75" customHeight="1" x14ac:dyDescent="0.3">
      <c r="B113" s="33" t="s">
        <v>7</v>
      </c>
      <c r="C113" s="33" t="s">
        <v>160</v>
      </c>
      <c r="D113" s="34" t="s">
        <v>97</v>
      </c>
      <c r="E113" s="34" t="s">
        <v>154</v>
      </c>
      <c r="F113" s="34" t="s">
        <v>155</v>
      </c>
      <c r="G113" s="103" t="s">
        <v>96</v>
      </c>
      <c r="H113" s="93">
        <v>937085213</v>
      </c>
      <c r="I113" s="94">
        <f>SUM(H113:H115)</f>
        <v>1052826514</v>
      </c>
    </row>
    <row r="114" spans="2:9" ht="68.25" customHeight="1" x14ac:dyDescent="0.3">
      <c r="B114" s="33"/>
      <c r="C114" s="33"/>
      <c r="D114" s="34"/>
      <c r="E114" s="34" t="s">
        <v>154</v>
      </c>
      <c r="F114" s="34" t="s">
        <v>155</v>
      </c>
      <c r="G114" s="103" t="s">
        <v>96</v>
      </c>
      <c r="H114" s="93">
        <v>100000000</v>
      </c>
      <c r="I114" s="94"/>
    </row>
    <row r="115" spans="2:9" ht="45.75" customHeight="1" x14ac:dyDescent="0.3">
      <c r="B115" s="33"/>
      <c r="C115" s="33"/>
      <c r="D115" s="34"/>
      <c r="E115" s="34" t="s">
        <v>154</v>
      </c>
      <c r="F115" s="34" t="s">
        <v>155</v>
      </c>
      <c r="G115" s="103" t="s">
        <v>96</v>
      </c>
      <c r="H115" s="93">
        <v>15741301</v>
      </c>
      <c r="I115" s="94"/>
    </row>
    <row r="116" spans="2:9" ht="59.25" customHeight="1" x14ac:dyDescent="0.3">
      <c r="B116" s="33" t="s">
        <v>7</v>
      </c>
      <c r="C116" s="33" t="s">
        <v>160</v>
      </c>
      <c r="D116" s="34" t="s">
        <v>158</v>
      </c>
      <c r="E116" s="34" t="s">
        <v>159</v>
      </c>
      <c r="F116" s="34" t="s">
        <v>159</v>
      </c>
      <c r="G116" s="103" t="s">
        <v>16</v>
      </c>
      <c r="H116" s="93">
        <v>19041185</v>
      </c>
      <c r="I116" s="94">
        <f>SUM(H116:H124)</f>
        <v>1102834472</v>
      </c>
    </row>
    <row r="117" spans="2:9" ht="59.25" customHeight="1" x14ac:dyDescent="0.3">
      <c r="B117" s="33"/>
      <c r="C117" s="33"/>
      <c r="D117" s="34"/>
      <c r="E117" s="34" t="s">
        <v>159</v>
      </c>
      <c r="F117" s="34" t="s">
        <v>159</v>
      </c>
      <c r="G117" s="137" t="s">
        <v>12</v>
      </c>
      <c r="H117" s="93">
        <v>28243977</v>
      </c>
      <c r="I117" s="94"/>
    </row>
    <row r="118" spans="2:9" ht="59.25" customHeight="1" x14ac:dyDescent="0.3">
      <c r="B118" s="33"/>
      <c r="C118" s="33"/>
      <c r="D118" s="34"/>
      <c r="E118" s="34" t="s">
        <v>159</v>
      </c>
      <c r="F118" s="34" t="s">
        <v>159</v>
      </c>
      <c r="G118" s="137" t="s">
        <v>12</v>
      </c>
      <c r="H118" s="93">
        <v>328812027</v>
      </c>
      <c r="I118" s="94"/>
    </row>
    <row r="119" spans="2:9" ht="59.25" customHeight="1" x14ac:dyDescent="0.3">
      <c r="B119" s="33"/>
      <c r="C119" s="33"/>
      <c r="D119" s="34"/>
      <c r="E119" s="34" t="s">
        <v>159</v>
      </c>
      <c r="F119" s="34" t="s">
        <v>159</v>
      </c>
      <c r="G119" s="137" t="s">
        <v>12</v>
      </c>
      <c r="H119" s="93">
        <v>423632602</v>
      </c>
      <c r="I119" s="94"/>
    </row>
    <row r="120" spans="2:9" ht="59.25" customHeight="1" x14ac:dyDescent="0.3">
      <c r="B120" s="33"/>
      <c r="C120" s="33"/>
      <c r="D120" s="34"/>
      <c r="E120" s="34" t="s">
        <v>159</v>
      </c>
      <c r="F120" s="34" t="s">
        <v>159</v>
      </c>
      <c r="G120" s="103" t="s">
        <v>96</v>
      </c>
      <c r="H120" s="93">
        <v>145501717</v>
      </c>
      <c r="I120" s="94"/>
    </row>
    <row r="121" spans="2:9" ht="59.25" customHeight="1" x14ac:dyDescent="0.3">
      <c r="B121" s="33"/>
      <c r="C121" s="33"/>
      <c r="D121" s="34"/>
      <c r="E121" s="34" t="s">
        <v>159</v>
      </c>
      <c r="F121" s="34" t="s">
        <v>159</v>
      </c>
      <c r="G121" s="103" t="s">
        <v>96</v>
      </c>
      <c r="H121" s="93">
        <v>100000000</v>
      </c>
      <c r="I121" s="94"/>
    </row>
    <row r="122" spans="2:9" ht="59.25" customHeight="1" x14ac:dyDescent="0.3">
      <c r="B122" s="33"/>
      <c r="C122" s="33"/>
      <c r="D122" s="34"/>
      <c r="E122" s="34" t="s">
        <v>159</v>
      </c>
      <c r="F122" s="34" t="s">
        <v>159</v>
      </c>
      <c r="G122" s="103" t="s">
        <v>96</v>
      </c>
      <c r="H122" s="93">
        <v>10000000</v>
      </c>
      <c r="I122" s="94"/>
    </row>
    <row r="123" spans="2:9" ht="59.25" customHeight="1" x14ac:dyDescent="0.3">
      <c r="B123" s="33"/>
      <c r="C123" s="33"/>
      <c r="D123" s="34"/>
      <c r="E123" s="34" t="s">
        <v>159</v>
      </c>
      <c r="F123" s="34" t="s">
        <v>159</v>
      </c>
      <c r="G123" s="103" t="s">
        <v>27</v>
      </c>
      <c r="H123" s="93">
        <v>20000000</v>
      </c>
      <c r="I123" s="94"/>
    </row>
    <row r="124" spans="2:9" ht="59.25" customHeight="1" x14ac:dyDescent="0.3">
      <c r="B124" s="33"/>
      <c r="C124" s="33"/>
      <c r="D124" s="34"/>
      <c r="E124" s="34" t="s">
        <v>159</v>
      </c>
      <c r="F124" s="34" t="s">
        <v>159</v>
      </c>
      <c r="G124" s="103" t="s">
        <v>27</v>
      </c>
      <c r="H124" s="93">
        <v>27602964</v>
      </c>
      <c r="I124" s="94"/>
    </row>
    <row r="125" spans="2:9" ht="20.25" customHeight="1" thickBot="1" x14ac:dyDescent="0.35">
      <c r="B125" s="138"/>
      <c r="C125" s="138"/>
      <c r="D125" s="138"/>
      <c r="E125" s="138"/>
      <c r="F125" s="138"/>
      <c r="G125" s="138"/>
      <c r="H125" s="139"/>
      <c r="I125" s="140">
        <f>SUM(I101:I124)</f>
        <v>4488379918</v>
      </c>
    </row>
    <row r="126" spans="2:9" ht="15" customHeight="1" x14ac:dyDescent="0.3"/>
    <row r="127" spans="2:9" ht="15" customHeight="1" x14ac:dyDescent="0.3"/>
    <row r="128" spans="2:9" ht="15" customHeight="1" x14ac:dyDescent="0.3"/>
    <row r="129" spans="9:9" ht="15" hidden="1" customHeight="1" x14ac:dyDescent="0.3">
      <c r="I129" s="141"/>
    </row>
    <row r="130" spans="9:9" ht="15" hidden="1" customHeight="1" x14ac:dyDescent="0.3"/>
    <row r="131" spans="9:9" ht="15" hidden="1" customHeight="1" x14ac:dyDescent="0.3"/>
    <row r="132" spans="9:9" ht="15" hidden="1" customHeight="1" x14ac:dyDescent="0.3"/>
    <row r="133" spans="9:9" ht="15" hidden="1" customHeight="1" x14ac:dyDescent="0.3"/>
    <row r="134" spans="9:9" ht="15" hidden="1" customHeight="1" x14ac:dyDescent="0.3"/>
    <row r="135" spans="9:9" ht="15" hidden="1" customHeight="1" x14ac:dyDescent="0.3"/>
    <row r="136" spans="9:9" ht="15" hidden="1" customHeight="1" x14ac:dyDescent="0.3"/>
    <row r="137" spans="9:9" ht="15" hidden="1" customHeight="1" x14ac:dyDescent="0.3"/>
    <row r="138" spans="9:9" ht="15" hidden="1" customHeight="1" x14ac:dyDescent="0.3"/>
    <row r="139" spans="9:9" ht="15" hidden="1" customHeight="1" x14ac:dyDescent="0.3"/>
    <row r="140" spans="9:9" ht="15" hidden="1" customHeight="1" x14ac:dyDescent="0.3"/>
    <row r="141" spans="9:9" ht="15" hidden="1" customHeight="1" x14ac:dyDescent="0.3"/>
    <row r="142" spans="9:9" ht="15" hidden="1" customHeight="1" x14ac:dyDescent="0.3"/>
    <row r="143" spans="9:9" ht="15" hidden="1" customHeight="1" x14ac:dyDescent="0.3"/>
    <row r="144" spans="9:9" ht="15" hidden="1" customHeight="1" x14ac:dyDescent="0.3"/>
    <row r="145" ht="15" hidden="1" customHeight="1" x14ac:dyDescent="0.3"/>
    <row r="146" ht="15" hidden="1" customHeight="1" x14ac:dyDescent="0.3"/>
    <row r="147" ht="15" hidden="1" customHeight="1" x14ac:dyDescent="0.3"/>
    <row r="148" ht="15" hidden="1" customHeight="1" x14ac:dyDescent="0.3"/>
    <row r="149" ht="15" hidden="1" customHeight="1" x14ac:dyDescent="0.3"/>
    <row r="150" ht="15" hidden="1" customHeight="1" x14ac:dyDescent="0.3"/>
    <row r="151" ht="15" hidden="1" customHeight="1" x14ac:dyDescent="0.3"/>
    <row r="152" ht="15" hidden="1" customHeight="1" x14ac:dyDescent="0.3"/>
    <row r="153" ht="15" hidden="1" customHeight="1" x14ac:dyDescent="0.3"/>
    <row r="154" ht="15" hidden="1" customHeight="1" x14ac:dyDescent="0.3"/>
    <row r="155" ht="15" hidden="1" customHeight="1" x14ac:dyDescent="0.3"/>
    <row r="156" ht="15" hidden="1" customHeight="1" x14ac:dyDescent="0.3"/>
    <row r="157" ht="15" hidden="1" customHeight="1" x14ac:dyDescent="0.3"/>
    <row r="158" ht="15" hidden="1" customHeight="1" x14ac:dyDescent="0.3"/>
    <row r="159" ht="15" hidden="1" customHeight="1" x14ac:dyDescent="0.3"/>
    <row r="160" ht="15" hidden="1" customHeight="1" x14ac:dyDescent="0.3"/>
    <row r="161" ht="15" hidden="1" customHeight="1" x14ac:dyDescent="0.3"/>
    <row r="162" ht="15" hidden="1" customHeight="1" x14ac:dyDescent="0.3"/>
    <row r="163" ht="15" hidden="1" customHeight="1" x14ac:dyDescent="0.3"/>
    <row r="164" ht="15" hidden="1" customHeight="1" x14ac:dyDescent="0.3"/>
    <row r="165" ht="15" hidden="1" customHeight="1" x14ac:dyDescent="0.3"/>
    <row r="166" ht="15" hidden="1" customHeight="1" x14ac:dyDescent="0.3"/>
    <row r="167" ht="15" hidden="1" customHeight="1" x14ac:dyDescent="0.3"/>
    <row r="168" ht="15" hidden="1" customHeight="1" x14ac:dyDescent="0.3"/>
    <row r="169" ht="15" hidden="1" customHeight="1" x14ac:dyDescent="0.3"/>
    <row r="170" ht="15" hidden="1" customHeight="1" x14ac:dyDescent="0.3"/>
    <row r="171" ht="15" hidden="1" customHeight="1" x14ac:dyDescent="0.3"/>
    <row r="172" ht="15" hidden="1" customHeight="1" x14ac:dyDescent="0.3"/>
    <row r="173" ht="15" hidden="1" customHeight="1" x14ac:dyDescent="0.3"/>
    <row r="174" ht="15" hidden="1" customHeight="1" x14ac:dyDescent="0.3"/>
    <row r="175" ht="15" hidden="1" customHeight="1" x14ac:dyDescent="0.3"/>
    <row r="176" ht="15" hidden="1" customHeight="1" x14ac:dyDescent="0.3"/>
    <row r="177" ht="15" hidden="1" customHeight="1" x14ac:dyDescent="0.3"/>
    <row r="178" ht="15" hidden="1" customHeight="1" x14ac:dyDescent="0.3"/>
    <row r="179" ht="15" hidden="1" customHeight="1" x14ac:dyDescent="0.3"/>
    <row r="180" ht="15" hidden="1" customHeight="1" x14ac:dyDescent="0.3"/>
    <row r="181" ht="15" hidden="1" customHeight="1" x14ac:dyDescent="0.3"/>
    <row r="182" ht="15" hidden="1" customHeight="1" x14ac:dyDescent="0.3"/>
    <row r="183" ht="15" hidden="1" customHeight="1" x14ac:dyDescent="0.3"/>
    <row r="184" ht="15" hidden="1" customHeight="1" x14ac:dyDescent="0.3"/>
    <row r="185" ht="15" hidden="1" customHeight="1" x14ac:dyDescent="0.3"/>
    <row r="186" ht="15" hidden="1" customHeight="1" x14ac:dyDescent="0.3"/>
    <row r="187" ht="15" hidden="1" customHeight="1" x14ac:dyDescent="0.3"/>
    <row r="188" ht="15" hidden="1" customHeight="1" x14ac:dyDescent="0.3"/>
    <row r="189" ht="15" hidden="1" customHeight="1" x14ac:dyDescent="0.3"/>
    <row r="190" ht="15" hidden="1" customHeight="1" x14ac:dyDescent="0.3"/>
    <row r="191" ht="15" hidden="1" customHeight="1" x14ac:dyDescent="0.3"/>
    <row r="192" ht="15" hidden="1" customHeight="1" x14ac:dyDescent="0.3"/>
    <row r="193" ht="15" hidden="1" customHeight="1" x14ac:dyDescent="0.3"/>
    <row r="194" ht="15" hidden="1" customHeight="1" x14ac:dyDescent="0.3"/>
    <row r="195" ht="15" hidden="1" customHeight="1" x14ac:dyDescent="0.3"/>
    <row r="196" ht="15" hidden="1" customHeight="1" x14ac:dyDescent="0.3"/>
    <row r="197" ht="15" hidden="1" customHeight="1" x14ac:dyDescent="0.3"/>
    <row r="198" ht="15" hidden="1" customHeight="1" x14ac:dyDescent="0.3"/>
    <row r="199" ht="15" hidden="1" customHeight="1" x14ac:dyDescent="0.3"/>
    <row r="200" ht="15" hidden="1" customHeight="1" x14ac:dyDescent="0.3"/>
    <row r="201" ht="15" hidden="1" customHeight="1" x14ac:dyDescent="0.3"/>
    <row r="202" ht="15" hidden="1" customHeight="1" x14ac:dyDescent="0.3"/>
    <row r="203" ht="15" hidden="1" customHeight="1" x14ac:dyDescent="0.3"/>
    <row r="204" ht="15" hidden="1" customHeight="1" x14ac:dyDescent="0.3"/>
    <row r="205" ht="15" hidden="1" customHeight="1" x14ac:dyDescent="0.3"/>
    <row r="206" ht="15" hidden="1" customHeight="1" x14ac:dyDescent="0.3"/>
    <row r="207" ht="15" hidden="1" customHeight="1" x14ac:dyDescent="0.3"/>
    <row r="208" ht="15" hidden="1" customHeight="1" x14ac:dyDescent="0.3"/>
    <row r="209" ht="15" hidden="1" customHeight="1" x14ac:dyDescent="0.3"/>
    <row r="210" ht="15" hidden="1" customHeight="1" x14ac:dyDescent="0.3"/>
    <row r="211" ht="15" hidden="1" customHeight="1" x14ac:dyDescent="0.3"/>
    <row r="212" ht="15" hidden="1" customHeight="1" x14ac:dyDescent="0.3"/>
    <row r="213" ht="15" hidden="1" customHeight="1" x14ac:dyDescent="0.3"/>
    <row r="214" ht="15" hidden="1" customHeight="1" x14ac:dyDescent="0.3"/>
    <row r="215" ht="15" hidden="1" customHeight="1" x14ac:dyDescent="0.3"/>
    <row r="216" ht="15" hidden="1" customHeight="1" x14ac:dyDescent="0.3"/>
    <row r="217" ht="15" hidden="1" customHeight="1" x14ac:dyDescent="0.3"/>
    <row r="218" ht="15" hidden="1" customHeight="1" x14ac:dyDescent="0.3"/>
    <row r="219" ht="15" hidden="1" customHeight="1" x14ac:dyDescent="0.3"/>
    <row r="220" ht="15" hidden="1" customHeight="1" x14ac:dyDescent="0.3"/>
    <row r="221" ht="15" hidden="1" customHeight="1" x14ac:dyDescent="0.3"/>
  </sheetData>
  <sheetProtection algorithmName="SHA-512" hashValue="gg9wSpfHEyoNdnnIsqretKUh8aHtppdb7IxwoMcOQNDFN+/A0CNE3n8Wbo7P6NN1+dNYAwaU0Ko44M8ADAc1ag==" saltValue="T8ELfPoeDnQfj4OFm+n3jg==" spinCount="100000" sheet="1" objects="1" scenarios="1"/>
  <mergeCells count="148">
    <mergeCell ref="I28:I31"/>
    <mergeCell ref="B28:B31"/>
    <mergeCell ref="C28:C31"/>
    <mergeCell ref="D28:D31"/>
    <mergeCell ref="E28:E31"/>
    <mergeCell ref="F28:F31"/>
    <mergeCell ref="D81:D84"/>
    <mergeCell ref="E81:E84"/>
    <mergeCell ref="F81:F84"/>
    <mergeCell ref="I81:I84"/>
    <mergeCell ref="E76:E79"/>
    <mergeCell ref="F76:F79"/>
    <mergeCell ref="D59:D61"/>
    <mergeCell ref="E59:E61"/>
    <mergeCell ref="F59:F61"/>
    <mergeCell ref="I59:I61"/>
    <mergeCell ref="I76:I79"/>
    <mergeCell ref="E67:E70"/>
    <mergeCell ref="I91:I94"/>
    <mergeCell ref="C81:C84"/>
    <mergeCell ref="B81:B84"/>
    <mergeCell ref="E86:E89"/>
    <mergeCell ref="F86:F89"/>
    <mergeCell ref="F67:F70"/>
    <mergeCell ref="I53:I57"/>
    <mergeCell ref="B67:B70"/>
    <mergeCell ref="C67:C70"/>
    <mergeCell ref="B59:B61"/>
    <mergeCell ref="C59:C61"/>
    <mergeCell ref="B62:B64"/>
    <mergeCell ref="C62:C64"/>
    <mergeCell ref="B65:B66"/>
    <mergeCell ref="C65:C66"/>
    <mergeCell ref="I67:I70"/>
    <mergeCell ref="D62:D64"/>
    <mergeCell ref="E62:E64"/>
    <mergeCell ref="D65:D66"/>
    <mergeCell ref="E65:E66"/>
    <mergeCell ref="I62:I64"/>
    <mergeCell ref="I65:I66"/>
    <mergeCell ref="F62:F64"/>
    <mergeCell ref="F65:F66"/>
    <mergeCell ref="I116:I124"/>
    <mergeCell ref="B95:G95"/>
    <mergeCell ref="I71:I74"/>
    <mergeCell ref="F71:F74"/>
    <mergeCell ref="E71:E74"/>
    <mergeCell ref="D71:D74"/>
    <mergeCell ref="I113:I115"/>
    <mergeCell ref="E113:E115"/>
    <mergeCell ref="D113:D115"/>
    <mergeCell ref="F113:F115"/>
    <mergeCell ref="C101:C112"/>
    <mergeCell ref="B101:B112"/>
    <mergeCell ref="B113:B115"/>
    <mergeCell ref="C113:C115"/>
    <mergeCell ref="B86:B89"/>
    <mergeCell ref="C86:C89"/>
    <mergeCell ref="D86:D89"/>
    <mergeCell ref="I86:I89"/>
    <mergeCell ref="F101:F112"/>
    <mergeCell ref="E101:E112"/>
    <mergeCell ref="I101:I112"/>
    <mergeCell ref="C71:C74"/>
    <mergeCell ref="B71:B74"/>
    <mergeCell ref="B76:B79"/>
    <mergeCell ref="B125:G125"/>
    <mergeCell ref="E2:G6"/>
    <mergeCell ref="B116:B124"/>
    <mergeCell ref="C116:C124"/>
    <mergeCell ref="D116:D124"/>
    <mergeCell ref="E116:E124"/>
    <mergeCell ref="C14:C16"/>
    <mergeCell ref="D67:D70"/>
    <mergeCell ref="D76:D79"/>
    <mergeCell ref="B14:B16"/>
    <mergeCell ref="D14:D16"/>
    <mergeCell ref="E14:E16"/>
    <mergeCell ref="F14:F16"/>
    <mergeCell ref="B32:B33"/>
    <mergeCell ref="E34:E42"/>
    <mergeCell ref="F34:F42"/>
    <mergeCell ref="F116:F124"/>
    <mergeCell ref="C76:C79"/>
    <mergeCell ref="B91:B94"/>
    <mergeCell ref="C91:C94"/>
    <mergeCell ref="D101:D112"/>
    <mergeCell ref="D91:D94"/>
    <mergeCell ref="E91:E94"/>
    <mergeCell ref="F91:F94"/>
    <mergeCell ref="I14:I16"/>
    <mergeCell ref="B21:B22"/>
    <mergeCell ref="C21:C22"/>
    <mergeCell ref="D21:D22"/>
    <mergeCell ref="E21:E22"/>
    <mergeCell ref="F21:F22"/>
    <mergeCell ref="I21:I22"/>
    <mergeCell ref="B26:B27"/>
    <mergeCell ref="C26:C27"/>
    <mergeCell ref="D26:D27"/>
    <mergeCell ref="E26:E27"/>
    <mergeCell ref="I26:I27"/>
    <mergeCell ref="F26:F27"/>
    <mergeCell ref="F17:F20"/>
    <mergeCell ref="I17:I20"/>
    <mergeCell ref="E17:E20"/>
    <mergeCell ref="D17:D20"/>
    <mergeCell ref="C17:C20"/>
    <mergeCell ref="B17:B20"/>
    <mergeCell ref="I50:I52"/>
    <mergeCell ref="B34:B42"/>
    <mergeCell ref="C34:C42"/>
    <mergeCell ref="D34:D42"/>
    <mergeCell ref="I34:I42"/>
    <mergeCell ref="C32:C33"/>
    <mergeCell ref="D32:D33"/>
    <mergeCell ref="E32:E33"/>
    <mergeCell ref="F32:F33"/>
    <mergeCell ref="B43:B45"/>
    <mergeCell ref="F43:F45"/>
    <mergeCell ref="E43:E45"/>
    <mergeCell ref="D43:D45"/>
    <mergeCell ref="I43:I45"/>
    <mergeCell ref="C43:C45"/>
    <mergeCell ref="E8:G10"/>
    <mergeCell ref="I32:I33"/>
    <mergeCell ref="B53:B57"/>
    <mergeCell ref="C53:C57"/>
    <mergeCell ref="D53:D57"/>
    <mergeCell ref="E53:E57"/>
    <mergeCell ref="F53:F57"/>
    <mergeCell ref="B46:B49"/>
    <mergeCell ref="C46:C49"/>
    <mergeCell ref="D46:D49"/>
    <mergeCell ref="E46:E49"/>
    <mergeCell ref="F46:F49"/>
    <mergeCell ref="I23:I24"/>
    <mergeCell ref="B23:B24"/>
    <mergeCell ref="C23:C24"/>
    <mergeCell ref="D23:D24"/>
    <mergeCell ref="E23:E24"/>
    <mergeCell ref="F23:F24"/>
    <mergeCell ref="I46:I49"/>
    <mergeCell ref="B50:B52"/>
    <mergeCell ref="C50:C52"/>
    <mergeCell ref="D50:D52"/>
    <mergeCell ref="E50:E52"/>
    <mergeCell ref="F50:F52"/>
  </mergeCells>
  <pageMargins left="0.7" right="0.7" top="0.75" bottom="0.75" header="0.3" footer="0.3"/>
  <pageSetup paperSize="9" orientation="portrait" r:id="rId1"/>
  <ignoredErrors>
    <ignoredError sqref="I14 I17 I21 I23 I26 I28 I32 I34 I43 I46 I50 I53 I59 I62 I65 I67 I71 I76 I81 I86 I91 I101 I113 I116"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48EF2F535AEFB4899D6699BBD3833B1" ma:contentTypeVersion="16" ma:contentTypeDescription="Create a new document." ma:contentTypeScope="" ma:versionID="78cc122baa6b8731b15a5f2c2584ef19">
  <xsd:schema xmlns:xsd="http://www.w3.org/2001/XMLSchema" xmlns:xs="http://www.w3.org/2001/XMLSchema" xmlns:p="http://schemas.microsoft.com/office/2006/metadata/properties" xmlns:ns3="07fe6e1f-7c80-48a0-830a-4972a4fe3013" xmlns:ns4="c7adefc9-94ab-4c05-8c65-80c1f03b14e0" targetNamespace="http://schemas.microsoft.com/office/2006/metadata/properties" ma:root="true" ma:fieldsID="8054ce7228913565825a76c54d7b8ad2" ns3:_="" ns4:_="">
    <xsd:import namespace="07fe6e1f-7c80-48a0-830a-4972a4fe3013"/>
    <xsd:import namespace="c7adefc9-94ab-4c05-8c65-80c1f03b14e0"/>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AutoTags" minOccurs="0"/>
                <xsd:element ref="ns3:MediaServiceOCR" minOccurs="0"/>
                <xsd:element ref="ns3:MediaServiceGenerationTime" minOccurs="0"/>
                <xsd:element ref="ns3:MediaServiceEventHashCode" minOccurs="0"/>
                <xsd:element ref="ns3:_activity" minOccurs="0"/>
                <xsd:element ref="ns4:SharedWithUsers" minOccurs="0"/>
                <xsd:element ref="ns4:SharedWithDetails" minOccurs="0"/>
                <xsd:element ref="ns4:SharingHintHash" minOccurs="0"/>
                <xsd:element ref="ns3:MediaServiceDateTaken" minOccurs="0"/>
                <xsd:element ref="ns3:MediaLengthInSeconds" minOccurs="0"/>
                <xsd:element ref="ns3:MediaServiceLocation"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e6e1f-7c80-48a0-830a-4972a4fe30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_activity" ma:index="15" nillable="true" ma:displayName="_activity" ma:hidden="true" ma:internalName="_activity">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7adefc9-94ab-4c05-8c65-80c1f03b14e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7fe6e1f-7c80-48a0-830a-4972a4fe3013" xsi:nil="true"/>
  </documentManagement>
</p:properties>
</file>

<file path=customXml/itemProps1.xml><?xml version="1.0" encoding="utf-8"?>
<ds:datastoreItem xmlns:ds="http://schemas.openxmlformats.org/officeDocument/2006/customXml" ds:itemID="{2702FD0B-F64C-494B-92DB-DEB5D1E6C6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fe6e1f-7c80-48a0-830a-4972a4fe3013"/>
    <ds:schemaRef ds:uri="c7adefc9-94ab-4c05-8c65-80c1f03b14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5E6E53-69D1-495C-956B-3DF3B158293B}">
  <ds:schemaRefs>
    <ds:schemaRef ds:uri="http://schemas.microsoft.com/sharepoint/v3/contenttype/forms"/>
  </ds:schemaRefs>
</ds:datastoreItem>
</file>

<file path=customXml/itemProps3.xml><?xml version="1.0" encoding="utf-8"?>
<ds:datastoreItem xmlns:ds="http://schemas.openxmlformats.org/officeDocument/2006/customXml" ds:itemID="{9DA9E330-B68F-4953-8D62-731A500F7649}">
  <ds:schemaRefs>
    <ds:schemaRef ds:uri="http://schemas.microsoft.com/office/2006/documentManagement/types"/>
    <ds:schemaRef ds:uri="07fe6e1f-7c80-48a0-830a-4972a4fe3013"/>
    <ds:schemaRef ds:uri="http://purl.org/dc/terms/"/>
    <ds:schemaRef ds:uri="http://purl.org/dc/elements/1.1/"/>
    <ds:schemaRef ds:uri="c7adefc9-94ab-4c05-8c65-80c1f03b14e0"/>
    <ds:schemaRef ds:uri="http://schemas.openxmlformats.org/package/2006/metadata/core-properties"/>
    <ds:schemaRef ds:uri="http://www.w3.org/XML/1998/namespace"/>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PROYECTOS PRESUPUESTO GENERAL</vt:lpstr>
      <vt:lpstr>PROYECTOS FONDO SECC Y EXT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PLANEACION</dc:creator>
  <cp:keywords/>
  <dc:description/>
  <cp:lastModifiedBy>ESTADÍSTICA PLANEACIÓN INSTITUCIONAL UCUNDINAMARCA</cp:lastModifiedBy>
  <cp:revision/>
  <dcterms:created xsi:type="dcterms:W3CDTF">2023-10-26T13:50:41Z</dcterms:created>
  <dcterms:modified xsi:type="dcterms:W3CDTF">2025-01-29T20:26:26Z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0x010100948EF2F535AEFB4899D6699BBD3833B1</vt:lpwstr>
  </property>
</Properties>
</file>