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5\PLANEACIÓN\PROGRAMA DE TRANSPARENCIA Y ÉTICA PÚBLICA\VIGENCIA 2025\RENDICIÓN DE CUENTAS\"/>
    </mc:Choice>
  </mc:AlternateContent>
  <xr:revisionPtr revIDLastSave="0" documentId="6_{22FBE85C-D5B9-4EBB-B8EA-30D51AB6A773}" xr6:coauthVersionLast="36" xr6:coauthVersionMax="47" xr10:uidLastSave="{00000000-0000-0000-0000-000000000000}"/>
  <bookViews>
    <workbookView xWindow="0" yWindow="0" windowWidth="28800" windowHeight="11625" tabRatio="1000" firstSheet="2" activeTab="3" xr2:uid="{00000000-000D-0000-FFFF-FFFF00000000}"/>
  </bookViews>
  <sheets>
    <sheet name="1. Gestión del Riesgo" sheetId="3" state="hidden" r:id="rId1"/>
    <sheet name="Componentes" sheetId="25" state="hidden" r:id="rId2"/>
    <sheet name="1. Gestión del Riesgo " sheetId="12" r:id="rId3"/>
    <sheet name="1.1 Mapa de riesgos" sheetId="18" r:id="rId4"/>
    <sheet name="2. Racionalización de Trámites" sheetId="19" state="hidden" r:id="rId5"/>
    <sheet name="2.1 Monitoreo SUIT" sheetId="13" state="hidden" r:id="rId6"/>
    <sheet name="3. Rendición_cuentas" sheetId="8" state="hidden" r:id="rId7"/>
    <sheet name="4. Legalidad e integridad" sheetId="16" state="hidden" r:id="rId8"/>
    <sheet name="5. Transparencia-Acceso_inf." sheetId="14" state="hidden" r:id="rId9"/>
    <sheet name="6. Redes Institucionales" sheetId="21" state="hidden" r:id="rId10"/>
    <sheet name="7. Participación Ciudadana" sheetId="26" state="hidden" r:id="rId11"/>
    <sheet name="7.1 Monitoreo Part. Ciudadana" sheetId="24" state="hidden" r:id="rId12"/>
    <sheet name="8. Iniciativas Adicionales" sheetId="22" state="hidden"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<sst xmlns="http://schemas.openxmlformats.org/spreadsheetml/2006/main" count="2083" uniqueCount="1108">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</sst>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1" fillId="8" borderId="0" xfId="0" applyFont="1" applyFill="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5" xfId="0" applyFont="1" applyFill="1" applyBorder="1" applyAlignment="1">
      <alignment horizontal="center" vertical="center"/>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25"/>
      <c r="B1" s="728" t="s">
        <v>0</v>
      </c>
      <c r="C1" s="729"/>
      <c r="D1" s="729"/>
      <c r="E1" s="729"/>
      <c r="F1" s="730"/>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26"/>
      <c r="B2" s="731"/>
      <c r="C2" s="732"/>
      <c r="D2" s="732"/>
      <c r="E2" s="732"/>
      <c r="F2" s="733"/>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26"/>
      <c r="B3" s="731"/>
      <c r="C3" s="732"/>
      <c r="D3" s="732"/>
      <c r="E3" s="732"/>
      <c r="F3" s="733"/>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27"/>
      <c r="B4" s="734" t="s">
        <v>1</v>
      </c>
      <c r="C4" s="735"/>
      <c r="D4" s="736" t="s">
        <v>2</v>
      </c>
      <c r="E4" s="736"/>
      <c r="F4" s="735"/>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37" t="s">
        <v>3</v>
      </c>
      <c r="B5" s="737"/>
      <c r="C5" s="737"/>
      <c r="D5" s="737"/>
      <c r="E5" s="737"/>
      <c r="F5" s="737"/>
      <c r="G5" s="451"/>
      <c r="H5" s="451"/>
      <c r="I5" s="451"/>
      <c r="J5" s="451"/>
      <c r="K5" s="451"/>
      <c r="L5" s="451"/>
      <c r="M5" s="451"/>
      <c r="N5" s="451"/>
      <c r="O5" s="451"/>
      <c r="P5" s="451"/>
      <c r="Q5" s="451"/>
      <c r="R5" s="451"/>
      <c r="S5" s="451"/>
      <c r="T5" s="451"/>
      <c r="U5" s="451"/>
      <c r="V5" s="451"/>
      <c r="W5" s="451"/>
      <c r="X5" s="451"/>
      <c r="Y5" s="451"/>
      <c r="Z5" s="451"/>
      <c r="AA5" s="451"/>
    </row>
    <row r="6" spans="1:27" thickBot="1">
      <c r="A6" s="738"/>
      <c r="B6" s="738"/>
      <c r="C6" s="738"/>
      <c r="D6" s="738"/>
      <c r="E6" s="738"/>
      <c r="F6" s="73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39" t="s">
        <v>4</v>
      </c>
      <c r="B7" s="741" t="s">
        <v>5</v>
      </c>
      <c r="C7" s="742"/>
      <c r="D7" s="745" t="s">
        <v>6</v>
      </c>
      <c r="E7" s="745" t="s">
        <v>7</v>
      </c>
      <c r="F7" s="745" t="s">
        <v>8</v>
      </c>
    </row>
    <row r="8" spans="1:27" ht="35.25" customHeight="1" thickBot="1">
      <c r="A8" s="740"/>
      <c r="B8" s="743"/>
      <c r="C8" s="744"/>
      <c r="D8" s="746"/>
      <c r="E8" s="746"/>
      <c r="F8" s="746"/>
      <c r="M8" s="1">
        <v>0</v>
      </c>
    </row>
    <row r="9" spans="1:27" ht="38.25" customHeight="1">
      <c r="A9" s="747" t="s">
        <v>9</v>
      </c>
      <c r="B9" s="554" t="s">
        <v>10</v>
      </c>
      <c r="C9" s="558" t="s">
        <v>11</v>
      </c>
      <c r="D9" s="559" t="s">
        <v>12</v>
      </c>
      <c r="E9" s="559" t="s">
        <v>13</v>
      </c>
      <c r="F9" s="560" t="s">
        <v>14</v>
      </c>
      <c r="M9" s="1">
        <v>0.1</v>
      </c>
    </row>
    <row r="10" spans="1:27" ht="42.75">
      <c r="A10" s="748"/>
      <c r="B10" s="555" t="s">
        <v>15</v>
      </c>
      <c r="C10" s="561" t="s">
        <v>16</v>
      </c>
      <c r="D10" s="562" t="s">
        <v>17</v>
      </c>
      <c r="E10" s="562" t="s">
        <v>18</v>
      </c>
      <c r="F10" s="563" t="s">
        <v>19</v>
      </c>
      <c r="M10" s="1"/>
    </row>
    <row r="11" spans="1:27" ht="45.75" customHeight="1">
      <c r="A11" s="748"/>
      <c r="B11" s="555" t="s">
        <v>20</v>
      </c>
      <c r="C11" s="561" t="s">
        <v>21</v>
      </c>
      <c r="D11" s="562" t="s">
        <v>22</v>
      </c>
      <c r="E11" s="562" t="s">
        <v>23</v>
      </c>
      <c r="F11" s="563" t="s">
        <v>14</v>
      </c>
      <c r="M11" s="1"/>
    </row>
    <row r="12" spans="1:27" ht="42.75">
      <c r="A12" s="748"/>
      <c r="B12" s="555" t="s">
        <v>24</v>
      </c>
      <c r="C12" s="561" t="s">
        <v>25</v>
      </c>
      <c r="D12" s="562" t="s">
        <v>26</v>
      </c>
      <c r="E12" s="562" t="s">
        <v>23</v>
      </c>
      <c r="F12" s="563" t="s">
        <v>27</v>
      </c>
      <c r="M12" s="1"/>
    </row>
    <row r="13" spans="1:27" ht="40.5" customHeight="1" thickBot="1">
      <c r="A13" s="748"/>
      <c r="B13" s="556" t="s">
        <v>28</v>
      </c>
      <c r="C13" s="564" t="s">
        <v>29</v>
      </c>
      <c r="D13" s="565" t="s">
        <v>30</v>
      </c>
      <c r="E13" s="565" t="s">
        <v>31</v>
      </c>
      <c r="F13" s="566" t="s">
        <v>32</v>
      </c>
      <c r="M13" s="1"/>
    </row>
    <row r="14" spans="1:27" ht="40.5" customHeight="1" thickBot="1">
      <c r="A14" s="749"/>
      <c r="B14" s="576">
        <v>1.6</v>
      </c>
      <c r="C14" s="577" t="s">
        <v>33</v>
      </c>
      <c r="D14" s="578" t="s">
        <v>34</v>
      </c>
      <c r="E14" s="565" t="s">
        <v>31</v>
      </c>
      <c r="F14" s="579" t="s">
        <v>35</v>
      </c>
      <c r="M14" s="1"/>
    </row>
    <row r="15" spans="1:27" ht="50.25" customHeight="1">
      <c r="A15" s="747" t="s">
        <v>36</v>
      </c>
      <c r="B15" s="554" t="s">
        <v>37</v>
      </c>
      <c r="C15" s="558" t="s">
        <v>38</v>
      </c>
      <c r="D15" s="559" t="s">
        <v>12</v>
      </c>
      <c r="E15" s="559" t="s">
        <v>39</v>
      </c>
      <c r="F15" s="560" t="s">
        <v>14</v>
      </c>
      <c r="M15" s="1">
        <v>0.3</v>
      </c>
    </row>
    <row r="16" spans="1:27" ht="54" customHeight="1">
      <c r="A16" s="748"/>
      <c r="B16" s="555" t="s">
        <v>40</v>
      </c>
      <c r="C16" s="561" t="s">
        <v>41</v>
      </c>
      <c r="D16" s="562" t="s">
        <v>42</v>
      </c>
      <c r="E16" s="562" t="s">
        <v>39</v>
      </c>
      <c r="F16" s="563" t="s">
        <v>14</v>
      </c>
      <c r="M16" s="1">
        <v>0.4</v>
      </c>
    </row>
    <row r="17" spans="1:13" ht="42.75" customHeight="1" thickBot="1">
      <c r="A17" s="749"/>
      <c r="B17" s="556" t="s">
        <v>43</v>
      </c>
      <c r="C17" s="564" t="s">
        <v>44</v>
      </c>
      <c r="D17" s="565" t="s">
        <v>45</v>
      </c>
      <c r="E17" s="565" t="s">
        <v>46</v>
      </c>
      <c r="F17" s="566" t="s">
        <v>47</v>
      </c>
      <c r="M17" s="1">
        <v>0.5</v>
      </c>
    </row>
    <row r="18" spans="1:13" ht="70.5" customHeight="1">
      <c r="A18" s="747" t="s">
        <v>48</v>
      </c>
      <c r="B18" s="554" t="s">
        <v>49</v>
      </c>
      <c r="C18" s="558" t="s">
        <v>50</v>
      </c>
      <c r="D18" s="559" t="s">
        <v>51</v>
      </c>
      <c r="E18" s="559" t="s">
        <v>52</v>
      </c>
      <c r="F18" s="560" t="s">
        <v>53</v>
      </c>
      <c r="M18" s="1">
        <v>0.6</v>
      </c>
    </row>
    <row r="19" spans="1:13" ht="57">
      <c r="A19" s="748"/>
      <c r="B19" s="555" t="s">
        <v>54</v>
      </c>
      <c r="C19" s="561" t="s">
        <v>55</v>
      </c>
      <c r="D19" s="562" t="s">
        <v>56</v>
      </c>
      <c r="E19" s="562" t="s">
        <v>52</v>
      </c>
      <c r="F19" s="563" t="s">
        <v>57</v>
      </c>
      <c r="M19" s="1"/>
    </row>
    <row r="20" spans="1:13" ht="43.5" thickBot="1">
      <c r="A20" s="749"/>
      <c r="B20" s="556" t="s">
        <v>54</v>
      </c>
      <c r="C20" s="564" t="s">
        <v>58</v>
      </c>
      <c r="D20" s="565" t="s">
        <v>59</v>
      </c>
      <c r="E20" s="565" t="s">
        <v>52</v>
      </c>
      <c r="F20" s="566" t="s">
        <v>60</v>
      </c>
      <c r="M20" s="1"/>
    </row>
    <row r="21" spans="1:13" ht="42.75">
      <c r="A21" s="747" t="s">
        <v>61</v>
      </c>
      <c r="B21" s="554" t="s">
        <v>62</v>
      </c>
      <c r="C21" s="567" t="s">
        <v>63</v>
      </c>
      <c r="D21" s="568" t="s">
        <v>64</v>
      </c>
      <c r="E21" s="568" t="s">
        <v>65</v>
      </c>
      <c r="F21" s="559" t="s">
        <v>66</v>
      </c>
      <c r="M21" s="1">
        <v>0.7</v>
      </c>
    </row>
    <row r="22" spans="1:13" ht="42.75">
      <c r="A22" s="748"/>
      <c r="B22" s="555" t="s">
        <v>67</v>
      </c>
      <c r="C22" s="569" t="s">
        <v>68</v>
      </c>
      <c r="D22" s="570" t="s">
        <v>69</v>
      </c>
      <c r="E22" s="570" t="s">
        <v>70</v>
      </c>
      <c r="F22" s="562" t="s">
        <v>71</v>
      </c>
      <c r="M22" s="1">
        <v>0.8</v>
      </c>
    </row>
    <row r="23" spans="1:13" ht="57.75" customHeight="1" thickBot="1">
      <c r="A23" s="749"/>
      <c r="B23" s="556" t="s">
        <v>72</v>
      </c>
      <c r="C23" s="571" t="s">
        <v>73</v>
      </c>
      <c r="D23" s="572" t="s">
        <v>74</v>
      </c>
      <c r="E23" s="572" t="s">
        <v>75</v>
      </c>
      <c r="F23" s="565" t="s">
        <v>71</v>
      </c>
      <c r="M23" s="1"/>
    </row>
    <row r="24" spans="1:13" ht="42.75">
      <c r="A24" s="747" t="s">
        <v>76</v>
      </c>
      <c r="B24" s="557" t="s">
        <v>77</v>
      </c>
      <c r="C24" s="573" t="s">
        <v>78</v>
      </c>
      <c r="D24" s="574" t="s">
        <v>79</v>
      </c>
      <c r="E24" s="574" t="s">
        <v>80</v>
      </c>
      <c r="F24" s="575" t="s">
        <v>81</v>
      </c>
      <c r="M24" s="1">
        <v>0.9</v>
      </c>
    </row>
    <row r="25" spans="1:13" ht="42.75">
      <c r="A25" s="748"/>
      <c r="B25" s="555" t="s">
        <v>82</v>
      </c>
      <c r="C25" s="561" t="s">
        <v>83</v>
      </c>
      <c r="D25" s="570" t="s">
        <v>79</v>
      </c>
      <c r="E25" s="570" t="s">
        <v>80</v>
      </c>
      <c r="F25" s="562" t="s">
        <v>84</v>
      </c>
      <c r="M25" s="1">
        <v>1</v>
      </c>
    </row>
    <row r="26" spans="1:13" ht="31.5" customHeight="1" thickBot="1">
      <c r="A26" s="749"/>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5:A17"/>
    <mergeCell ref="A18:A20"/>
    <mergeCell ref="A21:A23"/>
    <mergeCell ref="A24:A26"/>
    <mergeCell ref="A9:A14"/>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1009</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114</v>
      </c>
      <c r="F7" s="549" t="s">
        <v>8</v>
      </c>
      <c r="Y7" s="452">
        <v>0.1</v>
      </c>
    </row>
    <row r="8" spans="1:25" ht="42.75" customHeight="1">
      <c r="A8" s="874" t="s">
        <v>1010</v>
      </c>
      <c r="B8" s="609">
        <v>1.1000000000000001</v>
      </c>
      <c r="C8" s="599" t="s">
        <v>1011</v>
      </c>
      <c r="D8" s="599" t="s">
        <v>1012</v>
      </c>
      <c r="E8" s="681" t="s">
        <v>984</v>
      </c>
      <c r="F8" s="611" t="s">
        <v>229</v>
      </c>
      <c r="Y8" s="452">
        <v>0.2</v>
      </c>
    </row>
    <row r="9" spans="1:25" ht="114">
      <c r="A9" s="875"/>
      <c r="B9" s="550">
        <v>1.2</v>
      </c>
      <c r="C9" s="32" t="s">
        <v>1013</v>
      </c>
      <c r="D9" s="32" t="s">
        <v>1014</v>
      </c>
      <c r="E9" s="682" t="s">
        <v>984</v>
      </c>
      <c r="F9" s="612" t="s">
        <v>127</v>
      </c>
      <c r="Y9" s="452"/>
    </row>
    <row r="10" spans="1:25" ht="42.75">
      <c r="A10" s="875"/>
      <c r="B10" s="550">
        <v>1.3</v>
      </c>
      <c r="C10" s="32" t="s">
        <v>1015</v>
      </c>
      <c r="D10" s="32" t="s">
        <v>1016</v>
      </c>
      <c r="E10" s="682" t="s">
        <v>984</v>
      </c>
      <c r="F10" s="612" t="s">
        <v>229</v>
      </c>
      <c r="Y10" s="452"/>
    </row>
    <row r="11" spans="1:25" ht="57.75" thickBot="1">
      <c r="A11" s="876"/>
      <c r="B11" s="613">
        <v>1.4</v>
      </c>
      <c r="C11" s="605" t="s">
        <v>1017</v>
      </c>
      <c r="D11" s="605" t="s">
        <v>1018</v>
      </c>
      <c r="E11" s="683" t="s">
        <v>984</v>
      </c>
      <c r="F11" s="684" t="s">
        <v>821</v>
      </c>
      <c r="Y11" s="452"/>
    </row>
    <row r="12" spans="1:25" ht="71.25">
      <c r="A12" s="874" t="s">
        <v>1019</v>
      </c>
      <c r="B12" s="615">
        <v>2.1</v>
      </c>
      <c r="C12" s="610" t="s">
        <v>1020</v>
      </c>
      <c r="D12" s="681" t="s">
        <v>1021</v>
      </c>
      <c r="E12" s="681" t="s">
        <v>984</v>
      </c>
      <c r="F12" s="685" t="s">
        <v>821</v>
      </c>
      <c r="Y12" s="452">
        <v>0.3</v>
      </c>
    </row>
    <row r="13" spans="1:25" ht="57.75" thickBot="1">
      <c r="A13" s="876"/>
      <c r="B13" s="595">
        <v>2.2000000000000002</v>
      </c>
      <c r="C13" s="614" t="s">
        <v>1022</v>
      </c>
      <c r="D13" s="683" t="s">
        <v>1023</v>
      </c>
      <c r="E13" s="683" t="s">
        <v>984</v>
      </c>
      <c r="F13" s="686" t="s">
        <v>229</v>
      </c>
      <c r="Y13" s="452"/>
    </row>
    <row r="14" spans="1:25" ht="43.5" thickBot="1">
      <c r="A14" s="622" t="s">
        <v>1024</v>
      </c>
      <c r="B14" s="538">
        <v>3.1</v>
      </c>
      <c r="C14" s="623" t="s">
        <v>1025</v>
      </c>
      <c r="D14" s="687" t="s">
        <v>1026</v>
      </c>
      <c r="E14" s="687" t="s">
        <v>984</v>
      </c>
      <c r="F14" s="688" t="s">
        <v>229</v>
      </c>
      <c r="Y14" s="452">
        <v>0.4</v>
      </c>
    </row>
    <row r="15" spans="1:25" ht="42.75">
      <c r="A15" s="877" t="s">
        <v>1027</v>
      </c>
      <c r="B15" s="674">
        <v>4.0999999999999996</v>
      </c>
      <c r="C15" s="676" t="s">
        <v>1028</v>
      </c>
      <c r="D15" s="689" t="s">
        <v>1029</v>
      </c>
      <c r="E15" s="681" t="s">
        <v>984</v>
      </c>
      <c r="F15" s="685" t="s">
        <v>229</v>
      </c>
      <c r="Y15" s="452">
        <v>0.6</v>
      </c>
    </row>
    <row r="16" spans="1:25" ht="71.25" customHeight="1">
      <c r="A16" s="878"/>
      <c r="B16" s="678">
        <v>4.2</v>
      </c>
      <c r="C16" s="679" t="s">
        <v>1030</v>
      </c>
      <c r="D16" s="690" t="s">
        <v>1031</v>
      </c>
      <c r="E16" s="682" t="s">
        <v>1032</v>
      </c>
      <c r="F16" s="691" t="s">
        <v>229</v>
      </c>
      <c r="Y16" s="452">
        <v>0.7</v>
      </c>
    </row>
    <row r="17" spans="1:25" ht="57" customHeight="1" thickBot="1">
      <c r="A17" s="879"/>
      <c r="B17" s="675">
        <v>4.3</v>
      </c>
      <c r="C17" s="680" t="s">
        <v>1033</v>
      </c>
      <c r="D17" s="598" t="s">
        <v>1034</v>
      </c>
      <c r="E17" s="683" t="s">
        <v>1035</v>
      </c>
      <c r="F17" s="686" t="s">
        <v>229</v>
      </c>
      <c r="Y17" s="452"/>
    </row>
    <row r="18" spans="1:25" ht="66" customHeight="1">
      <c r="A18" s="877" t="s">
        <v>1036</v>
      </c>
      <c r="B18" s="674">
        <v>5.0999999999999996</v>
      </c>
      <c r="C18" s="676" t="s">
        <v>1037</v>
      </c>
      <c r="D18" s="681" t="s">
        <v>1038</v>
      </c>
      <c r="E18" s="681" t="s">
        <v>984</v>
      </c>
      <c r="F18" s="685" t="s">
        <v>229</v>
      </c>
      <c r="Y18" s="452">
        <v>0.9</v>
      </c>
    </row>
    <row r="19" spans="1:25" ht="72" thickBot="1">
      <c r="A19" s="879"/>
      <c r="B19" s="675">
        <v>5.2</v>
      </c>
      <c r="C19" s="677" t="s">
        <v>1039</v>
      </c>
      <c r="D19" s="683" t="s">
        <v>1040</v>
      </c>
      <c r="E19" s="683" t="s">
        <v>984</v>
      </c>
      <c r="F19" s="686" t="s">
        <v>229</v>
      </c>
      <c r="Y19" s="452">
        <v>1</v>
      </c>
    </row>
  </sheetData>
  <mergeCells count="11">
    <mergeCell ref="A6:F6"/>
    <mergeCell ref="A1:A4"/>
    <mergeCell ref="B1:F3"/>
    <mergeCell ref="B4:C4"/>
    <mergeCell ref="D4:F4"/>
    <mergeCell ref="A5:F5"/>
    <mergeCell ref="B7:C7"/>
    <mergeCell ref="A8:A11"/>
    <mergeCell ref="A15:A17"/>
    <mergeCell ref="A18:A19"/>
    <mergeCell ref="A12:A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1041</v>
      </c>
      <c r="B5" s="737"/>
      <c r="C5" s="737"/>
      <c r="D5" s="737"/>
      <c r="E5" s="737"/>
      <c r="F5" s="737"/>
    </row>
    <row r="6" spans="1:25" ht="15.75" thickBot="1">
      <c r="A6" s="738"/>
      <c r="B6" s="738"/>
      <c r="C6" s="738"/>
      <c r="D6" s="738"/>
      <c r="E6" s="738"/>
      <c r="F6" s="738"/>
    </row>
    <row r="7" spans="1:25" ht="30.75" thickBot="1">
      <c r="A7" s="546" t="s">
        <v>4</v>
      </c>
      <c r="B7" s="797" t="s">
        <v>5</v>
      </c>
      <c r="C7" s="916"/>
      <c r="D7" s="581" t="s">
        <v>6</v>
      </c>
      <c r="E7" s="582" t="s">
        <v>114</v>
      </c>
      <c r="F7" s="583" t="s">
        <v>8</v>
      </c>
      <c r="Y7" s="452">
        <v>0.1</v>
      </c>
    </row>
    <row r="8" spans="1:25" ht="42.75" customHeight="1">
      <c r="A8" s="874" t="s">
        <v>1042</v>
      </c>
      <c r="B8" s="714">
        <v>1.1000000000000001</v>
      </c>
      <c r="C8" s="718" t="s">
        <v>1043</v>
      </c>
      <c r="D8" s="559" t="s">
        <v>1044</v>
      </c>
      <c r="E8" s="568" t="s">
        <v>118</v>
      </c>
      <c r="F8" s="713" t="s">
        <v>127</v>
      </c>
      <c r="Y8" s="452">
        <v>0.2</v>
      </c>
    </row>
    <row r="9" spans="1:25" ht="72" thickBot="1">
      <c r="A9" s="875"/>
      <c r="B9" s="715">
        <v>1.2</v>
      </c>
      <c r="C9" s="719" t="s">
        <v>1045</v>
      </c>
      <c r="D9" s="565" t="s">
        <v>1046</v>
      </c>
      <c r="E9" s="572" t="s">
        <v>118</v>
      </c>
      <c r="F9" s="720" t="s">
        <v>127</v>
      </c>
      <c r="Y9" s="452"/>
    </row>
    <row r="10" spans="1:25" ht="72" thickBot="1">
      <c r="A10" s="672" t="s">
        <v>1047</v>
      </c>
      <c r="B10" s="674">
        <v>2.1</v>
      </c>
      <c r="C10" s="721" t="s">
        <v>1048</v>
      </c>
      <c r="D10" s="687" t="s">
        <v>1049</v>
      </c>
      <c r="E10" s="687" t="s">
        <v>1050</v>
      </c>
      <c r="F10" s="688" t="s">
        <v>229</v>
      </c>
      <c r="Y10" s="452">
        <v>0.3</v>
      </c>
    </row>
    <row r="11" spans="1:25" ht="30" customHeight="1" thickBot="1">
      <c r="A11" s="874" t="s">
        <v>1051</v>
      </c>
      <c r="B11" s="716">
        <v>3.1</v>
      </c>
      <c r="C11" s="676" t="s">
        <v>1052</v>
      </c>
      <c r="D11" s="681" t="s">
        <v>1053</v>
      </c>
      <c r="E11" s="681" t="s">
        <v>687</v>
      </c>
      <c r="F11" s="685" t="s">
        <v>19</v>
      </c>
      <c r="Y11" s="452"/>
    </row>
    <row r="12" spans="1:25" ht="43.5" thickBot="1">
      <c r="A12" s="875"/>
      <c r="B12" s="716">
        <v>3.2</v>
      </c>
      <c r="C12" s="722" t="s">
        <v>1054</v>
      </c>
      <c r="D12" s="682" t="s">
        <v>1053</v>
      </c>
      <c r="E12" s="682" t="s">
        <v>1055</v>
      </c>
      <c r="F12" s="691" t="s">
        <v>27</v>
      </c>
      <c r="Y12" s="452"/>
    </row>
    <row r="13" spans="1:25" ht="43.5" thickBot="1">
      <c r="A13" s="875"/>
      <c r="B13" s="716">
        <v>3.3</v>
      </c>
      <c r="C13" s="722" t="s">
        <v>1056</v>
      </c>
      <c r="D13" s="682" t="s">
        <v>1057</v>
      </c>
      <c r="E13" s="682" t="s">
        <v>118</v>
      </c>
      <c r="F13" s="691" t="s">
        <v>27</v>
      </c>
      <c r="Y13" s="452"/>
    </row>
    <row r="14" spans="1:25" ht="43.5" thickBot="1">
      <c r="A14" s="876"/>
      <c r="B14" s="717">
        <v>3.4</v>
      </c>
      <c r="C14" s="677" t="s">
        <v>1058</v>
      </c>
      <c r="D14" s="683" t="s">
        <v>1057</v>
      </c>
      <c r="E14" s="683" t="s">
        <v>118</v>
      </c>
      <c r="F14" s="686" t="s">
        <v>14</v>
      </c>
      <c r="Y14" s="452">
        <v>0.4</v>
      </c>
    </row>
    <row r="15" spans="1:25" ht="42.75">
      <c r="A15" s="877" t="s">
        <v>1059</v>
      </c>
      <c r="B15" s="674">
        <v>4.0999999999999996</v>
      </c>
      <c r="C15" s="676" t="s">
        <v>1060</v>
      </c>
      <c r="D15" s="689" t="s">
        <v>1061</v>
      </c>
      <c r="E15" s="681" t="s">
        <v>118</v>
      </c>
      <c r="F15" s="685" t="s">
        <v>890</v>
      </c>
      <c r="Y15" s="452">
        <v>0.6</v>
      </c>
    </row>
    <row r="16" spans="1:25" ht="71.25" customHeight="1">
      <c r="A16" s="878"/>
      <c r="B16" s="678">
        <v>4.2</v>
      </c>
      <c r="C16" s="679" t="s">
        <v>1062</v>
      </c>
      <c r="D16" s="690" t="s">
        <v>1063</v>
      </c>
      <c r="E16" s="682" t="s">
        <v>118</v>
      </c>
      <c r="F16" s="691" t="s">
        <v>1064</v>
      </c>
      <c r="Y16" s="452">
        <v>0.7</v>
      </c>
    </row>
    <row r="17" spans="1:25" ht="71.25" customHeight="1">
      <c r="A17" s="917"/>
      <c r="B17" s="712">
        <v>4.3</v>
      </c>
      <c r="C17" s="679" t="s">
        <v>1065</v>
      </c>
      <c r="D17" s="690" t="s">
        <v>1066</v>
      </c>
      <c r="E17" s="682" t="s">
        <v>118</v>
      </c>
      <c r="F17" s="691" t="s">
        <v>127</v>
      </c>
      <c r="Y17" s="452"/>
    </row>
    <row r="18" spans="1:25" ht="57" customHeight="1" thickBot="1">
      <c r="A18" s="879"/>
      <c r="B18" s="675">
        <v>4.4000000000000004</v>
      </c>
      <c r="C18" s="680" t="s">
        <v>1067</v>
      </c>
      <c r="D18" s="598" t="s">
        <v>1068</v>
      </c>
      <c r="E18" s="683" t="s">
        <v>1069</v>
      </c>
      <c r="F18" s="686" t="s">
        <v>1064</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workbookViewId="0">
      <selection activeCell="E4" sqref="E4:M5"/>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830</v>
      </c>
      <c r="B1" s="446"/>
      <c r="C1" s="446"/>
      <c r="D1" s="447"/>
      <c r="E1" s="857" t="s">
        <v>89</v>
      </c>
      <c r="F1" s="858"/>
      <c r="G1" s="858"/>
      <c r="H1" s="858"/>
      <c r="I1" s="858"/>
      <c r="J1" s="858"/>
      <c r="K1" s="858"/>
      <c r="L1" s="858"/>
      <c r="M1" s="858"/>
      <c r="N1" s="858"/>
      <c r="O1" s="858"/>
      <c r="P1" s="858"/>
      <c r="Q1" s="858"/>
      <c r="R1" s="858"/>
      <c r="S1" s="858"/>
      <c r="T1" s="859"/>
    </row>
    <row r="2" spans="1:20" ht="15.75">
      <c r="A2" s="434"/>
      <c r="B2" s="435"/>
      <c r="C2" s="435"/>
      <c r="D2" s="448"/>
      <c r="E2" s="860"/>
      <c r="F2" s="845"/>
      <c r="G2" s="845"/>
      <c r="H2" s="845"/>
      <c r="I2" s="845"/>
      <c r="J2" s="845"/>
      <c r="K2" s="845"/>
      <c r="L2" s="845"/>
      <c r="M2" s="845"/>
      <c r="N2" s="845"/>
      <c r="O2" s="845"/>
      <c r="P2" s="845"/>
      <c r="Q2" s="845"/>
      <c r="R2" s="845"/>
      <c r="S2" s="845"/>
      <c r="T2" s="861"/>
    </row>
    <row r="3" spans="1:20" ht="16.5" thickBot="1">
      <c r="A3" s="434"/>
      <c r="B3" s="435"/>
      <c r="C3" s="435"/>
      <c r="D3" s="448"/>
      <c r="E3" s="846"/>
      <c r="F3" s="847"/>
      <c r="G3" s="847"/>
      <c r="H3" s="847"/>
      <c r="I3" s="847"/>
      <c r="J3" s="847"/>
      <c r="K3" s="847"/>
      <c r="L3" s="847"/>
      <c r="M3" s="847"/>
      <c r="N3" s="847"/>
      <c r="O3" s="847"/>
      <c r="P3" s="847"/>
      <c r="Q3" s="847"/>
      <c r="R3" s="847"/>
      <c r="S3" s="847"/>
      <c r="T3" s="929"/>
    </row>
    <row r="4" spans="1:20" ht="15.75">
      <c r="A4" s="434"/>
      <c r="B4" s="435"/>
      <c r="C4" s="435"/>
      <c r="D4" s="448"/>
      <c r="E4" s="862" t="s">
        <v>1107</v>
      </c>
      <c r="F4" s="863"/>
      <c r="G4" s="863"/>
      <c r="H4" s="863"/>
      <c r="I4" s="863"/>
      <c r="J4" s="863"/>
      <c r="K4" s="863"/>
      <c r="L4" s="863"/>
      <c r="M4" s="864"/>
      <c r="N4" s="862" t="s">
        <v>90</v>
      </c>
      <c r="O4" s="863"/>
      <c r="P4" s="863"/>
      <c r="Q4" s="863"/>
      <c r="R4" s="863"/>
      <c r="S4" s="863"/>
      <c r="T4" s="864"/>
    </row>
    <row r="5" spans="1:20" ht="16.5" thickBot="1">
      <c r="A5" s="437"/>
      <c r="B5" s="438"/>
      <c r="C5" s="438"/>
      <c r="D5" s="449"/>
      <c r="E5" s="865"/>
      <c r="F5" s="866"/>
      <c r="G5" s="866"/>
      <c r="H5" s="866"/>
      <c r="I5" s="866"/>
      <c r="J5" s="866"/>
      <c r="K5" s="866"/>
      <c r="L5" s="866"/>
      <c r="M5" s="867"/>
      <c r="N5" s="865"/>
      <c r="O5" s="866"/>
      <c r="P5" s="866"/>
      <c r="Q5" s="866"/>
      <c r="R5" s="866"/>
      <c r="S5" s="866"/>
      <c r="T5" s="867"/>
    </row>
    <row r="6" spans="1:20" ht="21" customHeight="1" thickBot="1">
      <c r="A6" s="932" t="s">
        <v>1070</v>
      </c>
      <c r="B6" s="933"/>
      <c r="C6" s="933"/>
      <c r="D6" s="933"/>
      <c r="E6" s="933"/>
      <c r="F6" s="933"/>
      <c r="G6" s="933"/>
      <c r="H6" s="933"/>
      <c r="I6" s="933"/>
      <c r="J6" s="933"/>
      <c r="K6" s="933"/>
      <c r="L6" s="933"/>
      <c r="M6" s="933"/>
      <c r="N6" s="933"/>
      <c r="O6" s="933"/>
      <c r="P6" s="933"/>
      <c r="Q6" s="933"/>
      <c r="R6" s="933"/>
      <c r="S6" s="933"/>
      <c r="T6" s="933"/>
    </row>
    <row r="7" spans="1:20" ht="15.75" thickBot="1">
      <c r="A7" s="920" t="s">
        <v>1071</v>
      </c>
      <c r="B7" s="922" t="s">
        <v>1072</v>
      </c>
      <c r="C7" s="918" t="s">
        <v>1073</v>
      </c>
      <c r="D7" s="918" t="s">
        <v>1074</v>
      </c>
      <c r="E7" s="925" t="s">
        <v>1075</v>
      </c>
      <c r="F7" s="927" t="s">
        <v>1076</v>
      </c>
      <c r="G7" s="927"/>
      <c r="H7" s="927"/>
      <c r="I7" s="928"/>
      <c r="J7" s="938" t="s">
        <v>1077</v>
      </c>
      <c r="K7" s="918" t="s">
        <v>1078</v>
      </c>
      <c r="L7" s="918" t="s">
        <v>1079</v>
      </c>
      <c r="M7" s="918" t="s">
        <v>1080</v>
      </c>
      <c r="N7" s="918" t="s">
        <v>1081</v>
      </c>
      <c r="O7" s="918" t="s">
        <v>1082</v>
      </c>
      <c r="P7" s="934" t="s">
        <v>1083</v>
      </c>
      <c r="Q7" s="918" t="s">
        <v>1084</v>
      </c>
      <c r="R7" s="918" t="s">
        <v>1085</v>
      </c>
      <c r="S7" s="918" t="s">
        <v>1086</v>
      </c>
      <c r="T7" s="925" t="s">
        <v>1087</v>
      </c>
    </row>
    <row r="8" spans="1:20" ht="39" thickBot="1">
      <c r="A8" s="921"/>
      <c r="B8" s="923"/>
      <c r="C8" s="924"/>
      <c r="D8" s="924"/>
      <c r="E8" s="926"/>
      <c r="F8" s="635" t="s">
        <v>1088</v>
      </c>
      <c r="G8" s="636" t="s">
        <v>1089</v>
      </c>
      <c r="H8" s="636" t="s">
        <v>1090</v>
      </c>
      <c r="I8" s="637" t="s">
        <v>1091</v>
      </c>
      <c r="J8" s="939"/>
      <c r="K8" s="919"/>
      <c r="L8" s="919"/>
      <c r="M8" s="919"/>
      <c r="N8" s="919"/>
      <c r="O8" s="919"/>
      <c r="P8" s="935"/>
      <c r="Q8" s="919" t="s">
        <v>1084</v>
      </c>
      <c r="R8" s="919" t="s">
        <v>1085</v>
      </c>
      <c r="S8" s="919"/>
      <c r="T8" s="936"/>
    </row>
    <row r="9" spans="1:20">
      <c r="A9" s="937" t="s">
        <v>1092</v>
      </c>
      <c r="B9" s="265"/>
      <c r="C9" s="104"/>
      <c r="D9" s="67"/>
      <c r="E9" s="300"/>
      <c r="F9" s="630"/>
      <c r="G9" s="67"/>
      <c r="H9" s="67"/>
      <c r="I9" s="300"/>
      <c r="J9" s="358"/>
      <c r="K9" s="67"/>
      <c r="L9" s="67"/>
      <c r="M9" s="67"/>
      <c r="N9" s="585"/>
      <c r="O9" s="67"/>
      <c r="P9" s="67"/>
      <c r="Q9" s="67"/>
      <c r="R9" s="67"/>
      <c r="S9" s="67"/>
      <c r="T9" s="300"/>
    </row>
    <row r="10" spans="1:20" ht="45">
      <c r="A10" s="930"/>
      <c r="B10" s="632"/>
      <c r="C10" s="20"/>
      <c r="D10" s="16" t="s">
        <v>1093</v>
      </c>
      <c r="E10" s="625"/>
      <c r="F10" s="631"/>
      <c r="G10" s="16"/>
      <c r="H10" s="16"/>
      <c r="I10" s="625"/>
      <c r="J10" s="626"/>
      <c r="K10" s="16"/>
      <c r="L10" s="16"/>
      <c r="M10" s="16"/>
      <c r="N10" s="628"/>
      <c r="O10" s="16"/>
      <c r="P10" s="16"/>
      <c r="Q10" s="16"/>
      <c r="R10" s="16"/>
      <c r="S10" s="16"/>
      <c r="T10" s="625"/>
    </row>
    <row r="11" spans="1:20" ht="45.75" thickBot="1">
      <c r="A11" s="931"/>
      <c r="B11" s="638"/>
      <c r="C11" s="109"/>
      <c r="D11" s="87" t="s">
        <v>1093</v>
      </c>
      <c r="E11" s="301"/>
      <c r="F11" s="524"/>
      <c r="G11" s="87"/>
      <c r="H11" s="87"/>
      <c r="I11" s="301"/>
      <c r="J11" s="633"/>
      <c r="K11" s="87"/>
      <c r="L11" s="87"/>
      <c r="M11" s="87"/>
      <c r="N11" s="629"/>
      <c r="O11" s="87"/>
      <c r="P11" s="87"/>
      <c r="Q11" s="87"/>
      <c r="R11" s="87"/>
      <c r="S11" s="87"/>
      <c r="T11" s="301"/>
    </row>
    <row r="12" spans="1:20" ht="15.75" customHeight="1">
      <c r="A12" s="930" t="s">
        <v>1094</v>
      </c>
      <c r="B12" s="639"/>
      <c r="C12" s="488"/>
      <c r="D12" s="488"/>
      <c r="E12" s="492"/>
      <c r="F12" s="630"/>
      <c r="G12" s="67"/>
      <c r="H12" s="67"/>
      <c r="I12" s="300"/>
      <c r="J12" s="358"/>
      <c r="K12" s="67"/>
      <c r="L12" s="104"/>
      <c r="M12" s="67"/>
      <c r="N12" s="585"/>
      <c r="O12" s="67"/>
      <c r="P12" s="67"/>
      <c r="Q12" s="67"/>
      <c r="R12" s="67"/>
      <c r="S12" s="67"/>
      <c r="T12" s="300"/>
    </row>
    <row r="13" spans="1:20">
      <c r="A13" s="930"/>
      <c r="B13" s="632"/>
      <c r="C13" s="20"/>
      <c r="D13" s="20"/>
      <c r="E13" s="625"/>
      <c r="F13" s="632"/>
      <c r="G13" s="16"/>
      <c r="H13" s="16"/>
      <c r="I13" s="253"/>
      <c r="J13" s="634"/>
      <c r="K13" s="20"/>
      <c r="L13" s="16"/>
      <c r="M13" s="16"/>
      <c r="N13" s="628"/>
      <c r="O13" s="16"/>
      <c r="P13" s="16"/>
      <c r="Q13" s="16"/>
      <c r="R13" s="16"/>
      <c r="S13" s="16"/>
      <c r="T13" s="625"/>
    </row>
    <row r="14" spans="1:20">
      <c r="A14" s="930"/>
      <c r="B14" s="632"/>
      <c r="C14" s="20"/>
      <c r="D14" s="20"/>
      <c r="E14" s="625"/>
      <c r="F14" s="632"/>
      <c r="G14" s="16"/>
      <c r="H14" s="16"/>
      <c r="I14" s="253"/>
      <c r="J14" s="634"/>
      <c r="K14" s="20"/>
      <c r="L14" s="16"/>
      <c r="M14" s="16"/>
      <c r="N14" s="628"/>
      <c r="O14" s="16"/>
      <c r="P14" s="16"/>
      <c r="Q14" s="16"/>
      <c r="R14" s="16"/>
      <c r="S14" s="16"/>
      <c r="T14" s="625"/>
    </row>
    <row r="15" spans="1:20">
      <c r="A15" s="930"/>
      <c r="B15" s="632"/>
      <c r="C15" s="20"/>
      <c r="D15" s="20"/>
      <c r="E15" s="625"/>
      <c r="F15" s="632"/>
      <c r="G15" s="16"/>
      <c r="H15" s="16"/>
      <c r="I15" s="253"/>
      <c r="J15" s="634"/>
      <c r="K15" s="20"/>
      <c r="L15" s="16"/>
      <c r="M15" s="16"/>
      <c r="N15" s="628"/>
      <c r="O15" s="16"/>
      <c r="P15" s="16"/>
      <c r="Q15" s="16"/>
      <c r="R15" s="16"/>
      <c r="S15" s="16"/>
      <c r="T15" s="625"/>
    </row>
    <row r="16" spans="1:20" ht="15.75" thickBot="1">
      <c r="A16" s="931"/>
      <c r="B16" s="524"/>
      <c r="C16" s="87"/>
      <c r="D16" s="87"/>
      <c r="E16" s="301"/>
      <c r="F16" s="524"/>
      <c r="G16" s="87"/>
      <c r="H16" s="87"/>
      <c r="I16" s="301"/>
      <c r="J16" s="633"/>
      <c r="K16" s="87"/>
      <c r="L16" s="87"/>
      <c r="M16" s="87"/>
      <c r="N16" s="87"/>
      <c r="O16" s="87"/>
      <c r="P16" s="87"/>
      <c r="Q16" s="586"/>
      <c r="R16" s="586"/>
      <c r="S16" s="586"/>
      <c r="T16" s="627"/>
    </row>
  </sheetData>
  <mergeCells count="23">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 ref="O7:O8"/>
    <mergeCell ref="A7:A8"/>
    <mergeCell ref="B7:B8"/>
    <mergeCell ref="C7:C8"/>
    <mergeCell ref="D7:D8"/>
    <mergeCell ref="E7:E8"/>
    <mergeCell ref="F7:I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workbookViewId="0">
      <selection activeCell="J11" sqref="J11"/>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1095</v>
      </c>
      <c r="B5" s="737"/>
      <c r="C5" s="737"/>
      <c r="D5" s="737"/>
      <c r="E5" s="737"/>
      <c r="F5" s="737"/>
    </row>
    <row r="6" spans="1:25" ht="15.75" thickBot="1">
      <c r="A6" s="738"/>
      <c r="B6" s="738"/>
      <c r="C6" s="738"/>
      <c r="D6" s="738"/>
      <c r="E6" s="738"/>
      <c r="F6" s="738"/>
    </row>
    <row r="7" spans="1:25" ht="30.75" thickBot="1">
      <c r="A7" s="580" t="s">
        <v>4</v>
      </c>
      <c r="B7" s="916" t="s">
        <v>5</v>
      </c>
      <c r="C7" s="916"/>
      <c r="D7" s="581" t="s">
        <v>6</v>
      </c>
      <c r="E7" s="582" t="s">
        <v>114</v>
      </c>
      <c r="F7" s="583" t="s">
        <v>8</v>
      </c>
      <c r="Y7" s="452">
        <v>0.1</v>
      </c>
    </row>
    <row r="8" spans="1:25" ht="71.25">
      <c r="A8" s="874" t="s">
        <v>1096</v>
      </c>
      <c r="B8" s="609">
        <v>1.1000000000000001</v>
      </c>
      <c r="C8" s="599" t="s">
        <v>1097</v>
      </c>
      <c r="D8" s="599" t="s">
        <v>1098</v>
      </c>
      <c r="E8" s="681" t="s">
        <v>1099</v>
      </c>
      <c r="F8" s="611" t="s">
        <v>229</v>
      </c>
      <c r="Y8" s="452">
        <v>0.2</v>
      </c>
    </row>
    <row r="9" spans="1:25" ht="42.75">
      <c r="A9" s="875"/>
      <c r="B9" s="550">
        <v>1.2</v>
      </c>
      <c r="C9" s="32" t="s">
        <v>1100</v>
      </c>
      <c r="D9" s="32" t="s">
        <v>1101</v>
      </c>
      <c r="E9" s="682" t="s">
        <v>824</v>
      </c>
      <c r="F9" s="612" t="s">
        <v>976</v>
      </c>
      <c r="Y9" s="452"/>
    </row>
    <row r="10" spans="1:25" ht="57">
      <c r="A10" s="875"/>
      <c r="B10" s="668">
        <v>1.3</v>
      </c>
      <c r="C10" s="669" t="s">
        <v>1102</v>
      </c>
      <c r="D10" s="669" t="s">
        <v>1103</v>
      </c>
      <c r="E10" s="671" t="s">
        <v>118</v>
      </c>
      <c r="F10" s="670" t="s">
        <v>976</v>
      </c>
      <c r="Y10" s="452"/>
    </row>
    <row r="11" spans="1:25" ht="43.5" thickBot="1">
      <c r="A11" s="876"/>
      <c r="B11" s="613">
        <v>1.4</v>
      </c>
      <c r="C11" s="605" t="s">
        <v>1104</v>
      </c>
      <c r="D11" s="605" t="s">
        <v>1105</v>
      </c>
      <c r="E11" s="683" t="s">
        <v>118</v>
      </c>
      <c r="F11" s="624" t="s">
        <v>976</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D4" sqref="D4:E4"/>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29" t="s">
        <v>89</v>
      </c>
      <c r="E1" s="729"/>
      <c r="F1" s="729"/>
      <c r="G1" s="730"/>
    </row>
    <row r="2" spans="1:7" ht="15" customHeight="1">
      <c r="A2" s="753"/>
      <c r="B2" s="754"/>
      <c r="C2" s="755"/>
      <c r="D2" s="732"/>
      <c r="E2" s="732"/>
      <c r="F2" s="732"/>
      <c r="G2" s="733"/>
    </row>
    <row r="3" spans="1:7" ht="44.25" customHeight="1" thickBot="1">
      <c r="A3" s="753"/>
      <c r="B3" s="754"/>
      <c r="C3" s="755"/>
      <c r="D3" s="732"/>
      <c r="E3" s="732"/>
      <c r="F3" s="732"/>
      <c r="G3" s="764"/>
    </row>
    <row r="4" spans="1:7" ht="19.5" customHeight="1" thickBot="1">
      <c r="A4" s="756"/>
      <c r="B4" s="757"/>
      <c r="C4" s="758"/>
      <c r="D4" s="759" t="s">
        <v>1107</v>
      </c>
      <c r="E4" s="760"/>
      <c r="F4" s="759" t="s">
        <v>90</v>
      </c>
      <c r="G4" s="760"/>
    </row>
    <row r="5" spans="1:7" ht="19.5" customHeight="1">
      <c r="A5" s="656"/>
      <c r="B5" s="657"/>
      <c r="C5" s="657"/>
      <c r="D5" s="658"/>
      <c r="E5" s="658"/>
      <c r="F5" s="658"/>
      <c r="G5" s="659"/>
    </row>
    <row r="6" spans="1:7">
      <c r="A6" s="761" t="s">
        <v>91</v>
      </c>
      <c r="B6" s="762"/>
      <c r="G6" s="660"/>
    </row>
    <row r="7" spans="1:7">
      <c r="A7" s="584"/>
      <c r="B7" s="763" t="s">
        <v>92</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93</v>
      </c>
      <c r="E11" s="655" t="s">
        <v>94</v>
      </c>
      <c r="F11" s="648"/>
      <c r="G11" s="660"/>
    </row>
    <row r="12" spans="1:7" ht="15.75">
      <c r="A12" s="584"/>
      <c r="B12" s="647"/>
      <c r="C12" s="640"/>
      <c r="D12" s="641" t="s">
        <v>95</v>
      </c>
      <c r="E12" s="655" t="s">
        <v>96</v>
      </c>
      <c r="F12" s="648"/>
      <c r="G12" s="660"/>
    </row>
    <row r="13" spans="1:7" ht="15.75">
      <c r="A13" s="584"/>
      <c r="B13" s="647"/>
      <c r="C13" s="640"/>
      <c r="D13" s="642" t="s">
        <v>97</v>
      </c>
      <c r="E13" s="655" t="s">
        <v>98</v>
      </c>
      <c r="F13" s="648"/>
      <c r="G13" s="660"/>
    </row>
    <row r="14" spans="1:7" ht="15.75">
      <c r="A14" s="584"/>
      <c r="B14" s="647"/>
      <c r="C14" s="640"/>
      <c r="D14" s="641" t="s">
        <v>99</v>
      </c>
      <c r="E14" s="655" t="s">
        <v>100</v>
      </c>
      <c r="F14" s="648"/>
      <c r="G14" s="660"/>
    </row>
    <row r="15" spans="1:7" ht="15.75">
      <c r="A15" s="584"/>
      <c r="B15" s="647"/>
      <c r="C15" s="640"/>
      <c r="D15" s="642" t="s">
        <v>101</v>
      </c>
      <c r="E15" s="655" t="s">
        <v>102</v>
      </c>
      <c r="F15" s="648"/>
      <c r="G15" s="660"/>
    </row>
    <row r="16" spans="1:7" ht="15.75">
      <c r="A16" s="584"/>
      <c r="B16" s="647"/>
      <c r="C16" s="640"/>
      <c r="D16" s="642" t="s">
        <v>103</v>
      </c>
      <c r="E16" s="655" t="s">
        <v>104</v>
      </c>
      <c r="F16" s="648"/>
      <c r="G16" s="660"/>
    </row>
    <row r="17" spans="1:7" ht="15.75">
      <c r="A17" s="584"/>
      <c r="B17" s="647"/>
      <c r="C17" s="640"/>
      <c r="D17" s="642" t="s">
        <v>105</v>
      </c>
      <c r="E17" s="655" t="s">
        <v>106</v>
      </c>
      <c r="F17" s="648"/>
      <c r="G17" s="660"/>
    </row>
    <row r="18" spans="1:7" ht="15.75">
      <c r="A18" s="584"/>
      <c r="B18" s="647"/>
      <c r="C18" s="640"/>
      <c r="D18" s="642" t="s">
        <v>107</v>
      </c>
      <c r="E18" s="655" t="s">
        <v>108</v>
      </c>
      <c r="F18" s="648"/>
      <c r="G18" s="660"/>
    </row>
    <row r="19" spans="1:7" ht="15.75">
      <c r="A19" s="584"/>
      <c r="B19" s="647"/>
      <c r="C19" s="640"/>
      <c r="D19" s="642" t="s">
        <v>109</v>
      </c>
      <c r="E19" s="655" t="s">
        <v>110</v>
      </c>
      <c r="F19" s="648"/>
      <c r="G19" s="660"/>
    </row>
    <row r="20" spans="1:7" ht="15.75">
      <c r="A20" s="584"/>
      <c r="B20" s="647"/>
      <c r="C20" s="640"/>
      <c r="D20" s="642" t="s">
        <v>111</v>
      </c>
      <c r="E20" s="655" t="s">
        <v>112</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zoomScale="90" zoomScaleNormal="90" workbookViewId="0">
      <selection activeCell="B4" sqref="B4:C4"/>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25"/>
      <c r="B1" s="728" t="s">
        <v>89</v>
      </c>
      <c r="C1" s="729"/>
      <c r="D1" s="729"/>
      <c r="E1" s="729"/>
      <c r="F1" s="730"/>
    </row>
    <row r="2" spans="1:25" s="451" customFormat="1" ht="15.75" customHeight="1">
      <c r="A2" s="726"/>
      <c r="B2" s="731"/>
      <c r="C2" s="732"/>
      <c r="D2" s="732"/>
      <c r="E2" s="732"/>
      <c r="F2" s="733"/>
    </row>
    <row r="3" spans="1:25" s="451" customFormat="1" ht="29.25" customHeight="1" thickBot="1">
      <c r="A3" s="726"/>
      <c r="B3" s="731"/>
      <c r="C3" s="732"/>
      <c r="D3" s="732"/>
      <c r="E3" s="732"/>
      <c r="F3" s="733"/>
    </row>
    <row r="4" spans="1:25" s="451" customFormat="1" ht="21" customHeight="1" thickBot="1">
      <c r="A4" s="727"/>
      <c r="B4" s="734" t="s">
        <v>1107</v>
      </c>
      <c r="C4" s="735"/>
      <c r="D4" s="736" t="s">
        <v>90</v>
      </c>
      <c r="E4" s="736"/>
      <c r="F4" s="735"/>
    </row>
    <row r="5" spans="1:25" s="451" customFormat="1" ht="15.75" customHeight="1">
      <c r="A5" s="737" t="s">
        <v>113</v>
      </c>
      <c r="B5" s="737"/>
      <c r="C5" s="737"/>
      <c r="D5" s="737"/>
      <c r="E5" s="737"/>
      <c r="F5" s="737"/>
    </row>
    <row r="6" spans="1:25" s="451" customFormat="1" ht="15.75" thickBot="1">
      <c r="A6" s="738"/>
      <c r="B6" s="738"/>
      <c r="C6" s="738"/>
      <c r="D6" s="738"/>
      <c r="E6" s="738"/>
      <c r="F6" s="738"/>
    </row>
    <row r="7" spans="1:25" s="451" customFormat="1" ht="30.75" thickBot="1">
      <c r="A7" s="537" t="s">
        <v>4</v>
      </c>
      <c r="B7" s="767" t="s">
        <v>5</v>
      </c>
      <c r="C7" s="768"/>
      <c r="D7" s="538" t="s">
        <v>6</v>
      </c>
      <c r="E7" s="539" t="s">
        <v>114</v>
      </c>
      <c r="F7" s="540" t="s">
        <v>8</v>
      </c>
      <c r="Y7" s="452">
        <v>0.1</v>
      </c>
    </row>
    <row r="8" spans="1:25" s="451" customFormat="1" ht="86.25" thickBot="1">
      <c r="A8" s="588" t="s">
        <v>115</v>
      </c>
      <c r="B8" s="587">
        <v>1.1000000000000001</v>
      </c>
      <c r="C8" s="589" t="s">
        <v>116</v>
      </c>
      <c r="D8" s="692" t="s">
        <v>117</v>
      </c>
      <c r="E8" s="692" t="s">
        <v>118</v>
      </c>
      <c r="F8" s="693" t="s">
        <v>27</v>
      </c>
      <c r="Y8" s="452">
        <v>0.2</v>
      </c>
    </row>
    <row r="9" spans="1:25" ht="132" customHeight="1" thickBot="1">
      <c r="A9" s="588" t="s">
        <v>119</v>
      </c>
      <c r="B9" s="590">
        <v>2.1</v>
      </c>
      <c r="C9" s="589" t="s">
        <v>120</v>
      </c>
      <c r="D9" s="692" t="s">
        <v>121</v>
      </c>
      <c r="E9" s="692" t="s">
        <v>122</v>
      </c>
      <c r="F9" s="693" t="s">
        <v>123</v>
      </c>
    </row>
    <row r="10" spans="1:25" ht="72" thickBot="1">
      <c r="A10" s="588" t="s">
        <v>124</v>
      </c>
      <c r="B10" s="590">
        <v>3.1</v>
      </c>
      <c r="C10" s="591" t="s">
        <v>125</v>
      </c>
      <c r="D10" s="694" t="s">
        <v>126</v>
      </c>
      <c r="E10" s="694" t="s">
        <v>122</v>
      </c>
      <c r="F10" s="695" t="s">
        <v>127</v>
      </c>
    </row>
    <row r="11" spans="1:25" ht="71.25">
      <c r="A11" s="765" t="s">
        <v>128</v>
      </c>
      <c r="B11" s="592">
        <v>4.0999999999999996</v>
      </c>
      <c r="C11" s="593" t="s">
        <v>129</v>
      </c>
      <c r="D11" s="696" t="s">
        <v>130</v>
      </c>
      <c r="E11" s="696" t="s">
        <v>122</v>
      </c>
      <c r="F11" s="697" t="s">
        <v>127</v>
      </c>
    </row>
    <row r="12" spans="1:25" ht="72" thickBot="1">
      <c r="A12" s="766"/>
      <c r="B12" s="541">
        <v>4.2</v>
      </c>
      <c r="C12" s="594" t="s">
        <v>131</v>
      </c>
      <c r="D12" s="698" t="s">
        <v>132</v>
      </c>
      <c r="E12" s="698" t="s">
        <v>122</v>
      </c>
      <c r="F12" s="699" t="s">
        <v>127</v>
      </c>
    </row>
    <row r="13" spans="1:25" ht="99.75">
      <c r="A13" s="765" t="s">
        <v>133</v>
      </c>
      <c r="B13" s="592">
        <v>5.0999999999999996</v>
      </c>
      <c r="C13" s="593" t="s">
        <v>134</v>
      </c>
      <c r="D13" s="696" t="s">
        <v>135</v>
      </c>
      <c r="E13" s="696" t="s">
        <v>136</v>
      </c>
      <c r="F13" s="697" t="s">
        <v>127</v>
      </c>
    </row>
    <row r="14" spans="1:25" ht="43.5" thickBot="1">
      <c r="A14" s="766"/>
      <c r="B14" s="595">
        <v>5.2</v>
      </c>
      <c r="C14" s="594" t="s">
        <v>137</v>
      </c>
      <c r="D14" s="698" t="s">
        <v>138</v>
      </c>
      <c r="E14" s="698" t="s">
        <v>136</v>
      </c>
      <c r="F14" s="699" t="s">
        <v>127</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tabSelected="1" view="pageBreakPreview" zoomScale="55" zoomScaleNormal="55" zoomScaleSheetLayoutView="55" workbookViewId="0">
      <pane xSplit="1" topLeftCell="H1" activePane="topRight" state="frozen"/>
      <selection pane="topRight" activeCell="T14" sqref="T14"/>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76"/>
      <c r="B1" s="777"/>
      <c r="C1" s="777"/>
      <c r="D1" s="777"/>
      <c r="E1" s="777"/>
      <c r="F1" s="777"/>
      <c r="G1" s="778"/>
      <c r="H1" s="777" t="s">
        <v>89</v>
      </c>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778"/>
      <c r="AX1" t="s">
        <v>139</v>
      </c>
      <c r="AY1" t="s">
        <v>140</v>
      </c>
      <c r="AZ1" t="s">
        <v>141</v>
      </c>
      <c r="BA1" t="s">
        <v>142</v>
      </c>
    </row>
    <row r="2" spans="1:91" ht="18.75" customHeight="1">
      <c r="A2" s="779"/>
      <c r="B2" s="780"/>
      <c r="C2" s="780"/>
      <c r="D2" s="780"/>
      <c r="E2" s="780"/>
      <c r="F2" s="780"/>
      <c r="G2" s="781"/>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1"/>
      <c r="AX2" t="s">
        <v>143</v>
      </c>
      <c r="AY2" t="s">
        <v>144</v>
      </c>
      <c r="AZ2" t="s">
        <v>145</v>
      </c>
      <c r="BA2" t="s">
        <v>146</v>
      </c>
    </row>
    <row r="3" spans="1:91" ht="15" customHeight="1">
      <c r="A3" s="779"/>
      <c r="B3" s="780"/>
      <c r="C3" s="780"/>
      <c r="D3" s="780"/>
      <c r="E3" s="780"/>
      <c r="F3" s="780"/>
      <c r="G3" s="781"/>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1"/>
      <c r="AX3" t="s">
        <v>147</v>
      </c>
      <c r="AY3" t="s">
        <v>148</v>
      </c>
      <c r="AZ3" t="s">
        <v>149</v>
      </c>
      <c r="BA3" t="s">
        <v>150</v>
      </c>
    </row>
    <row r="4" spans="1:91" ht="35.25" customHeight="1" thickBot="1">
      <c r="A4" s="779"/>
      <c r="B4" s="780"/>
      <c r="C4" s="780"/>
      <c r="D4" s="780"/>
      <c r="E4" s="780"/>
      <c r="F4" s="780"/>
      <c r="G4" s="781"/>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c r="AK4" s="783"/>
      <c r="AL4" s="783"/>
      <c r="AM4" s="784"/>
      <c r="AX4" t="s">
        <v>151</v>
      </c>
      <c r="AY4" t="s">
        <v>152</v>
      </c>
      <c r="BA4" t="s">
        <v>153</v>
      </c>
    </row>
    <row r="5" spans="1:91" ht="15" customHeight="1">
      <c r="A5" s="779"/>
      <c r="B5" s="780"/>
      <c r="C5" s="780"/>
      <c r="D5" s="780"/>
      <c r="E5" s="780"/>
      <c r="F5" s="780"/>
      <c r="G5" s="781"/>
      <c r="H5" s="785" t="s">
        <v>1107</v>
      </c>
      <c r="I5" s="785"/>
      <c r="J5" s="785"/>
      <c r="K5" s="785"/>
      <c r="L5" s="785"/>
      <c r="M5" s="785"/>
      <c r="N5" s="785"/>
      <c r="O5" s="785"/>
      <c r="P5" s="785"/>
      <c r="Q5" s="785"/>
      <c r="R5" s="785"/>
      <c r="S5" s="785"/>
      <c r="T5" s="785"/>
      <c r="U5" s="785"/>
      <c r="V5" s="785"/>
      <c r="W5" s="785"/>
      <c r="X5" s="785"/>
      <c r="Y5" s="785"/>
      <c r="Z5" s="785"/>
      <c r="AA5" s="785"/>
      <c r="AB5" s="785"/>
      <c r="AC5" s="785"/>
      <c r="AD5" s="785"/>
      <c r="AE5" s="786"/>
      <c r="AF5" s="772" t="s">
        <v>90</v>
      </c>
      <c r="AG5" s="772"/>
      <c r="AH5" s="772"/>
      <c r="AI5" s="772"/>
      <c r="AJ5" s="772"/>
      <c r="AK5" s="772"/>
      <c r="AL5" s="772"/>
      <c r="AM5" s="773"/>
      <c r="AX5" t="s">
        <v>154</v>
      </c>
      <c r="AY5" t="s">
        <v>155</v>
      </c>
      <c r="BA5" t="s">
        <v>156</v>
      </c>
    </row>
    <row r="6" spans="1:91" ht="15.75" customHeight="1" thickBot="1">
      <c r="A6" s="782"/>
      <c r="B6" s="783"/>
      <c r="C6" s="783"/>
      <c r="D6" s="783"/>
      <c r="E6" s="783"/>
      <c r="F6" s="783"/>
      <c r="G6" s="784"/>
      <c r="H6" s="774"/>
      <c r="I6" s="774"/>
      <c r="J6" s="774"/>
      <c r="K6" s="774"/>
      <c r="L6" s="774"/>
      <c r="M6" s="774"/>
      <c r="N6" s="774"/>
      <c r="O6" s="774"/>
      <c r="P6" s="774"/>
      <c r="Q6" s="774"/>
      <c r="R6" s="774"/>
      <c r="S6" s="774"/>
      <c r="T6" s="774"/>
      <c r="U6" s="774"/>
      <c r="V6" s="774"/>
      <c r="W6" s="774"/>
      <c r="X6" s="774"/>
      <c r="Y6" s="774"/>
      <c r="Z6" s="774"/>
      <c r="AA6" s="774"/>
      <c r="AB6" s="774"/>
      <c r="AC6" s="774"/>
      <c r="AD6" s="774"/>
      <c r="AE6" s="775"/>
      <c r="AF6" s="774"/>
      <c r="AG6" s="774"/>
      <c r="AH6" s="774"/>
      <c r="AI6" s="774"/>
      <c r="AJ6" s="774"/>
      <c r="AK6" s="774"/>
      <c r="AL6" s="774"/>
      <c r="AM6" s="775"/>
    </row>
    <row r="7" spans="1:91" s="50" customFormat="1" ht="67.5" customHeight="1" thickBot="1">
      <c r="A7" s="769" t="s">
        <v>157</v>
      </c>
      <c r="B7" s="770"/>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770"/>
      <c r="AE7" s="770"/>
      <c r="AF7" s="770"/>
      <c r="AG7" s="770"/>
      <c r="AH7" s="770"/>
      <c r="AI7" s="770"/>
      <c r="AJ7" s="770"/>
      <c r="AK7" s="770"/>
      <c r="AL7" s="770"/>
      <c r="AM7" s="77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95">
        <f ca="1">A:AD</f>
        <v>0</v>
      </c>
      <c r="B8" s="795"/>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6"/>
      <c r="AE8" s="793" t="s">
        <v>158</v>
      </c>
      <c r="AF8" s="794"/>
      <c r="AG8" s="794"/>
      <c r="AH8" s="793" t="s">
        <v>159</v>
      </c>
      <c r="AI8" s="794"/>
      <c r="AJ8" s="794"/>
      <c r="AK8" s="793" t="s">
        <v>160</v>
      </c>
      <c r="AL8" s="794"/>
      <c r="AM8" s="794"/>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161</v>
      </c>
      <c r="B9" s="91" t="s">
        <v>162</v>
      </c>
      <c r="C9" s="52" t="s">
        <v>163</v>
      </c>
      <c r="D9" s="52" t="s">
        <v>164</v>
      </c>
      <c r="E9" s="52" t="s">
        <v>165</v>
      </c>
      <c r="F9" s="52" t="s">
        <v>166</v>
      </c>
      <c r="G9" s="239" t="s">
        <v>167</v>
      </c>
      <c r="H9" s="288" t="s">
        <v>168</v>
      </c>
      <c r="I9" s="53" t="s">
        <v>169</v>
      </c>
      <c r="J9" s="53" t="s">
        <v>170</v>
      </c>
      <c r="K9" s="54" t="s">
        <v>171</v>
      </c>
      <c r="L9" s="53" t="s">
        <v>164</v>
      </c>
      <c r="M9" s="54" t="s">
        <v>172</v>
      </c>
      <c r="N9" s="53" t="s">
        <v>173</v>
      </c>
      <c r="O9" s="53" t="s">
        <v>174</v>
      </c>
      <c r="P9" s="53" t="s">
        <v>175</v>
      </c>
      <c r="Q9" s="53" t="s">
        <v>176</v>
      </c>
      <c r="R9" s="53" t="s">
        <v>177</v>
      </c>
      <c r="S9" s="52" t="s">
        <v>178</v>
      </c>
      <c r="T9" s="52" t="s">
        <v>179</v>
      </c>
      <c r="U9" s="52" t="s">
        <v>180</v>
      </c>
      <c r="V9" s="52" t="s">
        <v>114</v>
      </c>
      <c r="W9" s="53" t="s">
        <v>181</v>
      </c>
      <c r="X9" s="52" t="s">
        <v>182</v>
      </c>
      <c r="Y9" s="52" t="s">
        <v>183</v>
      </c>
      <c r="Z9" s="52" t="s">
        <v>184</v>
      </c>
      <c r="AA9" s="52" t="s">
        <v>185</v>
      </c>
      <c r="AB9" s="52" t="s">
        <v>186</v>
      </c>
      <c r="AC9" s="52" t="s">
        <v>187</v>
      </c>
      <c r="AD9" s="239" t="s">
        <v>188</v>
      </c>
      <c r="AE9" s="91" t="s">
        <v>189</v>
      </c>
      <c r="AF9" s="52" t="s">
        <v>190</v>
      </c>
      <c r="AG9" s="326" t="s">
        <v>191</v>
      </c>
      <c r="AH9" s="51" t="s">
        <v>192</v>
      </c>
      <c r="AI9" s="52" t="s">
        <v>190</v>
      </c>
      <c r="AJ9" s="239" t="s">
        <v>191</v>
      </c>
      <c r="AK9" s="91" t="s">
        <v>193</v>
      </c>
      <c r="AL9" s="52" t="s">
        <v>190</v>
      </c>
      <c r="AM9" s="326" t="s">
        <v>191</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194</v>
      </c>
      <c r="C10" s="56" t="s">
        <v>195</v>
      </c>
      <c r="D10" s="56" t="s">
        <v>196</v>
      </c>
      <c r="E10" s="57" t="s">
        <v>197</v>
      </c>
      <c r="F10" s="58" t="s">
        <v>198</v>
      </c>
      <c r="G10" s="240" t="s">
        <v>199</v>
      </c>
      <c r="H10" s="289" t="s">
        <v>200</v>
      </c>
      <c r="I10" s="60">
        <v>1467</v>
      </c>
      <c r="J10" s="60" t="str">
        <f t="shared" ref="J10:J35" si="0">IF(I10&lt;=3,"Muy Baja",IF(I10&lt;=24,"Baja",IF(I10&lt;=500,"Media",IF(I10&lt;=5000,"Alta","Muy Alta"))))</f>
        <v>Alta</v>
      </c>
      <c r="K10" s="61">
        <f t="shared" ref="K10:K35" si="1">IF(I10&lt;=3,$BG$11,IF(I10&lt;=24,$BG$12,IF(I10&lt;=500,$BG$13,IF(I10&lt;=5000,$BG$14,IF(I10&gt;5000,$BG$15)))))</f>
        <v>0.8</v>
      </c>
      <c r="L10" s="60" t="s">
        <v>201</v>
      </c>
      <c r="M10" s="62">
        <v>0.8</v>
      </c>
      <c r="N10" s="60" t="s">
        <v>202</v>
      </c>
      <c r="O10" s="63">
        <v>0.4</v>
      </c>
      <c r="P10" s="60" t="s">
        <v>141</v>
      </c>
      <c r="Q10" s="63">
        <f t="shared" ref="Q10:Q35" si="2">K10-(K10*O10)</f>
        <v>0.48</v>
      </c>
      <c r="R10" s="60" t="s">
        <v>156</v>
      </c>
      <c r="S10" s="56" t="s">
        <v>203</v>
      </c>
      <c r="T10" s="64" t="s">
        <v>204</v>
      </c>
      <c r="U10" s="56" t="s">
        <v>205</v>
      </c>
      <c r="V10" s="56" t="s">
        <v>206</v>
      </c>
      <c r="W10" s="56" t="s">
        <v>207</v>
      </c>
      <c r="X10" s="56" t="s">
        <v>208</v>
      </c>
      <c r="Y10" s="65" t="s">
        <v>209</v>
      </c>
      <c r="Z10" s="70" t="s">
        <v>210</v>
      </c>
      <c r="AA10" s="66" t="s">
        <v>211</v>
      </c>
      <c r="AB10" s="66" t="s">
        <v>212</v>
      </c>
      <c r="AC10" s="67" t="s">
        <v>213</v>
      </c>
      <c r="AD10" s="290" t="s">
        <v>214</v>
      </c>
      <c r="AE10" s="262"/>
      <c r="AF10" s="69"/>
      <c r="AG10" s="327"/>
      <c r="AH10" s="354"/>
      <c r="AI10" s="71"/>
      <c r="AJ10" s="307"/>
      <c r="AK10" s="354"/>
      <c r="AL10" s="71"/>
      <c r="AM10" s="307"/>
      <c r="AN10" s="30"/>
      <c r="AO10" t="s">
        <v>215</v>
      </c>
      <c r="AP10" t="s">
        <v>211</v>
      </c>
      <c r="AQ10" t="s">
        <v>216</v>
      </c>
      <c r="AR10" t="s">
        <v>213</v>
      </c>
      <c r="AS10" t="s">
        <v>217</v>
      </c>
      <c r="AT10" t="s">
        <v>218</v>
      </c>
      <c r="AU10" t="s">
        <v>219</v>
      </c>
      <c r="AV10" s="1">
        <v>0.2</v>
      </c>
      <c r="AW10"/>
      <c r="AX10"/>
      <c r="AY10"/>
      <c r="AZ10"/>
      <c r="BA10"/>
      <c r="BB10"/>
      <c r="BC10"/>
      <c r="BD10" s="421"/>
      <c r="BE10" s="422" t="s">
        <v>220</v>
      </c>
      <c r="BF10" s="422" t="s">
        <v>169</v>
      </c>
      <c r="BG10" s="422" t="s">
        <v>221</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194</v>
      </c>
      <c r="C11" s="11" t="s">
        <v>195</v>
      </c>
      <c r="D11" s="41" t="s">
        <v>196</v>
      </c>
      <c r="E11" s="12" t="s">
        <v>222</v>
      </c>
      <c r="F11" s="13" t="s">
        <v>223</v>
      </c>
      <c r="G11" s="241" t="s">
        <v>224</v>
      </c>
      <c r="H11" s="291" t="s">
        <v>200</v>
      </c>
      <c r="I11" s="42">
        <v>543</v>
      </c>
      <c r="J11" s="42" t="str">
        <f t="shared" si="0"/>
        <v>Alta</v>
      </c>
      <c r="K11" s="74">
        <f t="shared" si="1"/>
        <v>0.8</v>
      </c>
      <c r="L11" s="42" t="s">
        <v>201</v>
      </c>
      <c r="M11" s="6">
        <v>0.8</v>
      </c>
      <c r="N11" s="42" t="s">
        <v>202</v>
      </c>
      <c r="O11" s="7">
        <v>0.4</v>
      </c>
      <c r="P11" s="42" t="s">
        <v>141</v>
      </c>
      <c r="Q11" s="7">
        <f t="shared" si="2"/>
        <v>0.48</v>
      </c>
      <c r="R11" s="42" t="s">
        <v>156</v>
      </c>
      <c r="S11" s="41" t="s">
        <v>225</v>
      </c>
      <c r="T11" s="14" t="s">
        <v>226</v>
      </c>
      <c r="U11" s="11" t="s">
        <v>227</v>
      </c>
      <c r="V11" s="11" t="s">
        <v>228</v>
      </c>
      <c r="W11" s="11" t="s">
        <v>229</v>
      </c>
      <c r="X11" s="11" t="s">
        <v>230</v>
      </c>
      <c r="Y11" s="8" t="s">
        <v>209</v>
      </c>
      <c r="Z11" s="21" t="s">
        <v>231</v>
      </c>
      <c r="AA11" s="15" t="s">
        <v>211</v>
      </c>
      <c r="AB11" s="15" t="s">
        <v>232</v>
      </c>
      <c r="AC11" s="16" t="s">
        <v>213</v>
      </c>
      <c r="AD11" s="292" t="s">
        <v>233</v>
      </c>
      <c r="AE11" s="263"/>
      <c r="AF11" s="35"/>
      <c r="AG11" s="328"/>
      <c r="AH11" s="355"/>
      <c r="AI11" s="21"/>
      <c r="AJ11" s="356"/>
      <c r="AK11" s="454"/>
      <c r="AL11" s="9"/>
      <c r="AM11" s="356"/>
      <c r="AO11" t="s">
        <v>209</v>
      </c>
      <c r="AP11" t="s">
        <v>234</v>
      </c>
      <c r="AR11" t="s">
        <v>235</v>
      </c>
      <c r="AS11" t="s">
        <v>236</v>
      </c>
      <c r="AT11" t="s">
        <v>237</v>
      </c>
      <c r="AU11" t="s">
        <v>202</v>
      </c>
      <c r="AV11" s="1">
        <v>0.4</v>
      </c>
      <c r="BD11" s="423" t="s">
        <v>238</v>
      </c>
      <c r="BE11" s="424" t="s">
        <v>239</v>
      </c>
      <c r="BF11" s="425" t="s">
        <v>240</v>
      </c>
      <c r="BG11" s="426">
        <v>0.2</v>
      </c>
    </row>
    <row r="12" spans="1:91" s="90" customFormat="1" ht="135.75" thickBot="1">
      <c r="A12" s="100">
        <v>3</v>
      </c>
      <c r="B12" s="94" t="s">
        <v>194</v>
      </c>
      <c r="C12" s="75" t="s">
        <v>195</v>
      </c>
      <c r="D12" s="76" t="s">
        <v>196</v>
      </c>
      <c r="E12" s="77" t="s">
        <v>241</v>
      </c>
      <c r="F12" s="78" t="s">
        <v>242</v>
      </c>
      <c r="G12" s="242" t="s">
        <v>243</v>
      </c>
      <c r="H12" s="293" t="s">
        <v>200</v>
      </c>
      <c r="I12" s="79">
        <v>308</v>
      </c>
      <c r="J12" s="79" t="str">
        <f t="shared" si="0"/>
        <v>Media</v>
      </c>
      <c r="K12" s="80">
        <f t="shared" si="1"/>
        <v>0.6</v>
      </c>
      <c r="L12" s="79" t="s">
        <v>148</v>
      </c>
      <c r="M12" s="81">
        <v>0.6</v>
      </c>
      <c r="N12" s="79" t="s">
        <v>148</v>
      </c>
      <c r="O12" s="82">
        <v>0.5</v>
      </c>
      <c r="P12" s="79" t="s">
        <v>141</v>
      </c>
      <c r="Q12" s="82">
        <f t="shared" si="2"/>
        <v>0.3</v>
      </c>
      <c r="R12" s="79" t="s">
        <v>156</v>
      </c>
      <c r="S12" s="76" t="s">
        <v>244</v>
      </c>
      <c r="T12" s="83" t="s">
        <v>245</v>
      </c>
      <c r="U12" s="75" t="s">
        <v>246</v>
      </c>
      <c r="V12" s="75" t="s">
        <v>206</v>
      </c>
      <c r="W12" s="75" t="s">
        <v>247</v>
      </c>
      <c r="X12" s="75" t="s">
        <v>248</v>
      </c>
      <c r="Y12" s="84" t="s">
        <v>209</v>
      </c>
      <c r="Z12" s="89" t="s">
        <v>249</v>
      </c>
      <c r="AA12" s="86" t="s">
        <v>211</v>
      </c>
      <c r="AB12" s="86" t="s">
        <v>216</v>
      </c>
      <c r="AC12" s="87" t="s">
        <v>213</v>
      </c>
      <c r="AD12" s="294" t="s">
        <v>250</v>
      </c>
      <c r="AE12" s="264"/>
      <c r="AF12" s="88"/>
      <c r="AG12" s="329"/>
      <c r="AH12" s="357"/>
      <c r="AI12" s="89"/>
      <c r="AJ12" s="308"/>
      <c r="AK12" s="357"/>
      <c r="AL12" s="85"/>
      <c r="AM12" s="308"/>
      <c r="AN12" s="30"/>
      <c r="AO12" t="s">
        <v>251</v>
      </c>
      <c r="AP12" t="s">
        <v>252</v>
      </c>
      <c r="AQ12" t="s">
        <v>232</v>
      </c>
      <c r="AR12" t="s">
        <v>253</v>
      </c>
      <c r="AS12" t="s">
        <v>254</v>
      </c>
      <c r="AT12" t="s">
        <v>148</v>
      </c>
      <c r="AU12" t="s">
        <v>148</v>
      </c>
      <c r="AV12" s="1">
        <v>0.6</v>
      </c>
      <c r="AW12"/>
      <c r="AX12"/>
      <c r="AY12"/>
      <c r="AZ12"/>
      <c r="BA12"/>
      <c r="BB12"/>
      <c r="BC12"/>
      <c r="BD12" s="427" t="s">
        <v>255</v>
      </c>
      <c r="BE12" s="424" t="s">
        <v>256</v>
      </c>
      <c r="BF12" s="425" t="s">
        <v>257</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194</v>
      </c>
      <c r="C13" s="56" t="s">
        <v>258</v>
      </c>
      <c r="D13" s="56" t="s">
        <v>196</v>
      </c>
      <c r="E13" s="56" t="s">
        <v>259</v>
      </c>
      <c r="F13" s="56" t="s">
        <v>260</v>
      </c>
      <c r="G13" s="243" t="s">
        <v>261</v>
      </c>
      <c r="H13" s="289" t="s">
        <v>200</v>
      </c>
      <c r="I13" s="60">
        <v>129</v>
      </c>
      <c r="J13" s="60" t="str">
        <f t="shared" si="0"/>
        <v>Media</v>
      </c>
      <c r="K13" s="61">
        <f t="shared" si="1"/>
        <v>0.6</v>
      </c>
      <c r="L13" s="60" t="s">
        <v>148</v>
      </c>
      <c r="M13" s="62">
        <v>0.4</v>
      </c>
      <c r="N13" s="60" t="s">
        <v>148</v>
      </c>
      <c r="O13" s="63">
        <v>0.4</v>
      </c>
      <c r="P13" s="60" t="s">
        <v>149</v>
      </c>
      <c r="Q13" s="63">
        <f t="shared" si="2"/>
        <v>0.36</v>
      </c>
      <c r="R13" s="60" t="s">
        <v>153</v>
      </c>
      <c r="S13" s="56" t="s">
        <v>262</v>
      </c>
      <c r="T13" s="64" t="s">
        <v>263</v>
      </c>
      <c r="U13" s="56" t="s">
        <v>264</v>
      </c>
      <c r="V13" s="56" t="s">
        <v>265</v>
      </c>
      <c r="W13" s="56" t="s">
        <v>229</v>
      </c>
      <c r="X13" s="56" t="s">
        <v>266</v>
      </c>
      <c r="Y13" s="65" t="s">
        <v>209</v>
      </c>
      <c r="Z13" s="70" t="s">
        <v>267</v>
      </c>
      <c r="AA13" s="66" t="s">
        <v>211</v>
      </c>
      <c r="AB13" s="66" t="s">
        <v>232</v>
      </c>
      <c r="AC13" s="67" t="s">
        <v>213</v>
      </c>
      <c r="AD13" s="295" t="s">
        <v>268</v>
      </c>
      <c r="AE13" s="265"/>
      <c r="AF13" s="56"/>
      <c r="AG13" s="330"/>
      <c r="AH13" s="358"/>
      <c r="AI13" s="106"/>
      <c r="AJ13" s="307"/>
      <c r="AK13" s="455"/>
      <c r="AL13" s="456"/>
      <c r="AM13" s="457"/>
      <c r="AN13" s="30"/>
      <c r="AO13" t="s">
        <v>269</v>
      </c>
      <c r="AP13"/>
      <c r="AQ13"/>
      <c r="AR13"/>
      <c r="AS13" t="s">
        <v>255</v>
      </c>
      <c r="AT13" t="s">
        <v>201</v>
      </c>
      <c r="AU13" t="s">
        <v>270</v>
      </c>
      <c r="AV13" s="1">
        <v>0.8</v>
      </c>
      <c r="AW13"/>
      <c r="AX13"/>
      <c r="AY13"/>
      <c r="AZ13"/>
      <c r="BA13"/>
      <c r="BB13"/>
      <c r="BC13"/>
      <c r="BD13" s="428" t="s">
        <v>254</v>
      </c>
      <c r="BE13" s="424" t="s">
        <v>271</v>
      </c>
      <c r="BF13" s="425" t="s">
        <v>272</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194</v>
      </c>
      <c r="C14" s="465" t="s">
        <v>258</v>
      </c>
      <c r="D14" s="465" t="s">
        <v>273</v>
      </c>
      <c r="E14" s="465" t="s">
        <v>274</v>
      </c>
      <c r="F14" s="465" t="s">
        <v>275</v>
      </c>
      <c r="G14" s="466" t="s">
        <v>276</v>
      </c>
      <c r="H14" s="467" t="s">
        <v>200</v>
      </c>
      <c r="I14" s="468" t="s">
        <v>277</v>
      </c>
      <c r="J14" s="468" t="str">
        <f t="shared" si="0"/>
        <v>Muy Alta</v>
      </c>
      <c r="K14" s="74">
        <f t="shared" si="1"/>
        <v>1</v>
      </c>
      <c r="L14" s="468" t="s">
        <v>218</v>
      </c>
      <c r="M14" s="469">
        <v>0.2</v>
      </c>
      <c r="N14" s="468" t="s">
        <v>270</v>
      </c>
      <c r="O14" s="470">
        <v>0.4</v>
      </c>
      <c r="P14" s="468" t="s">
        <v>145</v>
      </c>
      <c r="Q14" s="470">
        <f t="shared" si="2"/>
        <v>0.6</v>
      </c>
      <c r="R14" s="468" t="s">
        <v>142</v>
      </c>
      <c r="S14" s="471" t="s">
        <v>278</v>
      </c>
      <c r="T14" s="472" t="s">
        <v>279</v>
      </c>
      <c r="U14" s="465" t="s">
        <v>280</v>
      </c>
      <c r="V14" s="465" t="s">
        <v>281</v>
      </c>
      <c r="W14" s="465" t="s">
        <v>282</v>
      </c>
      <c r="X14" s="465" t="s">
        <v>283</v>
      </c>
      <c r="Y14" s="473" t="s">
        <v>209</v>
      </c>
      <c r="Z14" s="527" t="s">
        <v>284</v>
      </c>
      <c r="AA14" s="474" t="s">
        <v>211</v>
      </c>
      <c r="AB14" s="474" t="s">
        <v>232</v>
      </c>
      <c r="AC14" s="475" t="s">
        <v>235</v>
      </c>
      <c r="AD14" s="476" t="s">
        <v>285</v>
      </c>
      <c r="AE14" s="477"/>
      <c r="AF14" s="478"/>
      <c r="AG14" s="479"/>
      <c r="AH14" s="480"/>
      <c r="AI14" s="481"/>
      <c r="AJ14" s="482"/>
      <c r="AK14" s="462"/>
      <c r="AL14" s="459"/>
      <c r="AM14" s="463"/>
      <c r="AN14" s="30"/>
      <c r="AO14"/>
      <c r="AP14"/>
      <c r="AQ14"/>
      <c r="AR14"/>
      <c r="AS14" t="s">
        <v>238</v>
      </c>
      <c r="AT14" t="s">
        <v>140</v>
      </c>
      <c r="AU14"/>
      <c r="AV14" s="1">
        <v>1</v>
      </c>
      <c r="AW14"/>
      <c r="AX14"/>
      <c r="AY14"/>
      <c r="AZ14"/>
      <c r="BA14"/>
      <c r="BB14"/>
      <c r="BC14"/>
      <c r="BD14" s="429" t="s">
        <v>236</v>
      </c>
      <c r="BE14" s="424" t="s">
        <v>286</v>
      </c>
      <c r="BF14" s="425" t="s">
        <v>287</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288</v>
      </c>
      <c r="C15" s="56" t="s">
        <v>289</v>
      </c>
      <c r="D15" s="56" t="s">
        <v>196</v>
      </c>
      <c r="E15" s="56" t="s">
        <v>290</v>
      </c>
      <c r="F15" s="56" t="s">
        <v>291</v>
      </c>
      <c r="G15" s="243" t="s">
        <v>292</v>
      </c>
      <c r="H15" s="289" t="s">
        <v>200</v>
      </c>
      <c r="I15" s="60">
        <v>180</v>
      </c>
      <c r="J15" s="60" t="str">
        <f t="shared" si="0"/>
        <v>Media</v>
      </c>
      <c r="K15" s="61">
        <f t="shared" si="1"/>
        <v>0.6</v>
      </c>
      <c r="L15" s="60" t="s">
        <v>201</v>
      </c>
      <c r="M15" s="62">
        <v>0.8</v>
      </c>
      <c r="N15" s="60" t="s">
        <v>202</v>
      </c>
      <c r="O15" s="63">
        <v>0.4</v>
      </c>
      <c r="P15" s="60" t="s">
        <v>149</v>
      </c>
      <c r="Q15" s="63">
        <f t="shared" si="2"/>
        <v>0.36</v>
      </c>
      <c r="R15" s="60" t="s">
        <v>146</v>
      </c>
      <c r="S15" s="56" t="s">
        <v>293</v>
      </c>
      <c r="T15" s="64" t="s">
        <v>294</v>
      </c>
      <c r="U15" s="56" t="s">
        <v>295</v>
      </c>
      <c r="V15" s="56" t="s">
        <v>296</v>
      </c>
      <c r="W15" s="56" t="s">
        <v>207</v>
      </c>
      <c r="X15" s="56" t="s">
        <v>297</v>
      </c>
      <c r="Y15" s="65" t="s">
        <v>209</v>
      </c>
      <c r="Z15" s="70" t="s">
        <v>298</v>
      </c>
      <c r="AA15" s="66" t="s">
        <v>211</v>
      </c>
      <c r="AB15" s="66" t="s">
        <v>232</v>
      </c>
      <c r="AC15" s="67" t="s">
        <v>213</v>
      </c>
      <c r="AD15" s="295" t="s">
        <v>299</v>
      </c>
      <c r="AE15" s="266"/>
      <c r="AF15" s="111"/>
      <c r="AG15" s="331"/>
      <c r="AH15" s="359"/>
      <c r="AI15" s="111"/>
      <c r="AJ15" s="335"/>
      <c r="AK15" s="67"/>
      <c r="AL15" s="106"/>
      <c r="AM15" s="307"/>
      <c r="AN15" s="30"/>
      <c r="AO15"/>
      <c r="AP15"/>
      <c r="AQ15"/>
      <c r="AR15"/>
      <c r="AS15"/>
      <c r="AT15"/>
      <c r="AU15"/>
      <c r="AV15"/>
      <c r="AW15"/>
      <c r="AX15"/>
      <c r="AY15"/>
      <c r="AZ15"/>
      <c r="BA15"/>
      <c r="BB15"/>
      <c r="BC15"/>
      <c r="BD15" s="431" t="s">
        <v>217</v>
      </c>
      <c r="BE15" s="424" t="s">
        <v>300</v>
      </c>
      <c r="BF15" s="425" t="s">
        <v>301</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288</v>
      </c>
      <c r="C16" s="11" t="s">
        <v>289</v>
      </c>
      <c r="D16" s="41" t="s">
        <v>196</v>
      </c>
      <c r="E16" s="11" t="s">
        <v>302</v>
      </c>
      <c r="F16" s="11" t="s">
        <v>303</v>
      </c>
      <c r="G16" s="244" t="s">
        <v>304</v>
      </c>
      <c r="H16" s="291" t="s">
        <v>200</v>
      </c>
      <c r="I16" s="42">
        <v>23</v>
      </c>
      <c r="J16" s="42" t="str">
        <f t="shared" si="0"/>
        <v>Baja</v>
      </c>
      <c r="K16" s="74">
        <f t="shared" si="1"/>
        <v>0.4</v>
      </c>
      <c r="L16" s="42" t="s">
        <v>148</v>
      </c>
      <c r="M16" s="6">
        <v>0.6</v>
      </c>
      <c r="N16" s="42" t="s">
        <v>148</v>
      </c>
      <c r="O16" s="7">
        <v>0.4</v>
      </c>
      <c r="P16" s="42" t="s">
        <v>141</v>
      </c>
      <c r="Q16" s="7">
        <f t="shared" si="2"/>
        <v>0.24</v>
      </c>
      <c r="R16" s="42" t="s">
        <v>146</v>
      </c>
      <c r="S16" s="41" t="s">
        <v>305</v>
      </c>
      <c r="T16" s="14" t="s">
        <v>306</v>
      </c>
      <c r="U16" s="11" t="s">
        <v>307</v>
      </c>
      <c r="V16" s="11" t="s">
        <v>296</v>
      </c>
      <c r="W16" s="11" t="s">
        <v>308</v>
      </c>
      <c r="X16" s="11" t="s">
        <v>309</v>
      </c>
      <c r="Y16" s="8" t="s">
        <v>269</v>
      </c>
      <c r="Z16" s="21" t="s">
        <v>310</v>
      </c>
      <c r="AA16" s="15" t="s">
        <v>211</v>
      </c>
      <c r="AB16" s="15" t="s">
        <v>232</v>
      </c>
      <c r="AC16" s="16" t="s">
        <v>213</v>
      </c>
      <c r="AD16" s="296" t="s">
        <v>311</v>
      </c>
      <c r="AE16" s="267"/>
      <c r="AF16" s="36"/>
      <c r="AG16" s="332"/>
      <c r="AH16" s="361"/>
      <c r="AI16" s="36"/>
      <c r="AJ16" s="332"/>
      <c r="AK16" s="16"/>
      <c r="AL16" s="10"/>
      <c r="AM16" s="356"/>
    </row>
    <row r="17" spans="1:275" ht="90">
      <c r="A17" s="99">
        <v>8</v>
      </c>
      <c r="B17" s="484" t="s">
        <v>288</v>
      </c>
      <c r="C17" s="11" t="s">
        <v>289</v>
      </c>
      <c r="D17" s="41" t="s">
        <v>196</v>
      </c>
      <c r="E17" s="11" t="s">
        <v>312</v>
      </c>
      <c r="F17" s="11" t="s">
        <v>313</v>
      </c>
      <c r="G17" s="244" t="s">
        <v>314</v>
      </c>
      <c r="H17" s="291" t="s">
        <v>200</v>
      </c>
      <c r="I17" s="42">
        <v>10</v>
      </c>
      <c r="J17" s="42" t="str">
        <f t="shared" si="0"/>
        <v>Baja</v>
      </c>
      <c r="K17" s="74">
        <f t="shared" si="1"/>
        <v>0.4</v>
      </c>
      <c r="L17" s="42" t="s">
        <v>218</v>
      </c>
      <c r="M17" s="6">
        <v>0.2</v>
      </c>
      <c r="N17" s="42" t="s">
        <v>270</v>
      </c>
      <c r="O17" s="7">
        <v>0.4</v>
      </c>
      <c r="P17" s="42" t="s">
        <v>141</v>
      </c>
      <c r="Q17" s="7">
        <f t="shared" si="2"/>
        <v>0.24</v>
      </c>
      <c r="R17" s="42" t="s">
        <v>146</v>
      </c>
      <c r="S17" s="41" t="s">
        <v>315</v>
      </c>
      <c r="T17" s="14" t="s">
        <v>316</v>
      </c>
      <c r="U17" s="11" t="s">
        <v>317</v>
      </c>
      <c r="V17" s="11" t="s">
        <v>296</v>
      </c>
      <c r="W17" s="11" t="s">
        <v>318</v>
      </c>
      <c r="X17" s="11" t="s">
        <v>319</v>
      </c>
      <c r="Y17" s="8" t="s">
        <v>269</v>
      </c>
      <c r="Z17" s="21" t="s">
        <v>320</v>
      </c>
      <c r="AA17" s="15" t="s">
        <v>211</v>
      </c>
      <c r="AB17" s="15" t="s">
        <v>232</v>
      </c>
      <c r="AC17" s="16" t="s">
        <v>213</v>
      </c>
      <c r="AD17" s="296" t="s">
        <v>311</v>
      </c>
      <c r="AE17" s="267"/>
      <c r="AF17" s="36"/>
      <c r="AG17" s="332"/>
      <c r="AH17" s="361"/>
      <c r="AI17" s="36"/>
      <c r="AJ17" s="332"/>
      <c r="AK17" s="17"/>
      <c r="AL17" s="36"/>
      <c r="AM17" s="362"/>
    </row>
    <row r="18" spans="1:275" s="90" customFormat="1" ht="150.75" thickBot="1">
      <c r="A18" s="100">
        <v>9</v>
      </c>
      <c r="B18" s="485" t="s">
        <v>288</v>
      </c>
      <c r="C18" s="75" t="s">
        <v>289</v>
      </c>
      <c r="D18" s="76" t="s">
        <v>196</v>
      </c>
      <c r="E18" s="75" t="s">
        <v>321</v>
      </c>
      <c r="F18" s="75" t="s">
        <v>322</v>
      </c>
      <c r="G18" s="242" t="s">
        <v>323</v>
      </c>
      <c r="H18" s="293" t="s">
        <v>200</v>
      </c>
      <c r="I18" s="79">
        <v>150</v>
      </c>
      <c r="J18" s="79" t="str">
        <f t="shared" si="0"/>
        <v>Media</v>
      </c>
      <c r="K18" s="80">
        <f t="shared" si="1"/>
        <v>0.6</v>
      </c>
      <c r="L18" s="79" t="s">
        <v>201</v>
      </c>
      <c r="M18" s="81">
        <v>0.8</v>
      </c>
      <c r="N18" s="79" t="s">
        <v>202</v>
      </c>
      <c r="O18" s="82">
        <v>0.4</v>
      </c>
      <c r="P18" s="79" t="s">
        <v>141</v>
      </c>
      <c r="Q18" s="82">
        <f t="shared" si="2"/>
        <v>0.36</v>
      </c>
      <c r="R18" s="79" t="s">
        <v>146</v>
      </c>
      <c r="S18" s="76" t="s">
        <v>324</v>
      </c>
      <c r="T18" s="83" t="s">
        <v>325</v>
      </c>
      <c r="U18" s="75" t="s">
        <v>326</v>
      </c>
      <c r="V18" s="75" t="s">
        <v>296</v>
      </c>
      <c r="W18" s="75" t="s">
        <v>127</v>
      </c>
      <c r="X18" s="75" t="s">
        <v>327</v>
      </c>
      <c r="Y18" s="84" t="s">
        <v>209</v>
      </c>
      <c r="Z18" s="89" t="s">
        <v>328</v>
      </c>
      <c r="AA18" s="86" t="s">
        <v>211</v>
      </c>
      <c r="AB18" s="86" t="s">
        <v>232</v>
      </c>
      <c r="AC18" s="87" t="s">
        <v>213</v>
      </c>
      <c r="AD18" s="297" t="s">
        <v>329</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330</v>
      </c>
      <c r="C19" s="116" t="s">
        <v>331</v>
      </c>
      <c r="D19" s="116" t="s">
        <v>196</v>
      </c>
      <c r="E19" s="116" t="s">
        <v>332</v>
      </c>
      <c r="F19" s="116" t="s">
        <v>333</v>
      </c>
      <c r="G19" s="245" t="s">
        <v>334</v>
      </c>
      <c r="H19" s="298" t="s">
        <v>200</v>
      </c>
      <c r="I19" s="117">
        <v>2887</v>
      </c>
      <c r="J19" s="117" t="str">
        <f t="shared" si="0"/>
        <v>Alta</v>
      </c>
      <c r="K19" s="118">
        <f t="shared" si="1"/>
        <v>0.8</v>
      </c>
      <c r="L19" s="117" t="s">
        <v>201</v>
      </c>
      <c r="M19" s="119">
        <v>0.8</v>
      </c>
      <c r="N19" s="117" t="s">
        <v>202</v>
      </c>
      <c r="O19" s="120">
        <v>0.4</v>
      </c>
      <c r="P19" s="117" t="s">
        <v>141</v>
      </c>
      <c r="Q19" s="120">
        <f t="shared" si="2"/>
        <v>0.48</v>
      </c>
      <c r="R19" s="117" t="s">
        <v>146</v>
      </c>
      <c r="S19" s="116" t="s">
        <v>335</v>
      </c>
      <c r="T19" s="121" t="s">
        <v>336</v>
      </c>
      <c r="U19" s="116" t="s">
        <v>337</v>
      </c>
      <c r="V19" s="116" t="s">
        <v>338</v>
      </c>
      <c r="W19" s="116" t="s">
        <v>127</v>
      </c>
      <c r="X19" s="116" t="s">
        <v>339</v>
      </c>
      <c r="Y19" s="122" t="s">
        <v>209</v>
      </c>
      <c r="Z19" s="528" t="s">
        <v>340</v>
      </c>
      <c r="AA19" s="124" t="s">
        <v>211</v>
      </c>
      <c r="AB19" s="124" t="s">
        <v>212</v>
      </c>
      <c r="AC19" s="125" t="s">
        <v>213</v>
      </c>
      <c r="AD19" s="299" t="s">
        <v>341</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342</v>
      </c>
      <c r="C20" s="56" t="s">
        <v>343</v>
      </c>
      <c r="D20" s="56" t="s">
        <v>196</v>
      </c>
      <c r="E20" s="56" t="s">
        <v>344</v>
      </c>
      <c r="F20" s="59" t="s">
        <v>345</v>
      </c>
      <c r="G20" s="243" t="s">
        <v>346</v>
      </c>
      <c r="H20" s="289" t="s">
        <v>200</v>
      </c>
      <c r="I20" s="60">
        <v>966</v>
      </c>
      <c r="J20" s="60" t="str">
        <f t="shared" si="0"/>
        <v>Alta</v>
      </c>
      <c r="K20" s="61">
        <f t="shared" si="1"/>
        <v>0.8</v>
      </c>
      <c r="L20" s="60" t="s">
        <v>237</v>
      </c>
      <c r="M20" s="62">
        <v>0.4</v>
      </c>
      <c r="N20" s="60" t="s">
        <v>148</v>
      </c>
      <c r="O20" s="63">
        <v>0.5</v>
      </c>
      <c r="P20" s="60" t="s">
        <v>145</v>
      </c>
      <c r="Q20" s="63">
        <f t="shared" si="2"/>
        <v>0.4</v>
      </c>
      <c r="R20" s="60" t="s">
        <v>153</v>
      </c>
      <c r="S20" s="56" t="s">
        <v>347</v>
      </c>
      <c r="T20" s="64" t="s">
        <v>348</v>
      </c>
      <c r="U20" s="56" t="s">
        <v>349</v>
      </c>
      <c r="V20" s="56" t="s">
        <v>350</v>
      </c>
      <c r="W20" s="56" t="s">
        <v>318</v>
      </c>
      <c r="X20" s="56" t="s">
        <v>351</v>
      </c>
      <c r="Y20" s="65" t="s">
        <v>209</v>
      </c>
      <c r="Z20" s="70" t="s">
        <v>352</v>
      </c>
      <c r="AA20" s="66" t="s">
        <v>211</v>
      </c>
      <c r="AB20" s="66" t="s">
        <v>216</v>
      </c>
      <c r="AC20" s="67" t="s">
        <v>213</v>
      </c>
      <c r="AD20" s="295" t="s">
        <v>353</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342</v>
      </c>
      <c r="C21" s="11" t="s">
        <v>343</v>
      </c>
      <c r="D21" s="41" t="s">
        <v>196</v>
      </c>
      <c r="E21" s="11" t="s">
        <v>354</v>
      </c>
      <c r="F21" s="18" t="s">
        <v>355</v>
      </c>
      <c r="G21" s="244" t="s">
        <v>356</v>
      </c>
      <c r="H21" s="291" t="s">
        <v>200</v>
      </c>
      <c r="I21" s="42">
        <v>435</v>
      </c>
      <c r="J21" s="42" t="str">
        <f t="shared" si="0"/>
        <v>Media</v>
      </c>
      <c r="K21" s="74">
        <f t="shared" si="1"/>
        <v>0.6</v>
      </c>
      <c r="L21" s="42" t="s">
        <v>218</v>
      </c>
      <c r="M21" s="6">
        <v>0.2</v>
      </c>
      <c r="N21" s="42" t="s">
        <v>148</v>
      </c>
      <c r="O21" s="7">
        <v>0.5</v>
      </c>
      <c r="P21" s="42" t="s">
        <v>141</v>
      </c>
      <c r="Q21" s="7">
        <f t="shared" si="2"/>
        <v>0.3</v>
      </c>
      <c r="R21" s="42" t="s">
        <v>153</v>
      </c>
      <c r="S21" s="41" t="s">
        <v>357</v>
      </c>
      <c r="T21" s="14" t="s">
        <v>358</v>
      </c>
      <c r="U21" s="11" t="s">
        <v>359</v>
      </c>
      <c r="V21" s="11" t="s">
        <v>360</v>
      </c>
      <c r="W21" s="11" t="s">
        <v>318</v>
      </c>
      <c r="X21" s="11" t="s">
        <v>361</v>
      </c>
      <c r="Y21" s="8" t="s">
        <v>209</v>
      </c>
      <c r="Z21" s="21" t="s">
        <v>362</v>
      </c>
      <c r="AA21" s="15" t="s">
        <v>211</v>
      </c>
      <c r="AB21" s="15" t="s">
        <v>216</v>
      </c>
      <c r="AC21" s="16" t="s">
        <v>213</v>
      </c>
      <c r="AD21" s="296" t="s">
        <v>363</v>
      </c>
      <c r="AE21" s="267"/>
      <c r="AF21" s="38"/>
      <c r="AG21" s="334"/>
      <c r="AH21" s="361"/>
      <c r="AI21" s="38"/>
      <c r="AJ21" s="368"/>
      <c r="AK21" s="490"/>
      <c r="AL21" s="128"/>
      <c r="AM21" s="415"/>
    </row>
    <row r="22" spans="1:275" s="90" customFormat="1" ht="371.25" customHeight="1" thickBot="1">
      <c r="A22" s="130">
        <v>13</v>
      </c>
      <c r="B22" s="94" t="s">
        <v>342</v>
      </c>
      <c r="C22" s="75" t="s">
        <v>343</v>
      </c>
      <c r="D22" s="76" t="s">
        <v>196</v>
      </c>
      <c r="E22" s="75" t="s">
        <v>364</v>
      </c>
      <c r="F22" s="75" t="s">
        <v>365</v>
      </c>
      <c r="G22" s="242" t="s">
        <v>366</v>
      </c>
      <c r="H22" s="293" t="s">
        <v>200</v>
      </c>
      <c r="I22" s="79">
        <v>320</v>
      </c>
      <c r="J22" s="79" t="str">
        <f t="shared" si="0"/>
        <v>Media</v>
      </c>
      <c r="K22" s="80">
        <f t="shared" si="1"/>
        <v>0.6</v>
      </c>
      <c r="L22" s="79" t="s">
        <v>140</v>
      </c>
      <c r="M22" s="81">
        <v>1</v>
      </c>
      <c r="N22" s="79" t="s">
        <v>219</v>
      </c>
      <c r="O22" s="82">
        <v>0.5</v>
      </c>
      <c r="P22" s="79" t="s">
        <v>141</v>
      </c>
      <c r="Q22" s="82">
        <f t="shared" si="2"/>
        <v>0.3</v>
      </c>
      <c r="R22" s="79" t="s">
        <v>153</v>
      </c>
      <c r="S22" s="76" t="s">
        <v>367</v>
      </c>
      <c r="T22" s="83" t="s">
        <v>368</v>
      </c>
      <c r="U22" s="75" t="s">
        <v>369</v>
      </c>
      <c r="V22" s="75" t="s">
        <v>370</v>
      </c>
      <c r="W22" s="75" t="s">
        <v>318</v>
      </c>
      <c r="X22" s="75" t="s">
        <v>371</v>
      </c>
      <c r="Y22" s="84" t="s">
        <v>209</v>
      </c>
      <c r="Z22" s="89" t="s">
        <v>372</v>
      </c>
      <c r="AA22" s="86" t="s">
        <v>211</v>
      </c>
      <c r="AB22" s="86" t="s">
        <v>216</v>
      </c>
      <c r="AC22" s="87" t="s">
        <v>213</v>
      </c>
      <c r="AD22" s="297" t="s">
        <v>373</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342</v>
      </c>
      <c r="C23" s="41" t="s">
        <v>374</v>
      </c>
      <c r="D23" s="41" t="s">
        <v>196</v>
      </c>
      <c r="E23" s="41" t="s">
        <v>375</v>
      </c>
      <c r="F23" s="41" t="s">
        <v>376</v>
      </c>
      <c r="G23" s="256" t="s">
        <v>377</v>
      </c>
      <c r="H23" s="291" t="s">
        <v>200</v>
      </c>
      <c r="I23" s="42">
        <v>3</v>
      </c>
      <c r="J23" s="42" t="str">
        <f t="shared" si="0"/>
        <v>Muy Baja</v>
      </c>
      <c r="K23" s="74">
        <f t="shared" si="1"/>
        <v>0.2</v>
      </c>
      <c r="L23" s="42" t="s">
        <v>148</v>
      </c>
      <c r="M23" s="6">
        <v>0.6</v>
      </c>
      <c r="N23" s="42" t="s">
        <v>148</v>
      </c>
      <c r="O23" s="7">
        <v>0.4</v>
      </c>
      <c r="P23" s="42" t="s">
        <v>145</v>
      </c>
      <c r="Q23" s="7">
        <f t="shared" si="2"/>
        <v>0.12</v>
      </c>
      <c r="R23" s="42" t="s">
        <v>146</v>
      </c>
      <c r="S23" s="41" t="s">
        <v>378</v>
      </c>
      <c r="T23" s="43" t="s">
        <v>379</v>
      </c>
      <c r="U23" s="41" t="s">
        <v>380</v>
      </c>
      <c r="V23" s="41" t="s">
        <v>381</v>
      </c>
      <c r="W23" s="41" t="s">
        <v>318</v>
      </c>
      <c r="X23" s="41" t="s">
        <v>382</v>
      </c>
      <c r="Y23" s="8" t="s">
        <v>269</v>
      </c>
      <c r="Z23" s="529" t="s">
        <v>383</v>
      </c>
      <c r="AA23" s="487" t="s">
        <v>211</v>
      </c>
      <c r="AB23" s="487" t="s">
        <v>212</v>
      </c>
      <c r="AC23" s="488" t="s">
        <v>213</v>
      </c>
      <c r="AD23" s="492" t="s">
        <v>384</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342</v>
      </c>
      <c r="C24" s="75" t="s">
        <v>374</v>
      </c>
      <c r="D24" s="76" t="s">
        <v>196</v>
      </c>
      <c r="E24" s="75" t="s">
        <v>385</v>
      </c>
      <c r="F24" s="75" t="s">
        <v>386</v>
      </c>
      <c r="G24" s="242" t="s">
        <v>387</v>
      </c>
      <c r="H24" s="293" t="s">
        <v>200</v>
      </c>
      <c r="I24" s="79">
        <v>40</v>
      </c>
      <c r="J24" s="79" t="str">
        <f t="shared" si="0"/>
        <v>Media</v>
      </c>
      <c r="K24" s="80">
        <f t="shared" si="1"/>
        <v>0.6</v>
      </c>
      <c r="L24" s="79" t="s">
        <v>148</v>
      </c>
      <c r="M24" s="81">
        <v>0.6</v>
      </c>
      <c r="N24" s="79" t="s">
        <v>148</v>
      </c>
      <c r="O24" s="82">
        <v>0.4</v>
      </c>
      <c r="P24" s="79" t="s">
        <v>145</v>
      </c>
      <c r="Q24" s="82">
        <f t="shared" si="2"/>
        <v>0.36</v>
      </c>
      <c r="R24" s="79" t="s">
        <v>146</v>
      </c>
      <c r="S24" s="76" t="s">
        <v>388</v>
      </c>
      <c r="T24" s="83" t="s">
        <v>389</v>
      </c>
      <c r="U24" s="75" t="s">
        <v>390</v>
      </c>
      <c r="V24" s="75" t="s">
        <v>391</v>
      </c>
      <c r="W24" s="75" t="s">
        <v>207</v>
      </c>
      <c r="X24" s="75" t="s">
        <v>392</v>
      </c>
      <c r="Y24" s="84" t="s">
        <v>269</v>
      </c>
      <c r="Z24" s="89" t="s">
        <v>393</v>
      </c>
      <c r="AA24" s="86" t="s">
        <v>211</v>
      </c>
      <c r="AB24" s="86" t="s">
        <v>212</v>
      </c>
      <c r="AC24" s="87" t="s">
        <v>235</v>
      </c>
      <c r="AD24" s="301" t="s">
        <v>394</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342</v>
      </c>
      <c r="C25" s="106" t="s">
        <v>395</v>
      </c>
      <c r="D25" s="106" t="s">
        <v>196</v>
      </c>
      <c r="E25" s="106" t="s">
        <v>396</v>
      </c>
      <c r="F25" s="106" t="s">
        <v>397</v>
      </c>
      <c r="G25" s="246" t="s">
        <v>398</v>
      </c>
      <c r="H25" s="302" t="s">
        <v>200</v>
      </c>
      <c r="I25" s="139">
        <v>2040</v>
      </c>
      <c r="J25" s="140" t="str">
        <f t="shared" si="0"/>
        <v>Alta</v>
      </c>
      <c r="K25" s="141">
        <f t="shared" si="1"/>
        <v>0.8</v>
      </c>
      <c r="L25" s="140" t="s">
        <v>237</v>
      </c>
      <c r="M25" s="62">
        <v>0.4</v>
      </c>
      <c r="N25" s="140" t="s">
        <v>148</v>
      </c>
      <c r="O25" s="63">
        <v>0.5</v>
      </c>
      <c r="P25" s="60" t="s">
        <v>141</v>
      </c>
      <c r="Q25" s="63">
        <f t="shared" si="2"/>
        <v>0.4</v>
      </c>
      <c r="R25" s="60" t="s">
        <v>153</v>
      </c>
      <c r="S25" s="106" t="s">
        <v>399</v>
      </c>
      <c r="T25" s="142" t="s">
        <v>400</v>
      </c>
      <c r="U25" s="106" t="s">
        <v>401</v>
      </c>
      <c r="V25" s="106" t="s">
        <v>402</v>
      </c>
      <c r="W25" s="106" t="s">
        <v>66</v>
      </c>
      <c r="X25" s="106" t="s">
        <v>403</v>
      </c>
      <c r="Y25" s="143" t="s">
        <v>209</v>
      </c>
      <c r="Z25" s="70" t="s">
        <v>404</v>
      </c>
      <c r="AA25" s="66" t="s">
        <v>211</v>
      </c>
      <c r="AB25" s="66" t="s">
        <v>216</v>
      </c>
      <c r="AC25" s="67" t="s">
        <v>213</v>
      </c>
      <c r="AD25" s="295" t="s">
        <v>405</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342</v>
      </c>
      <c r="C26" s="146" t="s">
        <v>395</v>
      </c>
      <c r="D26" s="147" t="s">
        <v>196</v>
      </c>
      <c r="E26" s="146" t="s">
        <v>406</v>
      </c>
      <c r="F26" s="146" t="s">
        <v>407</v>
      </c>
      <c r="G26" s="247" t="s">
        <v>408</v>
      </c>
      <c r="H26" s="303" t="s">
        <v>200</v>
      </c>
      <c r="I26" s="148">
        <v>1120</v>
      </c>
      <c r="J26" s="149" t="str">
        <f t="shared" si="0"/>
        <v>Alta</v>
      </c>
      <c r="K26" s="150">
        <f t="shared" si="1"/>
        <v>0.8</v>
      </c>
      <c r="L26" s="149" t="s">
        <v>148</v>
      </c>
      <c r="M26" s="81">
        <v>0.6</v>
      </c>
      <c r="N26" s="149" t="s">
        <v>202</v>
      </c>
      <c r="O26" s="82">
        <v>0.4</v>
      </c>
      <c r="P26" s="79" t="s">
        <v>141</v>
      </c>
      <c r="Q26" s="82">
        <f t="shared" si="2"/>
        <v>0.48</v>
      </c>
      <c r="R26" s="79" t="s">
        <v>153</v>
      </c>
      <c r="S26" s="147" t="s">
        <v>409</v>
      </c>
      <c r="T26" s="151" t="s">
        <v>410</v>
      </c>
      <c r="U26" s="146" t="s">
        <v>411</v>
      </c>
      <c r="V26" s="146" t="s">
        <v>402</v>
      </c>
      <c r="W26" s="146" t="s">
        <v>412</v>
      </c>
      <c r="X26" s="146" t="s">
        <v>413</v>
      </c>
      <c r="Y26" s="152" t="s">
        <v>209</v>
      </c>
      <c r="Z26" s="89" t="s">
        <v>414</v>
      </c>
      <c r="AA26" s="86" t="s">
        <v>211</v>
      </c>
      <c r="AB26" s="86" t="s">
        <v>232</v>
      </c>
      <c r="AC26" s="87" t="s">
        <v>213</v>
      </c>
      <c r="AD26" s="297" t="s">
        <v>415</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342</v>
      </c>
      <c r="C27" s="56" t="s">
        <v>416</v>
      </c>
      <c r="D27" s="56" t="s">
        <v>196</v>
      </c>
      <c r="E27" s="56" t="s">
        <v>417</v>
      </c>
      <c r="F27" s="56" t="s">
        <v>418</v>
      </c>
      <c r="G27" s="243" t="s">
        <v>419</v>
      </c>
      <c r="H27" s="289" t="s">
        <v>200</v>
      </c>
      <c r="I27" s="60">
        <v>1200</v>
      </c>
      <c r="J27" s="60" t="str">
        <f t="shared" si="0"/>
        <v>Alta</v>
      </c>
      <c r="K27" s="61">
        <f t="shared" si="1"/>
        <v>0.8</v>
      </c>
      <c r="L27" s="60" t="s">
        <v>148</v>
      </c>
      <c r="M27" s="62">
        <v>0.6</v>
      </c>
      <c r="N27" s="60" t="s">
        <v>202</v>
      </c>
      <c r="O27" s="63">
        <v>0.4</v>
      </c>
      <c r="P27" s="60" t="s">
        <v>141</v>
      </c>
      <c r="Q27" s="63">
        <f t="shared" si="2"/>
        <v>0.48</v>
      </c>
      <c r="R27" s="60" t="s">
        <v>153</v>
      </c>
      <c r="S27" s="56" t="s">
        <v>420</v>
      </c>
      <c r="T27" s="56" t="s">
        <v>421</v>
      </c>
      <c r="U27" s="56" t="s">
        <v>422</v>
      </c>
      <c r="V27" s="56" t="s">
        <v>423</v>
      </c>
      <c r="W27" s="56" t="s">
        <v>229</v>
      </c>
      <c r="X27" s="56" t="s">
        <v>424</v>
      </c>
      <c r="Y27" s="65" t="s">
        <v>209</v>
      </c>
      <c r="Z27" s="70" t="s">
        <v>425</v>
      </c>
      <c r="AA27" s="66" t="s">
        <v>211</v>
      </c>
      <c r="AB27" s="66" t="s">
        <v>212</v>
      </c>
      <c r="AC27" s="67" t="s">
        <v>213</v>
      </c>
      <c r="AD27" s="295" t="s">
        <v>426</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342</v>
      </c>
      <c r="C28" s="75" t="s">
        <v>416</v>
      </c>
      <c r="D28" s="76" t="s">
        <v>196</v>
      </c>
      <c r="E28" s="75" t="s">
        <v>427</v>
      </c>
      <c r="F28" s="75" t="s">
        <v>428</v>
      </c>
      <c r="G28" s="242" t="s">
        <v>429</v>
      </c>
      <c r="H28" s="293" t="s">
        <v>200</v>
      </c>
      <c r="I28" s="79">
        <v>6243</v>
      </c>
      <c r="J28" s="79" t="str">
        <f t="shared" si="0"/>
        <v>Muy Alta</v>
      </c>
      <c r="K28" s="80">
        <f t="shared" si="1"/>
        <v>1</v>
      </c>
      <c r="L28" s="79" t="s">
        <v>148</v>
      </c>
      <c r="M28" s="81">
        <v>0.6</v>
      </c>
      <c r="N28" s="79" t="s">
        <v>202</v>
      </c>
      <c r="O28" s="82">
        <v>0.4</v>
      </c>
      <c r="P28" s="79" t="s">
        <v>141</v>
      </c>
      <c r="Q28" s="82">
        <f t="shared" si="2"/>
        <v>0.6</v>
      </c>
      <c r="R28" s="79" t="s">
        <v>153</v>
      </c>
      <c r="S28" s="76" t="s">
        <v>430</v>
      </c>
      <c r="T28" s="75" t="s">
        <v>431</v>
      </c>
      <c r="U28" s="75" t="s">
        <v>432</v>
      </c>
      <c r="V28" s="75" t="s">
        <v>423</v>
      </c>
      <c r="W28" s="75" t="s">
        <v>229</v>
      </c>
      <c r="X28" s="75" t="s">
        <v>433</v>
      </c>
      <c r="Y28" s="84" t="s">
        <v>209</v>
      </c>
      <c r="Z28" s="89" t="s">
        <v>434</v>
      </c>
      <c r="AA28" s="86" t="s">
        <v>211</v>
      </c>
      <c r="AB28" s="86" t="s">
        <v>212</v>
      </c>
      <c r="AC28" s="87" t="s">
        <v>213</v>
      </c>
      <c r="AD28" s="297" t="s">
        <v>435</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342</v>
      </c>
      <c r="C29" s="64" t="s">
        <v>436</v>
      </c>
      <c r="D29" s="56" t="s">
        <v>196</v>
      </c>
      <c r="E29" s="64" t="s">
        <v>437</v>
      </c>
      <c r="F29" s="64" t="s">
        <v>438</v>
      </c>
      <c r="G29" s="248" t="s">
        <v>439</v>
      </c>
      <c r="H29" s="304" t="s">
        <v>200</v>
      </c>
      <c r="I29" s="60">
        <v>15</v>
      </c>
      <c r="J29" s="60" t="str">
        <f t="shared" si="0"/>
        <v>Baja</v>
      </c>
      <c r="K29" s="61">
        <f t="shared" si="1"/>
        <v>0.4</v>
      </c>
      <c r="L29" s="60" t="s">
        <v>218</v>
      </c>
      <c r="M29" s="62">
        <v>0.2</v>
      </c>
      <c r="N29" s="60" t="s">
        <v>270</v>
      </c>
      <c r="O29" s="63">
        <v>0.4</v>
      </c>
      <c r="P29" s="60" t="s">
        <v>141</v>
      </c>
      <c r="Q29" s="63">
        <f t="shared" si="2"/>
        <v>0.24</v>
      </c>
      <c r="R29" s="60" t="s">
        <v>150</v>
      </c>
      <c r="S29" s="64" t="s">
        <v>440</v>
      </c>
      <c r="T29" s="64" t="s">
        <v>441</v>
      </c>
      <c r="U29" s="64" t="s">
        <v>442</v>
      </c>
      <c r="V29" s="64" t="s">
        <v>443</v>
      </c>
      <c r="W29" s="64" t="s">
        <v>207</v>
      </c>
      <c r="X29" s="64" t="s">
        <v>444</v>
      </c>
      <c r="Y29" s="65" t="s">
        <v>269</v>
      </c>
      <c r="Z29" s="70" t="s">
        <v>445</v>
      </c>
      <c r="AA29" s="66" t="s">
        <v>211</v>
      </c>
      <c r="AB29" s="66" t="s">
        <v>232</v>
      </c>
      <c r="AC29" s="67" t="s">
        <v>235</v>
      </c>
      <c r="AD29" s="295" t="s">
        <v>445</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446</v>
      </c>
      <c r="C30" s="56" t="s">
        <v>447</v>
      </c>
      <c r="D30" s="56" t="s">
        <v>196</v>
      </c>
      <c r="E30" s="56" t="s">
        <v>448</v>
      </c>
      <c r="F30" s="56" t="s">
        <v>449</v>
      </c>
      <c r="G30" s="243" t="s">
        <v>450</v>
      </c>
      <c r="H30" s="289" t="s">
        <v>200</v>
      </c>
      <c r="I30" s="60">
        <v>5634</v>
      </c>
      <c r="J30" s="60" t="str">
        <f t="shared" si="0"/>
        <v>Muy Alta</v>
      </c>
      <c r="K30" s="61">
        <f t="shared" si="1"/>
        <v>1</v>
      </c>
      <c r="L30" s="60" t="s">
        <v>148</v>
      </c>
      <c r="M30" s="62">
        <v>0.6</v>
      </c>
      <c r="N30" s="60" t="s">
        <v>202</v>
      </c>
      <c r="O30" s="63">
        <v>0.5</v>
      </c>
      <c r="P30" s="60" t="s">
        <v>141</v>
      </c>
      <c r="Q30" s="63">
        <f t="shared" si="2"/>
        <v>0.5</v>
      </c>
      <c r="R30" s="60" t="s">
        <v>146</v>
      </c>
      <c r="S30" s="56" t="s">
        <v>451</v>
      </c>
      <c r="T30" s="64" t="s">
        <v>452</v>
      </c>
      <c r="U30" s="158" t="s">
        <v>453</v>
      </c>
      <c r="V30" s="56" t="s">
        <v>454</v>
      </c>
      <c r="W30" s="56" t="s">
        <v>247</v>
      </c>
      <c r="X30" s="56" t="s">
        <v>455</v>
      </c>
      <c r="Y30" s="65" t="s">
        <v>269</v>
      </c>
      <c r="Z30" s="70" t="s">
        <v>456</v>
      </c>
      <c r="AA30" s="66" t="s">
        <v>211</v>
      </c>
      <c r="AB30" s="66" t="s">
        <v>216</v>
      </c>
      <c r="AC30" s="67" t="s">
        <v>213</v>
      </c>
      <c r="AD30" s="305" t="s">
        <v>457</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446</v>
      </c>
      <c r="C31" s="75" t="s">
        <v>447</v>
      </c>
      <c r="D31" s="76" t="s">
        <v>196</v>
      </c>
      <c r="E31" s="75" t="s">
        <v>458</v>
      </c>
      <c r="F31" s="75" t="s">
        <v>459</v>
      </c>
      <c r="G31" s="242" t="s">
        <v>460</v>
      </c>
      <c r="H31" s="293" t="s">
        <v>200</v>
      </c>
      <c r="I31" s="79">
        <v>9050</v>
      </c>
      <c r="J31" s="79" t="str">
        <f t="shared" si="0"/>
        <v>Muy Alta</v>
      </c>
      <c r="K31" s="80">
        <f t="shared" si="1"/>
        <v>1</v>
      </c>
      <c r="L31" s="79" t="s">
        <v>201</v>
      </c>
      <c r="M31" s="81">
        <v>0.8</v>
      </c>
      <c r="N31" s="79" t="s">
        <v>202</v>
      </c>
      <c r="O31" s="82">
        <v>0.4</v>
      </c>
      <c r="P31" s="79" t="s">
        <v>145</v>
      </c>
      <c r="Q31" s="82">
        <f t="shared" si="2"/>
        <v>0.6</v>
      </c>
      <c r="R31" s="79" t="s">
        <v>146</v>
      </c>
      <c r="S31" s="76" t="s">
        <v>461</v>
      </c>
      <c r="T31" s="83" t="s">
        <v>462</v>
      </c>
      <c r="U31" s="75" t="s">
        <v>463</v>
      </c>
      <c r="V31" s="75" t="s">
        <v>454</v>
      </c>
      <c r="W31" s="75" t="s">
        <v>318</v>
      </c>
      <c r="X31" s="75" t="s">
        <v>464</v>
      </c>
      <c r="Y31" s="84" t="s">
        <v>269</v>
      </c>
      <c r="Z31" s="89" t="s">
        <v>465</v>
      </c>
      <c r="AA31" s="86" t="s">
        <v>211</v>
      </c>
      <c r="AB31" s="86" t="s">
        <v>212</v>
      </c>
      <c r="AC31" s="87" t="s">
        <v>213</v>
      </c>
      <c r="AD31" s="297" t="s">
        <v>466</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446</v>
      </c>
      <c r="C32" s="159" t="s">
        <v>467</v>
      </c>
      <c r="D32" s="56" t="s">
        <v>196</v>
      </c>
      <c r="E32" s="56" t="s">
        <v>468</v>
      </c>
      <c r="F32" s="56" t="s">
        <v>469</v>
      </c>
      <c r="G32" s="243" t="s">
        <v>470</v>
      </c>
      <c r="H32" s="289" t="s">
        <v>200</v>
      </c>
      <c r="I32" s="60">
        <v>11</v>
      </c>
      <c r="J32" s="60" t="str">
        <f t="shared" si="0"/>
        <v>Baja</v>
      </c>
      <c r="K32" s="61">
        <f t="shared" si="1"/>
        <v>0.4</v>
      </c>
      <c r="L32" s="60" t="s">
        <v>148</v>
      </c>
      <c r="M32" s="62">
        <v>0.6</v>
      </c>
      <c r="N32" s="60" t="s">
        <v>148</v>
      </c>
      <c r="O32" s="63">
        <v>0.4</v>
      </c>
      <c r="P32" s="60" t="s">
        <v>141</v>
      </c>
      <c r="Q32" s="63">
        <f t="shared" si="2"/>
        <v>0.24</v>
      </c>
      <c r="R32" s="60" t="s">
        <v>146</v>
      </c>
      <c r="S32" s="56" t="s">
        <v>471</v>
      </c>
      <c r="T32" s="64" t="s">
        <v>472</v>
      </c>
      <c r="U32" s="56" t="s">
        <v>473</v>
      </c>
      <c r="V32" s="56" t="s">
        <v>474</v>
      </c>
      <c r="W32" s="56" t="s">
        <v>207</v>
      </c>
      <c r="X32" s="56" t="s">
        <v>475</v>
      </c>
      <c r="Y32" s="65" t="s">
        <v>269</v>
      </c>
      <c r="Z32" s="70" t="s">
        <v>476</v>
      </c>
      <c r="AA32" s="66" t="s">
        <v>211</v>
      </c>
      <c r="AB32" s="66" t="s">
        <v>212</v>
      </c>
      <c r="AC32" s="67" t="s">
        <v>213</v>
      </c>
      <c r="AD32" s="300" t="s">
        <v>477</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446</v>
      </c>
      <c r="C33" s="75" t="s">
        <v>467</v>
      </c>
      <c r="D33" s="76" t="s">
        <v>196</v>
      </c>
      <c r="E33" s="75" t="s">
        <v>478</v>
      </c>
      <c r="F33" s="75" t="s">
        <v>479</v>
      </c>
      <c r="G33" s="242" t="s">
        <v>480</v>
      </c>
      <c r="H33" s="293" t="s">
        <v>200</v>
      </c>
      <c r="I33" s="79">
        <v>39</v>
      </c>
      <c r="J33" s="79" t="str">
        <f t="shared" si="0"/>
        <v>Media</v>
      </c>
      <c r="K33" s="80">
        <f t="shared" si="1"/>
        <v>0.6</v>
      </c>
      <c r="L33" s="79" t="s">
        <v>148</v>
      </c>
      <c r="M33" s="81">
        <v>0.6</v>
      </c>
      <c r="N33" s="79" t="s">
        <v>148</v>
      </c>
      <c r="O33" s="82">
        <v>0.4</v>
      </c>
      <c r="P33" s="79" t="s">
        <v>141</v>
      </c>
      <c r="Q33" s="82">
        <f t="shared" si="2"/>
        <v>0.36</v>
      </c>
      <c r="R33" s="79" t="s">
        <v>146</v>
      </c>
      <c r="S33" s="76" t="s">
        <v>481</v>
      </c>
      <c r="T33" s="75" t="s">
        <v>482</v>
      </c>
      <c r="U33" s="83" t="s">
        <v>483</v>
      </c>
      <c r="V33" s="75" t="s">
        <v>484</v>
      </c>
      <c r="W33" s="75" t="s">
        <v>485</v>
      </c>
      <c r="X33" s="75" t="s">
        <v>486</v>
      </c>
      <c r="Y33" s="84" t="s">
        <v>269</v>
      </c>
      <c r="Z33" s="89" t="s">
        <v>487</v>
      </c>
      <c r="AA33" s="86" t="s">
        <v>211</v>
      </c>
      <c r="AB33" s="86" t="s">
        <v>212</v>
      </c>
      <c r="AC33" s="87" t="s">
        <v>213</v>
      </c>
      <c r="AD33" s="301" t="s">
        <v>477</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446</v>
      </c>
      <c r="C34" s="159" t="s">
        <v>52</v>
      </c>
      <c r="D34" s="56" t="s">
        <v>196</v>
      </c>
      <c r="E34" s="56" t="s">
        <v>488</v>
      </c>
      <c r="F34" s="56" t="s">
        <v>489</v>
      </c>
      <c r="G34" s="243" t="s">
        <v>490</v>
      </c>
      <c r="H34" s="289" t="s">
        <v>200</v>
      </c>
      <c r="I34" s="60">
        <v>111</v>
      </c>
      <c r="J34" s="60" t="str">
        <f t="shared" si="0"/>
        <v>Media</v>
      </c>
      <c r="K34" s="61">
        <f t="shared" si="1"/>
        <v>0.6</v>
      </c>
      <c r="L34" s="60" t="s">
        <v>148</v>
      </c>
      <c r="M34" s="62">
        <v>0.8</v>
      </c>
      <c r="N34" s="60" t="s">
        <v>202</v>
      </c>
      <c r="O34" s="63">
        <v>0.4</v>
      </c>
      <c r="P34" s="60" t="s">
        <v>145</v>
      </c>
      <c r="Q34" s="63">
        <f t="shared" si="2"/>
        <v>0.36</v>
      </c>
      <c r="R34" s="60" t="s">
        <v>153</v>
      </c>
      <c r="S34" s="56" t="s">
        <v>491</v>
      </c>
      <c r="T34" s="64" t="s">
        <v>492</v>
      </c>
      <c r="U34" s="56" t="s">
        <v>493</v>
      </c>
      <c r="V34" s="56" t="s">
        <v>494</v>
      </c>
      <c r="W34" s="56" t="s">
        <v>495</v>
      </c>
      <c r="X34" s="56" t="s">
        <v>496</v>
      </c>
      <c r="Y34" s="65" t="s">
        <v>209</v>
      </c>
      <c r="Z34" s="201" t="s">
        <v>497</v>
      </c>
      <c r="AA34" s="161" t="s">
        <v>211</v>
      </c>
      <c r="AB34" s="161" t="s">
        <v>232</v>
      </c>
      <c r="AC34" s="104" t="s">
        <v>213</v>
      </c>
      <c r="AD34" s="252" t="s">
        <v>498</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446</v>
      </c>
      <c r="C35" s="75" t="s">
        <v>52</v>
      </c>
      <c r="D35" s="76" t="s">
        <v>196</v>
      </c>
      <c r="E35" s="75" t="s">
        <v>499</v>
      </c>
      <c r="F35" s="75" t="s">
        <v>500</v>
      </c>
      <c r="G35" s="242" t="s">
        <v>501</v>
      </c>
      <c r="H35" s="293" t="s">
        <v>200</v>
      </c>
      <c r="I35" s="79">
        <v>186</v>
      </c>
      <c r="J35" s="79" t="str">
        <f t="shared" si="0"/>
        <v>Media</v>
      </c>
      <c r="K35" s="80">
        <f t="shared" si="1"/>
        <v>0.6</v>
      </c>
      <c r="L35" s="79" t="s">
        <v>201</v>
      </c>
      <c r="M35" s="81">
        <v>0.8</v>
      </c>
      <c r="N35" s="79" t="s">
        <v>202</v>
      </c>
      <c r="O35" s="82">
        <v>0.4</v>
      </c>
      <c r="P35" s="79" t="s">
        <v>141</v>
      </c>
      <c r="Q35" s="82">
        <f t="shared" si="2"/>
        <v>0.36</v>
      </c>
      <c r="R35" s="79" t="s">
        <v>146</v>
      </c>
      <c r="S35" s="76" t="s">
        <v>502</v>
      </c>
      <c r="T35" s="83" t="s">
        <v>503</v>
      </c>
      <c r="U35" s="75" t="s">
        <v>504</v>
      </c>
      <c r="V35" s="75" t="s">
        <v>494</v>
      </c>
      <c r="W35" s="75" t="s">
        <v>495</v>
      </c>
      <c r="X35" s="75" t="s">
        <v>505</v>
      </c>
      <c r="Y35" s="84" t="s">
        <v>209</v>
      </c>
      <c r="Z35" s="530" t="s">
        <v>506</v>
      </c>
      <c r="AA35" s="110" t="s">
        <v>211</v>
      </c>
      <c r="AB35" s="110" t="s">
        <v>212</v>
      </c>
      <c r="AC35" s="109" t="s">
        <v>235</v>
      </c>
      <c r="AD35" s="306" t="s">
        <v>507</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446</v>
      </c>
      <c r="C36" s="56" t="s">
        <v>508</v>
      </c>
      <c r="D36" s="56" t="s">
        <v>196</v>
      </c>
      <c r="E36" s="56" t="s">
        <v>509</v>
      </c>
      <c r="F36" s="56" t="s">
        <v>510</v>
      </c>
      <c r="G36" s="243" t="s">
        <v>511</v>
      </c>
      <c r="H36" s="289" t="s">
        <v>200</v>
      </c>
      <c r="I36" s="60">
        <v>36</v>
      </c>
      <c r="J36" s="60" t="s">
        <v>254</v>
      </c>
      <c r="K36" s="61">
        <v>0.6</v>
      </c>
      <c r="L36" s="60" t="s">
        <v>140</v>
      </c>
      <c r="M36" s="62">
        <v>1</v>
      </c>
      <c r="N36" s="60" t="s">
        <v>219</v>
      </c>
      <c r="O36" s="63">
        <v>0.4</v>
      </c>
      <c r="P36" s="60" t="s">
        <v>141</v>
      </c>
      <c r="Q36" s="63">
        <v>0.36</v>
      </c>
      <c r="R36" s="60" t="s">
        <v>153</v>
      </c>
      <c r="S36" s="56" t="s">
        <v>512</v>
      </c>
      <c r="T36" s="64" t="s">
        <v>513</v>
      </c>
      <c r="U36" s="56" t="s">
        <v>514</v>
      </c>
      <c r="V36" s="56" t="s">
        <v>515</v>
      </c>
      <c r="W36" s="56" t="s">
        <v>127</v>
      </c>
      <c r="X36" s="56" t="s">
        <v>516</v>
      </c>
      <c r="Y36" s="65" t="s">
        <v>269</v>
      </c>
      <c r="Z36" s="70" t="s">
        <v>517</v>
      </c>
      <c r="AA36" s="66" t="s">
        <v>211</v>
      </c>
      <c r="AB36" s="66" t="s">
        <v>212</v>
      </c>
      <c r="AC36" s="67" t="s">
        <v>213</v>
      </c>
      <c r="AD36" s="307" t="s">
        <v>518</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446</v>
      </c>
      <c r="C37" s="75" t="s">
        <v>508</v>
      </c>
      <c r="D37" s="76" t="s">
        <v>196</v>
      </c>
      <c r="E37" s="75" t="s">
        <v>519</v>
      </c>
      <c r="F37" s="75" t="s">
        <v>520</v>
      </c>
      <c r="G37" s="242" t="s">
        <v>521</v>
      </c>
      <c r="H37" s="293" t="s">
        <v>200</v>
      </c>
      <c r="I37" s="79">
        <v>36</v>
      </c>
      <c r="J37" s="79" t="s">
        <v>254</v>
      </c>
      <c r="K37" s="80">
        <v>0.6</v>
      </c>
      <c r="L37" s="79" t="s">
        <v>201</v>
      </c>
      <c r="M37" s="81">
        <v>0.8</v>
      </c>
      <c r="N37" s="79" t="s">
        <v>202</v>
      </c>
      <c r="O37" s="82">
        <v>0.4</v>
      </c>
      <c r="P37" s="79" t="s">
        <v>141</v>
      </c>
      <c r="Q37" s="82">
        <v>0.36</v>
      </c>
      <c r="R37" s="79" t="s">
        <v>153</v>
      </c>
      <c r="S37" s="76" t="s">
        <v>522</v>
      </c>
      <c r="T37" s="83" t="s">
        <v>523</v>
      </c>
      <c r="U37" s="75" t="s">
        <v>524</v>
      </c>
      <c r="V37" s="75" t="s">
        <v>515</v>
      </c>
      <c r="W37" s="75" t="s">
        <v>127</v>
      </c>
      <c r="X37" s="75" t="s">
        <v>525</v>
      </c>
      <c r="Y37" s="84" t="s">
        <v>269</v>
      </c>
      <c r="Z37" s="89" t="s">
        <v>526</v>
      </c>
      <c r="AA37" s="86" t="s">
        <v>211</v>
      </c>
      <c r="AB37" s="86" t="s">
        <v>212</v>
      </c>
      <c r="AC37" s="87" t="s">
        <v>213</v>
      </c>
      <c r="AD37" s="308" t="s">
        <v>527</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528</v>
      </c>
      <c r="C38" s="116" t="s">
        <v>529</v>
      </c>
      <c r="D38" s="116" t="s">
        <v>196</v>
      </c>
      <c r="E38" s="116" t="s">
        <v>530</v>
      </c>
      <c r="F38" s="116" t="s">
        <v>531</v>
      </c>
      <c r="G38" s="245" t="s">
        <v>532</v>
      </c>
      <c r="H38" s="298" t="s">
        <v>200</v>
      </c>
      <c r="I38" s="117">
        <v>113</v>
      </c>
      <c r="J38" s="117" t="str">
        <f t="shared" ref="J38:J46" si="3">IF(I38&lt;=3,"Muy Baja",IF(I38&lt;=24,"Baja",IF(I38&lt;=500,"Media",IF(I38&lt;=5000,"Alta","Muy Alta"))))</f>
        <v>Media</v>
      </c>
      <c r="K38" s="118">
        <f t="shared" ref="K38:K46" si="4">IF(I38&lt;=3,$BG$11,IF(I38&lt;=24,$BG$12,IF(I38&lt;=500,$BG$13,IF(I38&lt;=5000,$BG$14,IF(I38&gt;5000,$BG$15)))))</f>
        <v>0.6</v>
      </c>
      <c r="L38" s="117" t="s">
        <v>148</v>
      </c>
      <c r="M38" s="119">
        <v>0.6</v>
      </c>
      <c r="N38" s="117" t="s">
        <v>148</v>
      </c>
      <c r="O38" s="120">
        <v>0.3</v>
      </c>
      <c r="P38" s="117" t="s">
        <v>141</v>
      </c>
      <c r="Q38" s="120">
        <f t="shared" ref="Q38:Q46" si="5">K38-(K38*O38)</f>
        <v>0.42</v>
      </c>
      <c r="R38" s="117" t="s">
        <v>150</v>
      </c>
      <c r="S38" s="116" t="s">
        <v>533</v>
      </c>
      <c r="T38" s="121" t="s">
        <v>534</v>
      </c>
      <c r="U38" s="116" t="s">
        <v>535</v>
      </c>
      <c r="V38" s="116" t="s">
        <v>536</v>
      </c>
      <c r="W38" s="116" t="s">
        <v>229</v>
      </c>
      <c r="X38" s="180" t="s">
        <v>537</v>
      </c>
      <c r="Y38" s="122" t="s">
        <v>215</v>
      </c>
      <c r="Z38" s="531" t="s">
        <v>538</v>
      </c>
      <c r="AA38" s="124" t="s">
        <v>234</v>
      </c>
      <c r="AB38" s="124" t="s">
        <v>232</v>
      </c>
      <c r="AC38" s="125" t="s">
        <v>213</v>
      </c>
      <c r="AD38" s="309" t="s">
        <v>539</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528</v>
      </c>
      <c r="C39" s="76" t="s">
        <v>540</v>
      </c>
      <c r="D39" s="76" t="s">
        <v>196</v>
      </c>
      <c r="E39" s="76" t="s">
        <v>541</v>
      </c>
      <c r="F39" s="76" t="s">
        <v>542</v>
      </c>
      <c r="G39" s="250" t="s">
        <v>543</v>
      </c>
      <c r="H39" s="293" t="s">
        <v>200</v>
      </c>
      <c r="I39" s="79">
        <v>16000</v>
      </c>
      <c r="J39" s="79" t="str">
        <f t="shared" si="3"/>
        <v>Muy Alta</v>
      </c>
      <c r="K39" s="80">
        <f t="shared" si="4"/>
        <v>1</v>
      </c>
      <c r="L39" s="79" t="s">
        <v>201</v>
      </c>
      <c r="M39" s="81">
        <v>0.8</v>
      </c>
      <c r="N39" s="79" t="s">
        <v>202</v>
      </c>
      <c r="O39" s="82">
        <v>0.4</v>
      </c>
      <c r="P39" s="79" t="s">
        <v>141</v>
      </c>
      <c r="Q39" s="82">
        <f t="shared" si="5"/>
        <v>0.6</v>
      </c>
      <c r="R39" s="79" t="s">
        <v>153</v>
      </c>
      <c r="S39" s="76" t="s">
        <v>544</v>
      </c>
      <c r="T39" s="157" t="s">
        <v>545</v>
      </c>
      <c r="U39" s="76" t="s">
        <v>535</v>
      </c>
      <c r="V39" s="76" t="s">
        <v>536</v>
      </c>
      <c r="W39" s="76" t="s">
        <v>229</v>
      </c>
      <c r="X39" s="147" t="s">
        <v>546</v>
      </c>
      <c r="Y39" s="84" t="s">
        <v>215</v>
      </c>
      <c r="Z39" s="532" t="s">
        <v>547</v>
      </c>
      <c r="AA39" s="177" t="s">
        <v>211</v>
      </c>
      <c r="AB39" s="177" t="s">
        <v>232</v>
      </c>
      <c r="AC39" s="178" t="s">
        <v>213</v>
      </c>
      <c r="AD39" s="310" t="s">
        <v>548</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549</v>
      </c>
      <c r="C40" s="116" t="s">
        <v>550</v>
      </c>
      <c r="D40" s="116" t="s">
        <v>551</v>
      </c>
      <c r="E40" s="116" t="s">
        <v>552</v>
      </c>
      <c r="F40" s="116" t="s">
        <v>553</v>
      </c>
      <c r="G40" s="245" t="s">
        <v>554</v>
      </c>
      <c r="H40" s="298" t="s">
        <v>200</v>
      </c>
      <c r="I40" s="117">
        <v>30</v>
      </c>
      <c r="J40" s="117" t="str">
        <f t="shared" si="3"/>
        <v>Media</v>
      </c>
      <c r="K40" s="118">
        <f t="shared" si="4"/>
        <v>0.6</v>
      </c>
      <c r="L40" s="117" t="s">
        <v>201</v>
      </c>
      <c r="M40" s="119">
        <v>0.8</v>
      </c>
      <c r="N40" s="117" t="s">
        <v>202</v>
      </c>
      <c r="O40" s="120">
        <v>0.4</v>
      </c>
      <c r="P40" s="117" t="s">
        <v>141</v>
      </c>
      <c r="Q40" s="120">
        <f t="shared" si="5"/>
        <v>0.36</v>
      </c>
      <c r="R40" s="117" t="s">
        <v>153</v>
      </c>
      <c r="S40" s="116" t="s">
        <v>555</v>
      </c>
      <c r="T40" s="121" t="s">
        <v>556</v>
      </c>
      <c r="U40" s="116" t="s">
        <v>557</v>
      </c>
      <c r="V40" s="116" t="s">
        <v>558</v>
      </c>
      <c r="W40" s="116" t="s">
        <v>495</v>
      </c>
      <c r="X40" s="116" t="s">
        <v>559</v>
      </c>
      <c r="Y40" s="124" t="s">
        <v>215</v>
      </c>
      <c r="Z40" s="528" t="s">
        <v>560</v>
      </c>
      <c r="AA40" s="124" t="s">
        <v>211</v>
      </c>
      <c r="AB40" s="124" t="s">
        <v>232</v>
      </c>
      <c r="AC40" s="125" t="s">
        <v>213</v>
      </c>
      <c r="AD40" s="299" t="s">
        <v>561</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549</v>
      </c>
      <c r="C41" s="56" t="s">
        <v>562</v>
      </c>
      <c r="D41" s="56" t="s">
        <v>196</v>
      </c>
      <c r="E41" s="56" t="s">
        <v>563</v>
      </c>
      <c r="F41" s="56" t="s">
        <v>564</v>
      </c>
      <c r="G41" s="243" t="s">
        <v>565</v>
      </c>
      <c r="H41" s="289" t="s">
        <v>200</v>
      </c>
      <c r="I41" s="60">
        <v>357</v>
      </c>
      <c r="J41" s="60" t="str">
        <f t="shared" si="3"/>
        <v>Media</v>
      </c>
      <c r="K41" s="61">
        <f t="shared" si="4"/>
        <v>0.6</v>
      </c>
      <c r="L41" s="60" t="s">
        <v>148</v>
      </c>
      <c r="M41" s="62">
        <v>0.6</v>
      </c>
      <c r="N41" s="60" t="s">
        <v>202</v>
      </c>
      <c r="O41" s="63">
        <v>0.4</v>
      </c>
      <c r="P41" s="60" t="s">
        <v>145</v>
      </c>
      <c r="Q41" s="63">
        <f t="shared" si="5"/>
        <v>0.36</v>
      </c>
      <c r="R41" s="60" t="s">
        <v>146</v>
      </c>
      <c r="S41" s="56" t="s">
        <v>566</v>
      </c>
      <c r="T41" s="64" t="s">
        <v>567</v>
      </c>
      <c r="U41" s="56" t="s">
        <v>568</v>
      </c>
      <c r="V41" s="56" t="s">
        <v>569</v>
      </c>
      <c r="W41" s="185" t="s">
        <v>207</v>
      </c>
      <c r="X41" s="56" t="s">
        <v>570</v>
      </c>
      <c r="Y41" s="65" t="s">
        <v>269</v>
      </c>
      <c r="Z41" s="201" t="s">
        <v>571</v>
      </c>
      <c r="AA41" s="161" t="s">
        <v>211</v>
      </c>
      <c r="AB41" s="161" t="s">
        <v>212</v>
      </c>
      <c r="AC41" s="104" t="s">
        <v>213</v>
      </c>
      <c r="AD41" s="311" t="s">
        <v>572</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549</v>
      </c>
      <c r="C42" s="76" t="s">
        <v>562</v>
      </c>
      <c r="D42" s="76" t="s">
        <v>196</v>
      </c>
      <c r="E42" s="76" t="s">
        <v>573</v>
      </c>
      <c r="F42" s="76" t="s">
        <v>574</v>
      </c>
      <c r="G42" s="250" t="s">
        <v>575</v>
      </c>
      <c r="H42" s="293" t="s">
        <v>200</v>
      </c>
      <c r="I42" s="79">
        <v>82841</v>
      </c>
      <c r="J42" s="79" t="str">
        <f t="shared" si="3"/>
        <v>Muy Alta</v>
      </c>
      <c r="K42" s="80">
        <f t="shared" si="4"/>
        <v>1</v>
      </c>
      <c r="L42" s="79" t="s">
        <v>148</v>
      </c>
      <c r="M42" s="81">
        <v>0.6</v>
      </c>
      <c r="N42" s="79" t="s">
        <v>202</v>
      </c>
      <c r="O42" s="82">
        <v>0.25</v>
      </c>
      <c r="P42" s="79" t="s">
        <v>145</v>
      </c>
      <c r="Q42" s="82">
        <f t="shared" si="5"/>
        <v>0.75</v>
      </c>
      <c r="R42" s="79" t="s">
        <v>146</v>
      </c>
      <c r="S42" s="76" t="s">
        <v>576</v>
      </c>
      <c r="T42" s="157" t="s">
        <v>577</v>
      </c>
      <c r="U42" s="76" t="s">
        <v>578</v>
      </c>
      <c r="V42" s="76" t="s">
        <v>569</v>
      </c>
      <c r="W42" s="189" t="s">
        <v>207</v>
      </c>
      <c r="X42" s="76" t="s">
        <v>579</v>
      </c>
      <c r="Y42" s="84" t="s">
        <v>269</v>
      </c>
      <c r="Z42" s="530" t="s">
        <v>580</v>
      </c>
      <c r="AA42" s="110" t="s">
        <v>234</v>
      </c>
      <c r="AB42" s="110" t="s">
        <v>212</v>
      </c>
      <c r="AC42" s="109" t="s">
        <v>213</v>
      </c>
      <c r="AD42" s="312" t="s">
        <v>581</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549</v>
      </c>
      <c r="C43" s="121" t="s">
        <v>582</v>
      </c>
      <c r="D43" s="116" t="s">
        <v>196</v>
      </c>
      <c r="E43" s="121" t="s">
        <v>583</v>
      </c>
      <c r="F43" s="121" t="s">
        <v>584</v>
      </c>
      <c r="G43" s="251" t="s">
        <v>585</v>
      </c>
      <c r="H43" s="313" t="s">
        <v>200</v>
      </c>
      <c r="I43" s="117">
        <v>2250</v>
      </c>
      <c r="J43" s="117" t="str">
        <f t="shared" si="3"/>
        <v>Alta</v>
      </c>
      <c r="K43" s="118">
        <f t="shared" si="4"/>
        <v>0.8</v>
      </c>
      <c r="L43" s="117" t="s">
        <v>201</v>
      </c>
      <c r="M43" s="119">
        <v>0.8</v>
      </c>
      <c r="N43" s="117" t="s">
        <v>202</v>
      </c>
      <c r="O43" s="120">
        <v>0.4</v>
      </c>
      <c r="P43" s="117" t="s">
        <v>141</v>
      </c>
      <c r="Q43" s="120">
        <f t="shared" si="5"/>
        <v>0.48</v>
      </c>
      <c r="R43" s="117" t="s">
        <v>146</v>
      </c>
      <c r="S43" s="121" t="s">
        <v>586</v>
      </c>
      <c r="T43" s="121" t="s">
        <v>587</v>
      </c>
      <c r="U43" s="121" t="s">
        <v>588</v>
      </c>
      <c r="V43" s="121" t="s">
        <v>589</v>
      </c>
      <c r="W43" s="121" t="s">
        <v>127</v>
      </c>
      <c r="X43" s="121" t="s">
        <v>590</v>
      </c>
      <c r="Y43" s="122" t="s">
        <v>269</v>
      </c>
      <c r="Z43" s="528" t="s">
        <v>591</v>
      </c>
      <c r="AA43" s="124" t="s">
        <v>211</v>
      </c>
      <c r="AB43" s="124" t="s">
        <v>212</v>
      </c>
      <c r="AC43" s="125" t="s">
        <v>213</v>
      </c>
      <c r="AD43" s="314" t="s">
        <v>592</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549</v>
      </c>
      <c r="C44" s="104" t="s">
        <v>593</v>
      </c>
      <c r="D44" s="56" t="s">
        <v>196</v>
      </c>
      <c r="E44" s="56" t="s">
        <v>594</v>
      </c>
      <c r="F44" s="56" t="s">
        <v>595</v>
      </c>
      <c r="G44" s="252" t="s">
        <v>596</v>
      </c>
      <c r="H44" s="289" t="s">
        <v>200</v>
      </c>
      <c r="I44" s="60">
        <v>33960</v>
      </c>
      <c r="J44" s="60" t="str">
        <f t="shared" si="3"/>
        <v>Muy Alta</v>
      </c>
      <c r="K44" s="61">
        <f t="shared" si="4"/>
        <v>1</v>
      </c>
      <c r="L44" s="60" t="s">
        <v>140</v>
      </c>
      <c r="M44" s="62">
        <v>1</v>
      </c>
      <c r="N44" s="60" t="s">
        <v>219</v>
      </c>
      <c r="O44" s="63">
        <v>0.4</v>
      </c>
      <c r="P44" s="60" t="s">
        <v>149</v>
      </c>
      <c r="Q44" s="63">
        <f t="shared" si="5"/>
        <v>0.6</v>
      </c>
      <c r="R44" s="60" t="s">
        <v>153</v>
      </c>
      <c r="S44" s="56" t="s">
        <v>597</v>
      </c>
      <c r="T44" s="56" t="s">
        <v>598</v>
      </c>
      <c r="U44" s="56" t="s">
        <v>599</v>
      </c>
      <c r="V44" s="56" t="s">
        <v>600</v>
      </c>
      <c r="W44" s="56" t="s">
        <v>601</v>
      </c>
      <c r="X44" s="56" t="s">
        <v>602</v>
      </c>
      <c r="Y44" s="65" t="s">
        <v>215</v>
      </c>
      <c r="Z44" s="70" t="s">
        <v>603</v>
      </c>
      <c r="AA44" s="66" t="s">
        <v>211</v>
      </c>
      <c r="AB44" s="66" t="s">
        <v>232</v>
      </c>
      <c r="AC44" s="67" t="s">
        <v>213</v>
      </c>
      <c r="AD44" s="300" t="s">
        <v>604</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549</v>
      </c>
      <c r="C45" s="20" t="s">
        <v>593</v>
      </c>
      <c r="D45" s="20" t="s">
        <v>551</v>
      </c>
      <c r="E45" s="11" t="s">
        <v>605</v>
      </c>
      <c r="F45" s="11" t="s">
        <v>606</v>
      </c>
      <c r="G45" s="253" t="s">
        <v>607</v>
      </c>
      <c r="H45" s="291" t="s">
        <v>200</v>
      </c>
      <c r="I45" s="42">
        <v>33960</v>
      </c>
      <c r="J45" s="42" t="str">
        <f t="shared" si="3"/>
        <v>Muy Alta</v>
      </c>
      <c r="K45" s="74">
        <f t="shared" si="4"/>
        <v>1</v>
      </c>
      <c r="L45" s="42" t="s">
        <v>140</v>
      </c>
      <c r="M45" s="6">
        <v>1</v>
      </c>
      <c r="N45" s="42" t="s">
        <v>219</v>
      </c>
      <c r="O45" s="7">
        <v>0.4</v>
      </c>
      <c r="P45" s="42" t="s">
        <v>149</v>
      </c>
      <c r="Q45" s="7">
        <f t="shared" si="5"/>
        <v>0.6</v>
      </c>
      <c r="R45" s="42" t="s">
        <v>153</v>
      </c>
      <c r="S45" s="41" t="s">
        <v>608</v>
      </c>
      <c r="T45" s="11" t="s">
        <v>609</v>
      </c>
      <c r="U45" s="11" t="s">
        <v>610</v>
      </c>
      <c r="V45" s="11" t="s">
        <v>600</v>
      </c>
      <c r="W45" s="11" t="s">
        <v>601</v>
      </c>
      <c r="X45" s="11" t="s">
        <v>611</v>
      </c>
      <c r="Y45" s="8" t="s">
        <v>215</v>
      </c>
      <c r="Z45" s="21" t="s">
        <v>612</v>
      </c>
      <c r="AA45" s="15" t="s">
        <v>211</v>
      </c>
      <c r="AB45" s="15" t="s">
        <v>232</v>
      </c>
      <c r="AC45" s="16" t="s">
        <v>235</v>
      </c>
      <c r="AD45" s="296" t="s">
        <v>613</v>
      </c>
      <c r="AE45" s="282"/>
      <c r="AF45" s="29"/>
      <c r="AG45" s="347"/>
      <c r="AH45" s="396"/>
      <c r="AI45" s="36"/>
      <c r="AJ45" s="368"/>
      <c r="AK45" s="283"/>
      <c r="AL45" s="17"/>
      <c r="AM45" s="33"/>
    </row>
    <row r="46" spans="1:403" ht="150.75" thickBot="1">
      <c r="A46" s="98">
        <v>37</v>
      </c>
      <c r="B46" s="93" t="s">
        <v>549</v>
      </c>
      <c r="C46" s="11" t="s">
        <v>614</v>
      </c>
      <c r="D46" s="41" t="s">
        <v>196</v>
      </c>
      <c r="E46" s="20" t="s">
        <v>615</v>
      </c>
      <c r="F46" s="20" t="s">
        <v>616</v>
      </c>
      <c r="G46" s="254" t="s">
        <v>617</v>
      </c>
      <c r="H46" s="291" t="s">
        <v>200</v>
      </c>
      <c r="I46" s="42">
        <v>331</v>
      </c>
      <c r="J46" s="42" t="str">
        <f t="shared" si="3"/>
        <v>Media</v>
      </c>
      <c r="K46" s="74">
        <f t="shared" si="4"/>
        <v>0.6</v>
      </c>
      <c r="L46" s="42" t="s">
        <v>201</v>
      </c>
      <c r="M46" s="6">
        <v>0.8</v>
      </c>
      <c r="N46" s="42" t="s">
        <v>202</v>
      </c>
      <c r="O46" s="7">
        <v>0.4</v>
      </c>
      <c r="P46" s="42" t="s">
        <v>149</v>
      </c>
      <c r="Q46" s="7">
        <f t="shared" si="5"/>
        <v>0.36</v>
      </c>
      <c r="R46" s="42" t="s">
        <v>153</v>
      </c>
      <c r="S46" s="34" t="s">
        <v>618</v>
      </c>
      <c r="T46" s="16" t="s">
        <v>619</v>
      </c>
      <c r="U46" s="16" t="s">
        <v>620</v>
      </c>
      <c r="V46" s="10" t="s">
        <v>621</v>
      </c>
      <c r="W46" s="10" t="s">
        <v>229</v>
      </c>
      <c r="X46" s="10" t="s">
        <v>622</v>
      </c>
      <c r="Y46" s="8" t="s">
        <v>215</v>
      </c>
      <c r="Z46" s="21" t="s">
        <v>623</v>
      </c>
      <c r="AA46" s="15" t="s">
        <v>211</v>
      </c>
      <c r="AB46" s="15" t="s">
        <v>232</v>
      </c>
      <c r="AC46" s="16" t="s">
        <v>213</v>
      </c>
      <c r="AD46" s="315" t="s">
        <v>624</v>
      </c>
      <c r="AE46" s="283"/>
      <c r="AF46" s="17"/>
      <c r="AG46" s="33"/>
      <c r="AH46" s="397"/>
      <c r="AI46" s="21"/>
      <c r="AJ46" s="356"/>
      <c r="AK46" s="283"/>
      <c r="AL46" s="283"/>
      <c r="AM46" s="307"/>
    </row>
    <row r="47" spans="1:403" s="162" customFormat="1" ht="270">
      <c r="A47" s="98">
        <v>38</v>
      </c>
      <c r="B47" s="92" t="s">
        <v>549</v>
      </c>
      <c r="C47" s="56" t="s">
        <v>625</v>
      </c>
      <c r="D47" s="56" t="s">
        <v>196</v>
      </c>
      <c r="E47" s="56" t="s">
        <v>626</v>
      </c>
      <c r="F47" s="56" t="s">
        <v>627</v>
      </c>
      <c r="G47" s="243" t="s">
        <v>628</v>
      </c>
      <c r="H47" s="289" t="s">
        <v>200</v>
      </c>
      <c r="I47" s="60">
        <v>60</v>
      </c>
      <c r="J47" s="60" t="s">
        <v>254</v>
      </c>
      <c r="K47" s="61">
        <v>0.6</v>
      </c>
      <c r="L47" s="60" t="s">
        <v>201</v>
      </c>
      <c r="M47" s="62">
        <v>0.8</v>
      </c>
      <c r="N47" s="60" t="s">
        <v>202</v>
      </c>
      <c r="O47" s="63">
        <v>0.4</v>
      </c>
      <c r="P47" s="60" t="s">
        <v>141</v>
      </c>
      <c r="Q47" s="63">
        <v>0.36</v>
      </c>
      <c r="R47" s="60" t="s">
        <v>146</v>
      </c>
      <c r="S47" s="56" t="s">
        <v>629</v>
      </c>
      <c r="T47" s="64" t="s">
        <v>630</v>
      </c>
      <c r="U47" s="56" t="s">
        <v>631</v>
      </c>
      <c r="V47" s="56" t="s">
        <v>632</v>
      </c>
      <c r="W47" s="56" t="s">
        <v>633</v>
      </c>
      <c r="X47" s="56" t="s">
        <v>634</v>
      </c>
      <c r="Y47" s="65" t="s">
        <v>209</v>
      </c>
      <c r="Z47" s="70" t="s">
        <v>635</v>
      </c>
      <c r="AA47" s="66" t="s">
        <v>211</v>
      </c>
      <c r="AB47" s="66" t="s">
        <v>232</v>
      </c>
      <c r="AC47" s="67" t="s">
        <v>213</v>
      </c>
      <c r="AD47" s="295" t="s">
        <v>636</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549</v>
      </c>
      <c r="C48" s="11" t="s">
        <v>637</v>
      </c>
      <c r="D48" s="20" t="s">
        <v>551</v>
      </c>
      <c r="E48" s="11" t="s">
        <v>638</v>
      </c>
      <c r="F48" s="11" t="s">
        <v>639</v>
      </c>
      <c r="G48" s="244" t="s">
        <v>640</v>
      </c>
      <c r="H48" s="291" t="s">
        <v>200</v>
      </c>
      <c r="I48" s="42">
        <v>5214</v>
      </c>
      <c r="J48" s="42" t="s">
        <v>217</v>
      </c>
      <c r="K48" s="74">
        <v>1</v>
      </c>
      <c r="L48" s="42" t="s">
        <v>201</v>
      </c>
      <c r="M48" s="6">
        <v>0.8</v>
      </c>
      <c r="N48" s="42" t="s">
        <v>202</v>
      </c>
      <c r="O48" s="7">
        <v>0.5</v>
      </c>
      <c r="P48" s="42" t="s">
        <v>141</v>
      </c>
      <c r="Q48" s="7">
        <v>0.5</v>
      </c>
      <c r="R48" s="42" t="s">
        <v>146</v>
      </c>
      <c r="S48" s="41" t="s">
        <v>641</v>
      </c>
      <c r="T48" s="14" t="s">
        <v>642</v>
      </c>
      <c r="U48" s="11" t="s">
        <v>643</v>
      </c>
      <c r="V48" s="11" t="s">
        <v>644</v>
      </c>
      <c r="W48" s="11" t="s">
        <v>645</v>
      </c>
      <c r="X48" s="11" t="s">
        <v>646</v>
      </c>
      <c r="Y48" s="8" t="s">
        <v>209</v>
      </c>
      <c r="Z48" s="23" t="s">
        <v>647</v>
      </c>
      <c r="AA48" s="19" t="s">
        <v>211</v>
      </c>
      <c r="AB48" s="19" t="s">
        <v>216</v>
      </c>
      <c r="AC48" s="20" t="s">
        <v>213</v>
      </c>
      <c r="AD48" s="253" t="s">
        <v>648</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549</v>
      </c>
      <c r="C49" s="11" t="s">
        <v>649</v>
      </c>
      <c r="D49" s="41" t="s">
        <v>196</v>
      </c>
      <c r="E49" s="11" t="s">
        <v>650</v>
      </c>
      <c r="F49" s="11" t="s">
        <v>651</v>
      </c>
      <c r="G49" s="244" t="s">
        <v>652</v>
      </c>
      <c r="H49" s="291" t="s">
        <v>200</v>
      </c>
      <c r="I49" s="42">
        <v>392</v>
      </c>
      <c r="J49" s="42" t="s">
        <v>254</v>
      </c>
      <c r="K49" s="74">
        <v>0.6</v>
      </c>
      <c r="L49" s="42" t="s">
        <v>148</v>
      </c>
      <c r="M49" s="6">
        <v>0.6</v>
      </c>
      <c r="N49" s="42" t="s">
        <v>148</v>
      </c>
      <c r="O49" s="7">
        <v>0.4</v>
      </c>
      <c r="P49" s="42" t="s">
        <v>141</v>
      </c>
      <c r="Q49" s="7">
        <v>0.36</v>
      </c>
      <c r="R49" s="42" t="s">
        <v>153</v>
      </c>
      <c r="S49" s="41" t="s">
        <v>653</v>
      </c>
      <c r="T49" s="14" t="s">
        <v>654</v>
      </c>
      <c r="U49" s="11" t="s">
        <v>655</v>
      </c>
      <c r="V49" s="11" t="s">
        <v>656</v>
      </c>
      <c r="W49" s="11" t="s">
        <v>282</v>
      </c>
      <c r="X49" s="11" t="s">
        <v>657</v>
      </c>
      <c r="Y49" s="8" t="s">
        <v>209</v>
      </c>
      <c r="Z49" s="23" t="s">
        <v>658</v>
      </c>
      <c r="AA49" s="19" t="s">
        <v>211</v>
      </c>
      <c r="AB49" s="19" t="s">
        <v>212</v>
      </c>
      <c r="AC49" s="20" t="s">
        <v>213</v>
      </c>
      <c r="AD49" s="316" t="s">
        <v>659</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549</v>
      </c>
      <c r="C50" s="11" t="s">
        <v>649</v>
      </c>
      <c r="D50" s="41" t="s">
        <v>196</v>
      </c>
      <c r="E50" s="11" t="s">
        <v>660</v>
      </c>
      <c r="F50" s="11" t="s">
        <v>661</v>
      </c>
      <c r="G50" s="244" t="s">
        <v>662</v>
      </c>
      <c r="H50" s="291" t="s">
        <v>200</v>
      </c>
      <c r="I50" s="42">
        <v>392</v>
      </c>
      <c r="J50" s="42" t="s">
        <v>254</v>
      </c>
      <c r="K50" s="74">
        <v>0.6</v>
      </c>
      <c r="L50" s="42" t="s">
        <v>201</v>
      </c>
      <c r="M50" s="6">
        <v>0.8</v>
      </c>
      <c r="N50" s="42" t="s">
        <v>202</v>
      </c>
      <c r="O50" s="7">
        <v>0.4</v>
      </c>
      <c r="P50" s="42" t="s">
        <v>141</v>
      </c>
      <c r="Q50" s="7">
        <v>0.36</v>
      </c>
      <c r="R50" s="42" t="s">
        <v>153</v>
      </c>
      <c r="S50" s="41" t="s">
        <v>663</v>
      </c>
      <c r="T50" s="14" t="s">
        <v>664</v>
      </c>
      <c r="U50" s="11" t="s">
        <v>665</v>
      </c>
      <c r="V50" s="11" t="s">
        <v>666</v>
      </c>
      <c r="W50" s="11" t="s">
        <v>66</v>
      </c>
      <c r="X50" s="11" t="s">
        <v>667</v>
      </c>
      <c r="Y50" s="8" t="s">
        <v>269</v>
      </c>
      <c r="Z50" s="23" t="s">
        <v>668</v>
      </c>
      <c r="AA50" s="19" t="s">
        <v>211</v>
      </c>
      <c r="AB50" s="19" t="s">
        <v>212</v>
      </c>
      <c r="AC50" s="20" t="s">
        <v>235</v>
      </c>
      <c r="AD50" s="316" t="s">
        <v>669</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549</v>
      </c>
      <c r="C51" s="75" t="s">
        <v>649</v>
      </c>
      <c r="D51" s="76" t="s">
        <v>196</v>
      </c>
      <c r="E51" s="75" t="s">
        <v>670</v>
      </c>
      <c r="F51" s="75" t="s">
        <v>671</v>
      </c>
      <c r="G51" s="242" t="s">
        <v>672</v>
      </c>
      <c r="H51" s="293" t="s">
        <v>200</v>
      </c>
      <c r="I51" s="79">
        <v>392</v>
      </c>
      <c r="J51" s="79" t="s">
        <v>254</v>
      </c>
      <c r="K51" s="80">
        <v>0.6</v>
      </c>
      <c r="L51" s="79" t="s">
        <v>148</v>
      </c>
      <c r="M51" s="81">
        <v>0.6</v>
      </c>
      <c r="N51" s="79" t="s">
        <v>148</v>
      </c>
      <c r="O51" s="82">
        <v>0.35</v>
      </c>
      <c r="P51" s="79" t="s">
        <v>141</v>
      </c>
      <c r="Q51" s="82">
        <v>0.39</v>
      </c>
      <c r="R51" s="79" t="s">
        <v>153</v>
      </c>
      <c r="S51" s="76" t="s">
        <v>673</v>
      </c>
      <c r="T51" s="83" t="s">
        <v>674</v>
      </c>
      <c r="U51" s="75" t="s">
        <v>675</v>
      </c>
      <c r="V51" s="75" t="s">
        <v>676</v>
      </c>
      <c r="W51" s="75" t="s">
        <v>66</v>
      </c>
      <c r="X51" s="75" t="s">
        <v>677</v>
      </c>
      <c r="Y51" s="84" t="s">
        <v>209</v>
      </c>
      <c r="Z51" s="530" t="s">
        <v>678</v>
      </c>
      <c r="AA51" s="110" t="s">
        <v>252</v>
      </c>
      <c r="AB51" s="110" t="s">
        <v>216</v>
      </c>
      <c r="AC51" s="109" t="s">
        <v>213</v>
      </c>
      <c r="AD51" s="317" t="s">
        <v>679</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549</v>
      </c>
      <c r="C52" s="56" t="s">
        <v>680</v>
      </c>
      <c r="D52" s="104" t="s">
        <v>551</v>
      </c>
      <c r="E52" s="199" t="s">
        <v>681</v>
      </c>
      <c r="F52" s="199" t="s">
        <v>682</v>
      </c>
      <c r="G52" s="243" t="s">
        <v>683</v>
      </c>
      <c r="H52" s="289" t="s">
        <v>200</v>
      </c>
      <c r="I52" s="60">
        <v>1900</v>
      </c>
      <c r="J52" s="60" t="str">
        <f t="shared" ref="J52:J66" si="6">IF(I52&lt;=3,"Muy Baja",IF(I52&lt;=24,"Baja",IF(I52&lt;=500,"Media",IF(I52&lt;=5000,"Alta","Muy Alta"))))</f>
        <v>Alta</v>
      </c>
      <c r="K52" s="61">
        <f t="shared" ref="K52:K66" si="7">IF(I52&lt;=3,$BG$11,IF(I52&lt;=24,$BG$12,IF(I52&lt;=500,$BG$13,IF(I52&lt;=5000,$BG$14,IF(I52&gt;5000,$BG$15)))))</f>
        <v>0.8</v>
      </c>
      <c r="L52" s="60" t="s">
        <v>148</v>
      </c>
      <c r="M52" s="62">
        <v>0.6</v>
      </c>
      <c r="N52" s="60" t="s">
        <v>202</v>
      </c>
      <c r="O52" s="63">
        <v>0.4</v>
      </c>
      <c r="P52" s="60" t="s">
        <v>141</v>
      </c>
      <c r="Q52" s="63">
        <f t="shared" ref="Q52:Q66" si="8">K52-(K52*O52)</f>
        <v>0.48</v>
      </c>
      <c r="R52" s="60" t="s">
        <v>146</v>
      </c>
      <c r="S52" s="56" t="s">
        <v>684</v>
      </c>
      <c r="T52" s="56" t="s">
        <v>685</v>
      </c>
      <c r="U52" s="56" t="s">
        <v>686</v>
      </c>
      <c r="V52" s="56" t="s">
        <v>687</v>
      </c>
      <c r="W52" s="185" t="s">
        <v>207</v>
      </c>
      <c r="X52" s="56" t="s">
        <v>688</v>
      </c>
      <c r="Y52" s="65" t="s">
        <v>209</v>
      </c>
      <c r="Z52" s="70" t="s">
        <v>689</v>
      </c>
      <c r="AA52" s="66" t="s">
        <v>211</v>
      </c>
      <c r="AB52" s="66" t="s">
        <v>212</v>
      </c>
      <c r="AC52" s="67" t="s">
        <v>213</v>
      </c>
      <c r="AD52" s="300" t="s">
        <v>690</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549</v>
      </c>
      <c r="C53" s="41" t="s">
        <v>691</v>
      </c>
      <c r="D53" s="20" t="s">
        <v>551</v>
      </c>
      <c r="E53" s="24" t="s">
        <v>692</v>
      </c>
      <c r="F53" s="24" t="s">
        <v>693</v>
      </c>
      <c r="G53" s="256" t="s">
        <v>694</v>
      </c>
      <c r="H53" s="291" t="s">
        <v>695</v>
      </c>
      <c r="I53" s="42">
        <v>1507</v>
      </c>
      <c r="J53" s="42" t="str">
        <f t="shared" si="6"/>
        <v>Alta</v>
      </c>
      <c r="K53" s="74">
        <f t="shared" si="7"/>
        <v>0.8</v>
      </c>
      <c r="L53" s="42" t="s">
        <v>201</v>
      </c>
      <c r="M53" s="6">
        <v>0.8</v>
      </c>
      <c r="N53" s="42" t="s">
        <v>202</v>
      </c>
      <c r="O53" s="7">
        <v>0.4</v>
      </c>
      <c r="P53" s="42" t="s">
        <v>141</v>
      </c>
      <c r="Q53" s="7">
        <f t="shared" si="8"/>
        <v>0.48</v>
      </c>
      <c r="R53" s="42" t="s">
        <v>153</v>
      </c>
      <c r="S53" s="41" t="s">
        <v>696</v>
      </c>
      <c r="T53" s="41" t="s">
        <v>697</v>
      </c>
      <c r="U53" s="41" t="s">
        <v>698</v>
      </c>
      <c r="V53" s="11" t="s">
        <v>699</v>
      </c>
      <c r="W53" s="22" t="s">
        <v>318</v>
      </c>
      <c r="X53" s="41" t="s">
        <v>700</v>
      </c>
      <c r="Y53" s="8" t="s">
        <v>269</v>
      </c>
      <c r="Z53" s="21" t="s">
        <v>701</v>
      </c>
      <c r="AA53" s="15" t="s">
        <v>211</v>
      </c>
      <c r="AB53" s="15" t="s">
        <v>212</v>
      </c>
      <c r="AC53" s="16" t="s">
        <v>213</v>
      </c>
      <c r="AD53" s="296" t="s">
        <v>702</v>
      </c>
      <c r="AE53" s="267"/>
      <c r="AF53" s="36"/>
      <c r="AG53" s="350"/>
      <c r="AH53" s="403"/>
      <c r="AI53" s="46"/>
      <c r="AJ53" s="404"/>
      <c r="AK53" s="518"/>
      <c r="AL53" s="519"/>
      <c r="AM53" s="520"/>
    </row>
    <row r="54" spans="1:91" ht="120.75" thickBot="1">
      <c r="A54" s="130">
        <v>45</v>
      </c>
      <c r="B54" s="95" t="s">
        <v>549</v>
      </c>
      <c r="C54" s="41" t="s">
        <v>691</v>
      </c>
      <c r="D54" s="20" t="s">
        <v>551</v>
      </c>
      <c r="E54" s="24" t="s">
        <v>692</v>
      </c>
      <c r="F54" s="24" t="s">
        <v>703</v>
      </c>
      <c r="G54" s="256" t="s">
        <v>704</v>
      </c>
      <c r="H54" s="291" t="s">
        <v>695</v>
      </c>
      <c r="I54" s="42">
        <v>1507</v>
      </c>
      <c r="J54" s="42" t="str">
        <f t="shared" si="6"/>
        <v>Alta</v>
      </c>
      <c r="K54" s="74">
        <f t="shared" si="7"/>
        <v>0.8</v>
      </c>
      <c r="L54" s="42" t="s">
        <v>201</v>
      </c>
      <c r="M54" s="6">
        <v>0.8</v>
      </c>
      <c r="N54" s="42" t="s">
        <v>202</v>
      </c>
      <c r="O54" s="7">
        <v>0.4</v>
      </c>
      <c r="P54" s="42" t="s">
        <v>141</v>
      </c>
      <c r="Q54" s="7">
        <f t="shared" si="8"/>
        <v>0.48</v>
      </c>
      <c r="R54" s="42" t="s">
        <v>153</v>
      </c>
      <c r="S54" s="41" t="s">
        <v>705</v>
      </c>
      <c r="T54" s="24" t="s">
        <v>706</v>
      </c>
      <c r="U54" s="24" t="s">
        <v>707</v>
      </c>
      <c r="V54" s="11" t="s">
        <v>699</v>
      </c>
      <c r="W54" s="22" t="s">
        <v>318</v>
      </c>
      <c r="X54" s="24" t="s">
        <v>708</v>
      </c>
      <c r="Y54" s="8" t="s">
        <v>269</v>
      </c>
      <c r="Z54" s="21" t="s">
        <v>709</v>
      </c>
      <c r="AA54" s="15" t="s">
        <v>211</v>
      </c>
      <c r="AB54" s="15" t="s">
        <v>212</v>
      </c>
      <c r="AC54" s="16" t="s">
        <v>213</v>
      </c>
      <c r="AD54" s="296" t="s">
        <v>710</v>
      </c>
      <c r="AE54" s="267"/>
      <c r="AF54" s="36"/>
      <c r="AG54" s="33"/>
      <c r="AH54" s="403"/>
      <c r="AI54" s="46"/>
      <c r="AJ54" s="404"/>
      <c r="AK54" s="518"/>
      <c r="AL54" s="519"/>
      <c r="AM54" s="520"/>
    </row>
    <row r="55" spans="1:91" s="90" customFormat="1" ht="120.75" thickBot="1">
      <c r="A55" s="98">
        <v>46</v>
      </c>
      <c r="B55" s="196" t="s">
        <v>549</v>
      </c>
      <c r="C55" s="76" t="s">
        <v>691</v>
      </c>
      <c r="D55" s="109" t="s">
        <v>551</v>
      </c>
      <c r="E55" s="197" t="s">
        <v>711</v>
      </c>
      <c r="F55" s="197" t="s">
        <v>703</v>
      </c>
      <c r="G55" s="250" t="s">
        <v>712</v>
      </c>
      <c r="H55" s="293" t="s">
        <v>695</v>
      </c>
      <c r="I55" s="79">
        <v>950</v>
      </c>
      <c r="J55" s="79" t="str">
        <f t="shared" si="6"/>
        <v>Alta</v>
      </c>
      <c r="K55" s="80">
        <f t="shared" si="7"/>
        <v>0.8</v>
      </c>
      <c r="L55" s="79" t="s">
        <v>201</v>
      </c>
      <c r="M55" s="81">
        <v>0.8</v>
      </c>
      <c r="N55" s="79" t="s">
        <v>202</v>
      </c>
      <c r="O55" s="82">
        <v>0.4</v>
      </c>
      <c r="P55" s="79" t="s">
        <v>141</v>
      </c>
      <c r="Q55" s="82">
        <f t="shared" si="8"/>
        <v>0.48</v>
      </c>
      <c r="R55" s="79" t="s">
        <v>153</v>
      </c>
      <c r="S55" s="76" t="s">
        <v>705</v>
      </c>
      <c r="T55" s="197" t="s">
        <v>706</v>
      </c>
      <c r="U55" s="197" t="s">
        <v>713</v>
      </c>
      <c r="V55" s="75" t="s">
        <v>699</v>
      </c>
      <c r="W55" s="189" t="s">
        <v>318</v>
      </c>
      <c r="X55" s="197" t="s">
        <v>714</v>
      </c>
      <c r="Y55" s="84" t="s">
        <v>269</v>
      </c>
      <c r="Z55" s="89" t="s">
        <v>709</v>
      </c>
      <c r="AA55" s="86" t="s">
        <v>211</v>
      </c>
      <c r="AB55" s="86" t="s">
        <v>212</v>
      </c>
      <c r="AC55" s="87" t="s">
        <v>235</v>
      </c>
      <c r="AD55" s="297" t="s">
        <v>710</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342</v>
      </c>
      <c r="C56" s="56" t="s">
        <v>715</v>
      </c>
      <c r="D56" s="56" t="s">
        <v>196</v>
      </c>
      <c r="E56" s="105" t="s">
        <v>716</v>
      </c>
      <c r="F56" s="201" t="s">
        <v>717</v>
      </c>
      <c r="G56" s="252" t="s">
        <v>718</v>
      </c>
      <c r="H56" s="289" t="s">
        <v>695</v>
      </c>
      <c r="I56" s="60">
        <v>1102</v>
      </c>
      <c r="J56" s="60" t="str">
        <f t="shared" si="6"/>
        <v>Alta</v>
      </c>
      <c r="K56" s="61">
        <f t="shared" si="7"/>
        <v>0.8</v>
      </c>
      <c r="L56" s="60" t="s">
        <v>148</v>
      </c>
      <c r="M56" s="62">
        <v>0.6</v>
      </c>
      <c r="N56" s="60" t="s">
        <v>202</v>
      </c>
      <c r="O56" s="63">
        <v>0.5</v>
      </c>
      <c r="P56" s="60" t="s">
        <v>141</v>
      </c>
      <c r="Q56" s="63">
        <f t="shared" si="8"/>
        <v>0.4</v>
      </c>
      <c r="R56" s="60" t="s">
        <v>153</v>
      </c>
      <c r="S56" s="56" t="s">
        <v>719</v>
      </c>
      <c r="T56" s="56" t="s">
        <v>720</v>
      </c>
      <c r="U56" s="56" t="s">
        <v>721</v>
      </c>
      <c r="V56" s="56" t="s">
        <v>722</v>
      </c>
      <c r="W56" s="202" t="s">
        <v>127</v>
      </c>
      <c r="X56" s="195" t="s">
        <v>723</v>
      </c>
      <c r="Y56" s="65" t="s">
        <v>209</v>
      </c>
      <c r="Z56" s="70" t="s">
        <v>724</v>
      </c>
      <c r="AA56" s="66" t="s">
        <v>211</v>
      </c>
      <c r="AB56" s="66" t="s">
        <v>216</v>
      </c>
      <c r="AC56" s="67" t="s">
        <v>213</v>
      </c>
      <c r="AD56" s="295" t="s">
        <v>725</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342</v>
      </c>
      <c r="C57" s="75" t="s">
        <v>715</v>
      </c>
      <c r="D57" s="109" t="s">
        <v>551</v>
      </c>
      <c r="E57" s="163" t="s">
        <v>726</v>
      </c>
      <c r="F57" s="197" t="s">
        <v>727</v>
      </c>
      <c r="G57" s="257" t="s">
        <v>728</v>
      </c>
      <c r="H57" s="318" t="s">
        <v>695</v>
      </c>
      <c r="I57" s="79">
        <v>856</v>
      </c>
      <c r="J57" s="79" t="str">
        <f t="shared" si="6"/>
        <v>Alta</v>
      </c>
      <c r="K57" s="80">
        <f t="shared" si="7"/>
        <v>0.8</v>
      </c>
      <c r="L57" s="79" t="s">
        <v>148</v>
      </c>
      <c r="M57" s="81">
        <v>0.6</v>
      </c>
      <c r="N57" s="79" t="s">
        <v>202</v>
      </c>
      <c r="O57" s="82">
        <v>0.5</v>
      </c>
      <c r="P57" s="79" t="s">
        <v>141</v>
      </c>
      <c r="Q57" s="82">
        <f t="shared" si="8"/>
        <v>0.4</v>
      </c>
      <c r="R57" s="79" t="s">
        <v>153</v>
      </c>
      <c r="S57" s="76" t="s">
        <v>729</v>
      </c>
      <c r="T57" s="75" t="s">
        <v>730</v>
      </c>
      <c r="U57" s="75" t="s">
        <v>731</v>
      </c>
      <c r="V57" s="75" t="s">
        <v>722</v>
      </c>
      <c r="W57" s="203" t="s">
        <v>318</v>
      </c>
      <c r="X57" s="197" t="s">
        <v>732</v>
      </c>
      <c r="Y57" s="84" t="s">
        <v>215</v>
      </c>
      <c r="Z57" s="89" t="s">
        <v>733</v>
      </c>
      <c r="AA57" s="86" t="s">
        <v>211</v>
      </c>
      <c r="AB57" s="86" t="s">
        <v>216</v>
      </c>
      <c r="AC57" s="87" t="s">
        <v>213</v>
      </c>
      <c r="AD57" s="297" t="s">
        <v>734</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549</v>
      </c>
      <c r="C58" s="116" t="s">
        <v>691</v>
      </c>
      <c r="D58" s="174" t="s">
        <v>551</v>
      </c>
      <c r="E58" s="204" t="s">
        <v>735</v>
      </c>
      <c r="F58" s="204" t="s">
        <v>736</v>
      </c>
      <c r="G58" s="258" t="s">
        <v>737</v>
      </c>
      <c r="H58" s="298" t="s">
        <v>695</v>
      </c>
      <c r="I58" s="117">
        <v>2335</v>
      </c>
      <c r="J58" s="117" t="str">
        <f t="shared" si="6"/>
        <v>Alta</v>
      </c>
      <c r="K58" s="118">
        <f t="shared" si="7"/>
        <v>0.8</v>
      </c>
      <c r="L58" s="117" t="s">
        <v>140</v>
      </c>
      <c r="M58" s="119">
        <v>1</v>
      </c>
      <c r="N58" s="117" t="s">
        <v>219</v>
      </c>
      <c r="O58" s="120">
        <v>0.5</v>
      </c>
      <c r="P58" s="117" t="s">
        <v>219</v>
      </c>
      <c r="Q58" s="120">
        <f t="shared" si="8"/>
        <v>0.4</v>
      </c>
      <c r="R58" s="117" t="s">
        <v>738</v>
      </c>
      <c r="S58" s="205" t="s">
        <v>739</v>
      </c>
      <c r="T58" s="205" t="s">
        <v>740</v>
      </c>
      <c r="U58" s="205" t="s">
        <v>741</v>
      </c>
      <c r="V58" s="116" t="s">
        <v>742</v>
      </c>
      <c r="W58" s="173" t="s">
        <v>318</v>
      </c>
      <c r="X58" s="206" t="s">
        <v>743</v>
      </c>
      <c r="Y58" s="122" t="s">
        <v>269</v>
      </c>
      <c r="Z58" s="528" t="s">
        <v>744</v>
      </c>
      <c r="AA58" s="124" t="s">
        <v>211</v>
      </c>
      <c r="AB58" s="124" t="s">
        <v>216</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528</v>
      </c>
      <c r="C59" s="159" t="s">
        <v>745</v>
      </c>
      <c r="D59" s="159" t="s">
        <v>551</v>
      </c>
      <c r="E59" s="159" t="s">
        <v>746</v>
      </c>
      <c r="F59" s="159" t="s">
        <v>747</v>
      </c>
      <c r="G59" s="259" t="s">
        <v>748</v>
      </c>
      <c r="H59" s="320" t="s">
        <v>695</v>
      </c>
      <c r="I59" s="210">
        <v>10</v>
      </c>
      <c r="J59" s="60" t="str">
        <f t="shared" si="6"/>
        <v>Baja</v>
      </c>
      <c r="K59" s="61">
        <f t="shared" si="7"/>
        <v>0.4</v>
      </c>
      <c r="L59" s="210" t="s">
        <v>148</v>
      </c>
      <c r="M59" s="211">
        <v>0.6</v>
      </c>
      <c r="N59" s="210" t="s">
        <v>202</v>
      </c>
      <c r="O59" s="212">
        <v>0.4</v>
      </c>
      <c r="P59" s="210" t="s">
        <v>141</v>
      </c>
      <c r="Q59" s="63">
        <f t="shared" si="8"/>
        <v>0.24</v>
      </c>
      <c r="R59" s="60" t="s">
        <v>153</v>
      </c>
      <c r="S59" s="56" t="s">
        <v>749</v>
      </c>
      <c r="T59" s="64" t="s">
        <v>750</v>
      </c>
      <c r="U59" s="56" t="s">
        <v>751</v>
      </c>
      <c r="V59" s="56" t="s">
        <v>745</v>
      </c>
      <c r="W59" s="56" t="s">
        <v>127</v>
      </c>
      <c r="X59" s="213" t="s">
        <v>752</v>
      </c>
      <c r="Y59" s="65" t="s">
        <v>209</v>
      </c>
      <c r="Z59" s="533" t="s">
        <v>753</v>
      </c>
      <c r="AA59" s="214" t="s">
        <v>211</v>
      </c>
      <c r="AB59" s="214" t="s">
        <v>232</v>
      </c>
      <c r="AC59" s="215" t="s">
        <v>213</v>
      </c>
      <c r="AD59" s="321" t="s">
        <v>754</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528</v>
      </c>
      <c r="C60" s="75" t="s">
        <v>745</v>
      </c>
      <c r="D60" s="75" t="s">
        <v>551</v>
      </c>
      <c r="E60" s="75" t="s">
        <v>755</v>
      </c>
      <c r="F60" s="75" t="s">
        <v>756</v>
      </c>
      <c r="G60" s="249" t="s">
        <v>757</v>
      </c>
      <c r="H60" s="318" t="s">
        <v>695</v>
      </c>
      <c r="I60" s="198">
        <v>5</v>
      </c>
      <c r="J60" s="79" t="str">
        <f t="shared" si="6"/>
        <v>Baja</v>
      </c>
      <c r="K60" s="80">
        <f t="shared" si="7"/>
        <v>0.4</v>
      </c>
      <c r="L60" s="198" t="s">
        <v>201</v>
      </c>
      <c r="M60" s="216">
        <v>0.8</v>
      </c>
      <c r="N60" s="198" t="s">
        <v>202</v>
      </c>
      <c r="O60" s="217">
        <v>0.4</v>
      </c>
      <c r="P60" s="198" t="s">
        <v>141</v>
      </c>
      <c r="Q60" s="82">
        <f t="shared" si="8"/>
        <v>0.24</v>
      </c>
      <c r="R60" s="198" t="s">
        <v>153</v>
      </c>
      <c r="S60" s="75" t="s">
        <v>758</v>
      </c>
      <c r="T60" s="83" t="s">
        <v>759</v>
      </c>
      <c r="U60" s="75" t="s">
        <v>760</v>
      </c>
      <c r="V60" s="75" t="s">
        <v>745</v>
      </c>
      <c r="W60" s="75" t="s">
        <v>127</v>
      </c>
      <c r="X60" s="145" t="s">
        <v>761</v>
      </c>
      <c r="Y60" s="84" t="s">
        <v>209</v>
      </c>
      <c r="Z60" s="534" t="s">
        <v>762</v>
      </c>
      <c r="AA60" s="86" t="s">
        <v>211</v>
      </c>
      <c r="AB60" s="86" t="s">
        <v>232</v>
      </c>
      <c r="AC60" s="87" t="s">
        <v>213</v>
      </c>
      <c r="AD60" s="322" t="s">
        <v>763</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446</v>
      </c>
      <c r="C61" s="219" t="s">
        <v>764</v>
      </c>
      <c r="D61" s="220" t="s">
        <v>196</v>
      </c>
      <c r="E61" s="220" t="s">
        <v>765</v>
      </c>
      <c r="F61" s="220" t="s">
        <v>766</v>
      </c>
      <c r="G61" s="260" t="s">
        <v>767</v>
      </c>
      <c r="H61" s="298" t="s">
        <v>200</v>
      </c>
      <c r="I61" s="221">
        <v>1</v>
      </c>
      <c r="J61" s="117" t="str">
        <f t="shared" si="6"/>
        <v>Muy Baja</v>
      </c>
      <c r="K61" s="118">
        <f t="shared" si="7"/>
        <v>0.2</v>
      </c>
      <c r="L61" s="117" t="s">
        <v>218</v>
      </c>
      <c r="M61" s="119">
        <v>0.2</v>
      </c>
      <c r="N61" s="117" t="s">
        <v>270</v>
      </c>
      <c r="O61" s="120">
        <v>0.4</v>
      </c>
      <c r="P61" s="117" t="s">
        <v>145</v>
      </c>
      <c r="Q61" s="120">
        <f t="shared" si="8"/>
        <v>0.12</v>
      </c>
      <c r="R61" s="117" t="s">
        <v>142</v>
      </c>
      <c r="S61" s="116" t="s">
        <v>768</v>
      </c>
      <c r="T61" s="121" t="s">
        <v>769</v>
      </c>
      <c r="U61" s="174" t="s">
        <v>770</v>
      </c>
      <c r="V61" s="116" t="s">
        <v>771</v>
      </c>
      <c r="W61" s="116" t="s">
        <v>229</v>
      </c>
      <c r="X61" s="222" t="s">
        <v>772</v>
      </c>
      <c r="Y61" s="122" t="s">
        <v>209</v>
      </c>
      <c r="Z61" s="223" t="s">
        <v>773</v>
      </c>
      <c r="AA61" s="124" t="s">
        <v>211</v>
      </c>
      <c r="AB61" s="224" t="s">
        <v>212</v>
      </c>
      <c r="AC61" s="225" t="s">
        <v>774</v>
      </c>
      <c r="AD61" s="323" t="s">
        <v>775</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549</v>
      </c>
      <c r="C62" s="207" t="s">
        <v>550</v>
      </c>
      <c r="D62" s="116" t="s">
        <v>196</v>
      </c>
      <c r="E62" s="116" t="s">
        <v>660</v>
      </c>
      <c r="F62" s="116" t="s">
        <v>776</v>
      </c>
      <c r="G62" s="245" t="s">
        <v>777</v>
      </c>
      <c r="H62" s="324" t="s">
        <v>200</v>
      </c>
      <c r="I62" s="229">
        <v>40</v>
      </c>
      <c r="J62" s="117" t="str">
        <f t="shared" si="6"/>
        <v>Media</v>
      </c>
      <c r="K62" s="118">
        <f t="shared" si="7"/>
        <v>0.6</v>
      </c>
      <c r="L62" s="229" t="s">
        <v>148</v>
      </c>
      <c r="M62" s="230">
        <v>0.6</v>
      </c>
      <c r="N62" s="229" t="s">
        <v>202</v>
      </c>
      <c r="O62" s="231">
        <v>0.4</v>
      </c>
      <c r="P62" s="232" t="s">
        <v>145</v>
      </c>
      <c r="Q62" s="120">
        <f t="shared" si="8"/>
        <v>0.36</v>
      </c>
      <c r="R62" s="233" t="s">
        <v>153</v>
      </c>
      <c r="S62" s="116" t="s">
        <v>778</v>
      </c>
      <c r="T62" s="116" t="s">
        <v>779</v>
      </c>
      <c r="U62" s="174" t="s">
        <v>780</v>
      </c>
      <c r="V62" s="116" t="s">
        <v>550</v>
      </c>
      <c r="W62" s="116" t="s">
        <v>495</v>
      </c>
      <c r="X62" s="234" t="s">
        <v>657</v>
      </c>
      <c r="Y62" s="122" t="s">
        <v>209</v>
      </c>
      <c r="Z62" s="528" t="s">
        <v>571</v>
      </c>
      <c r="AA62" s="235" t="s">
        <v>211</v>
      </c>
      <c r="AB62" s="235" t="s">
        <v>232</v>
      </c>
      <c r="AC62" s="235" t="s">
        <v>235</v>
      </c>
      <c r="AD62" s="299" t="s">
        <v>781</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342</v>
      </c>
      <c r="C63" s="116" t="s">
        <v>416</v>
      </c>
      <c r="D63" s="116" t="s">
        <v>551</v>
      </c>
      <c r="E63" s="116" t="s">
        <v>782</v>
      </c>
      <c r="F63" s="174" t="s">
        <v>783</v>
      </c>
      <c r="G63" s="261" t="s">
        <v>784</v>
      </c>
      <c r="H63" s="324" t="s">
        <v>200</v>
      </c>
      <c r="I63" s="229">
        <v>8</v>
      </c>
      <c r="J63" s="117" t="str">
        <f t="shared" si="6"/>
        <v>Baja</v>
      </c>
      <c r="K63" s="118">
        <f t="shared" si="7"/>
        <v>0.4</v>
      </c>
      <c r="L63" s="229" t="s">
        <v>237</v>
      </c>
      <c r="M63" s="230">
        <v>0.4</v>
      </c>
      <c r="N63" s="229" t="s">
        <v>148</v>
      </c>
      <c r="O63" s="231">
        <v>0.4</v>
      </c>
      <c r="P63" s="232" t="s">
        <v>145</v>
      </c>
      <c r="Q63" s="120">
        <f t="shared" si="8"/>
        <v>0.24</v>
      </c>
      <c r="R63" s="233" t="s">
        <v>153</v>
      </c>
      <c r="S63" s="116" t="s">
        <v>785</v>
      </c>
      <c r="T63" s="121" t="s">
        <v>786</v>
      </c>
      <c r="U63" s="181" t="s">
        <v>787</v>
      </c>
      <c r="V63" s="116" t="s">
        <v>788</v>
      </c>
      <c r="W63" s="116" t="s">
        <v>229</v>
      </c>
      <c r="X63" s="234" t="s">
        <v>789</v>
      </c>
      <c r="Y63" s="122" t="s">
        <v>215</v>
      </c>
      <c r="Z63" s="531" t="s">
        <v>790</v>
      </c>
      <c r="AA63" s="235" t="s">
        <v>211</v>
      </c>
      <c r="AB63" s="235" t="s">
        <v>232</v>
      </c>
      <c r="AC63" s="235" t="s">
        <v>213</v>
      </c>
      <c r="AD63" s="325" t="s">
        <v>791</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549</v>
      </c>
      <c r="C64" s="56" t="s">
        <v>792</v>
      </c>
      <c r="D64" s="56" t="s">
        <v>551</v>
      </c>
      <c r="E64" s="104" t="s">
        <v>793</v>
      </c>
      <c r="F64" s="104" t="s">
        <v>717</v>
      </c>
      <c r="G64" s="240" t="s">
        <v>794</v>
      </c>
      <c r="H64" s="289" t="s">
        <v>200</v>
      </c>
      <c r="I64" s="60">
        <v>73</v>
      </c>
      <c r="J64" s="60" t="str">
        <f t="shared" si="6"/>
        <v>Media</v>
      </c>
      <c r="K64" s="61">
        <f t="shared" si="7"/>
        <v>0.6</v>
      </c>
      <c r="L64" s="60" t="s">
        <v>140</v>
      </c>
      <c r="M64" s="62">
        <v>1</v>
      </c>
      <c r="N64" s="60" t="s">
        <v>219</v>
      </c>
      <c r="O64" s="63">
        <v>0.4</v>
      </c>
      <c r="P64" s="60" t="s">
        <v>141</v>
      </c>
      <c r="Q64" s="63">
        <f t="shared" si="8"/>
        <v>0.36</v>
      </c>
      <c r="R64" s="60" t="s">
        <v>153</v>
      </c>
      <c r="S64" s="106" t="s">
        <v>795</v>
      </c>
      <c r="T64" s="70" t="s">
        <v>796</v>
      </c>
      <c r="U64" s="67" t="s">
        <v>797</v>
      </c>
      <c r="V64" s="56" t="s">
        <v>798</v>
      </c>
      <c r="W64" s="106" t="s">
        <v>127</v>
      </c>
      <c r="X64" s="106" t="s">
        <v>799</v>
      </c>
      <c r="Y64" s="65" t="s">
        <v>215</v>
      </c>
      <c r="Z64" s="787" t="s">
        <v>800</v>
      </c>
      <c r="AA64" s="66" t="s">
        <v>211</v>
      </c>
      <c r="AB64" s="66" t="s">
        <v>232</v>
      </c>
      <c r="AC64" s="67" t="s">
        <v>213</v>
      </c>
      <c r="AD64" s="790" t="s">
        <v>801</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549</v>
      </c>
      <c r="C65" s="11" t="s">
        <v>792</v>
      </c>
      <c r="D65" s="41" t="s">
        <v>551</v>
      </c>
      <c r="E65" s="20" t="s">
        <v>802</v>
      </c>
      <c r="F65" s="20" t="s">
        <v>803</v>
      </c>
      <c r="G65" s="254" t="s">
        <v>804</v>
      </c>
      <c r="H65" s="291" t="s">
        <v>200</v>
      </c>
      <c r="I65" s="42">
        <v>15</v>
      </c>
      <c r="J65" s="42" t="str">
        <f t="shared" si="6"/>
        <v>Baja</v>
      </c>
      <c r="K65" s="74">
        <f t="shared" si="7"/>
        <v>0.4</v>
      </c>
      <c r="L65" s="42" t="s">
        <v>140</v>
      </c>
      <c r="M65" s="6">
        <v>1</v>
      </c>
      <c r="N65" s="42" t="s">
        <v>219</v>
      </c>
      <c r="O65" s="7">
        <v>0.3</v>
      </c>
      <c r="P65" s="42" t="s">
        <v>141</v>
      </c>
      <c r="Q65" s="7">
        <f t="shared" si="8"/>
        <v>0.28000000000000003</v>
      </c>
      <c r="R65" s="42" t="s">
        <v>153</v>
      </c>
      <c r="S65" s="34" t="s">
        <v>805</v>
      </c>
      <c r="T65" s="16" t="s">
        <v>806</v>
      </c>
      <c r="U65" s="16" t="s">
        <v>807</v>
      </c>
      <c r="V65" s="11" t="s">
        <v>798</v>
      </c>
      <c r="W65" s="10" t="s">
        <v>127</v>
      </c>
      <c r="X65" s="10" t="s">
        <v>808</v>
      </c>
      <c r="Y65" s="8" t="s">
        <v>215</v>
      </c>
      <c r="Z65" s="788"/>
      <c r="AA65" s="15" t="s">
        <v>234</v>
      </c>
      <c r="AB65" s="15" t="s">
        <v>232</v>
      </c>
      <c r="AC65" s="16" t="s">
        <v>213</v>
      </c>
      <c r="AD65" s="791"/>
      <c r="AE65" s="267"/>
      <c r="AF65" s="33"/>
      <c r="AG65" s="332"/>
      <c r="AH65" s="361"/>
      <c r="AI65" s="33"/>
      <c r="AJ65" s="307"/>
      <c r="AK65" s="36"/>
      <c r="AL65" s="33"/>
      <c r="AM65" s="307"/>
    </row>
    <row r="66" spans="1:91" s="90" customFormat="1" ht="178.5" customHeight="1" thickBot="1">
      <c r="A66" s="130">
        <v>57</v>
      </c>
      <c r="B66" s="94" t="s">
        <v>549</v>
      </c>
      <c r="C66" s="75" t="s">
        <v>792</v>
      </c>
      <c r="D66" s="76" t="s">
        <v>551</v>
      </c>
      <c r="E66" s="109" t="s">
        <v>809</v>
      </c>
      <c r="F66" s="109" t="s">
        <v>810</v>
      </c>
      <c r="G66" s="255" t="s">
        <v>811</v>
      </c>
      <c r="H66" s="293" t="s">
        <v>200</v>
      </c>
      <c r="I66" s="79">
        <v>14</v>
      </c>
      <c r="J66" s="79" t="str">
        <f t="shared" si="6"/>
        <v>Baja</v>
      </c>
      <c r="K66" s="80">
        <f t="shared" si="7"/>
        <v>0.4</v>
      </c>
      <c r="L66" s="79" t="s">
        <v>140</v>
      </c>
      <c r="M66" s="81">
        <v>1</v>
      </c>
      <c r="N66" s="79" t="s">
        <v>219</v>
      </c>
      <c r="O66" s="82">
        <v>0.4</v>
      </c>
      <c r="P66" s="79" t="s">
        <v>141</v>
      </c>
      <c r="Q66" s="82">
        <f t="shared" si="8"/>
        <v>0.24</v>
      </c>
      <c r="R66" s="79" t="s">
        <v>153</v>
      </c>
      <c r="S66" s="147" t="s">
        <v>812</v>
      </c>
      <c r="T66" s="87" t="s">
        <v>813</v>
      </c>
      <c r="U66" s="87" t="s">
        <v>814</v>
      </c>
      <c r="V66" s="75" t="s">
        <v>798</v>
      </c>
      <c r="W66" s="146" t="s">
        <v>127</v>
      </c>
      <c r="X66" s="146" t="s">
        <v>815</v>
      </c>
      <c r="Y66" s="84" t="s">
        <v>215</v>
      </c>
      <c r="Z66" s="789"/>
      <c r="AA66" s="86" t="s">
        <v>211</v>
      </c>
      <c r="AB66" s="86" t="s">
        <v>232</v>
      </c>
      <c r="AC66" s="87" t="s">
        <v>213</v>
      </c>
      <c r="AD66" s="792"/>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B4" sqref="B4:C4"/>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799"/>
      <c r="B1" s="802" t="s">
        <v>89</v>
      </c>
      <c r="C1" s="803"/>
      <c r="D1" s="803"/>
      <c r="E1" s="803"/>
      <c r="F1" s="804"/>
    </row>
    <row r="2" spans="1:25" s="542" customFormat="1" ht="15.75" customHeight="1">
      <c r="A2" s="800"/>
      <c r="B2" s="805"/>
      <c r="C2" s="806"/>
      <c r="D2" s="806"/>
      <c r="E2" s="806"/>
      <c r="F2" s="807"/>
    </row>
    <row r="3" spans="1:25" s="542" customFormat="1" ht="29.25" customHeight="1" thickBot="1">
      <c r="A3" s="800"/>
      <c r="B3" s="805"/>
      <c r="C3" s="806"/>
      <c r="D3" s="806"/>
      <c r="E3" s="806"/>
      <c r="F3" s="807"/>
    </row>
    <row r="4" spans="1:25" s="542" customFormat="1" ht="21" customHeight="1" thickBot="1">
      <c r="A4" s="801"/>
      <c r="B4" s="808" t="s">
        <v>1107</v>
      </c>
      <c r="C4" s="809"/>
      <c r="D4" s="810" t="s">
        <v>90</v>
      </c>
      <c r="E4" s="810"/>
      <c r="F4" s="809"/>
    </row>
    <row r="5" spans="1:25" s="542" customFormat="1" ht="24.75" customHeight="1">
      <c r="A5" s="811" t="s">
        <v>816</v>
      </c>
      <c r="B5" s="811"/>
      <c r="C5" s="811"/>
      <c r="D5" s="811"/>
      <c r="E5" s="811"/>
      <c r="F5" s="811"/>
    </row>
    <row r="6" spans="1:25" s="542" customFormat="1" ht="15" thickBot="1">
      <c r="A6" s="798"/>
      <c r="B6" s="798"/>
      <c r="C6" s="798"/>
      <c r="D6" s="798"/>
      <c r="E6" s="798"/>
      <c r="F6" s="798"/>
    </row>
    <row r="7" spans="1:25" s="542" customFormat="1" ht="30.75" thickBot="1">
      <c r="A7" s="546" t="s">
        <v>4</v>
      </c>
      <c r="B7" s="797" t="s">
        <v>5</v>
      </c>
      <c r="C7" s="797"/>
      <c r="D7" s="547" t="s">
        <v>6</v>
      </c>
      <c r="E7" s="548" t="s">
        <v>114</v>
      </c>
      <c r="F7" s="549" t="s">
        <v>8</v>
      </c>
      <c r="Y7" s="553">
        <v>0.1</v>
      </c>
    </row>
    <row r="8" spans="1:25" s="542" customFormat="1" ht="72" customHeight="1">
      <c r="A8" s="765" t="s">
        <v>817</v>
      </c>
      <c r="B8" s="826">
        <v>1.1000000000000001</v>
      </c>
      <c r="C8" s="827" t="s">
        <v>818</v>
      </c>
      <c r="D8" s="827" t="s">
        <v>819</v>
      </c>
      <c r="E8" s="830" t="s">
        <v>820</v>
      </c>
      <c r="F8" s="828" t="s">
        <v>821</v>
      </c>
      <c r="Y8" s="553">
        <v>0.2</v>
      </c>
    </row>
    <row r="9" spans="1:25" s="542" customFormat="1" ht="14.25" customHeight="1">
      <c r="A9" s="823"/>
      <c r="B9" s="813"/>
      <c r="C9" s="816"/>
      <c r="D9" s="816"/>
      <c r="E9" s="831"/>
      <c r="F9" s="829"/>
      <c r="Y9" s="553"/>
    </row>
    <row r="10" spans="1:25" s="542" customFormat="1" ht="43.5" customHeight="1">
      <c r="A10" s="823"/>
      <c r="B10" s="812">
        <v>1.2</v>
      </c>
      <c r="C10" s="815" t="s">
        <v>822</v>
      </c>
      <c r="D10" s="815" t="s">
        <v>823</v>
      </c>
      <c r="E10" s="821" t="s">
        <v>824</v>
      </c>
      <c r="F10" s="824" t="s">
        <v>821</v>
      </c>
      <c r="Y10" s="553">
        <v>0.3</v>
      </c>
    </row>
    <row r="11" spans="1:25" s="542" customFormat="1" ht="29.25" customHeight="1">
      <c r="A11" s="823"/>
      <c r="B11" s="814"/>
      <c r="C11" s="817"/>
      <c r="D11" s="817"/>
      <c r="E11" s="822"/>
      <c r="F11" s="825"/>
      <c r="Y11" s="553">
        <v>0.4</v>
      </c>
    </row>
    <row r="12" spans="1:25" s="542" customFormat="1" ht="33.75" customHeight="1">
      <c r="A12" s="823"/>
      <c r="B12" s="812">
        <v>1.3</v>
      </c>
      <c r="C12" s="815" t="s">
        <v>825</v>
      </c>
      <c r="D12" s="815" t="s">
        <v>826</v>
      </c>
      <c r="E12" s="821" t="s">
        <v>827</v>
      </c>
      <c r="F12" s="818" t="s">
        <v>821</v>
      </c>
      <c r="Y12" s="553">
        <v>0.5</v>
      </c>
    </row>
    <row r="13" spans="1:25" s="542" customFormat="1" ht="29.25" customHeight="1">
      <c r="A13" s="823"/>
      <c r="B13" s="813"/>
      <c r="C13" s="816"/>
      <c r="D13" s="816"/>
      <c r="E13" s="831"/>
      <c r="F13" s="819"/>
      <c r="Y13" s="553">
        <v>0.6</v>
      </c>
    </row>
    <row r="14" spans="1:25" s="542" customFormat="1" ht="45" customHeight="1">
      <c r="A14" s="823"/>
      <c r="B14" s="814"/>
      <c r="C14" s="817"/>
      <c r="D14" s="817"/>
      <c r="E14" s="822"/>
      <c r="F14" s="820"/>
      <c r="Y14" s="553">
        <v>0.7</v>
      </c>
    </row>
    <row r="15" spans="1:25" ht="43.5" thickBot="1">
      <c r="A15" s="766"/>
      <c r="B15" s="596">
        <v>1.4</v>
      </c>
      <c r="C15" s="597" t="s">
        <v>828</v>
      </c>
      <c r="D15" s="598" t="s">
        <v>829</v>
      </c>
      <c r="E15" s="598" t="s">
        <v>118</v>
      </c>
      <c r="F15" s="711" t="s">
        <v>127</v>
      </c>
    </row>
  </sheetData>
  <sheetProtection selectLockedCells="1" selectUnlockedCells="1"/>
  <mergeCells count="23">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 ref="B7:C7"/>
    <mergeCell ref="A6:F6"/>
    <mergeCell ref="A1:A4"/>
    <mergeCell ref="B1:F3"/>
    <mergeCell ref="B4:C4"/>
    <mergeCell ref="D4:F4"/>
    <mergeCell ref="A5:F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zoomScaleNormal="100" workbookViewId="0">
      <selection activeCell="E4" sqref="E4:K5"/>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830</v>
      </c>
      <c r="B1" s="446"/>
      <c r="C1" s="446"/>
      <c r="D1" s="447"/>
      <c r="E1" s="857" t="s">
        <v>89</v>
      </c>
      <c r="F1" s="858"/>
      <c r="G1" s="858"/>
      <c r="H1" s="858"/>
      <c r="I1" s="858"/>
      <c r="J1" s="858"/>
      <c r="K1" s="858"/>
      <c r="L1" s="858"/>
      <c r="M1" s="858"/>
      <c r="N1" s="858"/>
      <c r="O1" s="858"/>
      <c r="P1" s="858"/>
      <c r="Q1" s="858"/>
      <c r="R1" s="859"/>
    </row>
    <row r="2" spans="1:18" ht="15.95" customHeight="1">
      <c r="A2" s="434"/>
      <c r="B2" s="435"/>
      <c r="C2" s="435"/>
      <c r="D2" s="448"/>
      <c r="E2" s="860"/>
      <c r="F2" s="845"/>
      <c r="G2" s="845"/>
      <c r="H2" s="845"/>
      <c r="I2" s="845"/>
      <c r="J2" s="845"/>
      <c r="K2" s="845"/>
      <c r="L2" s="845"/>
      <c r="M2" s="845"/>
      <c r="N2" s="845"/>
      <c r="O2" s="845"/>
      <c r="P2" s="845"/>
      <c r="Q2" s="845"/>
      <c r="R2" s="861"/>
    </row>
    <row r="3" spans="1:18" ht="24" customHeight="1" thickBot="1">
      <c r="A3" s="434"/>
      <c r="B3" s="435"/>
      <c r="C3" s="435"/>
      <c r="D3" s="448"/>
      <c r="E3" s="860"/>
      <c r="F3" s="845"/>
      <c r="G3" s="845"/>
      <c r="H3" s="845"/>
      <c r="I3" s="845"/>
      <c r="J3" s="845"/>
      <c r="K3" s="845"/>
      <c r="L3" s="845"/>
      <c r="M3" s="845"/>
      <c r="N3" s="845"/>
      <c r="O3" s="845"/>
      <c r="P3" s="845"/>
      <c r="Q3" s="845"/>
      <c r="R3" s="861"/>
    </row>
    <row r="4" spans="1:18" ht="15.95" customHeight="1">
      <c r="A4" s="434"/>
      <c r="B4" s="435"/>
      <c r="C4" s="435"/>
      <c r="D4" s="448"/>
      <c r="E4" s="862" t="s">
        <v>1107</v>
      </c>
      <c r="F4" s="863"/>
      <c r="G4" s="863"/>
      <c r="H4" s="863"/>
      <c r="I4" s="863"/>
      <c r="J4" s="863"/>
      <c r="K4" s="864"/>
      <c r="L4" s="862" t="s">
        <v>90</v>
      </c>
      <c r="M4" s="863"/>
      <c r="N4" s="863"/>
      <c r="O4" s="863"/>
      <c r="P4" s="863"/>
      <c r="Q4" s="863"/>
      <c r="R4" s="864"/>
    </row>
    <row r="5" spans="1:18" ht="15.95" customHeight="1" thickBot="1">
      <c r="A5" s="437"/>
      <c r="B5" s="438"/>
      <c r="C5" s="438"/>
      <c r="D5" s="449"/>
      <c r="E5" s="865"/>
      <c r="F5" s="866"/>
      <c r="G5" s="866"/>
      <c r="H5" s="866"/>
      <c r="I5" s="866"/>
      <c r="J5" s="866"/>
      <c r="K5" s="867"/>
      <c r="L5" s="865"/>
      <c r="M5" s="866"/>
      <c r="N5" s="866"/>
      <c r="O5" s="866"/>
      <c r="P5" s="866"/>
      <c r="Q5" s="866"/>
      <c r="R5" s="867"/>
    </row>
    <row r="6" spans="1:18" ht="46.5" customHeight="1">
      <c r="A6" s="868" t="s">
        <v>831</v>
      </c>
      <c r="B6" s="869"/>
      <c r="C6" s="869"/>
      <c r="D6" s="869"/>
      <c r="E6" s="869"/>
      <c r="F6" s="869"/>
      <c r="G6" s="869"/>
      <c r="H6" s="869"/>
      <c r="I6" s="869"/>
      <c r="J6" s="869"/>
      <c r="K6" s="869"/>
      <c r="L6" s="869"/>
      <c r="M6" s="869"/>
      <c r="N6" s="869"/>
      <c r="O6" s="869"/>
      <c r="P6" s="869"/>
      <c r="Q6" s="869"/>
      <c r="R6" s="870"/>
    </row>
    <row r="7" spans="1:18" ht="15.95" customHeight="1" thickBot="1">
      <c r="A7" s="871"/>
      <c r="B7" s="872"/>
      <c r="C7" s="872"/>
      <c r="D7" s="872"/>
      <c r="E7" s="872"/>
      <c r="F7" s="872"/>
      <c r="G7" s="872"/>
      <c r="H7" s="872"/>
      <c r="I7" s="872"/>
      <c r="J7" s="872"/>
      <c r="K7" s="872"/>
      <c r="L7" s="872"/>
      <c r="M7" s="872"/>
      <c r="N7" s="872"/>
      <c r="O7" s="872"/>
      <c r="P7" s="872"/>
      <c r="Q7" s="872"/>
      <c r="R7" s="873"/>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40" t="s">
        <v>832</v>
      </c>
      <c r="B9" s="833"/>
      <c r="C9" s="842" t="s">
        <v>833</v>
      </c>
      <c r="D9" s="843"/>
      <c r="E9" s="843"/>
      <c r="F9" s="843"/>
      <c r="G9" s="843"/>
      <c r="H9" s="844"/>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32" t="s">
        <v>834</v>
      </c>
      <c r="L10" s="833"/>
      <c r="M10" s="834" t="s">
        <v>835</v>
      </c>
      <c r="N10" s="835"/>
      <c r="O10" s="836"/>
      <c r="P10" s="436"/>
      <c r="Q10" s="436"/>
      <c r="R10" s="441"/>
    </row>
    <row r="11" spans="1:18" ht="15.95" customHeight="1" thickBot="1">
      <c r="A11" s="840" t="s">
        <v>836</v>
      </c>
      <c r="B11" s="833"/>
      <c r="C11" s="834" t="s">
        <v>837</v>
      </c>
      <c r="D11" s="835"/>
      <c r="E11" s="835"/>
      <c r="F11" s="835"/>
      <c r="G11" s="835"/>
      <c r="H11" s="836"/>
      <c r="I11" s="436"/>
      <c r="J11" s="436"/>
      <c r="K11" s="832"/>
      <c r="L11" s="833"/>
      <c r="M11" s="837"/>
      <c r="N11" s="838"/>
      <c r="O11" s="839"/>
      <c r="P11" s="436"/>
      <c r="Q11" s="436"/>
      <c r="R11" s="441"/>
    </row>
    <row r="12" spans="1:18" ht="9" customHeight="1" thickBot="1">
      <c r="A12" s="840"/>
      <c r="B12" s="833"/>
      <c r="C12" s="837"/>
      <c r="D12" s="838"/>
      <c r="E12" s="838"/>
      <c r="F12" s="838"/>
      <c r="G12" s="838"/>
      <c r="H12" s="839"/>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32" t="s">
        <v>838</v>
      </c>
      <c r="L13" s="833"/>
      <c r="M13" s="834">
        <v>2025</v>
      </c>
      <c r="N13" s="835"/>
      <c r="O13" s="836"/>
      <c r="P13" s="436"/>
      <c r="Q13" s="436"/>
      <c r="R13" s="441"/>
    </row>
    <row r="14" spans="1:18" ht="15.95" customHeight="1" thickBot="1">
      <c r="A14" s="840" t="s">
        <v>839</v>
      </c>
      <c r="B14" s="833"/>
      <c r="C14" s="834" t="s">
        <v>840</v>
      </c>
      <c r="D14" s="835"/>
      <c r="E14" s="835"/>
      <c r="F14" s="835"/>
      <c r="G14" s="835"/>
      <c r="H14" s="836"/>
      <c r="I14" s="436"/>
      <c r="J14" s="436"/>
      <c r="K14" s="832"/>
      <c r="L14" s="833"/>
      <c r="M14" s="837"/>
      <c r="N14" s="838"/>
      <c r="O14" s="839"/>
      <c r="P14" s="436"/>
      <c r="Q14" s="436"/>
      <c r="R14" s="441"/>
    </row>
    <row r="15" spans="1:18" ht="6" customHeight="1">
      <c r="A15" s="840"/>
      <c r="B15" s="833"/>
      <c r="C15" s="841"/>
      <c r="D15" s="832"/>
      <c r="E15" s="832"/>
      <c r="F15" s="832"/>
      <c r="G15" s="832"/>
      <c r="H15" s="833"/>
      <c r="I15" s="436"/>
      <c r="J15" s="436"/>
      <c r="K15" s="436"/>
      <c r="L15" s="436"/>
      <c r="M15" s="436"/>
      <c r="N15" s="436"/>
      <c r="O15" s="436"/>
      <c r="P15" s="436"/>
      <c r="Q15" s="436"/>
      <c r="R15" s="441"/>
    </row>
    <row r="16" spans="1:18" ht="3" customHeight="1" thickBot="1">
      <c r="A16" s="840"/>
      <c r="B16" s="833"/>
      <c r="C16" s="837"/>
      <c r="D16" s="838"/>
      <c r="E16" s="838"/>
      <c r="F16" s="838"/>
      <c r="G16" s="838"/>
      <c r="H16" s="839"/>
      <c r="I16" s="436"/>
      <c r="J16" s="436"/>
      <c r="K16" s="845" t="s">
        <v>830</v>
      </c>
      <c r="L16" s="845"/>
      <c r="M16" s="845"/>
      <c r="N16" s="845"/>
      <c r="O16" s="845"/>
      <c r="P16" s="436"/>
      <c r="Q16" s="436"/>
      <c r="R16" s="441"/>
    </row>
    <row r="17" spans="1:18" ht="11.1" customHeight="1" thickBot="1">
      <c r="A17" s="450"/>
      <c r="B17" s="436"/>
      <c r="C17" s="436"/>
      <c r="D17" s="436"/>
      <c r="E17" s="436"/>
      <c r="F17" s="436"/>
      <c r="G17" s="436"/>
      <c r="H17" s="436"/>
      <c r="I17" s="436"/>
      <c r="J17" s="436"/>
      <c r="K17" s="845"/>
      <c r="L17" s="845"/>
      <c r="M17" s="845"/>
      <c r="N17" s="845"/>
      <c r="O17" s="845"/>
      <c r="P17" s="436"/>
      <c r="Q17" s="436"/>
      <c r="R17" s="441"/>
    </row>
    <row r="18" spans="1:18" ht="6" customHeight="1">
      <c r="A18" s="840" t="s">
        <v>841</v>
      </c>
      <c r="B18" s="833"/>
      <c r="C18" s="834" t="s">
        <v>842</v>
      </c>
      <c r="D18" s="835"/>
      <c r="E18" s="835"/>
      <c r="F18" s="835"/>
      <c r="G18" s="835"/>
      <c r="H18" s="836"/>
      <c r="I18" s="436"/>
      <c r="J18" s="436"/>
      <c r="K18" s="845"/>
      <c r="L18" s="845"/>
      <c r="M18" s="845"/>
      <c r="N18" s="845"/>
      <c r="O18" s="845"/>
      <c r="P18" s="436"/>
      <c r="Q18" s="436"/>
      <c r="R18" s="441"/>
    </row>
    <row r="19" spans="1:18" ht="18.95" customHeight="1" thickBot="1">
      <c r="A19" s="840"/>
      <c r="B19" s="833"/>
      <c r="C19" s="837"/>
      <c r="D19" s="838"/>
      <c r="E19" s="838"/>
      <c r="F19" s="838"/>
      <c r="G19" s="838"/>
      <c r="H19" s="839"/>
      <c r="I19" s="436"/>
      <c r="J19" s="436"/>
      <c r="K19" s="436"/>
      <c r="L19" s="436"/>
      <c r="M19" s="436"/>
      <c r="N19" s="436"/>
      <c r="O19" s="436"/>
      <c r="P19" s="436"/>
      <c r="Q19" s="436"/>
      <c r="R19" s="441"/>
    </row>
    <row r="20" spans="1:18" ht="20.100000000000001" customHeight="1" thickBot="1">
      <c r="A20" s="846" t="s">
        <v>830</v>
      </c>
      <c r="B20" s="847"/>
      <c r="C20" s="847"/>
      <c r="D20" s="847"/>
      <c r="E20" s="847"/>
      <c r="F20" s="847"/>
      <c r="G20" s="847"/>
      <c r="H20" s="847"/>
      <c r="I20" s="847"/>
      <c r="J20" s="847"/>
      <c r="K20" s="847"/>
      <c r="L20" s="847"/>
      <c r="M20" s="847"/>
      <c r="N20" s="847"/>
      <c r="O20" s="847"/>
      <c r="P20" s="439"/>
      <c r="Q20" s="439"/>
      <c r="R20" s="442"/>
    </row>
    <row r="21" spans="1:18" ht="42" customHeight="1" thickBot="1">
      <c r="A21" s="848" t="s">
        <v>843</v>
      </c>
      <c r="B21" s="848"/>
      <c r="C21" s="848"/>
      <c r="D21" s="848"/>
      <c r="E21" s="848"/>
      <c r="F21" s="848" t="s">
        <v>844</v>
      </c>
      <c r="G21" s="848"/>
      <c r="H21" s="848"/>
      <c r="I21" s="848"/>
      <c r="J21" s="848"/>
      <c r="K21" s="848"/>
      <c r="L21" s="848"/>
      <c r="M21" s="848"/>
      <c r="N21" s="848" t="s">
        <v>845</v>
      </c>
      <c r="O21" s="848"/>
      <c r="P21" s="848"/>
      <c r="Q21" s="848"/>
      <c r="R21" s="848"/>
    </row>
    <row r="22" spans="1:18" ht="57.95" customHeight="1" thickBot="1">
      <c r="A22" s="535" t="s">
        <v>846</v>
      </c>
      <c r="B22" s="855" t="s">
        <v>847</v>
      </c>
      <c r="C22" s="855"/>
      <c r="D22" s="535" t="s">
        <v>848</v>
      </c>
      <c r="E22" s="535" t="s">
        <v>849</v>
      </c>
      <c r="F22" s="535" t="s">
        <v>850</v>
      </c>
      <c r="G22" s="723" t="s">
        <v>851</v>
      </c>
      <c r="H22" s="855" t="s">
        <v>852</v>
      </c>
      <c r="I22" s="855"/>
      <c r="J22" s="855" t="s">
        <v>853</v>
      </c>
      <c r="K22" s="855"/>
      <c r="L22" s="855" t="s">
        <v>854</v>
      </c>
      <c r="M22" s="855"/>
      <c r="N22" s="723" t="s">
        <v>855</v>
      </c>
      <c r="O22" s="855" t="s">
        <v>856</v>
      </c>
      <c r="P22" s="855"/>
      <c r="Q22" s="535" t="s">
        <v>7</v>
      </c>
      <c r="R22" s="535" t="s">
        <v>857</v>
      </c>
    </row>
    <row r="23" spans="1:18" ht="63.75" customHeight="1" thickBot="1">
      <c r="A23" s="673" t="s">
        <v>858</v>
      </c>
      <c r="B23" s="849">
        <v>38184</v>
      </c>
      <c r="C23" s="849"/>
      <c r="D23" s="673" t="s">
        <v>859</v>
      </c>
      <c r="E23" s="673" t="s">
        <v>860</v>
      </c>
      <c r="F23" s="673" t="s">
        <v>861</v>
      </c>
      <c r="G23" s="673" t="s">
        <v>862</v>
      </c>
      <c r="H23" s="850" t="s">
        <v>863</v>
      </c>
      <c r="I23" s="851"/>
      <c r="J23" s="849" t="s">
        <v>864</v>
      </c>
      <c r="K23" s="849"/>
      <c r="L23" s="850" t="s">
        <v>865</v>
      </c>
      <c r="M23" s="854"/>
      <c r="N23" s="724">
        <v>45686</v>
      </c>
      <c r="O23" s="854" t="s">
        <v>866</v>
      </c>
      <c r="P23" s="851"/>
      <c r="Q23" s="673" t="s">
        <v>1106</v>
      </c>
      <c r="R23" s="49"/>
    </row>
    <row r="24" spans="1:18" ht="69" customHeight="1" thickBot="1">
      <c r="A24" s="673" t="s">
        <v>858</v>
      </c>
      <c r="B24" s="849">
        <v>38184</v>
      </c>
      <c r="C24" s="849"/>
      <c r="D24" s="673" t="s">
        <v>859</v>
      </c>
      <c r="E24" s="673" t="s">
        <v>860</v>
      </c>
      <c r="F24" s="673" t="s">
        <v>867</v>
      </c>
      <c r="G24" s="673" t="s">
        <v>868</v>
      </c>
      <c r="H24" s="850" t="s">
        <v>869</v>
      </c>
      <c r="I24" s="851"/>
      <c r="J24" s="852" t="s">
        <v>870</v>
      </c>
      <c r="K24" s="853"/>
      <c r="L24" s="849" t="s">
        <v>871</v>
      </c>
      <c r="M24" s="850"/>
      <c r="N24" s="724">
        <v>45686</v>
      </c>
      <c r="O24" s="854" t="s">
        <v>866</v>
      </c>
      <c r="P24" s="851"/>
      <c r="Q24" s="673" t="s">
        <v>1106</v>
      </c>
      <c r="R24" s="49"/>
    </row>
    <row r="25" spans="1:18" ht="93" customHeight="1" thickBot="1">
      <c r="A25" s="673" t="s">
        <v>858</v>
      </c>
      <c r="B25" s="849">
        <v>38195</v>
      </c>
      <c r="C25" s="849"/>
      <c r="D25" s="673" t="s">
        <v>872</v>
      </c>
      <c r="E25" s="673" t="s">
        <v>860</v>
      </c>
      <c r="F25" s="673" t="s">
        <v>873</v>
      </c>
      <c r="G25" s="673" t="s">
        <v>874</v>
      </c>
      <c r="H25" s="856" t="s">
        <v>875</v>
      </c>
      <c r="I25" s="856"/>
      <c r="J25" s="852" t="s">
        <v>870</v>
      </c>
      <c r="K25" s="853"/>
      <c r="L25" s="849" t="s">
        <v>876</v>
      </c>
      <c r="M25" s="849"/>
      <c r="N25" s="724">
        <v>45686</v>
      </c>
      <c r="O25" s="854" t="s">
        <v>866</v>
      </c>
      <c r="P25" s="851"/>
      <c r="Q25" s="673" t="s">
        <v>1106</v>
      </c>
      <c r="R25" s="49"/>
    </row>
  </sheetData>
  <sheetProtection selectLockedCells="1" selectUnlockedCells="1"/>
  <mergeCells count="42">
    <mergeCell ref="E1:R3"/>
    <mergeCell ref="E4:K5"/>
    <mergeCell ref="L4:R5"/>
    <mergeCell ref="A6:R6"/>
    <mergeCell ref="A7:R7"/>
    <mergeCell ref="L25:M25"/>
    <mergeCell ref="O25:P25"/>
    <mergeCell ref="B22:C22"/>
    <mergeCell ref="H22:I22"/>
    <mergeCell ref="J22:K22"/>
    <mergeCell ref="B25:C25"/>
    <mergeCell ref="H25:I25"/>
    <mergeCell ref="J25:K25"/>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zoomScale="80" zoomScaleNormal="80" workbookViewId="0">
      <selection activeCell="C6" sqref="C6:D6"/>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95"/>
      <c r="B1" s="896"/>
      <c r="C1" s="886" t="s">
        <v>89</v>
      </c>
      <c r="D1" s="887"/>
      <c r="E1" s="887"/>
      <c r="F1" s="888"/>
    </row>
    <row r="2" spans="1:6" ht="15.75" customHeight="1">
      <c r="A2" s="762"/>
      <c r="B2" s="897"/>
      <c r="C2" s="889"/>
      <c r="D2" s="890"/>
      <c r="E2" s="890"/>
      <c r="F2" s="891"/>
    </row>
    <row r="3" spans="1:6" ht="15" customHeight="1">
      <c r="A3" s="762"/>
      <c r="B3" s="897"/>
      <c r="C3" s="889"/>
      <c r="D3" s="890"/>
      <c r="E3" s="890"/>
      <c r="F3" s="891"/>
    </row>
    <row r="4" spans="1:6" ht="15" customHeight="1">
      <c r="A4" s="762"/>
      <c r="B4" s="897"/>
      <c r="C4" s="889"/>
      <c r="D4" s="890"/>
      <c r="E4" s="890"/>
      <c r="F4" s="891"/>
    </row>
    <row r="5" spans="1:6" ht="15.75" customHeight="1" thickBot="1">
      <c r="A5" s="762"/>
      <c r="B5" s="897"/>
      <c r="C5" s="892"/>
      <c r="D5" s="893"/>
      <c r="E5" s="893"/>
      <c r="F5" s="894"/>
    </row>
    <row r="6" spans="1:6" ht="24" customHeight="1" thickBot="1">
      <c r="A6" s="898"/>
      <c r="B6" s="899"/>
      <c r="C6" s="900" t="s">
        <v>1107</v>
      </c>
      <c r="D6" s="901"/>
      <c r="E6" s="902" t="s">
        <v>90</v>
      </c>
      <c r="F6" s="901"/>
    </row>
    <row r="7" spans="1:6" ht="21" customHeight="1">
      <c r="A7" s="903" t="s">
        <v>877</v>
      </c>
      <c r="B7" s="903"/>
      <c r="C7" s="903"/>
      <c r="D7" s="903"/>
      <c r="E7" s="903"/>
      <c r="F7" s="903"/>
    </row>
    <row r="8" spans="1:6" ht="21" customHeight="1">
      <c r="A8" s="884"/>
      <c r="B8" s="884"/>
      <c r="C8" s="884"/>
      <c r="D8" s="884"/>
      <c r="E8" s="884"/>
      <c r="F8" s="885"/>
    </row>
    <row r="9" spans="1:6" s="25" customFormat="1" ht="24.75" customHeight="1">
      <c r="A9" s="742" t="s">
        <v>4</v>
      </c>
      <c r="B9" s="881" t="s">
        <v>5</v>
      </c>
      <c r="C9" s="742"/>
      <c r="D9" s="745" t="s">
        <v>6</v>
      </c>
      <c r="E9" s="904" t="s">
        <v>7</v>
      </c>
      <c r="F9" s="745" t="s">
        <v>8</v>
      </c>
    </row>
    <row r="10" spans="1:6" s="26" customFormat="1" ht="21.75" customHeight="1" thickBot="1">
      <c r="A10" s="880"/>
      <c r="B10" s="882"/>
      <c r="C10" s="880"/>
      <c r="D10" s="883"/>
      <c r="E10" s="905"/>
      <c r="F10" s="883"/>
    </row>
    <row r="11" spans="1:6" s="26" customFormat="1" ht="84.75" customHeight="1">
      <c r="A11" s="874" t="s">
        <v>878</v>
      </c>
      <c r="B11" s="599" t="s">
        <v>10</v>
      </c>
      <c r="C11" s="600" t="s">
        <v>879</v>
      </c>
      <c r="D11" s="599" t="s">
        <v>880</v>
      </c>
      <c r="E11" s="602" t="s">
        <v>118</v>
      </c>
      <c r="F11" s="603" t="s">
        <v>19</v>
      </c>
    </row>
    <row r="12" spans="1:6" s="26" customFormat="1" ht="90" customHeight="1">
      <c r="A12" s="875"/>
      <c r="B12" s="32" t="s">
        <v>15</v>
      </c>
      <c r="C12" s="551" t="s">
        <v>881</v>
      </c>
      <c r="D12" s="700" t="s">
        <v>882</v>
      </c>
      <c r="E12" s="552" t="s">
        <v>883</v>
      </c>
      <c r="F12" s="604" t="s">
        <v>19</v>
      </c>
    </row>
    <row r="13" spans="1:6" ht="61.5" customHeight="1">
      <c r="A13" s="875"/>
      <c r="B13" s="32" t="s">
        <v>20</v>
      </c>
      <c r="C13" s="551" t="s">
        <v>884</v>
      </c>
      <c r="D13" s="700" t="s">
        <v>885</v>
      </c>
      <c r="E13" s="552" t="s">
        <v>886</v>
      </c>
      <c r="F13" s="604" t="s">
        <v>19</v>
      </c>
    </row>
    <row r="14" spans="1:6" ht="86.25" customHeight="1" thickBot="1">
      <c r="A14" s="876"/>
      <c r="B14" s="605" t="s">
        <v>24</v>
      </c>
      <c r="C14" s="606" t="s">
        <v>887</v>
      </c>
      <c r="D14" s="701" t="s">
        <v>888</v>
      </c>
      <c r="E14" s="607" t="s">
        <v>889</v>
      </c>
      <c r="F14" s="608" t="s">
        <v>890</v>
      </c>
    </row>
    <row r="15" spans="1:6" ht="130.5" customHeight="1">
      <c r="A15" s="874" t="s">
        <v>891</v>
      </c>
      <c r="B15" s="599" t="s">
        <v>37</v>
      </c>
      <c r="C15" s="600" t="s">
        <v>892</v>
      </c>
      <c r="D15" s="599" t="s">
        <v>893</v>
      </c>
      <c r="E15" s="602" t="s">
        <v>894</v>
      </c>
      <c r="F15" s="603" t="s">
        <v>14</v>
      </c>
    </row>
    <row r="16" spans="1:6" ht="81" customHeight="1">
      <c r="A16" s="875"/>
      <c r="B16" s="32" t="s">
        <v>40</v>
      </c>
      <c r="C16" s="551" t="s">
        <v>895</v>
      </c>
      <c r="D16" s="700" t="s">
        <v>896</v>
      </c>
      <c r="E16" s="552" t="s">
        <v>897</v>
      </c>
      <c r="F16" s="604" t="s">
        <v>47</v>
      </c>
    </row>
    <row r="17" spans="1:6" ht="174" customHeight="1">
      <c r="A17" s="875"/>
      <c r="B17" s="32" t="s">
        <v>43</v>
      </c>
      <c r="C17" s="551" t="s">
        <v>898</v>
      </c>
      <c r="D17" s="700" t="s">
        <v>899</v>
      </c>
      <c r="E17" s="552" t="s">
        <v>900</v>
      </c>
      <c r="F17" s="604" t="s">
        <v>901</v>
      </c>
    </row>
    <row r="18" spans="1:6" ht="117.75" customHeight="1" thickBot="1">
      <c r="A18" s="876"/>
      <c r="B18" s="605" t="s">
        <v>902</v>
      </c>
      <c r="C18" s="606" t="s">
        <v>903</v>
      </c>
      <c r="D18" s="701" t="s">
        <v>904</v>
      </c>
      <c r="E18" s="607" t="s">
        <v>905</v>
      </c>
      <c r="F18" s="608" t="s">
        <v>906</v>
      </c>
    </row>
    <row r="19" spans="1:6" ht="102.75" customHeight="1">
      <c r="A19" s="874" t="s">
        <v>907</v>
      </c>
      <c r="B19" s="599" t="s">
        <v>49</v>
      </c>
      <c r="C19" s="600" t="s">
        <v>908</v>
      </c>
      <c r="D19" s="599" t="s">
        <v>909</v>
      </c>
      <c r="E19" s="602" t="s">
        <v>910</v>
      </c>
      <c r="F19" s="603" t="s">
        <v>911</v>
      </c>
    </row>
    <row r="20" spans="1:6" ht="49.5" customHeight="1" thickBot="1">
      <c r="A20" s="876"/>
      <c r="B20" s="605" t="s">
        <v>54</v>
      </c>
      <c r="C20" s="606" t="s">
        <v>912</v>
      </c>
      <c r="D20" s="701" t="s">
        <v>913</v>
      </c>
      <c r="E20" s="607" t="s">
        <v>824</v>
      </c>
      <c r="F20" s="608" t="s">
        <v>890</v>
      </c>
    </row>
    <row r="21" spans="1:6" ht="62.25" customHeight="1">
      <c r="A21" s="877" t="s">
        <v>914</v>
      </c>
      <c r="B21" s="599" t="s">
        <v>62</v>
      </c>
      <c r="C21" s="600" t="s">
        <v>915</v>
      </c>
      <c r="D21" s="599" t="s">
        <v>916</v>
      </c>
      <c r="E21" s="602" t="s">
        <v>917</v>
      </c>
      <c r="F21" s="603" t="s">
        <v>27</v>
      </c>
    </row>
    <row r="22" spans="1:6" ht="87.75" customHeight="1">
      <c r="A22" s="878"/>
      <c r="B22" s="32" t="s">
        <v>67</v>
      </c>
      <c r="C22" s="551" t="s">
        <v>918</v>
      </c>
      <c r="D22" s="700" t="s">
        <v>919</v>
      </c>
      <c r="E22" s="552" t="s">
        <v>917</v>
      </c>
      <c r="F22" s="604" t="s">
        <v>920</v>
      </c>
    </row>
    <row r="23" spans="1:6" ht="48" customHeight="1" thickBot="1">
      <c r="A23" s="879"/>
      <c r="B23" s="605">
        <v>4.3</v>
      </c>
      <c r="C23" s="606" t="s">
        <v>921</v>
      </c>
      <c r="D23" s="701" t="s">
        <v>922</v>
      </c>
      <c r="E23" s="607" t="s">
        <v>923</v>
      </c>
      <c r="F23" s="608" t="s">
        <v>890</v>
      </c>
    </row>
  </sheetData>
  <sheetProtection selectLockedCells="1" selectUnlockedCells="1"/>
  <mergeCells count="15">
    <mergeCell ref="F9:F10"/>
    <mergeCell ref="A8:F8"/>
    <mergeCell ref="C1:F5"/>
    <mergeCell ref="A1:B6"/>
    <mergeCell ref="C6:D6"/>
    <mergeCell ref="E6:F6"/>
    <mergeCell ref="A7:F7"/>
    <mergeCell ref="E9:E10"/>
    <mergeCell ref="D9:D10"/>
    <mergeCell ref="A15:A18"/>
    <mergeCell ref="A19:A20"/>
    <mergeCell ref="A21:A23"/>
    <mergeCell ref="A9:A10"/>
    <mergeCell ref="B9:C10"/>
    <mergeCell ref="A11:A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zoomScale="83" zoomScaleNormal="70" workbookViewId="0">
      <pane ySplit="6" topLeftCell="A15" activePane="bottomLeft" state="frozen"/>
      <selection activeCell="E1" sqref="E1:V5"/>
      <selection pane="bottomLeft" activeCell="B4" sqref="B4:C4"/>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924</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114</v>
      </c>
      <c r="F7" s="549" t="s">
        <v>8</v>
      </c>
      <c r="Y7" s="452">
        <v>0.1</v>
      </c>
    </row>
    <row r="8" spans="1:25" ht="57">
      <c r="A8" s="877" t="s">
        <v>925</v>
      </c>
      <c r="B8" s="609">
        <v>1.1000000000000001</v>
      </c>
      <c r="C8" s="601" t="s">
        <v>926</v>
      </c>
      <c r="D8" s="599" t="s">
        <v>927</v>
      </c>
      <c r="E8" s="681" t="s">
        <v>118</v>
      </c>
      <c r="F8" s="611" t="s">
        <v>27</v>
      </c>
      <c r="Y8" s="452">
        <v>0.2</v>
      </c>
    </row>
    <row r="9" spans="1:25" ht="81.75" customHeight="1">
      <c r="A9" s="878"/>
      <c r="B9" s="550">
        <v>1.2</v>
      </c>
      <c r="C9" s="616" t="s">
        <v>928</v>
      </c>
      <c r="D9" s="32" t="s">
        <v>929</v>
      </c>
      <c r="E9" s="682" t="s">
        <v>118</v>
      </c>
      <c r="F9" s="612" t="s">
        <v>229</v>
      </c>
      <c r="Y9" s="452"/>
    </row>
    <row r="10" spans="1:25" ht="51.75" customHeight="1" thickBot="1">
      <c r="A10" s="879"/>
      <c r="B10" s="613">
        <v>1.3</v>
      </c>
      <c r="C10" s="617" t="s">
        <v>930</v>
      </c>
      <c r="D10" s="605" t="s">
        <v>931</v>
      </c>
      <c r="E10" s="683" t="s">
        <v>118</v>
      </c>
      <c r="F10" s="684" t="s">
        <v>890</v>
      </c>
      <c r="Y10" s="452"/>
    </row>
    <row r="11" spans="1:25" ht="42.75">
      <c r="A11" s="874" t="s">
        <v>932</v>
      </c>
      <c r="B11" s="615">
        <v>2.1</v>
      </c>
      <c r="C11" s="610" t="s">
        <v>933</v>
      </c>
      <c r="D11" s="681" t="s">
        <v>934</v>
      </c>
      <c r="E11" s="681" t="s">
        <v>118</v>
      </c>
      <c r="F11" s="685" t="s">
        <v>229</v>
      </c>
      <c r="Y11" s="452">
        <v>0.3</v>
      </c>
    </row>
    <row r="12" spans="1:25" ht="71.25">
      <c r="A12" s="875"/>
      <c r="B12" s="31">
        <v>2.2000000000000002</v>
      </c>
      <c r="C12" s="28" t="s">
        <v>935</v>
      </c>
      <c r="D12" s="682" t="s">
        <v>936</v>
      </c>
      <c r="E12" s="682" t="s">
        <v>118</v>
      </c>
      <c r="F12" s="691" t="s">
        <v>937</v>
      </c>
      <c r="Y12" s="452"/>
    </row>
    <row r="13" spans="1:25" ht="71.25">
      <c r="A13" s="875"/>
      <c r="B13" s="31">
        <v>2.2999999999999998</v>
      </c>
      <c r="C13" s="28" t="s">
        <v>938</v>
      </c>
      <c r="D13" s="682" t="s">
        <v>939</v>
      </c>
      <c r="E13" s="682" t="s">
        <v>940</v>
      </c>
      <c r="F13" s="691" t="s">
        <v>890</v>
      </c>
      <c r="Y13" s="452"/>
    </row>
    <row r="14" spans="1:25" ht="114.75" thickBot="1">
      <c r="A14" s="876"/>
      <c r="B14" s="595">
        <v>2.4</v>
      </c>
      <c r="C14" s="614" t="s">
        <v>941</v>
      </c>
      <c r="D14" s="683" t="s">
        <v>942</v>
      </c>
      <c r="E14" s="572" t="s">
        <v>943</v>
      </c>
      <c r="F14" s="686" t="s">
        <v>229</v>
      </c>
      <c r="Y14" s="452"/>
    </row>
    <row r="15" spans="1:25" ht="79.5" customHeight="1">
      <c r="A15" s="874" t="s">
        <v>944</v>
      </c>
      <c r="B15" s="615">
        <v>3.1</v>
      </c>
      <c r="C15" s="610" t="s">
        <v>945</v>
      </c>
      <c r="D15" s="681" t="s">
        <v>946</v>
      </c>
      <c r="E15" s="681" t="s">
        <v>687</v>
      </c>
      <c r="F15" s="685" t="s">
        <v>229</v>
      </c>
      <c r="Y15" s="452">
        <v>0.4</v>
      </c>
    </row>
    <row r="16" spans="1:25" ht="79.5" customHeight="1">
      <c r="A16" s="875"/>
      <c r="B16" s="31">
        <v>3.2</v>
      </c>
      <c r="C16" s="28" t="s">
        <v>947</v>
      </c>
      <c r="D16" s="682" t="s">
        <v>946</v>
      </c>
      <c r="E16" s="682" t="s">
        <v>948</v>
      </c>
      <c r="F16" s="691" t="s">
        <v>229</v>
      </c>
      <c r="Y16" s="452">
        <v>0.5</v>
      </c>
    </row>
    <row r="17" spans="1:25" ht="143.25" thickBot="1">
      <c r="A17" s="876"/>
      <c r="B17" s="595" t="s">
        <v>949</v>
      </c>
      <c r="C17" s="614" t="s">
        <v>950</v>
      </c>
      <c r="D17" s="683" t="s">
        <v>951</v>
      </c>
      <c r="E17" s="683" t="s">
        <v>952</v>
      </c>
      <c r="F17" s="686" t="s">
        <v>318</v>
      </c>
      <c r="Y17" s="452"/>
    </row>
    <row r="18" spans="1:25" ht="57">
      <c r="A18" s="877" t="s">
        <v>953</v>
      </c>
      <c r="B18" s="615">
        <v>4.0999999999999996</v>
      </c>
      <c r="C18" s="610" t="s">
        <v>954</v>
      </c>
      <c r="D18" s="681" t="s">
        <v>955</v>
      </c>
      <c r="E18" s="681" t="s">
        <v>956</v>
      </c>
      <c r="F18" s="685" t="s">
        <v>318</v>
      </c>
    </row>
    <row r="19" spans="1:25" ht="122.25" customHeight="1" thickBot="1">
      <c r="A19" s="879"/>
      <c r="B19" s="595">
        <v>4.2</v>
      </c>
      <c r="C19" s="614" t="s">
        <v>957</v>
      </c>
      <c r="D19" s="683" t="s">
        <v>958</v>
      </c>
      <c r="E19" s="683" t="s">
        <v>959</v>
      </c>
      <c r="F19" s="686" t="s">
        <v>318</v>
      </c>
    </row>
  </sheetData>
  <sheetProtection selectLockedCells="1" selectUnlockedCells="1"/>
  <mergeCells count="11">
    <mergeCell ref="A1:A4"/>
    <mergeCell ref="B1:F3"/>
    <mergeCell ref="B4:C4"/>
    <mergeCell ref="D4:F4"/>
    <mergeCell ref="A5:F5"/>
    <mergeCell ref="A18:A19"/>
    <mergeCell ref="A11:A14"/>
    <mergeCell ref="A6:F6"/>
    <mergeCell ref="A8:A10"/>
    <mergeCell ref="B7:C7"/>
    <mergeCell ref="A15:A17"/>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4" zoomScale="79" zoomScaleNormal="100" workbookViewId="0">
      <selection activeCell="B5" sqref="B5:C5"/>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799"/>
      <c r="B1" s="906" t="s">
        <v>89</v>
      </c>
      <c r="C1" s="907"/>
      <c r="D1" s="907"/>
      <c r="E1" s="907"/>
      <c r="F1" s="908"/>
    </row>
    <row r="2" spans="1:6" s="542" customFormat="1" ht="15.75" customHeight="1">
      <c r="A2" s="800"/>
      <c r="B2" s="909"/>
      <c r="C2" s="910"/>
      <c r="D2" s="910"/>
      <c r="E2" s="910"/>
      <c r="F2" s="911"/>
    </row>
    <row r="3" spans="1:6" s="542" customFormat="1" ht="15.75" customHeight="1">
      <c r="A3" s="800"/>
      <c r="B3" s="909"/>
      <c r="C3" s="910"/>
      <c r="D3" s="910"/>
      <c r="E3" s="910"/>
      <c r="F3" s="911"/>
    </row>
    <row r="4" spans="1:6" s="542" customFormat="1" ht="29.25" customHeight="1" thickBot="1">
      <c r="A4" s="800"/>
      <c r="B4" s="909"/>
      <c r="C4" s="910"/>
      <c r="D4" s="910"/>
      <c r="E4" s="910"/>
      <c r="F4" s="911"/>
    </row>
    <row r="5" spans="1:6" s="542" customFormat="1" ht="21" customHeight="1" thickBot="1">
      <c r="A5" s="801"/>
      <c r="B5" s="912" t="s">
        <v>1107</v>
      </c>
      <c r="C5" s="913"/>
      <c r="D5" s="914" t="s">
        <v>90</v>
      </c>
      <c r="E5" s="914"/>
      <c r="F5" s="913"/>
    </row>
    <row r="6" spans="1:6" s="542" customFormat="1" ht="15.75" customHeight="1">
      <c r="A6" s="903" t="s">
        <v>960</v>
      </c>
      <c r="B6" s="903"/>
      <c r="C6" s="903"/>
      <c r="D6" s="903"/>
      <c r="E6" s="903"/>
      <c r="F6" s="903"/>
    </row>
    <row r="7" spans="1:6" s="542" customFormat="1">
      <c r="A7" s="798"/>
      <c r="B7" s="798"/>
      <c r="C7" s="798"/>
      <c r="D7" s="798"/>
      <c r="E7" s="798"/>
      <c r="F7" s="798"/>
    </row>
    <row r="8" spans="1:6" ht="30.75" thickBot="1">
      <c r="A8" s="619" t="s">
        <v>4</v>
      </c>
      <c r="B8" s="915" t="s">
        <v>5</v>
      </c>
      <c r="C8" s="915"/>
      <c r="D8" s="620" t="s">
        <v>6</v>
      </c>
      <c r="E8" s="620" t="s">
        <v>114</v>
      </c>
      <c r="F8" s="620" t="s">
        <v>8</v>
      </c>
    </row>
    <row r="9" spans="1:6" ht="213.75">
      <c r="A9" s="874" t="s">
        <v>961</v>
      </c>
      <c r="B9" s="615" t="s">
        <v>10</v>
      </c>
      <c r="C9" s="618" t="s">
        <v>962</v>
      </c>
      <c r="D9" s="702" t="s">
        <v>963</v>
      </c>
      <c r="E9" s="702" t="s">
        <v>964</v>
      </c>
      <c r="F9" s="703" t="s">
        <v>495</v>
      </c>
    </row>
    <row r="10" spans="1:6" ht="166.5" customHeight="1">
      <c r="A10" s="875"/>
      <c r="B10" s="31" t="s">
        <v>15</v>
      </c>
      <c r="C10" s="536" t="s">
        <v>965</v>
      </c>
      <c r="D10" s="704" t="s">
        <v>966</v>
      </c>
      <c r="E10" s="704" t="s">
        <v>967</v>
      </c>
      <c r="F10" s="705" t="s">
        <v>19</v>
      </c>
    </row>
    <row r="11" spans="1:6" ht="57">
      <c r="A11" s="875"/>
      <c r="B11" s="31" t="s">
        <v>20</v>
      </c>
      <c r="C11" s="536" t="s">
        <v>968</v>
      </c>
      <c r="D11" s="704" t="s">
        <v>969</v>
      </c>
      <c r="E11" s="704" t="s">
        <v>970</v>
      </c>
      <c r="F11" s="706" t="s">
        <v>821</v>
      </c>
    </row>
    <row r="12" spans="1:6" ht="57">
      <c r="A12" s="875"/>
      <c r="B12" s="31" t="s">
        <v>24</v>
      </c>
      <c r="C12" s="536" t="s">
        <v>971</v>
      </c>
      <c r="D12" s="704" t="s">
        <v>972</v>
      </c>
      <c r="E12" s="704" t="s">
        <v>973</v>
      </c>
      <c r="F12" s="706" t="s">
        <v>495</v>
      </c>
    </row>
    <row r="13" spans="1:6" ht="28.5">
      <c r="A13" s="875"/>
      <c r="B13" s="31">
        <v>1.5</v>
      </c>
      <c r="C13" s="536" t="s">
        <v>974</v>
      </c>
      <c r="D13" s="704" t="s">
        <v>975</v>
      </c>
      <c r="E13" s="704" t="s">
        <v>824</v>
      </c>
      <c r="F13" s="706" t="s">
        <v>976</v>
      </c>
    </row>
    <row r="14" spans="1:6" ht="42.75">
      <c r="A14" s="875"/>
      <c r="B14" s="31">
        <v>1.6</v>
      </c>
      <c r="C14" s="536" t="s">
        <v>977</v>
      </c>
      <c r="D14" s="704" t="s">
        <v>978</v>
      </c>
      <c r="E14" s="704" t="s">
        <v>824</v>
      </c>
      <c r="F14" s="706" t="s">
        <v>976</v>
      </c>
    </row>
    <row r="15" spans="1:6" ht="57.75" thickBot="1">
      <c r="A15" s="876"/>
      <c r="B15" s="595">
        <v>1.6</v>
      </c>
      <c r="C15" s="621" t="s">
        <v>979</v>
      </c>
      <c r="D15" s="707" t="s">
        <v>980</v>
      </c>
      <c r="E15" s="707" t="s">
        <v>910</v>
      </c>
      <c r="F15" s="708" t="s">
        <v>976</v>
      </c>
    </row>
    <row r="16" spans="1:6" ht="75.75" customHeight="1">
      <c r="A16" s="874" t="s">
        <v>981</v>
      </c>
      <c r="B16" s="615" t="s">
        <v>37</v>
      </c>
      <c r="C16" s="593" t="s">
        <v>982</v>
      </c>
      <c r="D16" s="702" t="s">
        <v>983</v>
      </c>
      <c r="E16" s="702" t="s">
        <v>984</v>
      </c>
      <c r="F16" s="709" t="s">
        <v>27</v>
      </c>
    </row>
    <row r="17" spans="1:6" ht="57.75" thickBot="1">
      <c r="A17" s="876"/>
      <c r="B17" s="595" t="s">
        <v>40</v>
      </c>
      <c r="C17" s="621" t="s">
        <v>985</v>
      </c>
      <c r="D17" s="707" t="s">
        <v>986</v>
      </c>
      <c r="E17" s="707" t="s">
        <v>984</v>
      </c>
      <c r="F17" s="710" t="s">
        <v>318</v>
      </c>
    </row>
    <row r="18" spans="1:6" ht="57">
      <c r="A18" s="877" t="s">
        <v>987</v>
      </c>
      <c r="B18" s="615" t="s">
        <v>49</v>
      </c>
      <c r="C18" s="593" t="s">
        <v>988</v>
      </c>
      <c r="D18" s="702" t="s">
        <v>989</v>
      </c>
      <c r="E18" s="702" t="s">
        <v>990</v>
      </c>
      <c r="F18" s="709" t="s">
        <v>821</v>
      </c>
    </row>
    <row r="19" spans="1:6" ht="57">
      <c r="A19" s="878"/>
      <c r="B19" s="31" t="s">
        <v>54</v>
      </c>
      <c r="C19" s="536" t="s">
        <v>991</v>
      </c>
      <c r="D19" s="704" t="s">
        <v>992</v>
      </c>
      <c r="E19" s="704" t="s">
        <v>993</v>
      </c>
      <c r="F19" s="706" t="s">
        <v>495</v>
      </c>
    </row>
    <row r="20" spans="1:6" ht="156.75" customHeight="1" thickBot="1">
      <c r="A20" s="879"/>
      <c r="B20" s="595" t="s">
        <v>949</v>
      </c>
      <c r="C20" s="621" t="s">
        <v>994</v>
      </c>
      <c r="D20" s="707" t="s">
        <v>995</v>
      </c>
      <c r="E20" s="707" t="s">
        <v>996</v>
      </c>
      <c r="F20" s="708" t="s">
        <v>821</v>
      </c>
    </row>
    <row r="21" spans="1:6" ht="180.75" customHeight="1">
      <c r="A21" s="874" t="s">
        <v>997</v>
      </c>
      <c r="B21" s="615" t="s">
        <v>62</v>
      </c>
      <c r="C21" s="593" t="s">
        <v>998</v>
      </c>
      <c r="D21" s="702" t="s">
        <v>999</v>
      </c>
      <c r="E21" s="702" t="s">
        <v>1000</v>
      </c>
      <c r="F21" s="703" t="s">
        <v>1001</v>
      </c>
    </row>
    <row r="22" spans="1:6" ht="81.75" customHeight="1" thickBot="1">
      <c r="A22" s="876"/>
      <c r="B22" s="595" t="s">
        <v>62</v>
      </c>
      <c r="C22" s="621" t="s">
        <v>1002</v>
      </c>
      <c r="D22" s="707" t="s">
        <v>1003</v>
      </c>
      <c r="E22" s="707" t="s">
        <v>1004</v>
      </c>
      <c r="F22" s="710" t="s">
        <v>821</v>
      </c>
    </row>
    <row r="23" spans="1:6" ht="118.5" customHeight="1" thickBot="1">
      <c r="A23" s="622" t="s">
        <v>1005</v>
      </c>
      <c r="B23" s="538" t="s">
        <v>77</v>
      </c>
      <c r="C23" s="591" t="s">
        <v>1006</v>
      </c>
      <c r="D23" s="692" t="s">
        <v>1007</v>
      </c>
      <c r="E23" s="692" t="s">
        <v>1008</v>
      </c>
      <c r="F23" s="693" t="s">
        <v>318</v>
      </c>
    </row>
  </sheetData>
  <sheetProtection selectLockedCells="1" selectUnlockedCells="1"/>
  <mergeCells count="11">
    <mergeCell ref="A7:F7"/>
    <mergeCell ref="A16:A17"/>
    <mergeCell ref="A18:A20"/>
    <mergeCell ref="A21:A22"/>
    <mergeCell ref="B8:C8"/>
    <mergeCell ref="A9:A15"/>
    <mergeCell ref="A1:A5"/>
    <mergeCell ref="B1:F4"/>
    <mergeCell ref="B5:C5"/>
    <mergeCell ref="D5:F5"/>
    <mergeCell ref="A6:F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2.xml><?xml version="1.0" encoding="utf-8"?>
<ds:datastoreItem xmlns:ds="http://schemas.openxmlformats.org/officeDocument/2006/customXml" ds:itemID="{30E2B4F7-797B-4194-9F72-4D753A8E2DA4}">
  <ds:schemaRefs>
    <ds:schemaRef ds:uri="f4e5f7a9-ce3c-4fdb-8d0d-ce70c8705d4f"/>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a46b8678-b215-4231-b5c7-cd9cdefb16dc"/>
    <ds:schemaRef ds:uri="http://www.w3.org/XML/1998/namespace"/>
    <ds:schemaRef ds:uri="http://purl.org/dc/terms/"/>
  </ds:schemaRefs>
</ds:datastoreItem>
</file>

<file path=customXml/itemProps3.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2025-01-31T22:43:59Z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