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G:\UCUNDINAMARCA\MIPG 2023\mipg 2024\Autodiagnosticos MIPG\"/>
    </mc:Choice>
  </mc:AlternateContent>
  <xr:revisionPtr revIDLastSave="0" documentId="13_ncr:1_{7871D9CB-4155-4205-8C7A-D1EA76A4A732}" xr6:coauthVersionLast="47" xr6:coauthVersionMax="47" xr10:uidLastSave="{00000000-0000-0000-0000-000000000000}"/>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5" l="1"/>
  <c r="D10" i="15"/>
  <c r="G6" i="15"/>
  <c r="D40" i="15" l="1"/>
  <c r="F10" i="15"/>
  <c r="K57" i="17" s="1"/>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s="1"/>
  <c r="F81" i="15"/>
  <c r="L147" i="17" s="1"/>
  <c r="E7" i="8"/>
  <c r="F11" i="8"/>
  <c r="F7" i="8"/>
  <c r="F96" i="15"/>
  <c r="L170" i="17" s="1"/>
  <c r="J170" i="17"/>
  <c r="K167" i="17"/>
  <c r="F93" i="15"/>
  <c r="L149" i="17"/>
  <c r="J149" i="17"/>
  <c r="F87" i="15"/>
  <c r="L148" i="17" s="1"/>
  <c r="J148" i="17"/>
  <c r="J147" i="17"/>
  <c r="K144" i="17"/>
  <c r="F76" i="15"/>
  <c r="L127" i="17" s="1"/>
  <c r="J127" i="17"/>
  <c r="F71" i="15"/>
  <c r="L126" i="17" s="1"/>
  <c r="J126" i="17"/>
  <c r="F69" i="15"/>
  <c r="L125" i="17" s="1"/>
  <c r="J125" i="17"/>
  <c r="K121" i="17"/>
  <c r="F68" i="15"/>
  <c r="L103" i="17" s="1"/>
  <c r="J103" i="17"/>
  <c r="F65" i="15"/>
  <c r="L102" i="17"/>
  <c r="J102" i="17"/>
  <c r="F61" i="15"/>
  <c r="L101" i="17" s="1"/>
  <c r="J101" i="17"/>
  <c r="J98" i="17"/>
  <c r="F52" i="15"/>
  <c r="L85" i="17" s="1"/>
  <c r="J85" i="17"/>
  <c r="F49" i="15"/>
  <c r="L84" i="17"/>
  <c r="J84" i="17"/>
  <c r="F40" i="15"/>
  <c r="L83" i="17" s="1"/>
  <c r="J83" i="17"/>
  <c r="J77" i="17"/>
  <c r="F29" i="15"/>
  <c r="K59" i="17" s="1"/>
  <c r="I59" i="17"/>
  <c r="K58" i="17"/>
  <c r="I58" i="17"/>
  <c r="I57" i="17"/>
  <c r="I54" i="17"/>
  <c r="D96" i="15"/>
  <c r="L39" i="17" s="1"/>
  <c r="J39" i="17"/>
  <c r="J38" i="17"/>
  <c r="D69" i="15"/>
  <c r="L37" i="17" s="1"/>
  <c r="J37" i="17"/>
  <c r="D61" i="15"/>
  <c r="L36" i="17" s="1"/>
  <c r="J36" i="17"/>
  <c r="L35" i="17"/>
  <c r="J35" i="17"/>
  <c r="L34" i="17"/>
  <c r="J34" i="17"/>
  <c r="K12" i="17"/>
  <c r="I12" i="17"/>
</calcChain>
</file>

<file path=xl/sharedStrings.xml><?xml version="1.0" encoding="utf-8"?>
<sst xmlns="http://schemas.openxmlformats.org/spreadsheetml/2006/main" count="607" uniqueCount="369">
  <si>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</si>
  <si>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</si>
  <si>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</si>
  <si>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</si>
  <si>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</si>
  <si>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</si>
  <si>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</si>
  <si>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</si>
  <si>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</si>
  <si>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</si>
  <si>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</si>
  <si>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</si>
  <si>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</si>
  <si>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</si>
  <si>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</si>
  <si>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</si>
  <si>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</si>
  <si>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</si>
  <si>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</si>
  <si>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</si>
  <si>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</si>
  <si>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</si>
  <si>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</si>
  <si>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</si>
  <si>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</si>
  <si>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</si>
  <si>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</si>
  <si>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</si>
  <si>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</si>
  <si>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</si>
  <si>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</si>
  <si>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</si>
  <si>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</si>
  <si>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</si>
  <si>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</si>
  <si>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</si>
  <si>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</si>
  <si>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</si>
  <si>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</si>
  <si>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</si>
  <si>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</si>
  <si>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</si>
  <si>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</si>
  <si>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</si>
  <si>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</si>
  <si>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</si>
  <si>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</si>
  <si>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</si>
  <si>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</si>
  <si>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</si>
  <si>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</si>
  <si>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</si>
  <si>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</si>
  <si>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</si>
  <si>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</si>
  <si>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</si>
  <si>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</si>
  <si>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</si>
  <si>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</si>
  <si>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</si>
  <si>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</si>
  <si>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</si>
  <si>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</si>
  <si>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</si>
  <si>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</si>
  <si>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</si>
  <si>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</si>
  <si>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</si>
  <si>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</si>
  <si>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</si>
  <si>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</si>
  <si>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</si>
  <si>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</si>
  <si>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</si>
  <si>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</si>
  <si>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</si>
  <si>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</si>
  <si>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</si>
  <si>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</si>
  <si>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</si>
  <si>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</si>
  <si>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</si>
  <si>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</si>
  <si>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</si>
  <si>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</si>
  <si>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</si>
  <si>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</si>
  <si>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</si>
  <si>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</si>
  <si>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</si>
  <si>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</si>
  <si>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</si>
  <si>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</si>
  <si>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</si>
  <si>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</si>
  <si>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</si>
  <si>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</si>
  <si>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</si>
  <si>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</si>
  <si>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</si>
  <si>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</si>
  <si>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</si>
  <si>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</si>
  <si>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</si>
  <si>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</si>
  <si>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</si>
  <si>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</si>
  <si>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</si>
  <si>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</si>
  <si>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</si>
  <si>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</si>
  <si>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</si>
  <si>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</si>
  <si>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</si>
  <si>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</si>
  <si>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</si>
  <si>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</si>
  <si>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</si>
  <si>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</si>
  <si>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</si>
  <si>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</si>
  <si>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</si>
  <si>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</si>
  <si>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</si>
  <si>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</si>
  <si>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</si>
  <si>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</si>
  <si>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</si>
  <si>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</si>
  <si>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</si>
  <si>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</si>
  <si>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</si>
  <si>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</si>
  <si>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</si>
  <si>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</si>
  <si>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</si>
  <si>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</si>
  <si>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</si>
  <si>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</si>
  <si>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</si>
  <si>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</si>
  <si>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</si>
  <si>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</si>
  <si>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</si>
  <si>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</si>
  <si>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</si>
  <si>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</si>
  <si>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</si>
  <si>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</si>
  <si>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</si>
  <si>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</si>
  <si>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</si>
  <si>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</si>
  <si>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</si>
  <si>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</si>
  <si>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</si>
  <si>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</si>
  <si>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</si>
  <si>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</si>
  <si>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</si>
  <si>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</si>
  <si>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</si>
  <si>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</si>
  <si>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</si>
  <si>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</si>
  <si>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</si>
  <si>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</si>
  <si>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</si>
  <si>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</si>
  <si>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</si>
  <si>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</si>
  <si>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</si>
  <si>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</si>
  <si>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</si>
  <si>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</si>
  <si>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</si>
  <si>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</si>
  <si>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</si>
  <si>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</si>
  <si>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</si>
  <si>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</si>
  <si>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</si>
  <si>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</si>
  <si>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</si>
  <si>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</si>
  <si>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</si>
  <si>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</si>
  <si>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</si>
  <si>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</si>
  <si>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</si>
  <si>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</si>
  <si>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</si>
  <si>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</si>
  <si>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</si>
  <si>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</si>
  <si>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</si>
  <si>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</si>
  <si>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</si>
  <si>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</si>
  <si>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</si>
  <si>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</si>
  <si>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</si>
  <si>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</si>
  <si>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</si>
  <si>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</si>
  <si>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</si>
  <si>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</si>
  <si>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</si>
  <si>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</si>
  <si>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</si>
  <si>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</si>
  <si>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</si>
  <si>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</si>
  <si>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</si>
  <si>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</si>
  <si>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</si>
  <si>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</si>
  <si>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</si>
  <si>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</si>
  <si>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</si>
  <si>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</si>
  <si>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</si>
  <si>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</si>
  <si>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</si>
  <si>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</si>
  <si>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</si>
  <si>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</si>
  <si>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</si>
  <si>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</si>
  <si>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</si>
  <si>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</si>
  <si>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</si>
  <si>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</si>
  <si>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</si>
  <si>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</si>
  <si>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</si>
  <si>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</si>
  <si>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</si>
  <si>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</si>
  <si>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</si>
  <si>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</si>
  <si>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</si>
  <si>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</si>
  <si>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</si>
  <si>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</si>
  <si>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</si>
  <si>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</si>
  <si>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</si>
  <si>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</si>
  <si>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</si>
  <si>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</si>
  <si>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</si>
  <si>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</si>
  <si>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</si>
  <si>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</si>
  <si>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</si>
  <si>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</si>
  <si>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</si>
  <si>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</si>
  <si>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</si>
  <si>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</si>
  <si>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</si>
  <si>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</si>
  <si>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</si>
  <si>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</si>
  <si>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</si>
  <si>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</si>
  <si>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</si>
  <si>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</si>
  <si>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</si>
  <si>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</si>
  <si>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</si>
  <si>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</si>
  <si>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</si>
  <si>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</si>
  <si>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</si>
  <si>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</si>
  <si>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</si>
  <si>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</si>
  <si>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</si>
  <si>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</si>
  <si>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</si>
  <si>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</si>
  <si>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</si>
  <si>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</si>
  <si>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</si>
  <si>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</si>
  <si>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</si>
  <si>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</si>
  <si>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</si>
  <si>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</si>
  <si>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</si>
  <si>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</si>
  <si>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</si>
  <si>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</si>
  <si>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</si>
  <si>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</si>
  <si>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</si>
  <si>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</si>
  <si>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</si>
  <si>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</si>
  <si>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</si>
  <si>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</si>
  <si>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</si>
  <si>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</si>
  <si>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</si>
  <si>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</si>
  <si>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</si>
  <si>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</si>
  <si>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</si>
  <si>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</si>
  <si>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</si>
  <si>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</si>
  <si>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</si>
  <si>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</si>
  <si>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</si>
  <si>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</si>
  <si>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</si>
  <si>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</si>
  <si>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</si>
  <si>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</si>
  <si>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</si>
  <si>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</si>
  <si>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</si>
  <si>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</si>
  <si>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</si>
  <si>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</si>
  <si>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</si>
  <si>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</si>
  <si>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</si>
  <si>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</si>
  <si>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</si>
  <si>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</si>
  <si>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</si>
  <si>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</si>
  <si>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</si>
  <si>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</si>
  <si>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</si>
  <si>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</si>
  <si>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</si>
  <si>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</si>
  <si>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</si>
  <si>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</si>
  <si>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</si>
  <si>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</si>
  <si>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</si>
  <si>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</si>
  <si>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</si>
  <si>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</si>
  <si>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</si>
  <si>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</si>
  <si>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</si>
  <si>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</si>
  <si>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</si>
  <si>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</si>
  <si>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</si>
  <si>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</si>
  <si>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</si>
  <si>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</si>
  <si>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</si>
  <si>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</si>
  <si>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</si>
  <si>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</si>
  <si>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</si>
  <si>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</si>
  <si>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</si>
  <si>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</si>
  <si>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na</t>
  </si>
  <si>
    <t xml:space="preserve">fortalecer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</si>
</sst>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0"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indexed="64"/>
      </left>
      <right style="thin">
        <color rgb="FF002060"/>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theme="4" tint="-0.499984740745262"/>
      </left>
      <right style="thin">
        <color rgb="FF002060"/>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rgb="FF002060"/>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rgb="FF002060"/>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rgb="FF002060"/>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rgb="FF002060"/>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rgb="FF002060"/>
      </right>
      <top style="hair">
        <color rgb="FF002060"/>
      </top>
      <bottom/>
      <diagonal/>
    </border>
    <border>
      <left style="thin">
        <color indexed="64"/>
      </left>
      <right style="thin">
        <color indexed="64"/>
      </right>
      <top/>
      <bottom style="medium">
        <color theme="4" tint="-0.499984740745262"/>
      </bottom>
      <diagonal/>
    </border>
    <border>
      <left style="thin">
        <color indexed="64"/>
      </left>
      <right style="thin">
        <color rgb="FF002060"/>
      </right>
      <top/>
      <bottom style="medium">
        <color theme="4" tint="-0.499984740745262"/>
      </bottom>
      <diagonal/>
    </border>
    <border>
      <left style="thin">
        <color indexed="64"/>
      </left>
      <right style="thin">
        <color theme="4" tint="-0.499984740745262"/>
      </right>
      <top style="thin">
        <color theme="4" tint="-0.499984740745262"/>
      </top>
      <bottom style="hair">
        <color rgb="FF002060"/>
      </bottom>
      <diagonal/>
    </border>
    <border>
      <left style="thin">
        <color indexed="64"/>
      </left>
      <right style="thin">
        <color theme="4" tint="-0.499984740745262"/>
      </right>
      <top style="hair">
        <color rgb="FF002060"/>
      </top>
      <bottom style="hair">
        <color rgb="FF002060"/>
      </bottom>
      <diagonal/>
    </border>
    <border>
      <left style="thin">
        <color indexed="64"/>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37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4" fontId="5" fillId="0" borderId="0" xfId="0" applyNumberFormat="1" applyFont="1"/>
    <xf numFmtId="0" fontId="18" fillId="0" borderId="0" xfId="0" applyFont="1" applyBorder="1"/>
    <xf numFmtId="1" fontId="5" fillId="0" borderId="0" xfId="0" applyNumberFormat="1" applyFont="1" applyBorder="1"/>
    <xf numFmtId="0" fontId="28" fillId="0" borderId="50" xfId="0" applyFont="1" applyFill="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8" xfId="0" applyFont="1" applyFill="1" applyBorder="1" applyAlignment="1">
      <alignment vertical="center" wrapText="1"/>
    </xf>
    <xf numFmtId="0" fontId="22" fillId="5" borderId="59" xfId="0" applyFont="1" applyFill="1" applyBorder="1" applyAlignment="1">
      <alignment horizontal="center" vertical="center" wrapText="1"/>
    </xf>
    <xf numFmtId="0" fontId="29" fillId="0" borderId="60" xfId="0" applyFont="1" applyFill="1" applyBorder="1" applyAlignment="1">
      <alignment vertical="center" wrapText="1"/>
    </xf>
    <xf numFmtId="0" fontId="9" fillId="0" borderId="60" xfId="0" applyFont="1" applyBorder="1" applyAlignment="1">
      <alignment horizontal="center" vertical="center"/>
    </xf>
    <xf numFmtId="0" fontId="22" fillId="5" borderId="61" xfId="0" applyFont="1" applyFill="1" applyBorder="1" applyAlignment="1">
      <alignment horizontal="center" vertical="center" wrapText="1"/>
    </xf>
    <xf numFmtId="0" fontId="9" fillId="11" borderId="62" xfId="0" applyFont="1" applyFill="1" applyBorder="1" applyAlignment="1">
      <alignment horizontal="center" vertical="center"/>
    </xf>
    <xf numFmtId="0" fontId="29" fillId="11" borderId="62" xfId="0" applyFont="1" applyFill="1" applyBorder="1" applyAlignment="1">
      <alignment horizontal="center" vertical="center" wrapText="1"/>
    </xf>
    <xf numFmtId="0" fontId="9" fillId="11" borderId="62" xfId="0" applyFont="1" applyFill="1" applyBorder="1" applyAlignment="1">
      <alignment horizontal="center" vertical="center" wrapText="1"/>
    </xf>
    <xf numFmtId="0" fontId="9" fillId="0" borderId="63" xfId="0" applyFont="1" applyFill="1" applyBorder="1" applyAlignment="1">
      <alignment vertical="center" wrapText="1"/>
    </xf>
    <xf numFmtId="0" fontId="22" fillId="5" borderId="64" xfId="0" applyFont="1" applyFill="1" applyBorder="1" applyAlignment="1">
      <alignment horizontal="center" vertical="center" wrapText="1"/>
    </xf>
    <xf numFmtId="0" fontId="9" fillId="0" borderId="65" xfId="0" applyFont="1" applyBorder="1" applyAlignment="1">
      <alignment horizontal="center" vertical="center"/>
    </xf>
    <xf numFmtId="0" fontId="9" fillId="0" borderId="66" xfId="0" applyFont="1" applyFill="1" applyBorder="1" applyAlignment="1">
      <alignment vertical="center" wrapText="1"/>
    </xf>
    <xf numFmtId="0" fontId="22" fillId="5" borderId="67" xfId="0" applyFont="1" applyFill="1" applyBorder="1" applyAlignment="1">
      <alignment horizontal="center" vertical="center" wrapText="1"/>
    </xf>
    <xf numFmtId="0" fontId="9" fillId="11" borderId="68" xfId="0" applyFont="1" applyFill="1" applyBorder="1" applyAlignment="1">
      <alignment horizontal="center" vertical="center"/>
    </xf>
    <xf numFmtId="0" fontId="9" fillId="0" borderId="69" xfId="0" applyFont="1" applyFill="1" applyBorder="1" applyAlignment="1">
      <alignment vertical="center" wrapText="1"/>
    </xf>
    <xf numFmtId="0" fontId="22" fillId="5" borderId="70" xfId="0" applyFont="1" applyFill="1" applyBorder="1" applyAlignment="1">
      <alignment horizontal="center" vertical="center" wrapText="1"/>
    </xf>
    <xf numFmtId="0" fontId="9" fillId="11" borderId="71" xfId="0" applyFont="1" applyFill="1" applyBorder="1" applyAlignment="1">
      <alignment horizontal="center" vertical="center"/>
    </xf>
    <xf numFmtId="0" fontId="9" fillId="11" borderId="68" xfId="0" applyFont="1" applyFill="1" applyBorder="1" applyAlignment="1">
      <alignment horizontal="center" vertical="center" wrapText="1"/>
    </xf>
    <xf numFmtId="0" fontId="9" fillId="0" borderId="72" xfId="0" applyFont="1" applyFill="1" applyBorder="1" applyAlignment="1">
      <alignment vertical="center" wrapText="1"/>
    </xf>
    <xf numFmtId="0" fontId="22" fillId="5" borderId="73" xfId="0" applyFont="1" applyFill="1" applyBorder="1" applyAlignment="1">
      <alignment horizontal="center" vertical="center" wrapText="1"/>
    </xf>
    <xf numFmtId="0" fontId="9" fillId="11" borderId="74" xfId="0" applyFont="1" applyFill="1" applyBorder="1" applyAlignment="1">
      <alignment horizontal="center" vertical="center"/>
    </xf>
    <xf numFmtId="0" fontId="22" fillId="5" borderId="75" xfId="0" applyFont="1" applyFill="1" applyBorder="1" applyAlignment="1">
      <alignment horizontal="center" vertical="center" wrapText="1"/>
    </xf>
    <xf numFmtId="0" fontId="9" fillId="0" borderId="76" xfId="0" applyFont="1" applyBorder="1" applyAlignment="1">
      <alignment horizontal="center" vertical="center"/>
    </xf>
    <xf numFmtId="0" fontId="9" fillId="11" borderId="74" xfId="0" applyFont="1" applyFill="1" applyBorder="1" applyAlignment="1">
      <alignment horizontal="center" vertical="center" wrapText="1"/>
    </xf>
    <xf numFmtId="0" fontId="29" fillId="11" borderId="71" xfId="0" applyFont="1" applyFill="1" applyBorder="1" applyAlignment="1">
      <alignment vertical="center" wrapText="1"/>
    </xf>
    <xf numFmtId="0" fontId="29" fillId="11" borderId="71" xfId="0" applyFont="1" applyFill="1" applyBorder="1" applyAlignment="1">
      <alignment horizontal="center" vertical="center" wrapText="1"/>
    </xf>
    <xf numFmtId="0" fontId="29" fillId="11" borderId="74" xfId="0" applyFont="1" applyFill="1" applyBorder="1" applyAlignment="1">
      <alignment horizontal="center" vertical="center" wrapText="1"/>
    </xf>
    <xf numFmtId="0" fontId="9" fillId="0" borderId="77" xfId="0" applyFont="1" applyFill="1" applyBorder="1" applyAlignment="1">
      <alignment vertical="center" wrapText="1"/>
    </xf>
    <xf numFmtId="0" fontId="22" fillId="5" borderId="78" xfId="0" applyFont="1" applyFill="1" applyBorder="1" applyAlignment="1">
      <alignment horizontal="center" vertical="center" wrapText="1"/>
    </xf>
    <xf numFmtId="0" fontId="9" fillId="11" borderId="79" xfId="0" applyFont="1" applyFill="1" applyBorder="1" applyAlignment="1">
      <alignment horizontal="center" vertical="center"/>
    </xf>
    <xf numFmtId="0" fontId="9" fillId="0" borderId="80" xfId="0" applyFont="1" applyFill="1" applyBorder="1" applyAlignment="1">
      <alignment vertical="center" wrapText="1"/>
    </xf>
    <xf numFmtId="0" fontId="22" fillId="5" borderId="81" xfId="0" applyFont="1" applyFill="1" applyBorder="1" applyAlignment="1">
      <alignment horizontal="center" vertical="center" wrapText="1"/>
    </xf>
    <xf numFmtId="0" fontId="9" fillId="11" borderId="82" xfId="0" applyFont="1" applyFill="1" applyBorder="1" applyAlignment="1">
      <alignment horizontal="center" vertical="center"/>
    </xf>
    <xf numFmtId="0" fontId="9" fillId="11" borderId="79" xfId="0" applyFont="1" applyFill="1" applyBorder="1" applyAlignment="1">
      <alignment vertical="center" wrapText="1"/>
    </xf>
    <xf numFmtId="0" fontId="9" fillId="11" borderId="79" xfId="0" applyFont="1" applyFill="1" applyBorder="1" applyAlignment="1">
      <alignment horizontal="center" vertical="center" wrapText="1"/>
    </xf>
    <xf numFmtId="0" fontId="29" fillId="0" borderId="76" xfId="0" applyFont="1" applyFill="1" applyBorder="1" applyAlignment="1">
      <alignment vertical="center" wrapText="1"/>
    </xf>
    <xf numFmtId="0" fontId="9" fillId="0" borderId="83" xfId="0" applyFont="1" applyFill="1" applyBorder="1" applyAlignment="1">
      <alignment vertical="center" wrapText="1"/>
    </xf>
    <xf numFmtId="0" fontId="22" fillId="5" borderId="84" xfId="0" applyFont="1" applyFill="1" applyBorder="1" applyAlignment="1">
      <alignment horizontal="center" vertical="center" wrapText="1"/>
    </xf>
    <xf numFmtId="0" fontId="9" fillId="11" borderId="85" xfId="0" applyFont="1" applyFill="1" applyBorder="1" applyAlignment="1">
      <alignment horizontal="center" vertical="center"/>
    </xf>
    <xf numFmtId="0" fontId="9" fillId="0" borderId="86"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87" xfId="0" applyFont="1" applyFill="1" applyBorder="1" applyAlignment="1">
      <alignment horizontal="center" vertical="center"/>
    </xf>
    <xf numFmtId="0" fontId="9" fillId="11" borderId="88" xfId="0" applyFont="1" applyFill="1" applyBorder="1" applyAlignment="1">
      <alignment horizontal="center" vertical="center"/>
    </xf>
    <xf numFmtId="0" fontId="9" fillId="11" borderId="89" xfId="0" applyFont="1" applyFill="1" applyBorder="1" applyAlignment="1">
      <alignment horizontal="center" vertical="center"/>
    </xf>
    <xf numFmtId="0" fontId="9" fillId="11" borderId="90" xfId="0" applyFont="1" applyFill="1" applyBorder="1" applyAlignment="1">
      <alignment horizontal="center" vertical="center"/>
    </xf>
    <xf numFmtId="0" fontId="9" fillId="11" borderId="85" xfId="0" applyFont="1" applyFill="1" applyBorder="1" applyAlignment="1">
      <alignment horizontal="center" vertical="center" wrapText="1"/>
    </xf>
    <xf numFmtId="0" fontId="5" fillId="11" borderId="88" xfId="0" applyFont="1" applyFill="1" applyBorder="1" applyAlignment="1">
      <alignment vertical="center"/>
    </xf>
    <xf numFmtId="0" fontId="9" fillId="11" borderId="89" xfId="0" applyFont="1" applyFill="1" applyBorder="1" applyAlignment="1">
      <alignment horizontal="center" vertical="center" wrapText="1"/>
    </xf>
    <xf numFmtId="0" fontId="9" fillId="11" borderId="90" xfId="0" applyFont="1" applyFill="1" applyBorder="1" applyAlignment="1">
      <alignment vertical="center" wrapText="1"/>
    </xf>
    <xf numFmtId="0" fontId="9" fillId="11" borderId="58" xfId="0" applyFont="1" applyFill="1" applyBorder="1" applyAlignment="1">
      <alignment vertical="center" wrapText="1"/>
    </xf>
    <xf numFmtId="0" fontId="10" fillId="0" borderId="58" xfId="0" applyFont="1" applyFill="1" applyBorder="1" applyAlignment="1">
      <alignment horizontal="center" vertical="center" wrapText="1"/>
    </xf>
    <xf numFmtId="0" fontId="28" fillId="0" borderId="91" xfId="0" applyFont="1" applyFill="1" applyBorder="1" applyAlignment="1">
      <alignment horizontal="left" vertical="center" wrapText="1"/>
    </xf>
    <xf numFmtId="0" fontId="28" fillId="0" borderId="92" xfId="0" applyFont="1" applyBorder="1" applyAlignment="1">
      <alignment vertical="center" wrapText="1"/>
    </xf>
    <xf numFmtId="0" fontId="28" fillId="0" borderId="93" xfId="0" applyFont="1" applyBorder="1" applyAlignment="1">
      <alignment vertical="center" wrapText="1"/>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28" fillId="0" borderId="92" xfId="0" applyFont="1" applyFill="1" applyBorder="1" applyAlignment="1">
      <alignment horizontal="left" vertical="center" wrapText="1"/>
    </xf>
    <xf numFmtId="0" fontId="28" fillId="0" borderId="92" xfId="0" applyFont="1" applyBorder="1" applyAlignment="1">
      <alignment vertical="top" wrapText="1"/>
    </xf>
    <xf numFmtId="0" fontId="28" fillId="0" borderId="94" xfId="0" applyFont="1" applyFill="1" applyBorder="1" applyAlignment="1">
      <alignment horizontal="left" vertical="center" wrapText="1"/>
    </xf>
    <xf numFmtId="0" fontId="28" fillId="0" borderId="94" xfId="0" applyFont="1" applyBorder="1" applyAlignment="1">
      <alignment vertical="center" wrapText="1"/>
    </xf>
    <xf numFmtId="0" fontId="28" fillId="0" borderId="95" xfId="0" applyFont="1" applyBorder="1" applyAlignment="1">
      <alignment vertical="center" wrapText="1"/>
    </xf>
    <xf numFmtId="0" fontId="10" fillId="0" borderId="96"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9" fillId="11" borderId="83" xfId="0" applyFont="1" applyFill="1" applyBorder="1" applyAlignment="1">
      <alignment vertical="center" wrapText="1"/>
    </xf>
    <xf numFmtId="0" fontId="10" fillId="0" borderId="83"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9" fillId="11" borderId="66" xfId="0" applyFont="1" applyFill="1" applyBorder="1" applyAlignment="1">
      <alignment vertical="center" wrapText="1"/>
    </xf>
    <xf numFmtId="0" fontId="10" fillId="0" borderId="66" xfId="0" applyFont="1" applyFill="1" applyBorder="1" applyAlignment="1">
      <alignment horizontal="center" vertical="center" wrapText="1"/>
    </xf>
    <xf numFmtId="0" fontId="28" fillId="0" borderId="100" xfId="0" applyFont="1" applyBorder="1" applyAlignment="1">
      <alignment vertical="center" wrapText="1"/>
    </xf>
    <xf numFmtId="0" fontId="28" fillId="0" borderId="101" xfId="0" applyFont="1" applyBorder="1" applyAlignment="1">
      <alignment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28" fillId="0" borderId="100" xfId="0" applyFont="1" applyFill="1" applyBorder="1" applyAlignment="1">
      <alignment horizontal="left" vertical="center" wrapText="1"/>
    </xf>
    <xf numFmtId="0" fontId="9" fillId="11" borderId="104" xfId="0" applyFont="1" applyFill="1" applyBorder="1" applyAlignment="1">
      <alignment vertical="center" wrapText="1"/>
    </xf>
    <xf numFmtId="0" fontId="10" fillId="0" borderId="104" xfId="0" applyFont="1" applyFill="1" applyBorder="1" applyAlignment="1">
      <alignment horizontal="center" vertical="center" wrapText="1"/>
    </xf>
    <xf numFmtId="0" fontId="28" fillId="0" borderId="105" xfId="0" applyFont="1" applyFill="1" applyBorder="1" applyAlignment="1">
      <alignment horizontal="left" vertical="center" wrapText="1"/>
    </xf>
    <xf numFmtId="0" fontId="28" fillId="0" borderId="106" xfId="0" applyFont="1" applyBorder="1" applyAlignment="1">
      <alignment vertical="center" wrapText="1"/>
    </xf>
    <xf numFmtId="0" fontId="28" fillId="0" borderId="107" xfId="0" applyFont="1" applyBorder="1" applyAlignment="1">
      <alignment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9" fillId="11" borderId="69" xfId="0" applyFont="1" applyFill="1" applyBorder="1" applyAlignment="1">
      <alignment vertical="center" wrapText="1"/>
    </xf>
    <xf numFmtId="0" fontId="10" fillId="0" borderId="69" xfId="0" applyFont="1" applyFill="1" applyBorder="1" applyAlignment="1">
      <alignment horizontal="center" vertical="center" wrapText="1"/>
    </xf>
    <xf numFmtId="0" fontId="28" fillId="0" borderId="108" xfId="0" applyFont="1" applyFill="1" applyBorder="1" applyAlignment="1">
      <alignment horizontal="left" vertical="center" wrapText="1"/>
    </xf>
    <xf numFmtId="0" fontId="28" fillId="0" borderId="108" xfId="0" applyFont="1" applyBorder="1" applyAlignment="1">
      <alignment vertical="center" wrapText="1"/>
    </xf>
    <xf numFmtId="0" fontId="28" fillId="0" borderId="109" xfId="0" applyFont="1" applyBorder="1" applyAlignment="1">
      <alignment vertical="center" wrapText="1"/>
    </xf>
    <xf numFmtId="0" fontId="10" fillId="0" borderId="110"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0" fontId="9" fillId="11" borderId="77" xfId="0" applyFont="1" applyFill="1" applyBorder="1" applyAlignment="1">
      <alignment vertical="center" wrapText="1"/>
    </xf>
    <xf numFmtId="0" fontId="10" fillId="0" borderId="77" xfId="0" applyFont="1" applyFill="1" applyBorder="1" applyAlignment="1">
      <alignment horizontal="center" vertical="center" wrapText="1"/>
    </xf>
    <xf numFmtId="0" fontId="28" fillId="0" borderId="111" xfId="0" applyFont="1" applyFill="1" applyBorder="1" applyAlignment="1">
      <alignment horizontal="left" vertical="center" wrapText="1"/>
    </xf>
    <xf numFmtId="0" fontId="28" fillId="0" borderId="111" xfId="0" applyFont="1" applyBorder="1" applyAlignment="1">
      <alignment vertical="center" wrapText="1"/>
    </xf>
    <xf numFmtId="0" fontId="28" fillId="0" borderId="112" xfId="0" applyFont="1" applyBorder="1" applyAlignment="1">
      <alignment vertical="center" wrapText="1"/>
    </xf>
    <xf numFmtId="0" fontId="10" fillId="0" borderId="113"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9" fillId="11" borderId="80" xfId="0" applyFont="1" applyFill="1" applyBorder="1" applyAlignment="1">
      <alignment vertical="center" wrapText="1"/>
    </xf>
    <xf numFmtId="0" fontId="10" fillId="0" borderId="80" xfId="0" applyFont="1" applyFill="1" applyBorder="1" applyAlignment="1">
      <alignment horizontal="center" vertical="center" wrapText="1"/>
    </xf>
    <xf numFmtId="0" fontId="28" fillId="0" borderId="114" xfId="0" applyFont="1" applyFill="1" applyBorder="1" applyAlignment="1">
      <alignment horizontal="left" vertical="center" wrapText="1"/>
    </xf>
    <xf numFmtId="0" fontId="28" fillId="0" borderId="114" xfId="0" applyFont="1" applyBorder="1" applyAlignment="1">
      <alignment vertical="center" wrapText="1"/>
    </xf>
    <xf numFmtId="0" fontId="28" fillId="0" borderId="115" xfId="0" applyFont="1" applyBorder="1" applyAlignment="1">
      <alignment vertical="center" wrapText="1"/>
    </xf>
    <xf numFmtId="0" fontId="10" fillId="0" borderId="116"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10" fillId="0" borderId="117" xfId="0" applyFont="1" applyFill="1" applyBorder="1" applyAlignment="1">
      <alignment horizontal="center" vertical="center" wrapText="1"/>
    </xf>
    <xf numFmtId="0" fontId="28" fillId="0" borderId="100" xfId="0" applyFont="1" applyBorder="1" applyAlignment="1">
      <alignment vertical="top" wrapText="1"/>
    </xf>
    <xf numFmtId="0" fontId="10" fillId="0" borderId="118" xfId="0" applyFont="1" applyFill="1" applyBorder="1" applyAlignment="1">
      <alignment horizontal="center" vertical="center" wrapText="1"/>
    </xf>
    <xf numFmtId="0" fontId="28" fillId="0" borderId="119" xfId="0" applyFont="1" applyFill="1" applyBorder="1" applyAlignment="1">
      <alignment horizontal="left" vertical="center" wrapText="1"/>
    </xf>
    <xf numFmtId="0" fontId="28" fillId="0" borderId="119" xfId="0" applyFont="1" applyBorder="1" applyAlignment="1">
      <alignment vertical="center" wrapText="1"/>
    </xf>
    <xf numFmtId="0" fontId="28" fillId="0" borderId="120" xfId="0" applyFont="1" applyBorder="1" applyAlignment="1">
      <alignment vertical="center" wrapText="1"/>
    </xf>
    <xf numFmtId="0" fontId="10" fillId="0" borderId="121" xfId="0" applyFont="1" applyBorder="1" applyAlignment="1">
      <alignment vertical="center"/>
    </xf>
    <xf numFmtId="0" fontId="10" fillId="0" borderId="119" xfId="0" applyFont="1" applyBorder="1" applyAlignment="1">
      <alignment vertical="center"/>
    </xf>
    <xf numFmtId="0" fontId="10" fillId="0" borderId="120" xfId="0" applyFont="1" applyBorder="1" applyAlignment="1">
      <alignment vertical="center"/>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125" xfId="0" applyFont="1" applyFill="1" applyBorder="1" applyAlignment="1">
      <alignment vertical="center" wrapText="1"/>
    </xf>
    <xf numFmtId="0" fontId="9" fillId="11" borderId="75" xfId="0" applyFont="1" applyFill="1" applyBorder="1" applyAlignment="1">
      <alignment vertical="center" wrapText="1"/>
    </xf>
    <xf numFmtId="0" fontId="9" fillId="11" borderId="59" xfId="0" applyFont="1" applyFill="1" applyBorder="1" applyAlignment="1">
      <alignment vertical="center" wrapText="1"/>
    </xf>
    <xf numFmtId="0" fontId="9" fillId="11" borderId="126" xfId="0" applyFont="1" applyFill="1" applyBorder="1" applyAlignment="1">
      <alignment vertical="center" wrapText="1"/>
    </xf>
    <xf numFmtId="0" fontId="9" fillId="11" borderId="72" xfId="0" applyFont="1" applyFill="1" applyBorder="1" applyAlignment="1">
      <alignment vertical="center" wrapText="1"/>
    </xf>
    <xf numFmtId="0" fontId="10" fillId="0" borderId="72" xfId="0" applyFont="1" applyFill="1" applyBorder="1" applyAlignment="1">
      <alignment horizontal="center" vertical="center" wrapText="1"/>
    </xf>
    <xf numFmtId="0" fontId="28" fillId="0" borderId="127" xfId="0" applyFont="1" applyFill="1" applyBorder="1" applyAlignment="1">
      <alignment horizontal="left" vertical="center" wrapText="1"/>
    </xf>
    <xf numFmtId="0" fontId="28" fillId="0" borderId="127" xfId="0" applyFont="1" applyBorder="1" applyAlignment="1">
      <alignment vertical="center" wrapText="1"/>
    </xf>
    <xf numFmtId="0" fontId="28" fillId="0" borderId="128" xfId="0" applyFont="1" applyBorder="1" applyAlignment="1">
      <alignment vertical="center" wrapText="1"/>
    </xf>
    <xf numFmtId="0" fontId="10" fillId="0" borderId="129" xfId="0" applyFont="1" applyBorder="1" applyAlignment="1">
      <alignment vertical="center"/>
    </xf>
    <xf numFmtId="0" fontId="10" fillId="0" borderId="127" xfId="0" applyFont="1" applyBorder="1" applyAlignment="1">
      <alignment vertical="center"/>
    </xf>
    <xf numFmtId="0" fontId="10" fillId="0" borderId="128" xfId="0" applyFont="1" applyBorder="1" applyAlignment="1">
      <alignment vertical="center"/>
    </xf>
    <xf numFmtId="0" fontId="28" fillId="0" borderId="130" xfId="0" applyFont="1" applyFill="1" applyBorder="1" applyAlignment="1">
      <alignment horizontal="left" vertical="center" wrapText="1"/>
    </xf>
    <xf numFmtId="0" fontId="28" fillId="0" borderId="130" xfId="0" applyFont="1" applyBorder="1" applyAlignment="1">
      <alignment vertical="center" wrapText="1"/>
    </xf>
    <xf numFmtId="0" fontId="28" fillId="0" borderId="131" xfId="0" applyFont="1" applyBorder="1" applyAlignment="1">
      <alignment vertical="center" wrapText="1"/>
    </xf>
    <xf numFmtId="0" fontId="10" fillId="0" borderId="132" xfId="0" applyFont="1" applyBorder="1" applyAlignment="1">
      <alignment vertical="center"/>
    </xf>
    <xf numFmtId="0" fontId="10" fillId="0" borderId="130" xfId="0" applyFont="1" applyBorder="1" applyAlignment="1">
      <alignment vertical="center"/>
    </xf>
    <xf numFmtId="0" fontId="10" fillId="0" borderId="131"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0" fontId="9" fillId="11" borderId="86" xfId="0" applyFont="1" applyFill="1" applyBorder="1" applyAlignment="1">
      <alignment vertical="center" wrapText="1"/>
    </xf>
    <xf numFmtId="0" fontId="10" fillId="0" borderId="86" xfId="0" applyFont="1" applyFill="1" applyBorder="1" applyAlignment="1">
      <alignment horizontal="center"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9" fillId="11" borderId="139" xfId="0" applyFont="1" applyFill="1" applyBorder="1" applyAlignment="1">
      <alignment vertical="center" wrapText="1"/>
    </xf>
    <xf numFmtId="0" fontId="28" fillId="0" borderId="108" xfId="0" applyFont="1" applyBorder="1" applyAlignment="1">
      <alignment vertical="top" wrapText="1"/>
    </xf>
    <xf numFmtId="0" fontId="5" fillId="0" borderId="143" xfId="0" applyFont="1" applyBorder="1" applyAlignment="1">
      <alignment vertical="center"/>
    </xf>
    <xf numFmtId="0" fontId="6" fillId="0" borderId="21" xfId="0" applyFont="1" applyBorder="1" applyAlignment="1">
      <alignment vertical="center"/>
    </xf>
    <xf numFmtId="0" fontId="5" fillId="0" borderId="144" xfId="0" applyFont="1" applyBorder="1" applyAlignment="1">
      <alignment vertical="center"/>
    </xf>
    <xf numFmtId="0" fontId="3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5" fillId="0" borderId="56" xfId="0" applyFont="1" applyBorder="1" applyAlignment="1">
      <alignment horizontal="center" vertical="center" wrapText="1"/>
    </xf>
    <xf numFmtId="0" fontId="21" fillId="5" borderId="0" xfId="0" applyFont="1" applyFill="1"/>
    <xf numFmtId="0" fontId="11" fillId="12" borderId="0" xfId="0" applyFont="1" applyFill="1" applyBorder="1" applyAlignment="1">
      <alignment horizontal="center" vertical="center"/>
    </xf>
    <xf numFmtId="49" fontId="30"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1" fillId="12" borderId="142"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164" fontId="38" fillId="0" borderId="19"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5" xfId="0" applyFont="1" applyBorder="1" applyAlignment="1">
      <alignment horizontal="center" vertical="center" wrapText="1"/>
    </xf>
    <xf numFmtId="164" fontId="21" fillId="0" borderId="54" xfId="0" applyNumberFormat="1" applyFont="1" applyBorder="1" applyAlignment="1">
      <alignment horizontal="center" vertical="center" wrapText="1"/>
    </xf>
    <xf numFmtId="164" fontId="21" fillId="0" borderId="55" xfId="0" applyNumberFormat="1" applyFont="1" applyBorder="1" applyAlignment="1">
      <alignment horizontal="center" vertical="center" wrapText="1"/>
    </xf>
    <xf numFmtId="0" fontId="35" fillId="0" borderId="52" xfId="0" applyFont="1" applyBorder="1" applyAlignment="1">
      <alignment horizontal="center" vertical="center" wrapText="1"/>
    </xf>
    <xf numFmtId="164" fontId="21" fillId="0" borderId="57" xfId="0" applyNumberFormat="1" applyFont="1" applyBorder="1" applyAlignment="1">
      <alignment horizontal="center" vertical="center" wrapText="1"/>
    </xf>
    <xf numFmtId="164" fontId="38" fillId="0" borderId="13"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1" fillId="0" borderId="18" xfId="0" applyFont="1" applyBorder="1" applyAlignment="1">
      <alignment horizontal="center" vertical="center" wrapText="1"/>
    </xf>
    <xf numFmtId="1" fontId="35" fillId="0" borderId="55" xfId="0" applyNumberFormat="1" applyFont="1" applyBorder="1" applyAlignment="1">
      <alignment horizontal="center" vertical="center" wrapText="1"/>
    </xf>
    <xf numFmtId="1" fontId="35" fillId="0" borderId="56" xfId="0" applyNumberFormat="1" applyFont="1" applyBorder="1" applyAlignment="1">
      <alignment horizontal="center" vertical="center" wrapText="1"/>
    </xf>
    <xf numFmtId="164" fontId="35" fillId="0" borderId="57" xfId="0" applyNumberFormat="1" applyFont="1" applyBorder="1" applyAlignment="1">
      <alignment horizontal="center" vertical="center" wrapText="1"/>
    </xf>
    <xf numFmtId="164" fontId="35" fillId="0" borderId="55" xfId="0" applyNumberFormat="1" applyFont="1" applyBorder="1" applyAlignment="1">
      <alignment horizontal="center" vertical="center" wrapText="1"/>
    </xf>
    <xf numFmtId="164" fontId="35" fillId="0" borderId="52" xfId="0" applyNumberFormat="1" applyFont="1" applyBorder="1" applyAlignment="1">
      <alignment horizontal="center" vertical="center" wrapText="1"/>
    </xf>
    <xf numFmtId="0" fontId="35" fillId="0" borderId="54" xfId="0" applyFont="1" applyBorder="1" applyAlignment="1">
      <alignment horizontal="center" vertical="center" wrapText="1"/>
    </xf>
    <xf numFmtId="0" fontId="35" fillId="0" borderId="56" xfId="0" applyFont="1" applyBorder="1" applyAlignment="1">
      <alignment horizontal="center" vertical="center" wrapText="1"/>
    </xf>
    <xf numFmtId="164" fontId="37" fillId="0" borderId="19"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0" fontId="15" fillId="0" borderId="17" xfId="0" applyFont="1" applyFill="1" applyBorder="1" applyAlignment="1">
      <alignment horizontal="center" vertical="center" wrapText="1"/>
    </xf>
    <xf numFmtId="0" fontId="21" fillId="0" borderId="12" xfId="0" applyFont="1" applyBorder="1" applyAlignment="1">
      <alignment horizontal="center" vertical="center" wrapText="1"/>
    </xf>
    <xf numFmtId="0" fontId="15" fillId="0" borderId="40" xfId="0" applyFont="1" applyFill="1" applyBorder="1" applyAlignment="1">
      <alignment horizontal="center" vertical="center" wrapText="1"/>
    </xf>
    <xf numFmtId="0" fontId="21"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164" fontId="21" fillId="0" borderId="56" xfId="0" applyNumberFormat="1" applyFont="1" applyBorder="1" applyAlignment="1">
      <alignment horizontal="center" vertical="center" wrapText="1"/>
    </xf>
    <xf numFmtId="0" fontId="21" fillId="0" borderId="10" xfId="0" applyFont="1" applyBorder="1" applyAlignment="1">
      <alignment horizontal="center" vertical="center" wrapText="1"/>
    </xf>
    <xf numFmtId="164"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6" xfId="0" applyNumberFormat="1" applyFont="1" applyBorder="1" applyAlignment="1">
      <alignment horizontal="center" vertical="center"/>
    </xf>
    <xf numFmtId="0" fontId="31" fillId="13" borderId="36" xfId="0" applyFont="1" applyFill="1" applyBorder="1" applyAlignment="1">
      <alignment horizontal="center" vertical="center" wrapText="1"/>
    </xf>
    <xf numFmtId="0" fontId="32"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21" fillId="0" borderId="103"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3" fillId="0" borderId="1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8" xfId="0" applyFont="1" applyBorder="1" applyAlignment="1">
      <alignment horizontal="center" vertical="center" wrapText="1"/>
    </xf>
    <xf numFmtId="0" fontId="31" fillId="13" borderId="41" xfId="0" applyFont="1" applyFill="1" applyBorder="1" applyAlignment="1">
      <alignment horizontal="center" vertical="center" wrapText="1"/>
    </xf>
    <xf numFmtId="0" fontId="32" fillId="13" borderId="102" xfId="0" applyFont="1" applyFill="1" applyBorder="1" applyAlignment="1">
      <alignment horizontal="center" vertical="center"/>
    </xf>
    <xf numFmtId="0" fontId="12" fillId="0" borderId="23"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9" fillId="13" borderId="30" xfId="0" applyFont="1" applyFill="1" applyBorder="1" applyAlignment="1">
      <alignment vertical="center"/>
    </xf>
    <xf numFmtId="0" fontId="31" fillId="13" borderId="29" xfId="0" applyFont="1" applyFill="1" applyBorder="1" applyAlignment="1">
      <alignment horizontal="center" vertical="center" wrapText="1"/>
    </xf>
    <xf numFmtId="0" fontId="39" fillId="13" borderId="31" xfId="0" applyFont="1" applyFill="1" applyBorder="1" applyAlignment="1">
      <alignment vertical="center"/>
    </xf>
    <xf numFmtId="0" fontId="4" fillId="14" borderId="147" xfId="0" applyFont="1" applyFill="1" applyBorder="1" applyAlignment="1">
      <alignment horizontal="center" vertical="center" wrapText="1"/>
    </xf>
    <xf numFmtId="0" fontId="4" fillId="14" borderId="150"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3" fillId="0" borderId="10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FF2D"/>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ymbol val="dash"/>
              <c:size val="15"/>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5"/>
              <c:spPr>
                <a:solidFill>
                  <a:schemeClr val="tx1"/>
                </a:solidFill>
                <a:ln w="22225">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97.206896551724142</c:v>
                </c:pt>
                <c:pt idx="1">
                  <c:v>97.333333333333329</c:v>
                </c:pt>
                <c:pt idx="2" formatCode="General">
                  <c:v>100</c:v>
                </c:pt>
                <c:pt idx="3" formatCode="General">
                  <c:v>98.583333333333329</c:v>
                </c:pt>
                <c:pt idx="4">
                  <c:v>98.666666666666671</c:v>
                </c:pt>
                <c:pt idx="5">
                  <c:v>100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99.75</c:v>
                </c:pt>
                <c:pt idx="1">
                  <c:v>95.5</c:v>
                </c:pt>
                <c:pt idx="2">
                  <c:v>95.75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100</c:v>
                </c:pt>
                <c:pt idx="1">
                  <c:v>92.333333333333329</c:v>
                </c:pt>
                <c:pt idx="2">
                  <c:v>96.333333333333329</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98.32692307692308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100</c:v>
                </c:pt>
                <c:pt idx="1">
                  <c:v>100</c:v>
                </c:pt>
                <c:pt idx="2">
                  <c:v>100</c:v>
                </c:pt>
              </c:numCache>
            </c:numRef>
          </c:yVal>
          <c:smooth val="0"/>
          <c:extLs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100</c:v>
                </c:pt>
                <c:pt idx="2">
                  <c:v>96.6</c:v>
                </c:pt>
              </c:numCache>
            </c:numRef>
          </c:yVal>
          <c:smooth val="0"/>
          <c:extLs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100</c:v>
                </c:pt>
                <c:pt idx="1">
                  <c:v>100</c:v>
                </c:pt>
                <c:pt idx="2" formatCode="General">
                  <c:v>93.333333333333329</c:v>
                </c:pt>
              </c:numCache>
            </c:numRef>
          </c:yVal>
          <c:smooth val="0"/>
          <c:extLs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100</c:v>
                </c:pt>
              </c:numCache>
            </c:numRef>
          </c:yVal>
          <c:smooth val="0"/>
          <c:extLs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11</xdr:row>
      <xdr:rowOff>115958</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65" t="s">
        <v>146</v>
      </c>
      <c r="D3" s="265"/>
      <c r="E3" s="265"/>
      <c r="F3" s="265"/>
      <c r="G3" s="265"/>
      <c r="H3" s="265"/>
      <c r="I3" s="265"/>
      <c r="J3" s="265"/>
      <c r="K3" s="265"/>
      <c r="L3" s="265"/>
      <c r="M3" s="265"/>
      <c r="N3" s="265"/>
      <c r="O3" s="265"/>
      <c r="P3" s="265"/>
      <c r="Q3" s="265"/>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65" t="s">
        <v>191</v>
      </c>
      <c r="D5" s="265"/>
      <c r="E5" s="265"/>
      <c r="F5" s="265"/>
      <c r="G5" s="265"/>
      <c r="H5" s="265"/>
      <c r="I5" s="265"/>
      <c r="J5" s="265"/>
      <c r="K5" s="265"/>
      <c r="L5" s="265"/>
      <c r="M5" s="265"/>
      <c r="N5" s="265"/>
      <c r="O5" s="265"/>
      <c r="P5" s="265"/>
      <c r="Q5" s="265"/>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66" t="s">
        <v>117</v>
      </c>
      <c r="E8" s="266"/>
      <c r="F8" s="266"/>
      <c r="G8" s="266"/>
      <c r="H8" s="266"/>
      <c r="I8" s="266"/>
      <c r="J8" s="266"/>
      <c r="K8" s="266"/>
      <c r="L8" s="266"/>
      <c r="M8" s="266"/>
      <c r="N8" s="266"/>
      <c r="O8" s="266"/>
      <c r="P8" s="266"/>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66" t="s">
        <v>162</v>
      </c>
      <c r="E11" s="266"/>
      <c r="F11" s="266"/>
      <c r="G11" s="266"/>
      <c r="H11" s="266"/>
      <c r="I11" s="266"/>
      <c r="J11" s="266"/>
      <c r="K11" s="266"/>
      <c r="L11" s="266"/>
      <c r="M11" s="266"/>
      <c r="N11" s="266"/>
      <c r="O11" s="266"/>
      <c r="P11" s="266"/>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66" t="s">
        <v>163</v>
      </c>
      <c r="E14" s="266"/>
      <c r="F14" s="266"/>
      <c r="G14" s="266"/>
      <c r="H14" s="266"/>
      <c r="I14" s="266"/>
      <c r="J14" s="266"/>
      <c r="K14" s="266"/>
      <c r="L14" s="266"/>
      <c r="M14" s="266"/>
      <c r="N14" s="266"/>
      <c r="O14" s="266"/>
      <c r="P14" s="266"/>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1"/>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68" t="s">
        <v>192</v>
      </c>
      <c r="D3" s="269"/>
      <c r="E3" s="269"/>
      <c r="F3" s="269"/>
      <c r="G3" s="269"/>
      <c r="H3" s="269"/>
      <c r="I3" s="269"/>
      <c r="J3" s="269"/>
      <c r="K3" s="269"/>
      <c r="L3" s="269"/>
      <c r="M3" s="269"/>
      <c r="N3" s="269"/>
      <c r="O3" s="269"/>
      <c r="P3" s="269"/>
      <c r="Q3" s="269"/>
      <c r="R3" s="269"/>
      <c r="S3" s="270"/>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71" t="s">
        <v>117</v>
      </c>
      <c r="D5" s="271"/>
      <c r="E5" s="271"/>
      <c r="F5" s="271"/>
      <c r="G5" s="271"/>
      <c r="H5" s="271"/>
      <c r="I5" s="271"/>
      <c r="J5" s="271"/>
      <c r="K5" s="271"/>
      <c r="L5" s="271"/>
      <c r="M5" s="271"/>
      <c r="N5" s="271"/>
      <c r="O5" s="271"/>
      <c r="P5" s="271"/>
      <c r="Q5" s="271"/>
      <c r="R5" s="271"/>
      <c r="S5" s="271"/>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77" t="s">
        <v>164</v>
      </c>
      <c r="D7" s="277"/>
      <c r="E7" s="277"/>
      <c r="F7" s="277"/>
      <c r="G7" s="277"/>
      <c r="H7" s="277"/>
      <c r="I7" s="277"/>
      <c r="J7" s="277"/>
      <c r="K7" s="277"/>
      <c r="L7" s="277"/>
      <c r="M7" s="277"/>
      <c r="N7" s="277"/>
      <c r="O7" s="277"/>
      <c r="P7" s="277"/>
      <c r="Q7" s="277"/>
      <c r="R7" s="277"/>
      <c r="S7" s="277"/>
      <c r="T7" s="14"/>
    </row>
    <row r="8" spans="2:25" ht="15" customHeight="1" x14ac:dyDescent="0.25">
      <c r="B8" s="24"/>
      <c r="C8" s="277"/>
      <c r="D8" s="277"/>
      <c r="E8" s="277"/>
      <c r="F8" s="277"/>
      <c r="G8" s="277"/>
      <c r="H8" s="277"/>
      <c r="I8" s="277"/>
      <c r="J8" s="277"/>
      <c r="K8" s="277"/>
      <c r="L8" s="277"/>
      <c r="M8" s="277"/>
      <c r="N8" s="277"/>
      <c r="O8" s="277"/>
      <c r="P8" s="277"/>
      <c r="Q8" s="277"/>
      <c r="R8" s="277"/>
      <c r="S8" s="277"/>
      <c r="T8" s="14"/>
    </row>
    <row r="9" spans="2:25" ht="15" customHeight="1" x14ac:dyDescent="0.25">
      <c r="B9" s="24"/>
      <c r="C9" s="277"/>
      <c r="D9" s="277"/>
      <c r="E9" s="277"/>
      <c r="F9" s="277"/>
      <c r="G9" s="277"/>
      <c r="H9" s="277"/>
      <c r="I9" s="277"/>
      <c r="J9" s="277"/>
      <c r="K9" s="277"/>
      <c r="L9" s="277"/>
      <c r="M9" s="277"/>
      <c r="N9" s="277"/>
      <c r="O9" s="277"/>
      <c r="P9" s="277"/>
      <c r="Q9" s="277"/>
      <c r="R9" s="277"/>
      <c r="S9" s="277"/>
      <c r="T9" s="14"/>
    </row>
    <row r="10" spans="2:25" ht="15" customHeight="1" x14ac:dyDescent="0.25">
      <c r="B10" s="24"/>
      <c r="C10" s="277"/>
      <c r="D10" s="277"/>
      <c r="E10" s="277"/>
      <c r="F10" s="277"/>
      <c r="G10" s="277"/>
      <c r="H10" s="277"/>
      <c r="I10" s="277"/>
      <c r="J10" s="277"/>
      <c r="K10" s="277"/>
      <c r="L10" s="277"/>
      <c r="M10" s="277"/>
      <c r="N10" s="277"/>
      <c r="O10" s="277"/>
      <c r="P10" s="277"/>
      <c r="Q10" s="277"/>
      <c r="R10" s="277"/>
      <c r="S10" s="277"/>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72" t="s">
        <v>165</v>
      </c>
      <c r="D12" s="273"/>
      <c r="E12" s="273"/>
      <c r="F12" s="273"/>
      <c r="G12" s="273"/>
      <c r="H12" s="273"/>
      <c r="I12" s="273"/>
      <c r="J12" s="273"/>
      <c r="K12" s="273"/>
      <c r="L12" s="273"/>
      <c r="M12" s="273"/>
      <c r="N12" s="273"/>
      <c r="O12" s="273"/>
      <c r="P12" s="273"/>
      <c r="Q12" s="273"/>
      <c r="R12" s="273"/>
      <c r="S12" s="273"/>
      <c r="T12" s="14"/>
    </row>
    <row r="13" spans="2:25" ht="15" customHeight="1" x14ac:dyDescent="0.25">
      <c r="B13" s="24"/>
      <c r="C13" s="273"/>
      <c r="D13" s="273"/>
      <c r="E13" s="273"/>
      <c r="F13" s="273"/>
      <c r="G13" s="273"/>
      <c r="H13" s="273"/>
      <c r="I13" s="273"/>
      <c r="J13" s="273"/>
      <c r="K13" s="273"/>
      <c r="L13" s="273"/>
      <c r="M13" s="273"/>
      <c r="N13" s="273"/>
      <c r="O13" s="273"/>
      <c r="P13" s="273"/>
      <c r="Q13" s="273"/>
      <c r="R13" s="273"/>
      <c r="S13" s="273"/>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72" t="s">
        <v>167</v>
      </c>
      <c r="D38" s="273"/>
      <c r="E38" s="273"/>
      <c r="F38" s="273"/>
      <c r="G38" s="273"/>
      <c r="H38" s="273"/>
      <c r="I38" s="273"/>
      <c r="J38" s="273"/>
      <c r="K38" s="273"/>
      <c r="L38" s="273"/>
      <c r="M38" s="273"/>
      <c r="N38" s="273"/>
      <c r="O38" s="273"/>
      <c r="P38" s="273"/>
      <c r="Q38" s="273"/>
      <c r="R38" s="273"/>
      <c r="S38" s="273"/>
      <c r="T38" s="14"/>
    </row>
    <row r="39" spans="2:20" ht="15" customHeight="1" x14ac:dyDescent="0.25">
      <c r="B39" s="24"/>
      <c r="C39" s="273"/>
      <c r="D39" s="273"/>
      <c r="E39" s="273"/>
      <c r="F39" s="273"/>
      <c r="G39" s="273"/>
      <c r="H39" s="273"/>
      <c r="I39" s="273"/>
      <c r="J39" s="273"/>
      <c r="K39" s="273"/>
      <c r="L39" s="273"/>
      <c r="M39" s="273"/>
      <c r="N39" s="273"/>
      <c r="O39" s="273"/>
      <c r="P39" s="273"/>
      <c r="Q39" s="273"/>
      <c r="R39" s="273"/>
      <c r="S39" s="273"/>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74" t="s">
        <v>140</v>
      </c>
      <c r="D43" s="275"/>
      <c r="E43" s="275"/>
      <c r="F43" s="275"/>
      <c r="G43" s="275"/>
      <c r="H43" s="275"/>
      <c r="I43" s="275"/>
      <c r="J43" s="275"/>
      <c r="K43" s="275"/>
      <c r="L43" s="275"/>
      <c r="M43" s="275"/>
      <c r="N43" s="275"/>
      <c r="O43" s="275"/>
      <c r="P43" s="275"/>
      <c r="Q43" s="275"/>
      <c r="R43" s="275"/>
      <c r="S43" s="275"/>
      <c r="T43" s="14"/>
    </row>
    <row r="44" spans="2:20" ht="15" customHeight="1" x14ac:dyDescent="0.25">
      <c r="B44" s="24"/>
      <c r="C44" s="275"/>
      <c r="D44" s="275"/>
      <c r="E44" s="275"/>
      <c r="F44" s="275"/>
      <c r="G44" s="275"/>
      <c r="H44" s="275"/>
      <c r="I44" s="275"/>
      <c r="J44" s="275"/>
      <c r="K44" s="275"/>
      <c r="L44" s="275"/>
      <c r="M44" s="275"/>
      <c r="N44" s="275"/>
      <c r="O44" s="275"/>
      <c r="P44" s="275"/>
      <c r="Q44" s="275"/>
      <c r="R44" s="275"/>
      <c r="S44" s="275"/>
      <c r="T44" s="14"/>
    </row>
    <row r="45" spans="2:20" ht="15" customHeight="1" x14ac:dyDescent="0.25">
      <c r="B45" s="24"/>
      <c r="C45" s="275"/>
      <c r="D45" s="275"/>
      <c r="E45" s="275"/>
      <c r="F45" s="275"/>
      <c r="G45" s="275"/>
      <c r="H45" s="275"/>
      <c r="I45" s="275"/>
      <c r="J45" s="275"/>
      <c r="K45" s="275"/>
      <c r="L45" s="275"/>
      <c r="M45" s="275"/>
      <c r="N45" s="275"/>
      <c r="O45" s="275"/>
      <c r="P45" s="275"/>
      <c r="Q45" s="275"/>
      <c r="R45" s="275"/>
      <c r="S45" s="275"/>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72" t="s">
        <v>133</v>
      </c>
      <c r="D47" s="273"/>
      <c r="E47" s="273"/>
      <c r="F47" s="273"/>
      <c r="G47" s="273"/>
      <c r="H47" s="273"/>
      <c r="I47" s="273"/>
      <c r="J47" s="273"/>
      <c r="K47" s="273"/>
      <c r="L47" s="273"/>
      <c r="M47" s="273"/>
      <c r="N47" s="273"/>
      <c r="O47" s="273"/>
      <c r="P47" s="273"/>
      <c r="Q47" s="273"/>
      <c r="R47" s="273"/>
      <c r="S47" s="273"/>
      <c r="T47" s="14"/>
    </row>
    <row r="48" spans="2:20" ht="15" customHeight="1" x14ac:dyDescent="0.25">
      <c r="B48" s="24"/>
      <c r="C48" s="273"/>
      <c r="D48" s="273"/>
      <c r="E48" s="273"/>
      <c r="F48" s="273"/>
      <c r="G48" s="273"/>
      <c r="H48" s="273"/>
      <c r="I48" s="273"/>
      <c r="J48" s="273"/>
      <c r="K48" s="273"/>
      <c r="L48" s="273"/>
      <c r="M48" s="273"/>
      <c r="N48" s="273"/>
      <c r="O48" s="273"/>
      <c r="P48" s="273"/>
      <c r="Q48" s="273"/>
      <c r="R48" s="273"/>
      <c r="S48" s="273"/>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72" t="s">
        <v>172</v>
      </c>
      <c r="D55" s="273"/>
      <c r="E55" s="273"/>
      <c r="F55" s="273"/>
      <c r="G55" s="273"/>
      <c r="H55" s="273"/>
      <c r="I55" s="273"/>
      <c r="J55" s="273"/>
      <c r="K55" s="273"/>
      <c r="L55" s="273"/>
      <c r="M55" s="273"/>
      <c r="N55" s="273"/>
      <c r="O55" s="273"/>
      <c r="P55" s="273"/>
      <c r="Q55" s="273"/>
      <c r="R55" s="273"/>
      <c r="S55" s="273"/>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72" t="s">
        <v>174</v>
      </c>
      <c r="D57" s="273"/>
      <c r="E57" s="273"/>
      <c r="F57" s="273"/>
      <c r="G57" s="273"/>
      <c r="H57" s="273"/>
      <c r="I57" s="273"/>
      <c r="J57" s="273"/>
      <c r="K57" s="273"/>
      <c r="L57" s="273"/>
      <c r="M57" s="273"/>
      <c r="N57" s="273"/>
      <c r="O57" s="273"/>
      <c r="P57" s="273"/>
      <c r="Q57" s="273"/>
      <c r="R57" s="273"/>
      <c r="S57" s="273"/>
      <c r="T57" s="14"/>
    </row>
    <row r="58" spans="2:20" ht="15" customHeight="1" x14ac:dyDescent="0.25">
      <c r="B58" s="24"/>
      <c r="C58" s="273"/>
      <c r="D58" s="273"/>
      <c r="E58" s="273"/>
      <c r="F58" s="273"/>
      <c r="G58" s="273"/>
      <c r="H58" s="273"/>
      <c r="I58" s="273"/>
      <c r="J58" s="273"/>
      <c r="K58" s="273"/>
      <c r="L58" s="273"/>
      <c r="M58" s="273"/>
      <c r="N58" s="273"/>
      <c r="O58" s="273"/>
      <c r="P58" s="273"/>
      <c r="Q58" s="273"/>
      <c r="R58" s="273"/>
      <c r="S58" s="273"/>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72" t="s">
        <v>176</v>
      </c>
      <c r="D62" s="273"/>
      <c r="E62" s="273"/>
      <c r="F62" s="273"/>
      <c r="G62" s="273"/>
      <c r="H62" s="273"/>
      <c r="I62" s="273"/>
      <c r="J62" s="273"/>
      <c r="K62" s="273"/>
      <c r="L62" s="273"/>
      <c r="M62" s="273"/>
      <c r="N62" s="273"/>
      <c r="O62" s="273"/>
      <c r="P62" s="273"/>
      <c r="Q62" s="273"/>
      <c r="R62" s="273"/>
      <c r="S62" s="273"/>
      <c r="T62" s="14"/>
    </row>
    <row r="63" spans="2:20" ht="15" customHeight="1" x14ac:dyDescent="0.25">
      <c r="B63" s="24"/>
      <c r="C63" s="273"/>
      <c r="D63" s="273"/>
      <c r="E63" s="273"/>
      <c r="F63" s="273"/>
      <c r="G63" s="273"/>
      <c r="H63" s="273"/>
      <c r="I63" s="273"/>
      <c r="J63" s="273"/>
      <c r="K63" s="273"/>
      <c r="L63" s="273"/>
      <c r="M63" s="273"/>
      <c r="N63" s="273"/>
      <c r="O63" s="273"/>
      <c r="P63" s="273"/>
      <c r="Q63" s="273"/>
      <c r="R63" s="273"/>
      <c r="S63" s="273"/>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72" t="s">
        <v>168</v>
      </c>
      <c r="D65" s="273"/>
      <c r="E65" s="273"/>
      <c r="F65" s="273"/>
      <c r="G65" s="273"/>
      <c r="H65" s="273"/>
      <c r="I65" s="273"/>
      <c r="J65" s="273"/>
      <c r="K65" s="273"/>
      <c r="L65" s="273"/>
      <c r="M65" s="273"/>
      <c r="N65" s="273"/>
      <c r="O65" s="273"/>
      <c r="P65" s="273"/>
      <c r="Q65" s="273"/>
      <c r="R65" s="273"/>
      <c r="S65" s="273"/>
      <c r="T65" s="14"/>
    </row>
    <row r="66" spans="2:20" ht="15" customHeight="1" x14ac:dyDescent="0.25">
      <c r="B66" s="24"/>
      <c r="C66" s="273"/>
      <c r="D66" s="273"/>
      <c r="E66" s="273"/>
      <c r="F66" s="273"/>
      <c r="G66" s="273"/>
      <c r="H66" s="273"/>
      <c r="I66" s="273"/>
      <c r="J66" s="273"/>
      <c r="K66" s="273"/>
      <c r="L66" s="273"/>
      <c r="M66" s="273"/>
      <c r="N66" s="273"/>
      <c r="O66" s="273"/>
      <c r="P66" s="273"/>
      <c r="Q66" s="273"/>
      <c r="R66" s="273"/>
      <c r="S66" s="273"/>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366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72" t="s">
        <v>152</v>
      </c>
      <c r="D88" s="276"/>
      <c r="E88" s="276"/>
      <c r="F88" s="276"/>
      <c r="G88" s="276"/>
      <c r="H88" s="276"/>
      <c r="I88" s="276"/>
      <c r="J88" s="276"/>
      <c r="K88" s="276"/>
      <c r="L88" s="276"/>
      <c r="M88" s="276"/>
      <c r="N88" s="276"/>
      <c r="O88" s="276"/>
      <c r="P88" s="276"/>
      <c r="Q88" s="276"/>
      <c r="R88" s="276"/>
      <c r="S88" s="276"/>
      <c r="T88" s="14"/>
    </row>
    <row r="89" spans="2:20" ht="15" customHeight="1" x14ac:dyDescent="0.25">
      <c r="B89" s="24"/>
      <c r="C89" s="276"/>
      <c r="D89" s="276"/>
      <c r="E89" s="276"/>
      <c r="F89" s="276"/>
      <c r="G89" s="276"/>
      <c r="H89" s="276"/>
      <c r="I89" s="276"/>
      <c r="J89" s="276"/>
      <c r="K89" s="276"/>
      <c r="L89" s="276"/>
      <c r="M89" s="276"/>
      <c r="N89" s="276"/>
      <c r="O89" s="276"/>
      <c r="P89" s="276"/>
      <c r="Q89" s="276"/>
      <c r="R89" s="276"/>
      <c r="S89" s="276"/>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67" t="s">
        <v>144</v>
      </c>
      <c r="L100" s="267"/>
    </row>
    <row r="101" spans="11:12"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showGridLines="0" showZeros="0" tabSelected="1" topLeftCell="A109" zoomScale="85" zoomScaleNormal="85" workbookViewId="0">
      <selection activeCell="H115" sqref="H115"/>
    </sheetView>
  </sheetViews>
  <sheetFormatPr baseColWidth="10" defaultColWidth="0" defaultRowHeight="14.25" zeroHeight="1" x14ac:dyDescent="0.25"/>
  <cols>
    <col min="1" max="1" width="1.7109375" style="10" customWidth="1"/>
    <col min="2" max="2" width="1.28515625" style="10" customWidth="1"/>
    <col min="3" max="3" width="23.5703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10" customWidth="1"/>
    <col min="10" max="10" width="1.140625" style="10" customWidth="1"/>
    <col min="11" max="11" width="3.140625" style="10" customWidth="1"/>
    <col min="12" max="12" width="11.42578125" style="10" customWidth="1"/>
    <col min="13" max="13" width="6.7109375" style="10" customWidth="1"/>
    <col min="14" max="16384" width="11.42578125" style="10" hidden="1"/>
  </cols>
  <sheetData>
    <row r="1" spans="2:14" s="4" customFormat="1" ht="6" customHeight="1" thickBot="1" x14ac:dyDescent="0.3">
      <c r="C1" s="5"/>
      <c r="G1" s="258" t="s">
        <v>116</v>
      </c>
    </row>
    <row r="2" spans="2:14" s="4" customFormat="1" ht="93" customHeight="1" x14ac:dyDescent="0.25">
      <c r="B2" s="20"/>
      <c r="C2" s="259"/>
      <c r="D2" s="28"/>
      <c r="E2" s="28"/>
      <c r="F2" s="28"/>
      <c r="G2" s="260"/>
      <c r="H2" s="28"/>
      <c r="I2" s="28"/>
      <c r="J2" s="13"/>
    </row>
    <row r="3" spans="2:14" s="4" customFormat="1" ht="27" x14ac:dyDescent="0.25">
      <c r="B3" s="24"/>
      <c r="C3" s="268" t="s">
        <v>192</v>
      </c>
      <c r="D3" s="269"/>
      <c r="E3" s="269"/>
      <c r="F3" s="269"/>
      <c r="G3" s="269"/>
      <c r="H3" s="269"/>
      <c r="I3" s="269"/>
      <c r="J3" s="25"/>
      <c r="K3" s="8"/>
      <c r="L3" s="8"/>
      <c r="M3" s="8"/>
      <c r="N3" s="8"/>
    </row>
    <row r="4" spans="2:14" s="4" customFormat="1" ht="6" customHeight="1" thickBot="1" x14ac:dyDescent="0.3">
      <c r="B4" s="24"/>
      <c r="C4" s="19"/>
      <c r="D4" s="10"/>
      <c r="E4" s="10"/>
      <c r="F4" s="10"/>
      <c r="G4" s="107"/>
      <c r="H4" s="10"/>
      <c r="I4" s="10"/>
      <c r="J4" s="14"/>
    </row>
    <row r="5" spans="2:14" s="4" customFormat="1" ht="27.75" customHeight="1" x14ac:dyDescent="0.25">
      <c r="B5" s="24"/>
      <c r="C5" s="323" t="s">
        <v>190</v>
      </c>
      <c r="D5" s="324"/>
      <c r="E5" s="324"/>
      <c r="F5" s="324"/>
      <c r="G5" s="327" t="s">
        <v>135</v>
      </c>
      <c r="H5" s="328"/>
      <c r="I5" s="329"/>
      <c r="J5" s="14"/>
    </row>
    <row r="6" spans="2:14" s="4" customFormat="1" ht="28.5" customHeight="1" thickBot="1" x14ac:dyDescent="0.3">
      <c r="B6" s="24"/>
      <c r="C6" s="325"/>
      <c r="D6" s="326"/>
      <c r="E6" s="326"/>
      <c r="F6" s="326"/>
      <c r="G6" s="330">
        <f>IF(SUM(H10:H114)=0,"",AVERAGE(H10:H114))</f>
        <v>98.32692307692308</v>
      </c>
      <c r="H6" s="331"/>
      <c r="I6" s="332"/>
      <c r="J6" s="14"/>
    </row>
    <row r="7" spans="2:14" s="4" customFormat="1" ht="9.75" customHeight="1" thickBot="1" x14ac:dyDescent="0.3">
      <c r="B7" s="24"/>
      <c r="C7" s="19"/>
      <c r="D7" s="10"/>
      <c r="E7" s="10"/>
      <c r="F7" s="10"/>
      <c r="G7" s="107"/>
      <c r="H7" s="10"/>
      <c r="I7" s="10"/>
      <c r="J7" s="14"/>
    </row>
    <row r="8" spans="2:14" s="4" customFormat="1" ht="26.1" customHeight="1" x14ac:dyDescent="0.25">
      <c r="B8" s="24"/>
      <c r="C8" s="333" t="s">
        <v>182</v>
      </c>
      <c r="D8" s="319" t="s">
        <v>134</v>
      </c>
      <c r="E8" s="335" t="s">
        <v>137</v>
      </c>
      <c r="F8" s="319" t="s">
        <v>134</v>
      </c>
      <c r="G8" s="319" t="s">
        <v>115</v>
      </c>
      <c r="H8" s="319" t="s">
        <v>120</v>
      </c>
      <c r="I8" s="321" t="s">
        <v>121</v>
      </c>
      <c r="J8" s="14"/>
      <c r="K8" s="9"/>
    </row>
    <row r="9" spans="2:14" s="4" customFormat="1" ht="42.95" customHeight="1" thickBot="1" x14ac:dyDescent="0.3">
      <c r="B9" s="24"/>
      <c r="C9" s="334"/>
      <c r="D9" s="320"/>
      <c r="E9" s="336"/>
      <c r="F9" s="320"/>
      <c r="G9" s="320"/>
      <c r="H9" s="320"/>
      <c r="I9" s="322"/>
      <c r="J9" s="14"/>
      <c r="K9" s="9"/>
    </row>
    <row r="10" spans="2:14" s="4" customFormat="1" ht="60.95" customHeight="1" x14ac:dyDescent="0.25">
      <c r="B10" s="24"/>
      <c r="C10" s="308" t="s">
        <v>198</v>
      </c>
      <c r="D10" s="314">
        <f>IF(SUM(H10:H39)=0,"",AVERAGE(H10:H39))</f>
        <v>97.206896551724142</v>
      </c>
      <c r="E10" s="282" t="s">
        <v>194</v>
      </c>
      <c r="F10" s="315">
        <f>IF(SUM(H10:H21)=0,"",AVERAGE(H10:H21))</f>
        <v>99.75</v>
      </c>
      <c r="G10" s="120" t="s">
        <v>271</v>
      </c>
      <c r="H10" s="130">
        <v>100</v>
      </c>
      <c r="I10" s="144"/>
      <c r="J10" s="14"/>
      <c r="K10" s="9"/>
      <c r="L10" s="80" t="s">
        <v>144</v>
      </c>
    </row>
    <row r="11" spans="2:14" s="4" customFormat="1" ht="95.25" customHeight="1" x14ac:dyDescent="0.25">
      <c r="B11" s="24"/>
      <c r="C11" s="308"/>
      <c r="D11" s="314"/>
      <c r="E11" s="282"/>
      <c r="F11" s="315"/>
      <c r="G11" s="109" t="s">
        <v>217</v>
      </c>
      <c r="H11" s="110">
        <v>100</v>
      </c>
      <c r="I11" s="111"/>
      <c r="J11" s="14"/>
      <c r="K11" s="9"/>
      <c r="L11" s="80"/>
    </row>
    <row r="12" spans="2:14" s="4" customFormat="1" ht="60.95" customHeight="1" x14ac:dyDescent="0.25">
      <c r="B12" s="24"/>
      <c r="C12" s="308"/>
      <c r="D12" s="314"/>
      <c r="E12" s="282"/>
      <c r="F12" s="315"/>
      <c r="G12" s="109" t="s">
        <v>218</v>
      </c>
      <c r="H12" s="110">
        <v>100</v>
      </c>
      <c r="I12" s="111"/>
      <c r="J12" s="14"/>
      <c r="K12" s="9"/>
      <c r="L12" s="80" t="s">
        <v>365</v>
      </c>
    </row>
    <row r="13" spans="2:14" s="4" customFormat="1" ht="60.95" customHeight="1" x14ac:dyDescent="0.25">
      <c r="B13" s="24"/>
      <c r="C13" s="308"/>
      <c r="D13" s="314"/>
      <c r="E13" s="282"/>
      <c r="F13" s="315"/>
      <c r="G13" s="109" t="s">
        <v>233</v>
      </c>
      <c r="H13" s="110">
        <v>100</v>
      </c>
      <c r="I13" s="111"/>
      <c r="J13" s="14"/>
      <c r="K13" s="9"/>
      <c r="L13" s="80"/>
    </row>
    <row r="14" spans="2:14" s="4" customFormat="1" ht="60.95" customHeight="1" x14ac:dyDescent="0.25">
      <c r="B14" s="24"/>
      <c r="C14" s="279"/>
      <c r="D14" s="287"/>
      <c r="E14" s="317"/>
      <c r="F14" s="318"/>
      <c r="G14" s="109" t="s">
        <v>235</v>
      </c>
      <c r="H14" s="110">
        <v>100</v>
      </c>
      <c r="I14" s="112"/>
      <c r="J14" s="14"/>
      <c r="K14" s="9"/>
    </row>
    <row r="15" spans="2:14" s="4" customFormat="1" ht="60.95" customHeight="1" x14ac:dyDescent="0.25">
      <c r="B15" s="24"/>
      <c r="C15" s="279"/>
      <c r="D15" s="287"/>
      <c r="E15" s="317"/>
      <c r="F15" s="318"/>
      <c r="G15" s="109" t="s">
        <v>234</v>
      </c>
      <c r="H15" s="110">
        <v>100</v>
      </c>
      <c r="I15" s="112"/>
      <c r="J15" s="14"/>
      <c r="K15" s="9"/>
    </row>
    <row r="16" spans="2:14" s="4" customFormat="1" ht="60.95" customHeight="1" x14ac:dyDescent="0.25">
      <c r="B16" s="24"/>
      <c r="C16" s="279"/>
      <c r="D16" s="287"/>
      <c r="E16" s="317"/>
      <c r="F16" s="318"/>
      <c r="G16" s="109" t="s">
        <v>359</v>
      </c>
      <c r="H16" s="110">
        <v>97</v>
      </c>
      <c r="I16" s="112"/>
      <c r="J16" s="14"/>
      <c r="K16" s="9"/>
    </row>
    <row r="17" spans="2:11" s="4" customFormat="1" ht="60.95" customHeight="1" x14ac:dyDescent="0.25">
      <c r="B17" s="24"/>
      <c r="C17" s="279"/>
      <c r="D17" s="287"/>
      <c r="E17" s="317"/>
      <c r="F17" s="318"/>
      <c r="G17" s="109" t="s">
        <v>360</v>
      </c>
      <c r="H17" s="110">
        <v>100</v>
      </c>
      <c r="I17" s="112"/>
      <c r="J17" s="14"/>
      <c r="K17" s="9"/>
    </row>
    <row r="18" spans="2:11" s="4" customFormat="1" ht="60.95" customHeight="1" x14ac:dyDescent="0.25">
      <c r="B18" s="24"/>
      <c r="C18" s="279"/>
      <c r="D18" s="287"/>
      <c r="E18" s="317"/>
      <c r="F18" s="318"/>
      <c r="G18" s="109" t="s">
        <v>361</v>
      </c>
      <c r="H18" s="110">
        <v>100</v>
      </c>
      <c r="I18" s="112"/>
      <c r="J18" s="14"/>
      <c r="K18" s="9"/>
    </row>
    <row r="19" spans="2:11" s="4" customFormat="1" ht="60.95" customHeight="1" x14ac:dyDescent="0.25">
      <c r="B19" s="24"/>
      <c r="C19" s="279"/>
      <c r="D19" s="287"/>
      <c r="E19" s="317"/>
      <c r="F19" s="318"/>
      <c r="G19" s="109" t="s">
        <v>362</v>
      </c>
      <c r="H19" s="113">
        <v>100</v>
      </c>
      <c r="I19" s="114"/>
      <c r="J19" s="14"/>
      <c r="K19" s="9"/>
    </row>
    <row r="20" spans="2:11" s="4" customFormat="1" ht="60.95" customHeight="1" x14ac:dyDescent="0.25">
      <c r="B20" s="24"/>
      <c r="C20" s="279"/>
      <c r="D20" s="287"/>
      <c r="E20" s="317"/>
      <c r="F20" s="318"/>
      <c r="G20" s="109" t="s">
        <v>363</v>
      </c>
      <c r="H20" s="113">
        <v>100</v>
      </c>
      <c r="I20" s="115"/>
      <c r="J20" s="14"/>
      <c r="K20" s="9"/>
    </row>
    <row r="21" spans="2:11" s="4" customFormat="1" ht="60.95" customHeight="1" x14ac:dyDescent="0.25">
      <c r="B21" s="24"/>
      <c r="C21" s="279"/>
      <c r="D21" s="287"/>
      <c r="E21" s="317"/>
      <c r="F21" s="318"/>
      <c r="G21" s="123" t="s">
        <v>216</v>
      </c>
      <c r="H21" s="124">
        <v>100</v>
      </c>
      <c r="I21" s="133"/>
      <c r="J21" s="14"/>
      <c r="K21" s="9"/>
    </row>
    <row r="22" spans="2:11" s="4" customFormat="1" ht="60.95" customHeight="1" x14ac:dyDescent="0.25">
      <c r="B22" s="24"/>
      <c r="C22" s="279"/>
      <c r="D22" s="287"/>
      <c r="E22" s="289" t="s">
        <v>197</v>
      </c>
      <c r="F22" s="292">
        <f>IF(SUM(H22:H28)=0,"",AVERAGE(H22:H28))</f>
        <v>95.5</v>
      </c>
      <c r="G22" s="127" t="s">
        <v>364</v>
      </c>
      <c r="H22" s="128">
        <v>86</v>
      </c>
      <c r="I22" s="132"/>
      <c r="J22" s="14"/>
    </row>
    <row r="23" spans="2:11" s="4" customFormat="1" ht="60.95" customHeight="1" x14ac:dyDescent="0.25">
      <c r="B23" s="24"/>
      <c r="C23" s="279"/>
      <c r="D23" s="287"/>
      <c r="E23" s="312"/>
      <c r="F23" s="291"/>
      <c r="G23" s="109" t="s">
        <v>195</v>
      </c>
      <c r="H23" s="113"/>
      <c r="I23" s="116" t="s">
        <v>367</v>
      </c>
      <c r="J23" s="14"/>
    </row>
    <row r="24" spans="2:11" s="4" customFormat="1" ht="60.95" customHeight="1" x14ac:dyDescent="0.25">
      <c r="B24" s="24"/>
      <c r="C24" s="279"/>
      <c r="D24" s="287"/>
      <c r="E24" s="312"/>
      <c r="F24" s="291"/>
      <c r="G24" s="109" t="s">
        <v>220</v>
      </c>
      <c r="H24" s="113">
        <v>100</v>
      </c>
      <c r="I24" s="114"/>
      <c r="J24" s="14"/>
    </row>
    <row r="25" spans="2:11" s="4" customFormat="1" ht="60.95" customHeight="1" x14ac:dyDescent="0.25">
      <c r="B25" s="24"/>
      <c r="C25" s="279"/>
      <c r="D25" s="287"/>
      <c r="E25" s="312"/>
      <c r="F25" s="291"/>
      <c r="G25" s="109" t="s">
        <v>232</v>
      </c>
      <c r="H25" s="113">
        <v>100</v>
      </c>
      <c r="I25" s="116"/>
      <c r="J25" s="14"/>
    </row>
    <row r="26" spans="2:11" s="4" customFormat="1" ht="60.95" customHeight="1" x14ac:dyDescent="0.25">
      <c r="B26" s="24"/>
      <c r="C26" s="279"/>
      <c r="D26" s="287"/>
      <c r="E26" s="312"/>
      <c r="F26" s="291"/>
      <c r="G26" s="109" t="s">
        <v>236</v>
      </c>
      <c r="H26" s="113">
        <v>100</v>
      </c>
      <c r="I26" s="114"/>
      <c r="J26" s="14"/>
    </row>
    <row r="27" spans="2:11" s="4" customFormat="1" ht="60.95" customHeight="1" x14ac:dyDescent="0.25">
      <c r="B27" s="24"/>
      <c r="C27" s="279"/>
      <c r="D27" s="287"/>
      <c r="E27" s="312"/>
      <c r="F27" s="291"/>
      <c r="G27" s="109" t="s">
        <v>246</v>
      </c>
      <c r="H27" s="113">
        <v>87</v>
      </c>
      <c r="I27" s="114" t="s">
        <v>368</v>
      </c>
      <c r="J27" s="14"/>
    </row>
    <row r="28" spans="2:11" s="4" customFormat="1" ht="60.95" customHeight="1" x14ac:dyDescent="0.25">
      <c r="B28" s="24"/>
      <c r="C28" s="279"/>
      <c r="D28" s="287"/>
      <c r="E28" s="313"/>
      <c r="F28" s="294"/>
      <c r="G28" s="123" t="s">
        <v>193</v>
      </c>
      <c r="H28" s="124">
        <v>100</v>
      </c>
      <c r="I28" s="134"/>
      <c r="J28" s="14"/>
    </row>
    <row r="29" spans="2:11" s="4" customFormat="1" ht="60.95" customHeight="1" x14ac:dyDescent="0.25">
      <c r="B29" s="24"/>
      <c r="C29" s="310"/>
      <c r="D29" s="287"/>
      <c r="E29" s="289" t="s">
        <v>199</v>
      </c>
      <c r="F29" s="292">
        <f>IF(SUM(H28:H39)=0,"",AVERAGE(H28:H39))</f>
        <v>95.75</v>
      </c>
      <c r="G29" s="127" t="s">
        <v>231</v>
      </c>
      <c r="H29" s="128">
        <v>100</v>
      </c>
      <c r="I29" s="135"/>
      <c r="J29" s="14"/>
    </row>
    <row r="30" spans="2:11" s="4" customFormat="1" ht="60.95" customHeight="1" x14ac:dyDescent="0.25">
      <c r="B30" s="24"/>
      <c r="C30" s="310"/>
      <c r="D30" s="287"/>
      <c r="E30" s="281"/>
      <c r="F30" s="293"/>
      <c r="G30" s="109" t="s">
        <v>196</v>
      </c>
      <c r="H30" s="113">
        <v>100</v>
      </c>
      <c r="I30" s="115"/>
      <c r="J30" s="14"/>
    </row>
    <row r="31" spans="2:11" s="4" customFormat="1" ht="60.95" customHeight="1" x14ac:dyDescent="0.25">
      <c r="B31" s="24"/>
      <c r="C31" s="310"/>
      <c r="D31" s="287"/>
      <c r="E31" s="281"/>
      <c r="F31" s="293"/>
      <c r="G31" s="109" t="s">
        <v>237</v>
      </c>
      <c r="H31" s="113">
        <v>100</v>
      </c>
      <c r="I31" s="115"/>
      <c r="J31" s="14"/>
    </row>
    <row r="32" spans="2:11" s="4" customFormat="1" ht="60.95" customHeight="1" x14ac:dyDescent="0.25">
      <c r="B32" s="24"/>
      <c r="C32" s="310"/>
      <c r="D32" s="287"/>
      <c r="E32" s="281"/>
      <c r="F32" s="293"/>
      <c r="G32" s="109" t="s">
        <v>222</v>
      </c>
      <c r="H32" s="113">
        <v>80</v>
      </c>
      <c r="I32" s="115" t="s">
        <v>368</v>
      </c>
      <c r="J32" s="14"/>
    </row>
    <row r="33" spans="2:10" s="4" customFormat="1" ht="60.95" customHeight="1" x14ac:dyDescent="0.25">
      <c r="B33" s="24"/>
      <c r="C33" s="310"/>
      <c r="D33" s="287"/>
      <c r="E33" s="281"/>
      <c r="F33" s="293"/>
      <c r="G33" s="109" t="s">
        <v>269</v>
      </c>
      <c r="H33" s="113">
        <v>84</v>
      </c>
      <c r="I33" s="115"/>
      <c r="J33" s="14"/>
    </row>
    <row r="34" spans="2:10" s="4" customFormat="1" ht="60.95" customHeight="1" x14ac:dyDescent="0.25">
      <c r="B34" s="24"/>
      <c r="C34" s="310"/>
      <c r="D34" s="287"/>
      <c r="E34" s="281"/>
      <c r="F34" s="293"/>
      <c r="G34" s="109" t="s">
        <v>267</v>
      </c>
      <c r="H34" s="113">
        <v>85</v>
      </c>
      <c r="I34" s="115"/>
      <c r="J34" s="14"/>
    </row>
    <row r="35" spans="2:10" s="4" customFormat="1" ht="60.95" customHeight="1" x14ac:dyDescent="0.25">
      <c r="B35" s="24"/>
      <c r="C35" s="310"/>
      <c r="D35" s="287"/>
      <c r="E35" s="281"/>
      <c r="F35" s="293"/>
      <c r="G35" s="109" t="s">
        <v>258</v>
      </c>
      <c r="H35" s="113">
        <v>100</v>
      </c>
      <c r="I35" s="115"/>
      <c r="J35" s="14"/>
    </row>
    <row r="36" spans="2:10" s="4" customFormat="1" ht="60.95" customHeight="1" x14ac:dyDescent="0.25">
      <c r="B36" s="24"/>
      <c r="C36" s="310"/>
      <c r="D36" s="287"/>
      <c r="E36" s="281"/>
      <c r="F36" s="293"/>
      <c r="G36" s="109" t="s">
        <v>249</v>
      </c>
      <c r="H36" s="113">
        <v>100</v>
      </c>
      <c r="I36" s="115"/>
      <c r="J36" s="14"/>
    </row>
    <row r="37" spans="2:10" s="4" customFormat="1" ht="60.95" customHeight="1" x14ac:dyDescent="0.25">
      <c r="B37" s="24"/>
      <c r="C37" s="310"/>
      <c r="D37" s="287"/>
      <c r="E37" s="281"/>
      <c r="F37" s="293"/>
      <c r="G37" s="109" t="s">
        <v>263</v>
      </c>
      <c r="H37" s="113">
        <v>100</v>
      </c>
      <c r="I37" s="115"/>
      <c r="J37" s="14"/>
    </row>
    <row r="38" spans="2:10" s="4" customFormat="1" ht="60.95" customHeight="1" x14ac:dyDescent="0.25">
      <c r="B38" s="24"/>
      <c r="C38" s="310"/>
      <c r="D38" s="287"/>
      <c r="E38" s="281"/>
      <c r="F38" s="293"/>
      <c r="G38" s="109" t="s">
        <v>262</v>
      </c>
      <c r="H38" s="113">
        <v>100</v>
      </c>
      <c r="I38" s="115"/>
      <c r="J38" s="14"/>
    </row>
    <row r="39" spans="2:10" s="4" customFormat="1" ht="60.95" customHeight="1" thickBot="1" x14ac:dyDescent="0.3">
      <c r="B39" s="24"/>
      <c r="C39" s="280"/>
      <c r="D39" s="288"/>
      <c r="E39" s="298"/>
      <c r="F39" s="316"/>
      <c r="G39" s="136" t="s">
        <v>264</v>
      </c>
      <c r="H39" s="137">
        <v>100</v>
      </c>
      <c r="I39" s="138"/>
      <c r="J39" s="14"/>
    </row>
    <row r="40" spans="2:10" s="4" customFormat="1" ht="60.95" customHeight="1" x14ac:dyDescent="0.25">
      <c r="B40" s="24"/>
      <c r="C40" s="278" t="s">
        <v>200</v>
      </c>
      <c r="D40" s="306">
        <f>IF(SUM(H40:H60)=0,"",AVERAGE(H40:H60))</f>
        <v>97.333333333333329</v>
      </c>
      <c r="E40" s="309" t="s">
        <v>194</v>
      </c>
      <c r="F40" s="295">
        <f>IF(SUM(H40:H48)=0,"",AVERAGE(H40:H48))</f>
        <v>100</v>
      </c>
      <c r="G40" s="139" t="s">
        <v>205</v>
      </c>
      <c r="H40" s="140">
        <v>100</v>
      </c>
      <c r="I40" s="141"/>
      <c r="J40" s="14"/>
    </row>
    <row r="41" spans="2:10" s="4" customFormat="1" ht="60.95" customHeight="1" x14ac:dyDescent="0.25">
      <c r="B41" s="24"/>
      <c r="C41" s="308"/>
      <c r="D41" s="307"/>
      <c r="E41" s="282"/>
      <c r="F41" s="293"/>
      <c r="G41" s="109" t="s">
        <v>251</v>
      </c>
      <c r="H41" s="113">
        <v>100</v>
      </c>
      <c r="I41" s="114"/>
      <c r="J41" s="14"/>
    </row>
    <row r="42" spans="2:10" s="4" customFormat="1" ht="60.95" customHeight="1" x14ac:dyDescent="0.25">
      <c r="B42" s="24"/>
      <c r="C42" s="308"/>
      <c r="D42" s="307"/>
      <c r="E42" s="282"/>
      <c r="F42" s="293"/>
      <c r="G42" s="109" t="s">
        <v>253</v>
      </c>
      <c r="H42" s="113">
        <v>100</v>
      </c>
      <c r="I42" s="114"/>
      <c r="J42" s="14"/>
    </row>
    <row r="43" spans="2:10" s="4" customFormat="1" ht="60.95" customHeight="1" x14ac:dyDescent="0.25">
      <c r="B43" s="24"/>
      <c r="C43" s="308"/>
      <c r="D43" s="307"/>
      <c r="E43" s="282"/>
      <c r="F43" s="293"/>
      <c r="G43" s="109" t="s">
        <v>254</v>
      </c>
      <c r="H43" s="113">
        <v>100</v>
      </c>
      <c r="I43" s="114"/>
      <c r="J43" s="14"/>
    </row>
    <row r="44" spans="2:10" s="4" customFormat="1" ht="60.95" customHeight="1" x14ac:dyDescent="0.25">
      <c r="B44" s="24"/>
      <c r="C44" s="308"/>
      <c r="D44" s="307"/>
      <c r="E44" s="282"/>
      <c r="F44" s="293"/>
      <c r="G44" s="109" t="s">
        <v>255</v>
      </c>
      <c r="H44" s="113">
        <v>100</v>
      </c>
      <c r="I44" s="114"/>
      <c r="J44" s="14"/>
    </row>
    <row r="45" spans="2:10" s="4" customFormat="1" ht="60.95" customHeight="1" x14ac:dyDescent="0.25">
      <c r="B45" s="24"/>
      <c r="C45" s="308"/>
      <c r="D45" s="307"/>
      <c r="E45" s="282"/>
      <c r="F45" s="293"/>
      <c r="G45" s="109" t="s">
        <v>260</v>
      </c>
      <c r="H45" s="113">
        <v>100</v>
      </c>
      <c r="I45" s="114"/>
      <c r="J45" s="14"/>
    </row>
    <row r="46" spans="2:10" s="4" customFormat="1" ht="60.95" customHeight="1" x14ac:dyDescent="0.25">
      <c r="B46" s="24"/>
      <c r="C46" s="308"/>
      <c r="D46" s="307"/>
      <c r="E46" s="282"/>
      <c r="F46" s="293"/>
      <c r="G46" s="109" t="s">
        <v>261</v>
      </c>
      <c r="H46" s="113">
        <v>100</v>
      </c>
      <c r="I46" s="114"/>
      <c r="J46" s="14"/>
    </row>
    <row r="47" spans="2:10" s="4" customFormat="1" ht="60.95" customHeight="1" x14ac:dyDescent="0.25">
      <c r="B47" s="24"/>
      <c r="C47" s="308"/>
      <c r="D47" s="307"/>
      <c r="E47" s="282"/>
      <c r="F47" s="293"/>
      <c r="G47" s="109" t="s">
        <v>265</v>
      </c>
      <c r="H47" s="113">
        <v>100</v>
      </c>
      <c r="I47" s="114"/>
      <c r="J47" s="14"/>
    </row>
    <row r="48" spans="2:10" s="4" customFormat="1" ht="60.95" customHeight="1" x14ac:dyDescent="0.25">
      <c r="B48" s="24"/>
      <c r="C48" s="308"/>
      <c r="D48" s="307"/>
      <c r="E48" s="282"/>
      <c r="F48" s="315"/>
      <c r="G48" s="123" t="s">
        <v>266</v>
      </c>
      <c r="H48" s="124">
        <v>100</v>
      </c>
      <c r="I48" s="125"/>
      <c r="J48" s="14"/>
    </row>
    <row r="49" spans="2:10" s="4" customFormat="1" ht="60.95" customHeight="1" x14ac:dyDescent="0.25">
      <c r="B49" s="24"/>
      <c r="C49" s="279"/>
      <c r="D49" s="287"/>
      <c r="E49" s="289" t="s">
        <v>197</v>
      </c>
      <c r="F49" s="292">
        <f>IF(SUM(H49:H51)=0,"",AVERAGE(H49:H51))</f>
        <v>92.333333333333329</v>
      </c>
      <c r="G49" s="127" t="s">
        <v>250</v>
      </c>
      <c r="H49" s="128">
        <v>100</v>
      </c>
      <c r="I49" s="129"/>
      <c r="J49" s="14"/>
    </row>
    <row r="50" spans="2:10" s="4" customFormat="1" ht="60.95" customHeight="1" x14ac:dyDescent="0.25">
      <c r="B50" s="24"/>
      <c r="C50" s="279"/>
      <c r="D50" s="287"/>
      <c r="E50" s="281"/>
      <c r="F50" s="293"/>
      <c r="G50" s="109" t="s">
        <v>252</v>
      </c>
      <c r="H50" s="113">
        <v>87</v>
      </c>
      <c r="I50" s="114"/>
      <c r="J50" s="14"/>
    </row>
    <row r="51" spans="2:10" s="4" customFormat="1" ht="60.95" customHeight="1" x14ac:dyDescent="0.25">
      <c r="B51" s="24"/>
      <c r="C51" s="279"/>
      <c r="D51" s="287"/>
      <c r="E51" s="282"/>
      <c r="F51" s="315"/>
      <c r="G51" s="123" t="s">
        <v>272</v>
      </c>
      <c r="H51" s="124">
        <v>90</v>
      </c>
      <c r="I51" s="125"/>
      <c r="J51" s="14"/>
    </row>
    <row r="52" spans="2:10" s="4" customFormat="1" ht="60.95" customHeight="1" x14ac:dyDescent="0.25">
      <c r="B52" s="24"/>
      <c r="C52" s="279"/>
      <c r="D52" s="287"/>
      <c r="E52" s="282" t="s">
        <v>199</v>
      </c>
      <c r="F52" s="293">
        <f>IF(SUM(H52:H60)=0,"",AVERAGE(H52:H60))</f>
        <v>96.333333333333329</v>
      </c>
      <c r="G52" s="120" t="s">
        <v>287</v>
      </c>
      <c r="H52" s="121">
        <v>100</v>
      </c>
      <c r="I52" s="122"/>
      <c r="J52" s="14"/>
    </row>
    <row r="53" spans="2:10" s="4" customFormat="1" ht="60.95" customHeight="1" x14ac:dyDescent="0.25">
      <c r="B53" s="24"/>
      <c r="C53" s="279"/>
      <c r="D53" s="287"/>
      <c r="E53" s="282"/>
      <c r="F53" s="293"/>
      <c r="G53" s="109" t="s">
        <v>206</v>
      </c>
      <c r="H53" s="113">
        <v>87</v>
      </c>
      <c r="I53" s="114"/>
      <c r="J53" s="14"/>
    </row>
    <row r="54" spans="2:10" s="4" customFormat="1" ht="60.95" customHeight="1" x14ac:dyDescent="0.25">
      <c r="B54" s="24"/>
      <c r="C54" s="279"/>
      <c r="D54" s="287"/>
      <c r="E54" s="282"/>
      <c r="F54" s="293"/>
      <c r="G54" s="109" t="s">
        <v>268</v>
      </c>
      <c r="H54" s="113">
        <v>100</v>
      </c>
      <c r="I54" s="116"/>
      <c r="J54" s="14"/>
    </row>
    <row r="55" spans="2:10" s="4" customFormat="1" ht="60.95" customHeight="1" x14ac:dyDescent="0.25">
      <c r="B55" s="24"/>
      <c r="C55" s="279"/>
      <c r="D55" s="287"/>
      <c r="E55" s="282"/>
      <c r="F55" s="293"/>
      <c r="G55" s="109" t="s">
        <v>221</v>
      </c>
      <c r="H55" s="113">
        <v>100</v>
      </c>
      <c r="I55" s="114"/>
      <c r="J55" s="14"/>
    </row>
    <row r="56" spans="2:10" s="4" customFormat="1" ht="60.95" customHeight="1" x14ac:dyDescent="0.25">
      <c r="B56" s="24"/>
      <c r="C56" s="279"/>
      <c r="D56" s="287"/>
      <c r="E56" s="282"/>
      <c r="F56" s="293"/>
      <c r="G56" s="109" t="s">
        <v>256</v>
      </c>
      <c r="H56" s="113">
        <v>100</v>
      </c>
      <c r="I56" s="116"/>
      <c r="J56" s="14"/>
    </row>
    <row r="57" spans="2:10" s="4" customFormat="1" ht="60.95" customHeight="1" x14ac:dyDescent="0.25">
      <c r="B57" s="24"/>
      <c r="C57" s="279"/>
      <c r="D57" s="287"/>
      <c r="E57" s="282"/>
      <c r="F57" s="293"/>
      <c r="G57" s="109" t="s">
        <v>203</v>
      </c>
      <c r="H57" s="113">
        <v>100</v>
      </c>
      <c r="I57" s="116"/>
      <c r="J57" s="14"/>
    </row>
    <row r="58" spans="2:10" s="4" customFormat="1" ht="60.95" customHeight="1" x14ac:dyDescent="0.25">
      <c r="B58" s="24"/>
      <c r="C58" s="279"/>
      <c r="D58" s="287"/>
      <c r="E58" s="282"/>
      <c r="F58" s="293"/>
      <c r="G58" s="109" t="s">
        <v>259</v>
      </c>
      <c r="H58" s="113">
        <v>100</v>
      </c>
      <c r="I58" s="114"/>
      <c r="J58" s="14"/>
    </row>
    <row r="59" spans="2:10" s="4" customFormat="1" ht="60.95" customHeight="1" x14ac:dyDescent="0.25">
      <c r="B59" s="24"/>
      <c r="C59" s="279"/>
      <c r="D59" s="287"/>
      <c r="E59" s="282"/>
      <c r="F59" s="293"/>
      <c r="G59" s="109" t="s">
        <v>273</v>
      </c>
      <c r="H59" s="113">
        <v>100</v>
      </c>
      <c r="I59" s="114"/>
      <c r="J59" s="14"/>
    </row>
    <row r="60" spans="2:10" s="4" customFormat="1" ht="60.95" customHeight="1" thickBot="1" x14ac:dyDescent="0.3">
      <c r="B60" s="24"/>
      <c r="C60" s="280"/>
      <c r="D60" s="288"/>
      <c r="E60" s="311"/>
      <c r="F60" s="305"/>
      <c r="G60" s="136" t="s">
        <v>274</v>
      </c>
      <c r="H60" s="137">
        <v>80</v>
      </c>
      <c r="I60" s="142" t="s">
        <v>368</v>
      </c>
      <c r="J60" s="14"/>
    </row>
    <row r="61" spans="2:10" s="4" customFormat="1" ht="60.95" customHeight="1" x14ac:dyDescent="0.25">
      <c r="B61" s="24"/>
      <c r="C61" s="278" t="s">
        <v>201</v>
      </c>
      <c r="D61" s="306">
        <f>IF(SUM(H61:H68)=0,"",AVERAGE(H61:H68))</f>
        <v>100</v>
      </c>
      <c r="E61" s="309" t="s">
        <v>194</v>
      </c>
      <c r="F61" s="290">
        <f>IF(SUM(H61:H64)=0,"",AVERAGE(H61:H64))</f>
        <v>100</v>
      </c>
      <c r="G61" s="139" t="s">
        <v>288</v>
      </c>
      <c r="H61" s="140">
        <v>100</v>
      </c>
      <c r="I61" s="141"/>
      <c r="J61" s="14"/>
    </row>
    <row r="62" spans="2:10" s="4" customFormat="1" ht="60.95" customHeight="1" x14ac:dyDescent="0.25">
      <c r="B62" s="24"/>
      <c r="C62" s="308"/>
      <c r="D62" s="307"/>
      <c r="E62" s="281"/>
      <c r="F62" s="291"/>
      <c r="G62" s="109" t="s">
        <v>247</v>
      </c>
      <c r="H62" s="113">
        <v>100</v>
      </c>
      <c r="I62" s="116"/>
      <c r="J62" s="14"/>
    </row>
    <row r="63" spans="2:10" s="4" customFormat="1" ht="60.95" customHeight="1" x14ac:dyDescent="0.25">
      <c r="B63" s="24"/>
      <c r="C63" s="308"/>
      <c r="D63" s="307"/>
      <c r="E63" s="281"/>
      <c r="F63" s="291"/>
      <c r="G63" s="109" t="s">
        <v>227</v>
      </c>
      <c r="H63" s="113">
        <v>100</v>
      </c>
      <c r="I63" s="114"/>
      <c r="J63" s="14"/>
    </row>
    <row r="64" spans="2:10" s="4" customFormat="1" ht="60.95" customHeight="1" x14ac:dyDescent="0.25">
      <c r="B64" s="24"/>
      <c r="C64" s="308"/>
      <c r="D64" s="307"/>
      <c r="E64" s="281"/>
      <c r="F64" s="291"/>
      <c r="G64" s="145" t="s">
        <v>270</v>
      </c>
      <c r="H64" s="146">
        <v>100</v>
      </c>
      <c r="I64" s="147"/>
      <c r="J64" s="14"/>
    </row>
    <row r="65" spans="2:12" s="4" customFormat="1" ht="60.95" customHeight="1" x14ac:dyDescent="0.25">
      <c r="B65" s="24"/>
      <c r="C65" s="279"/>
      <c r="D65" s="287"/>
      <c r="E65" s="289" t="s">
        <v>197</v>
      </c>
      <c r="F65" s="292">
        <f>IF(SUM(H65:H67)=0,"",AVERAGE(H65:H67))</f>
        <v>100</v>
      </c>
      <c r="G65" s="127" t="s">
        <v>275</v>
      </c>
      <c r="H65" s="128">
        <v>100</v>
      </c>
      <c r="I65" s="151"/>
      <c r="J65" s="14"/>
    </row>
    <row r="66" spans="2:12" s="4" customFormat="1" ht="60.95" customHeight="1" x14ac:dyDescent="0.25">
      <c r="B66" s="24"/>
      <c r="C66" s="279"/>
      <c r="D66" s="287"/>
      <c r="E66" s="281"/>
      <c r="F66" s="293"/>
      <c r="G66" s="109" t="s">
        <v>257</v>
      </c>
      <c r="H66" s="113">
        <v>100</v>
      </c>
      <c r="I66" s="152"/>
      <c r="J66" s="14"/>
    </row>
    <row r="67" spans="2:12" s="4" customFormat="1" ht="60.95" customHeight="1" x14ac:dyDescent="0.25">
      <c r="B67" s="24"/>
      <c r="C67" s="279"/>
      <c r="D67" s="287"/>
      <c r="E67" s="282"/>
      <c r="F67" s="294"/>
      <c r="G67" s="123" t="s">
        <v>289</v>
      </c>
      <c r="H67" s="124">
        <v>100</v>
      </c>
      <c r="I67" s="153"/>
      <c r="J67" s="14"/>
    </row>
    <row r="68" spans="2:12" s="4" customFormat="1" ht="60.95" customHeight="1" thickBot="1" x14ac:dyDescent="0.3">
      <c r="B68" s="24"/>
      <c r="C68" s="280"/>
      <c r="D68" s="288"/>
      <c r="E68" s="262" t="s">
        <v>199</v>
      </c>
      <c r="F68" s="263">
        <f>IF(SUM(H68)=0,"",AVERAGE(H68))</f>
        <v>100</v>
      </c>
      <c r="G68" s="148" t="s">
        <v>276</v>
      </c>
      <c r="H68" s="149">
        <v>100</v>
      </c>
      <c r="I68" s="150"/>
      <c r="J68" s="14"/>
    </row>
    <row r="69" spans="2:12" s="4" customFormat="1" ht="60.95" customHeight="1" x14ac:dyDescent="0.25">
      <c r="B69" s="24"/>
      <c r="C69" s="278" t="s">
        <v>202</v>
      </c>
      <c r="D69" s="286">
        <f>IF(SUM(H69:H80)=0,"",AVERAGE(H69:H80))</f>
        <v>98.583333333333329</v>
      </c>
      <c r="E69" s="309" t="s">
        <v>194</v>
      </c>
      <c r="F69" s="295">
        <f>IF(SUM(H69:H70)=0,"",AVERAGE(H69:H70))</f>
        <v>100</v>
      </c>
      <c r="G69" s="139" t="s">
        <v>223</v>
      </c>
      <c r="H69" s="140">
        <v>100</v>
      </c>
      <c r="I69" s="141"/>
      <c r="J69" s="14"/>
    </row>
    <row r="70" spans="2:12" s="4" customFormat="1" ht="60.95" customHeight="1" x14ac:dyDescent="0.25">
      <c r="B70" s="24"/>
      <c r="C70" s="279"/>
      <c r="D70" s="287"/>
      <c r="E70" s="289"/>
      <c r="F70" s="291"/>
      <c r="G70" s="145" t="s">
        <v>277</v>
      </c>
      <c r="H70" s="146">
        <v>100</v>
      </c>
      <c r="I70" s="154"/>
      <c r="J70" s="14"/>
    </row>
    <row r="71" spans="2:12" s="4" customFormat="1" ht="60.95" customHeight="1" x14ac:dyDescent="0.25">
      <c r="B71" s="24"/>
      <c r="C71" s="279"/>
      <c r="D71" s="287"/>
      <c r="E71" s="289" t="s">
        <v>197</v>
      </c>
      <c r="F71" s="304">
        <f>IF(SUM(H71:H75)=0,"",AVERAGE(H71:H75))</f>
        <v>100</v>
      </c>
      <c r="G71" s="127" t="s">
        <v>224</v>
      </c>
      <c r="H71" s="128">
        <v>100</v>
      </c>
      <c r="I71" s="155"/>
      <c r="J71" s="14"/>
    </row>
    <row r="72" spans="2:12" s="4" customFormat="1" ht="60.95" customHeight="1" x14ac:dyDescent="0.25">
      <c r="B72" s="24"/>
      <c r="C72" s="279"/>
      <c r="D72" s="287"/>
      <c r="E72" s="281"/>
      <c r="F72" s="291"/>
      <c r="G72" s="109" t="s">
        <v>230</v>
      </c>
      <c r="H72" s="113">
        <v>100</v>
      </c>
      <c r="I72" s="152"/>
      <c r="J72" s="14"/>
    </row>
    <row r="73" spans="2:12" s="4" customFormat="1" ht="60.95" customHeight="1" x14ac:dyDescent="0.25">
      <c r="B73" s="24"/>
      <c r="C73" s="279"/>
      <c r="D73" s="287"/>
      <c r="E73" s="281"/>
      <c r="F73" s="291"/>
      <c r="G73" s="109" t="s">
        <v>228</v>
      </c>
      <c r="H73" s="113">
        <v>100</v>
      </c>
      <c r="I73" s="156"/>
      <c r="J73" s="14"/>
    </row>
    <row r="74" spans="2:12" s="4" customFormat="1" ht="60.95" customHeight="1" x14ac:dyDescent="0.25">
      <c r="B74" s="24"/>
      <c r="C74" s="279"/>
      <c r="D74" s="287"/>
      <c r="E74" s="281"/>
      <c r="F74" s="291"/>
      <c r="G74" s="109" t="s">
        <v>226</v>
      </c>
      <c r="H74" s="113">
        <v>100</v>
      </c>
      <c r="I74" s="152"/>
      <c r="J74" s="14"/>
    </row>
    <row r="75" spans="2:12" s="4" customFormat="1" ht="60.95" customHeight="1" x14ac:dyDescent="0.25">
      <c r="B75" s="24"/>
      <c r="C75" s="279"/>
      <c r="D75" s="287"/>
      <c r="E75" s="282"/>
      <c r="F75" s="294"/>
      <c r="G75" s="123" t="s">
        <v>272</v>
      </c>
      <c r="H75" s="124">
        <v>100</v>
      </c>
      <c r="I75" s="157"/>
      <c r="J75" s="14"/>
      <c r="K75" s="38"/>
      <c r="L75" s="38"/>
    </row>
    <row r="76" spans="2:12" s="4" customFormat="1" ht="60.95" customHeight="1" x14ac:dyDescent="0.25">
      <c r="B76" s="24"/>
      <c r="C76" s="279"/>
      <c r="D76" s="287"/>
      <c r="E76" s="281" t="s">
        <v>199</v>
      </c>
      <c r="F76" s="299">
        <f>IF(SUM(H76:H80)=0,"",AVERAGE(H76:H80))</f>
        <v>96.6</v>
      </c>
      <c r="G76" s="120" t="s">
        <v>278</v>
      </c>
      <c r="H76" s="121">
        <v>100</v>
      </c>
      <c r="I76" s="126"/>
      <c r="J76" s="14"/>
      <c r="K76" s="38"/>
      <c r="L76" s="38"/>
    </row>
    <row r="77" spans="2:12" s="4" customFormat="1" ht="60.95" customHeight="1" x14ac:dyDescent="0.25">
      <c r="B77" s="24"/>
      <c r="C77" s="310"/>
      <c r="D77" s="287"/>
      <c r="E77" s="281"/>
      <c r="F77" s="299"/>
      <c r="G77" s="109" t="s">
        <v>238</v>
      </c>
      <c r="H77" s="113">
        <v>100</v>
      </c>
      <c r="I77" s="116"/>
      <c r="J77" s="14"/>
      <c r="K77" s="38"/>
      <c r="L77" s="38"/>
    </row>
    <row r="78" spans="2:12" s="4" customFormat="1" ht="60.95" customHeight="1" x14ac:dyDescent="0.25">
      <c r="B78" s="24"/>
      <c r="C78" s="310"/>
      <c r="D78" s="287"/>
      <c r="E78" s="281"/>
      <c r="F78" s="299"/>
      <c r="G78" s="109" t="s">
        <v>229</v>
      </c>
      <c r="H78" s="113">
        <v>100</v>
      </c>
      <c r="I78" s="116"/>
      <c r="J78" s="14"/>
      <c r="K78" s="38"/>
      <c r="L78" s="38"/>
    </row>
    <row r="79" spans="2:12" s="4" customFormat="1" ht="60.95" customHeight="1" x14ac:dyDescent="0.25">
      <c r="B79" s="24"/>
      <c r="C79" s="310"/>
      <c r="D79" s="287"/>
      <c r="E79" s="281"/>
      <c r="F79" s="299"/>
      <c r="G79" s="109" t="s">
        <v>225</v>
      </c>
      <c r="H79" s="113">
        <v>100</v>
      </c>
      <c r="I79" s="116"/>
      <c r="J79" s="14"/>
      <c r="K79" s="38"/>
      <c r="L79" s="38"/>
    </row>
    <row r="80" spans="2:12" s="4" customFormat="1" ht="60.95" customHeight="1" thickBot="1" x14ac:dyDescent="0.3">
      <c r="B80" s="24"/>
      <c r="C80" s="280"/>
      <c r="D80" s="288"/>
      <c r="E80" s="298"/>
      <c r="F80" s="300"/>
      <c r="G80" s="136" t="s">
        <v>279</v>
      </c>
      <c r="H80" s="137">
        <v>83</v>
      </c>
      <c r="I80" s="143"/>
      <c r="J80" s="14"/>
    </row>
    <row r="81" spans="2:10" s="4" customFormat="1" ht="60.95" customHeight="1" x14ac:dyDescent="0.25">
      <c r="B81" s="24"/>
      <c r="C81" s="278" t="s">
        <v>208</v>
      </c>
      <c r="D81" s="286">
        <f>IF(SUM(H81:H95)=0,"",AVERAGE(H81:H95))</f>
        <v>98.666666666666671</v>
      </c>
      <c r="E81" s="285" t="s">
        <v>194</v>
      </c>
      <c r="F81" s="301">
        <f>IF(SUM(H81:H86)=0,"",AVERAGE(H81:H86))</f>
        <v>100</v>
      </c>
      <c r="G81" s="139" t="s">
        <v>219</v>
      </c>
      <c r="H81" s="140">
        <v>100</v>
      </c>
      <c r="I81" s="141"/>
      <c r="J81" s="14"/>
    </row>
    <row r="82" spans="2:10" s="4" customFormat="1" ht="60.95" customHeight="1" x14ac:dyDescent="0.25">
      <c r="B82" s="24"/>
      <c r="C82" s="279"/>
      <c r="D82" s="287"/>
      <c r="E82" s="281"/>
      <c r="F82" s="302"/>
      <c r="G82" s="109" t="s">
        <v>242</v>
      </c>
      <c r="H82" s="113">
        <v>100</v>
      </c>
      <c r="I82" s="114"/>
      <c r="J82" s="14"/>
    </row>
    <row r="83" spans="2:10" s="4" customFormat="1" ht="60.95" customHeight="1" x14ac:dyDescent="0.25">
      <c r="B83" s="24"/>
      <c r="C83" s="279"/>
      <c r="D83" s="287"/>
      <c r="E83" s="281"/>
      <c r="F83" s="302"/>
      <c r="G83" s="109" t="s">
        <v>239</v>
      </c>
      <c r="H83" s="113">
        <v>100</v>
      </c>
      <c r="I83" s="114"/>
      <c r="J83" s="14"/>
    </row>
    <row r="84" spans="2:10" s="4" customFormat="1" ht="60.95" customHeight="1" x14ac:dyDescent="0.25">
      <c r="B84" s="24"/>
      <c r="C84" s="279"/>
      <c r="D84" s="287"/>
      <c r="E84" s="281"/>
      <c r="F84" s="302"/>
      <c r="G84" s="109" t="s">
        <v>243</v>
      </c>
      <c r="H84" s="113">
        <v>100</v>
      </c>
      <c r="I84" s="114"/>
      <c r="J84" s="14"/>
    </row>
    <row r="85" spans="2:10" s="4" customFormat="1" ht="60.95" customHeight="1" x14ac:dyDescent="0.25">
      <c r="B85" s="24"/>
      <c r="C85" s="279"/>
      <c r="D85" s="287"/>
      <c r="E85" s="281"/>
      <c r="F85" s="302"/>
      <c r="G85" s="109" t="s">
        <v>240</v>
      </c>
      <c r="H85" s="113">
        <v>100</v>
      </c>
      <c r="I85" s="116"/>
      <c r="J85" s="14"/>
    </row>
    <row r="86" spans="2:10" s="4" customFormat="1" ht="60.95" customHeight="1" x14ac:dyDescent="0.25">
      <c r="B86" s="24"/>
      <c r="C86" s="279"/>
      <c r="D86" s="287"/>
      <c r="E86" s="282"/>
      <c r="F86" s="303"/>
      <c r="G86" s="123" t="s">
        <v>203</v>
      </c>
      <c r="H86" s="124">
        <v>100</v>
      </c>
      <c r="I86" s="125"/>
      <c r="J86" s="14"/>
    </row>
    <row r="87" spans="2:10" s="4" customFormat="1" ht="60.95" customHeight="1" x14ac:dyDescent="0.25">
      <c r="B87" s="24"/>
      <c r="C87" s="279"/>
      <c r="D87" s="287"/>
      <c r="E87" s="289" t="s">
        <v>197</v>
      </c>
      <c r="F87" s="304">
        <f>IF(SUM(H87:H92)=0,"",AVERAGE(H87:H92))</f>
        <v>100</v>
      </c>
      <c r="G87" s="127" t="s">
        <v>204</v>
      </c>
      <c r="H87" s="128">
        <v>100</v>
      </c>
      <c r="I87" s="129"/>
      <c r="J87" s="14"/>
    </row>
    <row r="88" spans="2:10" s="4" customFormat="1" ht="60.95" customHeight="1" x14ac:dyDescent="0.25">
      <c r="B88" s="24"/>
      <c r="C88" s="279"/>
      <c r="D88" s="287"/>
      <c r="E88" s="281"/>
      <c r="F88" s="291"/>
      <c r="G88" s="109" t="s">
        <v>241</v>
      </c>
      <c r="H88" s="113">
        <v>100</v>
      </c>
      <c r="I88" s="114"/>
      <c r="J88" s="14"/>
    </row>
    <row r="89" spans="2:10" s="4" customFormat="1" ht="60.95" customHeight="1" x14ac:dyDescent="0.25">
      <c r="B89" s="24"/>
      <c r="C89" s="279"/>
      <c r="D89" s="287"/>
      <c r="E89" s="281"/>
      <c r="F89" s="291"/>
      <c r="G89" s="109" t="s">
        <v>241</v>
      </c>
      <c r="H89" s="113">
        <v>100</v>
      </c>
      <c r="I89" s="114"/>
      <c r="J89" s="14"/>
    </row>
    <row r="90" spans="2:10" s="4" customFormat="1" ht="60.95" customHeight="1" x14ac:dyDescent="0.25">
      <c r="B90" s="24"/>
      <c r="C90" s="279"/>
      <c r="D90" s="287"/>
      <c r="E90" s="281"/>
      <c r="F90" s="291"/>
      <c r="G90" s="109" t="s">
        <v>207</v>
      </c>
      <c r="H90" s="113">
        <v>100</v>
      </c>
      <c r="I90" s="114"/>
      <c r="J90" s="14"/>
    </row>
    <row r="91" spans="2:10" s="4" customFormat="1" ht="60.95" customHeight="1" x14ac:dyDescent="0.25">
      <c r="B91" s="24"/>
      <c r="C91" s="279"/>
      <c r="D91" s="287"/>
      <c r="E91" s="281"/>
      <c r="F91" s="291"/>
      <c r="G91" s="109" t="s">
        <v>245</v>
      </c>
      <c r="H91" s="113">
        <v>100</v>
      </c>
      <c r="I91" s="116"/>
      <c r="J91" s="14"/>
    </row>
    <row r="92" spans="2:10" s="4" customFormat="1" ht="60.95" customHeight="1" x14ac:dyDescent="0.25">
      <c r="B92" s="24"/>
      <c r="C92" s="279"/>
      <c r="D92" s="287"/>
      <c r="E92" s="282"/>
      <c r="F92" s="294"/>
      <c r="G92" s="123" t="s">
        <v>290</v>
      </c>
      <c r="H92" s="124">
        <v>100</v>
      </c>
      <c r="I92" s="125"/>
      <c r="J92" s="14"/>
    </row>
    <row r="93" spans="2:10" s="4" customFormat="1" ht="60.95" customHeight="1" x14ac:dyDescent="0.25">
      <c r="B93" s="24"/>
      <c r="C93" s="279"/>
      <c r="D93" s="287"/>
      <c r="E93" s="289" t="s">
        <v>199</v>
      </c>
      <c r="F93" s="304">
        <f>IF(SUM(H93:H95)=0,"",AVERAGE(H93:H95))</f>
        <v>93.333333333333329</v>
      </c>
      <c r="G93" s="127" t="s">
        <v>244</v>
      </c>
      <c r="H93" s="128">
        <v>80</v>
      </c>
      <c r="I93" s="132"/>
      <c r="J93" s="14"/>
    </row>
    <row r="94" spans="2:10" s="4" customFormat="1" ht="60.95" customHeight="1" x14ac:dyDescent="0.25">
      <c r="B94" s="24"/>
      <c r="C94" s="279"/>
      <c r="D94" s="287"/>
      <c r="E94" s="281"/>
      <c r="F94" s="291"/>
      <c r="G94" s="109" t="s">
        <v>280</v>
      </c>
      <c r="H94" s="113">
        <v>100</v>
      </c>
      <c r="I94" s="114"/>
      <c r="J94" s="14"/>
    </row>
    <row r="95" spans="2:10" s="4" customFormat="1" ht="60.95" customHeight="1" thickBot="1" x14ac:dyDescent="0.3">
      <c r="B95" s="24"/>
      <c r="C95" s="280"/>
      <c r="D95" s="288"/>
      <c r="E95" s="298"/>
      <c r="F95" s="305"/>
      <c r="G95" s="136" t="s">
        <v>248</v>
      </c>
      <c r="H95" s="137">
        <v>100</v>
      </c>
      <c r="I95" s="143"/>
      <c r="J95" s="14"/>
    </row>
    <row r="96" spans="2:10" s="4" customFormat="1" ht="60.95" customHeight="1" x14ac:dyDescent="0.25">
      <c r="B96" s="24"/>
      <c r="C96" s="283" t="s">
        <v>209</v>
      </c>
      <c r="D96" s="296">
        <f>IF(SUM(H96:H114)=0,"",AVERAGE(H96:H114))</f>
        <v>100</v>
      </c>
      <c r="E96" s="281" t="s">
        <v>197</v>
      </c>
      <c r="F96" s="293">
        <f>IF(SUM(H96:H114)=0,"",AVERAGE(H96:H114))</f>
        <v>100</v>
      </c>
      <c r="G96" s="120" t="s">
        <v>319</v>
      </c>
      <c r="H96" s="130">
        <v>100</v>
      </c>
      <c r="I96" s="131"/>
      <c r="J96" s="14"/>
    </row>
    <row r="97" spans="2:10" s="4" customFormat="1" ht="60.95" customHeight="1" x14ac:dyDescent="0.25">
      <c r="B97" s="24"/>
      <c r="C97" s="283"/>
      <c r="D97" s="287"/>
      <c r="E97" s="281"/>
      <c r="F97" s="291"/>
      <c r="G97" s="109" t="s">
        <v>320</v>
      </c>
      <c r="H97" s="110">
        <v>100</v>
      </c>
      <c r="I97" s="112"/>
      <c r="J97" s="14"/>
    </row>
    <row r="98" spans="2:10" s="4" customFormat="1" ht="60.95" customHeight="1" x14ac:dyDescent="0.25">
      <c r="B98" s="24"/>
      <c r="C98" s="283"/>
      <c r="D98" s="287"/>
      <c r="E98" s="281"/>
      <c r="F98" s="291"/>
      <c r="G98" s="109" t="s">
        <v>321</v>
      </c>
      <c r="H98" s="110">
        <v>100</v>
      </c>
      <c r="I98" s="112"/>
      <c r="J98" s="14"/>
    </row>
    <row r="99" spans="2:10" s="4" customFormat="1" ht="60.95" customHeight="1" x14ac:dyDescent="0.25">
      <c r="B99" s="24"/>
      <c r="C99" s="283"/>
      <c r="D99" s="287"/>
      <c r="E99" s="281"/>
      <c r="F99" s="291"/>
      <c r="G99" s="109" t="s">
        <v>322</v>
      </c>
      <c r="H99" s="110">
        <v>100</v>
      </c>
      <c r="I99" s="112"/>
      <c r="J99" s="14"/>
    </row>
    <row r="100" spans="2:10" s="4" customFormat="1" ht="60.95" customHeight="1" x14ac:dyDescent="0.25">
      <c r="B100" s="24"/>
      <c r="C100" s="283"/>
      <c r="D100" s="287"/>
      <c r="E100" s="281"/>
      <c r="F100" s="291"/>
      <c r="G100" s="109" t="s">
        <v>323</v>
      </c>
      <c r="H100" s="110">
        <v>100</v>
      </c>
      <c r="I100" s="112"/>
      <c r="J100" s="14"/>
    </row>
    <row r="101" spans="2:10" s="4" customFormat="1" ht="60.95" customHeight="1" x14ac:dyDescent="0.25">
      <c r="B101" s="24"/>
      <c r="C101" s="283"/>
      <c r="D101" s="287"/>
      <c r="E101" s="281"/>
      <c r="F101" s="291"/>
      <c r="G101" s="109" t="s">
        <v>324</v>
      </c>
      <c r="H101" s="110">
        <v>100</v>
      </c>
      <c r="I101" s="112"/>
      <c r="J101" s="14"/>
    </row>
    <row r="102" spans="2:10" s="4" customFormat="1" ht="60.95" customHeight="1" x14ac:dyDescent="0.25">
      <c r="B102" s="24"/>
      <c r="C102" s="283"/>
      <c r="D102" s="287"/>
      <c r="E102" s="281"/>
      <c r="F102" s="291"/>
      <c r="G102" s="109" t="s">
        <v>325</v>
      </c>
      <c r="H102" s="110">
        <v>100</v>
      </c>
      <c r="I102" s="112"/>
      <c r="J102" s="14"/>
    </row>
    <row r="103" spans="2:10" s="4" customFormat="1" ht="60.95" customHeight="1" x14ac:dyDescent="0.25">
      <c r="B103" s="24"/>
      <c r="C103" s="283"/>
      <c r="D103" s="287"/>
      <c r="E103" s="281"/>
      <c r="F103" s="291"/>
      <c r="G103" s="109" t="s">
        <v>326</v>
      </c>
      <c r="H103" s="110">
        <v>100</v>
      </c>
      <c r="I103" s="112"/>
      <c r="J103" s="14"/>
    </row>
    <row r="104" spans="2:10" s="4" customFormat="1" ht="60.95" customHeight="1" x14ac:dyDescent="0.25">
      <c r="B104" s="24"/>
      <c r="C104" s="283"/>
      <c r="D104" s="287"/>
      <c r="E104" s="281"/>
      <c r="F104" s="291"/>
      <c r="G104" s="109" t="s">
        <v>327</v>
      </c>
      <c r="H104" s="110">
        <v>100</v>
      </c>
      <c r="I104" s="112"/>
      <c r="J104" s="14"/>
    </row>
    <row r="105" spans="2:10" s="4" customFormat="1" ht="60.95" customHeight="1" x14ac:dyDescent="0.25">
      <c r="B105" s="24"/>
      <c r="C105" s="283"/>
      <c r="D105" s="287"/>
      <c r="E105" s="281"/>
      <c r="F105" s="291"/>
      <c r="G105" s="109" t="s">
        <v>328</v>
      </c>
      <c r="H105" s="110">
        <v>100</v>
      </c>
      <c r="I105" s="112"/>
      <c r="J105" s="14"/>
    </row>
    <row r="106" spans="2:10" s="4" customFormat="1" ht="60.95" customHeight="1" x14ac:dyDescent="0.25">
      <c r="B106" s="24"/>
      <c r="C106" s="283"/>
      <c r="D106" s="287"/>
      <c r="E106" s="281"/>
      <c r="F106" s="291"/>
      <c r="G106" s="109" t="s">
        <v>329</v>
      </c>
      <c r="H106" s="110">
        <v>100</v>
      </c>
      <c r="I106" s="112"/>
      <c r="J106" s="14"/>
    </row>
    <row r="107" spans="2:10" s="4" customFormat="1" ht="60.95" customHeight="1" x14ac:dyDescent="0.25">
      <c r="B107" s="24"/>
      <c r="C107" s="283"/>
      <c r="D107" s="287"/>
      <c r="E107" s="281"/>
      <c r="F107" s="291"/>
      <c r="G107" s="109" t="s">
        <v>330</v>
      </c>
      <c r="H107" s="110">
        <v>100</v>
      </c>
      <c r="I107" s="112"/>
      <c r="J107" s="14"/>
    </row>
    <row r="108" spans="2:10" s="4" customFormat="1" ht="60.95" customHeight="1" x14ac:dyDescent="0.25">
      <c r="B108" s="24"/>
      <c r="C108" s="283"/>
      <c r="D108" s="287"/>
      <c r="E108" s="281"/>
      <c r="F108" s="291"/>
      <c r="G108" s="109" t="s">
        <v>331</v>
      </c>
      <c r="H108" s="110">
        <v>100</v>
      </c>
      <c r="I108" s="112"/>
      <c r="J108" s="14"/>
    </row>
    <row r="109" spans="2:10" s="4" customFormat="1" ht="60.95" customHeight="1" x14ac:dyDescent="0.25">
      <c r="B109" s="24"/>
      <c r="C109" s="283"/>
      <c r="D109" s="287"/>
      <c r="E109" s="281"/>
      <c r="F109" s="291"/>
      <c r="G109" s="109" t="s">
        <v>332</v>
      </c>
      <c r="H109" s="110">
        <v>100</v>
      </c>
      <c r="I109" s="112"/>
      <c r="J109" s="14"/>
    </row>
    <row r="110" spans="2:10" s="4" customFormat="1" ht="60.95" customHeight="1" x14ac:dyDescent="0.25">
      <c r="B110" s="24"/>
      <c r="C110" s="283"/>
      <c r="D110" s="287"/>
      <c r="E110" s="281"/>
      <c r="F110" s="291"/>
      <c r="G110" s="109" t="s">
        <v>333</v>
      </c>
      <c r="H110" s="110">
        <v>100</v>
      </c>
      <c r="I110" s="112"/>
      <c r="J110" s="14"/>
    </row>
    <row r="111" spans="2:10" s="4" customFormat="1" ht="60.95" customHeight="1" x14ac:dyDescent="0.25">
      <c r="B111" s="24"/>
      <c r="C111" s="283"/>
      <c r="D111" s="287"/>
      <c r="E111" s="281"/>
      <c r="F111" s="291"/>
      <c r="G111" s="109" t="s">
        <v>334</v>
      </c>
      <c r="H111" s="110">
        <v>100</v>
      </c>
      <c r="I111" s="112"/>
      <c r="J111" s="14"/>
    </row>
    <row r="112" spans="2:10" s="4" customFormat="1" ht="60.95" customHeight="1" x14ac:dyDescent="0.25">
      <c r="B112" s="24"/>
      <c r="C112" s="283"/>
      <c r="D112" s="287"/>
      <c r="E112" s="281"/>
      <c r="F112" s="291"/>
      <c r="G112" s="109" t="s">
        <v>335</v>
      </c>
      <c r="H112" s="110">
        <v>100</v>
      </c>
      <c r="I112" s="112"/>
      <c r="J112" s="14"/>
    </row>
    <row r="113" spans="2:10" s="4" customFormat="1" ht="60.95" customHeight="1" x14ac:dyDescent="0.25">
      <c r="B113" s="24"/>
      <c r="C113" s="283"/>
      <c r="D113" s="287"/>
      <c r="E113" s="281"/>
      <c r="F113" s="291"/>
      <c r="G113" s="109" t="s">
        <v>336</v>
      </c>
      <c r="H113" s="110">
        <v>100</v>
      </c>
      <c r="I113" s="112"/>
      <c r="J113" s="14"/>
    </row>
    <row r="114" spans="2:10" s="4" customFormat="1" ht="60.95" customHeight="1" x14ac:dyDescent="0.25">
      <c r="B114" s="24"/>
      <c r="C114" s="284"/>
      <c r="D114" s="297"/>
      <c r="E114" s="282"/>
      <c r="F114" s="294"/>
      <c r="G114" s="117" t="s">
        <v>337</v>
      </c>
      <c r="H114" s="118">
        <v>100</v>
      </c>
      <c r="I114" s="119"/>
      <c r="J114" s="14"/>
    </row>
    <row r="115" spans="2:10" s="4" customFormat="1" ht="8.25" customHeight="1" thickBot="1" x14ac:dyDescent="0.3">
      <c r="B115" s="26"/>
      <c r="C115" s="15"/>
      <c r="D115" s="15"/>
      <c r="E115" s="15"/>
      <c r="F115" s="15"/>
      <c r="G115" s="15"/>
      <c r="H115" s="15"/>
      <c r="I115" s="15"/>
      <c r="J115" s="18"/>
    </row>
    <row r="116" spans="2:10" x14ac:dyDescent="0.25"/>
    <row r="117" spans="2:10" hidden="1" x14ac:dyDescent="0.25">
      <c r="F117" s="108"/>
    </row>
    <row r="125" spans="2:10" hidden="1" x14ac:dyDescent="0.25">
      <c r="D125" s="108"/>
    </row>
    <row r="126" spans="2:10" x14ac:dyDescent="0.25"/>
  </sheetData>
  <protectedRanges>
    <protectedRange sqref="I14:I20 I72:I74 I61:I70 I76:I114 I22:I59 H10:H114" name="Simulado"/>
    <protectedRange sqref="F93:F114 F76:F80 F40:F50 F10:F38 F52:F74" name="Actual"/>
  </protectedRanges>
  <mergeCells count="54">
    <mergeCell ref="C3:I3"/>
    <mergeCell ref="E10:E21"/>
    <mergeCell ref="F10:F21"/>
    <mergeCell ref="H8:H9"/>
    <mergeCell ref="I8:I9"/>
    <mergeCell ref="C5:F5"/>
    <mergeCell ref="C6:F6"/>
    <mergeCell ref="G5:I5"/>
    <mergeCell ref="G6:I6"/>
    <mergeCell ref="C8:C9"/>
    <mergeCell ref="D8:D9"/>
    <mergeCell ref="E8:E9"/>
    <mergeCell ref="F8:F9"/>
    <mergeCell ref="G8:G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61:F64"/>
    <mergeCell ref="F65:F67"/>
    <mergeCell ref="F69:F70"/>
    <mergeCell ref="D96:D114"/>
    <mergeCell ref="E93:E95"/>
    <mergeCell ref="F76:F80"/>
    <mergeCell ref="F81:F86"/>
    <mergeCell ref="F87:F92"/>
    <mergeCell ref="F93:F95"/>
    <mergeCell ref="F96:F114"/>
    <mergeCell ref="D61:D68"/>
    <mergeCell ref="D69:D80"/>
    <mergeCell ref="F71:F75"/>
    <mergeCell ref="C81:C95"/>
    <mergeCell ref="E96:E114"/>
    <mergeCell ref="C96:C114"/>
    <mergeCell ref="E81:E86"/>
    <mergeCell ref="D81:D95"/>
    <mergeCell ref="E87:E92"/>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whole" operator="equal" allowBlank="1" showInputMessage="1" showErrorMessage="1" error="ERROR. NO DEBE DILIGENCIAR ESTA CELDA" sqref="G6:I6" xr:uid="{00000000-0002-0000-0200-000001000000}">
      <formula1>111111111111111000</formula1>
    </dataValidation>
    <dataValidation type="time" allowBlank="1" showInputMessage="1" showErrorMessage="1" error="ERROR. NO DEBE DILIGENCIAR ESTA CELDA" sqref="F10:F21" xr:uid="{00000000-0002-0000-0200-000002000000}">
      <formula1>0.25</formula1>
      <formula2>0.333333333333333</formula2>
    </dataValidation>
    <dataValidation type="whole" allowBlank="1" showInputMessage="1" showErrorMessage="1" error="ERROR. DATO NO PERMITIDO" sqref="H10:H114" xr:uid="{00000000-0002-0000-0200-000003000000}">
      <formula1>0</formula1>
      <formula2>100</formula2>
    </dataValidation>
    <dataValidation type="whole" operator="greaterThan" allowBlank="1" showInputMessage="1" showErrorMessage="1" error="ERROR. NO DEBE DILIGENCIAR ESTAS CELDAS" sqref="D10:D114" xr:uid="{00000000-0002-0000-0200-000004000000}">
      <formula1>555555555555555</formula1>
    </dataValidation>
  </dataValidations>
  <pageMargins left="0.7" right="0.7" top="0.75" bottom="0.75" header="0.3" footer="0.3"/>
  <pageSetup orientation="portrait"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7"/>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68" t="s">
        <v>210</v>
      </c>
      <c r="D3" s="269"/>
      <c r="E3" s="269"/>
      <c r="F3" s="269"/>
      <c r="G3" s="269"/>
      <c r="H3" s="269"/>
      <c r="I3" s="269"/>
      <c r="J3" s="269"/>
      <c r="K3" s="269"/>
      <c r="L3" s="269"/>
      <c r="M3" s="269"/>
      <c r="N3" s="269"/>
      <c r="O3" s="269"/>
      <c r="P3" s="269"/>
      <c r="Q3" s="269"/>
      <c r="R3" s="269"/>
      <c r="S3" s="269"/>
      <c r="T3" s="269"/>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64"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98.32692307692308</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64"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97.206896551724142</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97.333333333333329</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100</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98.583333333333329</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98.666666666666671</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f>+Autodiagnóstico!D96</f>
        <v>100</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64"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37" t="s">
        <v>184</v>
      </c>
      <c r="L53" s="337"/>
      <c r="M53" s="337"/>
      <c r="N53" s="337"/>
      <c r="O53" s="46"/>
      <c r="P53" s="46"/>
      <c r="Q53" s="46"/>
      <c r="R53" s="46"/>
      <c r="S53" s="46"/>
      <c r="T53" s="46"/>
      <c r="U53" s="45"/>
    </row>
    <row r="54" spans="2:21" ht="15" x14ac:dyDescent="0.25">
      <c r="B54" s="44"/>
      <c r="E54" s="46"/>
      <c r="F54" s="46"/>
      <c r="I54" s="339" t="str">
        <f>+Autodiagnóstico!C10</f>
        <v>Actuaciones Prejudiciales</v>
      </c>
      <c r="J54" s="339"/>
      <c r="K54" s="339"/>
      <c r="L54" s="339"/>
      <c r="M54" s="339"/>
      <c r="N54" s="339"/>
      <c r="O54" s="339"/>
      <c r="P54" s="339"/>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99.75</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95.5</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95.75</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37" t="s">
        <v>185</v>
      </c>
      <c r="L76" s="337"/>
      <c r="M76" s="337"/>
      <c r="N76" s="337"/>
      <c r="O76" s="46"/>
      <c r="P76" s="46"/>
      <c r="Q76" s="46"/>
      <c r="R76" s="46"/>
      <c r="S76" s="46"/>
      <c r="T76" s="46"/>
      <c r="U76" s="45"/>
    </row>
    <row r="77" spans="2:21" ht="15" customHeight="1" x14ac:dyDescent="0.25">
      <c r="B77" s="44"/>
      <c r="C77" s="46"/>
      <c r="D77" s="46"/>
      <c r="E77" s="46"/>
      <c r="F77" s="46"/>
      <c r="G77" s="46"/>
      <c r="H77" s="46"/>
      <c r="I77" s="46"/>
      <c r="J77" s="340" t="str">
        <f>+Autodiagnóstico!C40</f>
        <v>Defensa Judicial</v>
      </c>
      <c r="K77" s="340"/>
      <c r="L77" s="340"/>
      <c r="M77" s="340"/>
      <c r="N77" s="340"/>
      <c r="O77" s="340"/>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100</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92.333333333333329</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96.333333333333329</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37" t="s">
        <v>211</v>
      </c>
      <c r="L97" s="337"/>
      <c r="M97" s="337"/>
      <c r="N97" s="337"/>
      <c r="O97" s="46"/>
      <c r="P97" s="46"/>
      <c r="Q97" s="46"/>
      <c r="R97" s="46"/>
      <c r="S97" s="46"/>
      <c r="T97" s="46"/>
      <c r="U97" s="45"/>
    </row>
    <row r="98" spans="2:21" ht="15" x14ac:dyDescent="0.25">
      <c r="B98" s="44"/>
      <c r="C98" s="46"/>
      <c r="D98" s="46"/>
      <c r="E98" s="46"/>
      <c r="F98" s="46"/>
      <c r="G98" s="46"/>
      <c r="H98" s="46"/>
      <c r="I98" s="46"/>
      <c r="J98" s="340" t="str">
        <f>+Autodiagnóstico!C61</f>
        <v>Cumplimiento de sentencias y conciliaciones</v>
      </c>
      <c r="K98" s="340"/>
      <c r="L98" s="340"/>
      <c r="M98" s="340"/>
      <c r="N98" s="340"/>
      <c r="O98" s="340"/>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100</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100</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100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37" t="s">
        <v>212</v>
      </c>
      <c r="L120" s="337"/>
      <c r="M120" s="337"/>
      <c r="N120" s="337"/>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100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96.6</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37" t="s">
        <v>213</v>
      </c>
      <c r="L143" s="337"/>
      <c r="M143" s="337"/>
      <c r="N143" s="337"/>
      <c r="O143" s="46"/>
      <c r="P143" s="46"/>
      <c r="Q143" s="46"/>
      <c r="R143" s="46"/>
      <c r="S143" s="46"/>
      <c r="T143" s="46"/>
      <c r="U143" s="45"/>
    </row>
    <row r="144" spans="2:21" ht="15" x14ac:dyDescent="0.25">
      <c r="B144" s="44"/>
      <c r="C144" s="46"/>
      <c r="D144" s="46"/>
      <c r="E144" s="46"/>
      <c r="F144" s="46"/>
      <c r="G144" s="46"/>
      <c r="H144" s="46"/>
      <c r="I144" s="46"/>
      <c r="J144" s="46"/>
      <c r="K144" s="339" t="str">
        <f>+Autodiagnóstico!C81</f>
        <v>Prevención del daño antijurídico</v>
      </c>
      <c r="L144" s="339"/>
      <c r="M144" s="339"/>
      <c r="N144" s="339"/>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100</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100</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93.333333333333329</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37" t="s">
        <v>214</v>
      </c>
      <c r="L166" s="337"/>
      <c r="M166" s="337"/>
      <c r="N166" s="337"/>
      <c r="O166" s="46"/>
      <c r="P166" s="46"/>
      <c r="Q166" s="46"/>
      <c r="R166" s="46"/>
      <c r="S166" s="46"/>
      <c r="T166" s="46"/>
      <c r="U166" s="45"/>
    </row>
    <row r="167" spans="2:21" ht="15" x14ac:dyDescent="0.25">
      <c r="B167" s="44"/>
      <c r="C167" s="46"/>
      <c r="D167" s="46"/>
      <c r="E167" s="46"/>
      <c r="F167" s="46"/>
      <c r="G167" s="46"/>
      <c r="H167" s="46"/>
      <c r="I167" s="46"/>
      <c r="J167" s="46"/>
      <c r="K167" s="339" t="str">
        <f>+Autodiagnóstico!C96</f>
        <v xml:space="preserve">Sistema de Información Litigiosa </v>
      </c>
      <c r="L167" s="339"/>
      <c r="M167" s="339"/>
      <c r="N167" s="339"/>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f>+Autodiagnóstico!F96</f>
        <v>100</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38" t="s">
        <v>144</v>
      </c>
      <c r="L195" s="338"/>
    </row>
    <row r="196" spans="11:16" x14ac:dyDescent="0.2"/>
    <row r="197" spans="11:16"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28"/>
  <sheetViews>
    <sheetView showGridLines="0" zoomScale="85" zoomScaleNormal="85"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73.7109375" style="4" customWidth="1"/>
    <col min="6" max="6" width="13" style="7" customWidth="1"/>
    <col min="7" max="7" width="23.28515625" style="4" customWidth="1"/>
    <col min="8" max="8" width="32.28515625" style="4" customWidth="1"/>
    <col min="9" max="9" width="24.7109375" style="4" customWidth="1"/>
    <col min="10" max="10" width="27.5703125" style="4" customWidth="1"/>
    <col min="11" max="11" width="29" style="4" customWidth="1"/>
    <col min="12" max="12" width="28.7109375" style="4" customWidth="1"/>
    <col min="13" max="13" width="32.7109375" style="4" customWidth="1"/>
    <col min="14" max="14" width="1.42578125" style="4" customWidth="1"/>
    <col min="15" max="15" width="4.5703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68" t="s">
        <v>215</v>
      </c>
      <c r="D3" s="269"/>
      <c r="E3" s="269"/>
      <c r="F3" s="269"/>
      <c r="G3" s="269"/>
      <c r="H3" s="269"/>
      <c r="I3" s="269"/>
      <c r="J3" s="269"/>
      <c r="K3" s="269"/>
      <c r="L3" s="269"/>
      <c r="M3" s="269"/>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57" t="s">
        <v>182</v>
      </c>
      <c r="D5" s="359" t="s">
        <v>154</v>
      </c>
      <c r="E5" s="359" t="s">
        <v>115</v>
      </c>
      <c r="F5" s="354" t="s">
        <v>143</v>
      </c>
      <c r="G5" s="369" t="s">
        <v>110</v>
      </c>
      <c r="H5" s="369" t="s">
        <v>111</v>
      </c>
      <c r="I5" s="369" t="s">
        <v>180</v>
      </c>
      <c r="J5" s="367" t="s">
        <v>181</v>
      </c>
      <c r="K5" s="363" t="s">
        <v>155</v>
      </c>
      <c r="L5" s="365" t="s">
        <v>156</v>
      </c>
      <c r="M5" s="361" t="s">
        <v>157</v>
      </c>
      <c r="N5" s="32"/>
    </row>
    <row r="6" spans="2:14" ht="36" customHeight="1" thickBot="1" x14ac:dyDescent="0.3">
      <c r="B6" s="33"/>
      <c r="C6" s="358"/>
      <c r="D6" s="360"/>
      <c r="E6" s="360"/>
      <c r="F6" s="355"/>
      <c r="G6" s="370"/>
      <c r="H6" s="370"/>
      <c r="I6" s="370"/>
      <c r="J6" s="368"/>
      <c r="K6" s="364"/>
      <c r="L6" s="366"/>
      <c r="M6" s="362"/>
      <c r="N6" s="32"/>
    </row>
    <row r="7" spans="2:14" ht="51.75" thickTop="1" x14ac:dyDescent="0.25">
      <c r="B7" s="356"/>
      <c r="C7" s="341" t="s">
        <v>198</v>
      </c>
      <c r="D7" s="371" t="s">
        <v>194</v>
      </c>
      <c r="E7" s="186"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87">
        <f>+Autodiagnóstico!H10</f>
        <v>100</v>
      </c>
      <c r="G7" s="188"/>
      <c r="H7" s="189"/>
      <c r="I7" s="189" t="s">
        <v>281</v>
      </c>
      <c r="J7" s="190"/>
      <c r="K7" s="191"/>
      <c r="L7" s="192"/>
      <c r="M7" s="193"/>
      <c r="N7" s="32"/>
    </row>
    <row r="8" spans="2:14" ht="107.25" customHeight="1" x14ac:dyDescent="0.25">
      <c r="B8" s="356"/>
      <c r="C8" s="342"/>
      <c r="D8" s="347"/>
      <c r="E8" s="158"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59">
        <f>+Autodiagnóstico!H11</f>
        <v>100</v>
      </c>
      <c r="G8" s="160"/>
      <c r="H8" s="161" t="s">
        <v>282</v>
      </c>
      <c r="I8" s="161" t="s">
        <v>291</v>
      </c>
      <c r="J8" s="162"/>
      <c r="K8" s="163"/>
      <c r="L8" s="164"/>
      <c r="M8" s="165"/>
      <c r="N8" s="32"/>
    </row>
    <row r="9" spans="2:14" ht="38.25" x14ac:dyDescent="0.25">
      <c r="B9" s="356"/>
      <c r="C9" s="342"/>
      <c r="D9" s="347"/>
      <c r="E9" s="158" t="str">
        <f>+Autodiagnóstico!G12</f>
        <v>Los funcionarios designados  ha sido comunicados como integrantes del mismo y es de conocimiento de los demás funcionarios de la entidad quienes conforman el comité de conciliación.</v>
      </c>
      <c r="F9" s="159">
        <f>+Autodiagnóstico!H12</f>
        <v>100</v>
      </c>
      <c r="G9" s="160"/>
      <c r="H9" s="161" t="s">
        <v>282</v>
      </c>
      <c r="I9" s="161" t="s">
        <v>291</v>
      </c>
      <c r="J9" s="162"/>
      <c r="K9" s="163"/>
      <c r="L9" s="164"/>
      <c r="M9" s="165"/>
      <c r="N9" s="32"/>
    </row>
    <row r="10" spans="2:14" ht="60" x14ac:dyDescent="0.25">
      <c r="B10" s="356"/>
      <c r="C10" s="342"/>
      <c r="D10" s="347"/>
      <c r="E10" s="158" t="str">
        <f>+Autodiagnóstico!G13</f>
        <v>El Comité de Conciliación seleccionó un secretario técnico  abogado y  está vinculado a la planta de personal con dedicación exclusiva</v>
      </c>
      <c r="F10" s="159">
        <f>+Autodiagnóstico!H13</f>
        <v>100</v>
      </c>
      <c r="G10" s="160"/>
      <c r="H10" s="161"/>
      <c r="I10" s="161" t="s">
        <v>292</v>
      </c>
      <c r="J10" s="162"/>
      <c r="K10" s="163"/>
      <c r="L10" s="164"/>
      <c r="M10" s="165"/>
      <c r="N10" s="32"/>
    </row>
    <row r="11" spans="2:14" ht="38.25" x14ac:dyDescent="0.25">
      <c r="B11" s="356"/>
      <c r="C11" s="343"/>
      <c r="D11" s="348"/>
      <c r="E11" s="158" t="str">
        <f>+Autodiagnóstico!G14</f>
        <v>El Comité de Conciliación solicitó la designación de secretario técnico del Comité, mediante acto administrativo, con alusión expresa a la dedicación exclusiva y suscrito por el representante legal.</v>
      </c>
      <c r="F11" s="159">
        <f>+Autodiagnóstico!H14</f>
        <v>100</v>
      </c>
      <c r="G11" s="160"/>
      <c r="H11" s="161"/>
      <c r="I11" s="161" t="s">
        <v>293</v>
      </c>
      <c r="J11" s="162"/>
      <c r="K11" s="163"/>
      <c r="L11" s="164"/>
      <c r="M11" s="165"/>
      <c r="N11" s="32"/>
    </row>
    <row r="12" spans="2:14" ht="36" x14ac:dyDescent="0.25">
      <c r="B12" s="356"/>
      <c r="C12" s="343"/>
      <c r="D12" s="348"/>
      <c r="E12" s="158" t="str">
        <f>+Autodiagnóstico!G15</f>
        <v>La secretaria técnica del comité de conciliación  cuenta con un grupo o equipo de apoyo de abogados debidamente formalizados</v>
      </c>
      <c r="F12" s="159">
        <f>+Autodiagnóstico!H15</f>
        <v>100</v>
      </c>
      <c r="G12" s="166"/>
      <c r="H12" s="161"/>
      <c r="I12" s="161" t="s">
        <v>293</v>
      </c>
      <c r="J12" s="162"/>
      <c r="K12" s="163"/>
      <c r="L12" s="164"/>
      <c r="M12" s="165"/>
      <c r="N12" s="32"/>
    </row>
    <row r="13" spans="2:14" ht="44.25" customHeight="1" x14ac:dyDescent="0.25">
      <c r="B13" s="356"/>
      <c r="C13" s="343"/>
      <c r="D13" s="348"/>
      <c r="E13" s="158" t="str">
        <f>+Autodiagnóstico!G16</f>
        <v>El Comité de Conciliación se constituye en una instancia administrativa que deberá actuar como sede de estudio, análisis y formulación de políticas sobre defensa de los intereses litigiosos de la entidad.</v>
      </c>
      <c r="F13" s="159">
        <f>+Autodiagnóstico!H16</f>
        <v>97</v>
      </c>
      <c r="G13" s="166"/>
      <c r="H13" s="161"/>
      <c r="I13" s="161" t="s">
        <v>291</v>
      </c>
      <c r="J13" s="162"/>
      <c r="K13" s="163"/>
      <c r="L13" s="164"/>
      <c r="M13" s="165"/>
      <c r="N13" s="32"/>
    </row>
    <row r="14" spans="2:14" ht="36" x14ac:dyDescent="0.25">
      <c r="B14" s="356"/>
      <c r="C14" s="343"/>
      <c r="D14" s="348"/>
      <c r="E14" s="158" t="str">
        <f>+Autodiagnóstico!G17</f>
        <v>El Comité de Conciliación elaboró su propio reglamento y se  tiene aprobado mediante resolución, circular o memorando.</v>
      </c>
      <c r="F14" s="159">
        <f>+Autodiagnóstico!H17</f>
        <v>100</v>
      </c>
      <c r="G14" s="166"/>
      <c r="H14" s="161"/>
      <c r="I14" s="161" t="s">
        <v>294</v>
      </c>
      <c r="J14" s="162"/>
      <c r="K14" s="163"/>
      <c r="L14" s="164"/>
      <c r="M14" s="165"/>
      <c r="N14" s="32"/>
    </row>
    <row r="15" spans="2:14" ht="36" x14ac:dyDescent="0.25">
      <c r="B15" s="356"/>
      <c r="C15" s="343"/>
      <c r="D15" s="348"/>
      <c r="E15" s="158" t="str">
        <f>+Autodiagnóstico!G18</f>
        <v xml:space="preserve">La entidad revisa por lo menos una vez al año el reglamento del Comité de Conciliación. </v>
      </c>
      <c r="F15" s="159">
        <f>+Autodiagnóstico!H18</f>
        <v>100</v>
      </c>
      <c r="G15" s="166"/>
      <c r="H15" s="161"/>
      <c r="I15" s="161" t="s">
        <v>293</v>
      </c>
      <c r="J15" s="162"/>
      <c r="K15" s="163"/>
      <c r="L15" s="164"/>
      <c r="M15" s="165"/>
      <c r="N15" s="32"/>
    </row>
    <row r="16" spans="2:14" ht="55.5" customHeight="1" x14ac:dyDescent="0.25">
      <c r="B16" s="356"/>
      <c r="C16" s="343"/>
      <c r="D16" s="348"/>
      <c r="E16" s="158"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59">
        <f>+Autodiagnóstico!H19</f>
        <v>100</v>
      </c>
      <c r="G16" s="166"/>
      <c r="H16" s="161"/>
      <c r="I16" s="161" t="s">
        <v>295</v>
      </c>
      <c r="J16" s="162"/>
      <c r="K16" s="163"/>
      <c r="L16" s="164"/>
      <c r="M16" s="165"/>
      <c r="N16" s="32"/>
    </row>
    <row r="17" spans="2:14" ht="27" customHeight="1" x14ac:dyDescent="0.25">
      <c r="B17" s="356"/>
      <c r="C17" s="343"/>
      <c r="D17" s="348"/>
      <c r="E17" s="158" t="str">
        <f>+Autodiagnóstico!G20</f>
        <v>La entidad hace y utiliza fichas técnicas o algún otro documento técnico para el estudio de los casos.</v>
      </c>
      <c r="F17" s="159">
        <f>+Autodiagnóstico!H20</f>
        <v>100</v>
      </c>
      <c r="G17" s="166"/>
      <c r="H17" s="161"/>
      <c r="I17" s="161"/>
      <c r="J17" s="162"/>
      <c r="K17" s="163"/>
      <c r="L17" s="164"/>
      <c r="M17" s="165"/>
      <c r="N17" s="32"/>
    </row>
    <row r="18" spans="2:14" ht="35.25" customHeight="1" x14ac:dyDescent="0.25">
      <c r="B18" s="356"/>
      <c r="C18" s="343"/>
      <c r="D18" s="348"/>
      <c r="E18" s="194" t="str">
        <f>+Autodiagnóstico!G21</f>
        <v>La entidad tiene definidos los criterios de procedencia y rechazo de las solicitudes de conciliación</v>
      </c>
      <c r="F18" s="195">
        <f>+Autodiagnóstico!H21</f>
        <v>100</v>
      </c>
      <c r="G18" s="196"/>
      <c r="H18" s="197"/>
      <c r="I18" s="197"/>
      <c r="J18" s="198"/>
      <c r="K18" s="199"/>
      <c r="L18" s="200"/>
      <c r="M18" s="201"/>
      <c r="N18" s="32"/>
    </row>
    <row r="19" spans="2:14" ht="25.5" x14ac:dyDescent="0.25">
      <c r="B19" s="356"/>
      <c r="C19" s="343"/>
      <c r="D19" s="352" t="s">
        <v>197</v>
      </c>
      <c r="E19" s="234" t="str">
        <f>+Autodiagnóstico!G22</f>
        <v>El comité de conciliación sesiona como mínimo dos (2) veces al mes o cada vez que se requiere.</v>
      </c>
      <c r="F19" s="235">
        <f>+Autodiagnóstico!H22</f>
        <v>86</v>
      </c>
      <c r="G19" s="236"/>
      <c r="H19" s="237"/>
      <c r="I19" s="237" t="s">
        <v>296</v>
      </c>
      <c r="J19" s="238"/>
      <c r="K19" s="239"/>
      <c r="L19" s="240"/>
      <c r="M19" s="241"/>
      <c r="N19" s="32"/>
    </row>
    <row r="20" spans="2:14" ht="38.25" x14ac:dyDescent="0.25">
      <c r="B20" s="356"/>
      <c r="C20" s="343"/>
      <c r="D20" s="372"/>
      <c r="E20" s="158" t="str">
        <f>+Autodiagnóstico!G23</f>
        <v>Los comités de conciliación invitan a sus sesiones a la Agencia Nacional de Defensa Jurídica del Estado con derecho a voz y voto, cuando lo estime conveniente tanto la entidad como la Agencia.</v>
      </c>
      <c r="F20" s="159">
        <f>+Autodiagnóstico!H23</f>
        <v>0</v>
      </c>
      <c r="G20" s="166"/>
      <c r="H20" s="161" t="s">
        <v>282</v>
      </c>
      <c r="I20" s="161" t="s">
        <v>297</v>
      </c>
      <c r="J20" s="162"/>
      <c r="K20" s="163"/>
      <c r="L20" s="164"/>
      <c r="M20" s="165"/>
      <c r="N20" s="32"/>
    </row>
    <row r="21" spans="2:14" ht="43.5" customHeight="1" x14ac:dyDescent="0.25">
      <c r="B21" s="356"/>
      <c r="C21" s="343"/>
      <c r="D21" s="372"/>
      <c r="E21" s="158" t="str">
        <f>+Autodiagnóstico!G24</f>
        <v>El comité de conciliación decide como máximo en un término de quince (15) días contados a partir del momento en que reciban la solicitud de conciliación.</v>
      </c>
      <c r="F21" s="159">
        <f>+Autodiagnóstico!H24</f>
        <v>100</v>
      </c>
      <c r="G21" s="166"/>
      <c r="H21" s="161"/>
      <c r="I21" s="161" t="s">
        <v>296</v>
      </c>
      <c r="J21" s="162"/>
      <c r="K21" s="163"/>
      <c r="L21" s="164"/>
      <c r="M21" s="165"/>
      <c r="N21" s="32"/>
    </row>
    <row r="22" spans="2:14" ht="57" customHeight="1" x14ac:dyDescent="0.25">
      <c r="B22" s="356"/>
      <c r="C22" s="343"/>
      <c r="D22" s="372"/>
      <c r="E22" s="158"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59">
        <f>+Autodiagnóstico!H25</f>
        <v>100</v>
      </c>
      <c r="G22" s="166"/>
      <c r="H22" s="161"/>
      <c r="I22" s="161" t="s">
        <v>298</v>
      </c>
      <c r="J22" s="162"/>
      <c r="K22" s="163"/>
      <c r="L22" s="164"/>
      <c r="M22" s="165"/>
      <c r="N22" s="32"/>
    </row>
    <row r="23" spans="2:14" ht="38.25" x14ac:dyDescent="0.25">
      <c r="B23" s="356"/>
      <c r="C23" s="343"/>
      <c r="D23" s="372"/>
      <c r="E23" s="158" t="str">
        <f>+Autodiagnóstico!G26</f>
        <v>El secretario técnico elabora las actas de cada sesión del comité debidamente, suscrita por el presidente y el secretario que haya asistitido, dentro de los cinco (5) días siguientes a la correspondiente sesión.</v>
      </c>
      <c r="F23" s="159">
        <f>+Autodiagnóstico!H26</f>
        <v>100</v>
      </c>
      <c r="G23" s="166"/>
      <c r="H23" s="161"/>
      <c r="I23" s="161" t="s">
        <v>299</v>
      </c>
      <c r="J23" s="162"/>
      <c r="K23" s="163"/>
      <c r="L23" s="164"/>
      <c r="M23" s="165"/>
      <c r="N23" s="32"/>
    </row>
    <row r="24" spans="2:14" ht="41.25" customHeight="1" x14ac:dyDescent="0.25">
      <c r="B24" s="356"/>
      <c r="C24" s="343"/>
      <c r="D24" s="372"/>
      <c r="E24" s="158" t="str">
        <f>+Autodiagnóstico!G27</f>
        <v>El comité de conciliación tiene un estudio de casos reiterados, adicionalmente lo actualiza semestralmente.</v>
      </c>
      <c r="F24" s="159">
        <f>+Autodiagnóstico!H27</f>
        <v>87</v>
      </c>
      <c r="G24" s="166"/>
      <c r="H24" s="161"/>
      <c r="I24" s="161" t="s">
        <v>300</v>
      </c>
      <c r="J24" s="162"/>
      <c r="K24" s="163"/>
      <c r="L24" s="164"/>
      <c r="M24" s="165"/>
      <c r="N24" s="32"/>
    </row>
    <row r="25" spans="2:14" ht="36" x14ac:dyDescent="0.25">
      <c r="B25" s="356"/>
      <c r="C25" s="343"/>
      <c r="D25" s="373"/>
      <c r="E25" s="194" t="str">
        <f>+Autodiagnóstico!G28</f>
        <v>El Comité de Conciliación otorga prioridad a las solicitudes de conciliación provenientes de entidades públicas</v>
      </c>
      <c r="F25" s="195">
        <f>+Autodiagnóstico!H28</f>
        <v>100</v>
      </c>
      <c r="G25" s="196"/>
      <c r="H25" s="197"/>
      <c r="I25" s="197" t="s">
        <v>300</v>
      </c>
      <c r="J25" s="198"/>
      <c r="K25" s="199"/>
      <c r="L25" s="200"/>
      <c r="M25" s="201"/>
      <c r="N25" s="32"/>
    </row>
    <row r="26" spans="2:14" ht="36" x14ac:dyDescent="0.25">
      <c r="B26" s="356"/>
      <c r="C26" s="344"/>
      <c r="D26" s="351" t="s">
        <v>199</v>
      </c>
      <c r="E26" s="178" t="str">
        <f>+Autodiagnóstico!G29</f>
        <v>La entidad realiza los  estudios y evaluacion de sus  procesos  anualmente, dentro del primer trimestre siguiente a la vigencia del año inmediatamente anterior.</v>
      </c>
      <c r="F26" s="179">
        <f>+Autodiagnóstico!H29</f>
        <v>100</v>
      </c>
      <c r="G26" s="185"/>
      <c r="H26" s="180"/>
      <c r="I26" s="180" t="s">
        <v>301</v>
      </c>
      <c r="J26" s="181"/>
      <c r="K26" s="182"/>
      <c r="L26" s="183"/>
      <c r="M26" s="184"/>
      <c r="N26" s="32"/>
    </row>
    <row r="27" spans="2:14" ht="32.25" customHeight="1" x14ac:dyDescent="0.25">
      <c r="B27" s="356"/>
      <c r="C27" s="344"/>
      <c r="D27" s="351"/>
      <c r="E27" s="158" t="str">
        <f>+Autodiagnóstico!G30</f>
        <v>El Comité de Conciliación efectúa un seguimiento permanente a la gestión del apoderado externo sobre los procesos que se le hayan asignado</v>
      </c>
      <c r="F27" s="159">
        <f>+Autodiagnóstico!H30</f>
        <v>100</v>
      </c>
      <c r="G27" s="166"/>
      <c r="H27" s="161"/>
      <c r="I27" s="161" t="s">
        <v>295</v>
      </c>
      <c r="J27" s="162"/>
      <c r="K27" s="163"/>
      <c r="L27" s="164"/>
      <c r="M27" s="165"/>
      <c r="N27" s="32"/>
    </row>
    <row r="28" spans="2:14" ht="44.25" customHeight="1" x14ac:dyDescent="0.25">
      <c r="B28" s="356"/>
      <c r="C28" s="344"/>
      <c r="D28" s="351"/>
      <c r="E28" s="158" t="str">
        <f>+Autodiagnóstico!G31</f>
        <v>El secretario técnico prepara un informe de la gestión del comité y de la ejecución de sus decisiones, que es entregado al representante legal del ente y a los miembros del comité cada seis (6) meses.</v>
      </c>
      <c r="F28" s="159">
        <f>+Autodiagnóstico!H31</f>
        <v>100</v>
      </c>
      <c r="G28" s="166"/>
      <c r="H28" s="161"/>
      <c r="I28" s="161" t="s">
        <v>302</v>
      </c>
      <c r="J28" s="162"/>
      <c r="K28" s="163"/>
      <c r="L28" s="164"/>
      <c r="M28" s="165"/>
      <c r="N28" s="32"/>
    </row>
    <row r="29" spans="2:14" ht="59.25" customHeight="1" x14ac:dyDescent="0.25">
      <c r="B29" s="356"/>
      <c r="C29" s="344"/>
      <c r="D29" s="351"/>
      <c r="E29" s="158"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59">
        <f>+Autodiagnóstico!H32</f>
        <v>80</v>
      </c>
      <c r="G29" s="166"/>
      <c r="H29" s="161"/>
      <c r="I29" s="161" t="s">
        <v>301</v>
      </c>
      <c r="J29" s="161" t="s">
        <v>283</v>
      </c>
      <c r="K29" s="163"/>
      <c r="L29" s="164"/>
      <c r="M29" s="165"/>
      <c r="N29" s="32"/>
    </row>
    <row r="30" spans="2:14" ht="49.5" customHeight="1" x14ac:dyDescent="0.25">
      <c r="B30" s="356"/>
      <c r="C30" s="344"/>
      <c r="D30" s="351"/>
      <c r="E30" s="158" t="str">
        <f>+Autodiagnóstico!G33</f>
        <v>La entidad envió el plan de acción del comité de conciliación de la siguiente vigencia fiscal  a las oficinas de planeación y de control interno de la entidad.</v>
      </c>
      <c r="F30" s="159">
        <f>+Autodiagnóstico!H33</f>
        <v>84</v>
      </c>
      <c r="G30" s="166"/>
      <c r="H30" s="161" t="s">
        <v>303</v>
      </c>
      <c r="I30" s="161"/>
      <c r="J30" s="162"/>
      <c r="K30" s="163"/>
      <c r="L30" s="164"/>
      <c r="M30" s="165"/>
      <c r="N30" s="32"/>
    </row>
    <row r="31" spans="2:14" ht="44.25" customHeight="1" x14ac:dyDescent="0.25">
      <c r="B31" s="356"/>
      <c r="C31" s="344"/>
      <c r="D31" s="351"/>
      <c r="E31" s="158" t="str">
        <f>+Autodiagnóstico!G34</f>
        <v>El comité de conciliación tiene indicadores y  conoce el resultado de la medición de los indicadores de acuerdo con la periodicidad definida en el plan anual del comité de conciliación</v>
      </c>
      <c r="F31" s="159">
        <f>+Autodiagnóstico!H34</f>
        <v>85</v>
      </c>
      <c r="G31" s="166"/>
      <c r="H31" s="161" t="s">
        <v>303</v>
      </c>
      <c r="I31" s="161"/>
      <c r="J31" s="162"/>
      <c r="K31" s="163"/>
      <c r="L31" s="164"/>
      <c r="M31" s="165"/>
      <c r="N31" s="32"/>
    </row>
    <row r="32" spans="2:14" ht="56.25" customHeight="1" x14ac:dyDescent="0.25">
      <c r="B32" s="356"/>
      <c r="C32" s="344"/>
      <c r="D32" s="351"/>
      <c r="E32" s="158"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59">
        <f>+Autodiagnóstico!H35</f>
        <v>100</v>
      </c>
      <c r="G32" s="166"/>
      <c r="H32" s="161" t="s">
        <v>303</v>
      </c>
      <c r="I32" s="161"/>
      <c r="J32" s="162"/>
      <c r="K32" s="163"/>
      <c r="L32" s="164"/>
      <c r="M32" s="165"/>
      <c r="N32" s="32"/>
    </row>
    <row r="33" spans="2:14" ht="36" x14ac:dyDescent="0.25">
      <c r="B33" s="356"/>
      <c r="C33" s="344"/>
      <c r="D33" s="351"/>
      <c r="E33" s="158" t="str">
        <f>+Autodiagnóstico!G36</f>
        <v>El Comité de Conciliación comunica la improcedencia de la conciliación al convocante y al Ministerio Público, en la audiencia respectiva.</v>
      </c>
      <c r="F33" s="159">
        <f>+Autodiagnóstico!H36</f>
        <v>100</v>
      </c>
      <c r="G33" s="166"/>
      <c r="H33" s="161"/>
      <c r="I33" s="161" t="s">
        <v>300</v>
      </c>
      <c r="J33" s="162"/>
      <c r="K33" s="163"/>
      <c r="L33" s="164"/>
      <c r="M33" s="165"/>
      <c r="N33" s="32"/>
    </row>
    <row r="34" spans="2:14" ht="70.5" customHeight="1" x14ac:dyDescent="0.25">
      <c r="B34" s="356"/>
      <c r="C34" s="344"/>
      <c r="D34" s="351"/>
      <c r="E34" s="158"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59">
        <f>+Autodiagnóstico!H37</f>
        <v>100</v>
      </c>
      <c r="G34" s="166"/>
      <c r="H34" s="161" t="s">
        <v>303</v>
      </c>
      <c r="I34" s="161"/>
      <c r="J34" s="162"/>
      <c r="K34" s="163"/>
      <c r="L34" s="164"/>
      <c r="M34" s="165"/>
      <c r="N34" s="32"/>
    </row>
    <row r="35" spans="2:14" ht="30.75" customHeight="1" x14ac:dyDescent="0.25">
      <c r="B35" s="356"/>
      <c r="C35" s="344"/>
      <c r="D35" s="351"/>
      <c r="E35" s="158" t="str">
        <f>+Autodiagnóstico!G38</f>
        <v>En la entidad reposa en copia física y/o magnética, todo lo respectivo a la gestión de las conciliaciones, fichas, actas del Comité de Conciliación, y anexos.</v>
      </c>
      <c r="F35" s="159">
        <f>+Autodiagnóstico!H38</f>
        <v>100</v>
      </c>
      <c r="G35" s="166"/>
      <c r="H35" s="161" t="s">
        <v>303</v>
      </c>
      <c r="I35" s="161"/>
      <c r="J35" s="162"/>
      <c r="K35" s="163"/>
      <c r="L35" s="164"/>
      <c r="M35" s="165"/>
      <c r="N35" s="32"/>
    </row>
    <row r="36" spans="2:14" ht="78" customHeight="1" thickBot="1" x14ac:dyDescent="0.3">
      <c r="B36" s="356"/>
      <c r="C36" s="345"/>
      <c r="D36" s="353"/>
      <c r="E36" s="202"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203">
        <f>+Autodiagnóstico!H39</f>
        <v>100</v>
      </c>
      <c r="G36" s="204"/>
      <c r="H36" s="205" t="s">
        <v>303</v>
      </c>
      <c r="I36" s="205"/>
      <c r="J36" s="206"/>
      <c r="K36" s="207"/>
      <c r="L36" s="208"/>
      <c r="M36" s="209"/>
      <c r="N36" s="32"/>
    </row>
    <row r="37" spans="2:14" ht="32.25" customHeight="1" x14ac:dyDescent="0.25">
      <c r="B37" s="356"/>
      <c r="C37" s="346" t="s">
        <v>200</v>
      </c>
      <c r="D37" s="350" t="s">
        <v>194</v>
      </c>
      <c r="E37" s="210" t="str">
        <f>+Autodiagnóstico!G40</f>
        <v>El área de defensa judicial cuenta con la tabla de retención documental y/o tablas de valoración documental para la gestión de archivos</v>
      </c>
      <c r="F37" s="211">
        <f>+Autodiagnóstico!H40</f>
        <v>100</v>
      </c>
      <c r="G37" s="212"/>
      <c r="H37" s="213" t="s">
        <v>303</v>
      </c>
      <c r="I37" s="213"/>
      <c r="J37" s="214"/>
      <c r="K37" s="215"/>
      <c r="L37" s="216"/>
      <c r="M37" s="217"/>
      <c r="N37" s="32"/>
    </row>
    <row r="38" spans="2:14" ht="27.75" customHeight="1" x14ac:dyDescent="0.25">
      <c r="B38" s="356"/>
      <c r="C38" s="342"/>
      <c r="D38" s="347"/>
      <c r="E38" s="158" t="str">
        <f>+Autodiagnóstico!G41</f>
        <v>El Comité de Conciliación diseñó y aplicó el documento de políticas de defensa.</v>
      </c>
      <c r="F38" s="159">
        <f>+Autodiagnóstico!H41</f>
        <v>100</v>
      </c>
      <c r="G38" s="166"/>
      <c r="H38" s="161"/>
      <c r="I38" s="161" t="s">
        <v>304</v>
      </c>
      <c r="J38" s="162"/>
      <c r="K38" s="163"/>
      <c r="L38" s="164"/>
      <c r="M38" s="165"/>
      <c r="N38" s="32"/>
    </row>
    <row r="39" spans="2:14" ht="48" customHeight="1" x14ac:dyDescent="0.25">
      <c r="B39" s="356"/>
      <c r="C39" s="342"/>
      <c r="D39" s="347"/>
      <c r="E39" s="158"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59">
        <f>+Autodiagnóstico!H42</f>
        <v>100</v>
      </c>
      <c r="G39" s="166"/>
      <c r="H39" s="161" t="s">
        <v>303</v>
      </c>
      <c r="I39" s="161"/>
      <c r="J39" s="162"/>
      <c r="K39" s="163"/>
      <c r="L39" s="164"/>
      <c r="M39" s="165"/>
      <c r="N39" s="32"/>
    </row>
    <row r="40" spans="2:14" ht="45" customHeight="1" x14ac:dyDescent="0.25">
      <c r="B40" s="356"/>
      <c r="C40" s="342"/>
      <c r="D40" s="347"/>
      <c r="E40" s="158" t="str">
        <f>+Autodiagnóstico!G43</f>
        <v>La entidad establece procedimientos que garantizan cargas de procesos  que permitan la atención adecuada de cada uno de ellos.</v>
      </c>
      <c r="F40" s="159">
        <f>+Autodiagnóstico!H43</f>
        <v>100</v>
      </c>
      <c r="G40" s="166"/>
      <c r="H40" s="161" t="s">
        <v>303</v>
      </c>
      <c r="I40" s="161"/>
      <c r="J40" s="162"/>
      <c r="K40" s="163"/>
      <c r="L40" s="164"/>
      <c r="M40" s="165"/>
      <c r="N40" s="32"/>
    </row>
    <row r="41" spans="2:14" ht="42" customHeight="1" x14ac:dyDescent="0.25">
      <c r="B41" s="356"/>
      <c r="C41" s="342"/>
      <c r="D41" s="347"/>
      <c r="E41" s="158" t="str">
        <f>+Autodiagnóstico!G44</f>
        <v>La entidad capacita y mantiene actualizados a los abogados, especialmente en lo que se refiere a las competencias de actuación en los procesos orales y en los nuevos cambios normativos.</v>
      </c>
      <c r="F41" s="159">
        <f>+Autodiagnóstico!H44</f>
        <v>100</v>
      </c>
      <c r="G41" s="166"/>
      <c r="H41" s="161" t="s">
        <v>303</v>
      </c>
      <c r="I41" s="161"/>
      <c r="J41" s="162"/>
      <c r="K41" s="163"/>
      <c r="L41" s="164"/>
      <c r="M41" s="165"/>
      <c r="N41" s="32"/>
    </row>
    <row r="42" spans="2:14" ht="31.5" customHeight="1" x14ac:dyDescent="0.25">
      <c r="B42" s="356"/>
      <c r="C42" s="342"/>
      <c r="D42" s="347"/>
      <c r="E42" s="158" t="str">
        <f>+Autodiagnóstico!G45</f>
        <v>En los procedimientos del área de defensa judicial están definidos los roles y funciones de la gestión documental</v>
      </c>
      <c r="F42" s="159">
        <f>+Autodiagnóstico!H45</f>
        <v>100</v>
      </c>
      <c r="G42" s="166"/>
      <c r="H42" s="161" t="s">
        <v>303</v>
      </c>
      <c r="I42" s="161"/>
      <c r="J42" s="162"/>
      <c r="K42" s="163"/>
      <c r="L42" s="164"/>
      <c r="M42" s="165"/>
      <c r="N42" s="32"/>
    </row>
    <row r="43" spans="2:14" ht="43.5" customHeight="1" x14ac:dyDescent="0.25">
      <c r="B43" s="356"/>
      <c r="C43" s="342"/>
      <c r="D43" s="347"/>
      <c r="E43" s="158" t="str">
        <f>+Autodiagnóstico!G46</f>
        <v>El área jurídica de la entidad cuenta con procedimientos para gestionar  prestamos y consultas a documentos  que forman parte de las pruebas que están ubicados en otras áreas de la entidad.</v>
      </c>
      <c r="F43" s="159">
        <f>+Autodiagnóstico!H46</f>
        <v>100</v>
      </c>
      <c r="G43" s="166"/>
      <c r="H43" s="161" t="s">
        <v>303</v>
      </c>
      <c r="I43" s="161"/>
      <c r="J43" s="162"/>
      <c r="K43" s="163"/>
      <c r="L43" s="164"/>
      <c r="M43" s="165"/>
      <c r="N43" s="32"/>
    </row>
    <row r="44" spans="2:14" ht="48.75" customHeight="1" x14ac:dyDescent="0.25">
      <c r="B44" s="356"/>
      <c r="C44" s="342"/>
      <c r="D44" s="347"/>
      <c r="E44" s="158" t="str">
        <f>+Autodiagnóstico!G47</f>
        <v>En la entidad establece protocolos internos de manejo de archivos con el fin de facilitar a los apoderados la consecución de los antecedentes administrativos, para poder allegarlos en tiempo a los procesos judiciales.</v>
      </c>
      <c r="F44" s="159">
        <f>+Autodiagnóstico!H47</f>
        <v>100</v>
      </c>
      <c r="G44" s="166"/>
      <c r="H44" s="161" t="s">
        <v>303</v>
      </c>
      <c r="I44" s="161"/>
      <c r="J44" s="162"/>
      <c r="K44" s="163"/>
      <c r="L44" s="164"/>
      <c r="M44" s="165"/>
      <c r="N44" s="32"/>
    </row>
    <row r="45" spans="2:14" ht="45" customHeight="1" x14ac:dyDescent="0.25">
      <c r="B45" s="356"/>
      <c r="C45" s="342"/>
      <c r="D45" s="351"/>
      <c r="E45" s="174" t="str">
        <f>+Autodiagnóstico!G48</f>
        <v>Los procesos y procedimientos asociados a la defensa jurídica se encuentran en constante actualización, teniendo en cuenta nueva normatividad, nuevas formas de operación y propuestas de optimización.</v>
      </c>
      <c r="F45" s="175">
        <f>+Autodiagnóstico!H48</f>
        <v>100</v>
      </c>
      <c r="G45" s="242"/>
      <c r="H45" s="243" t="s">
        <v>303</v>
      </c>
      <c r="I45" s="243"/>
      <c r="J45" s="244"/>
      <c r="K45" s="245"/>
      <c r="L45" s="246"/>
      <c r="M45" s="247"/>
      <c r="N45" s="32"/>
    </row>
    <row r="46" spans="2:14" ht="57" customHeight="1" x14ac:dyDescent="0.25">
      <c r="B46" s="356"/>
      <c r="C46" s="343"/>
      <c r="D46" s="352" t="s">
        <v>197</v>
      </c>
      <c r="E46" s="234"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235">
        <f>+Autodiagnóstico!H49</f>
        <v>100</v>
      </c>
      <c r="G46" s="236"/>
      <c r="H46" s="237"/>
      <c r="I46" s="237" t="s">
        <v>304</v>
      </c>
      <c r="J46" s="238"/>
      <c r="K46" s="239"/>
      <c r="L46" s="240"/>
      <c r="M46" s="248"/>
      <c r="N46" s="32"/>
    </row>
    <row r="47" spans="2:14" ht="48" customHeight="1" x14ac:dyDescent="0.25">
      <c r="B47" s="356"/>
      <c r="C47" s="343"/>
      <c r="D47" s="351"/>
      <c r="E47" s="158"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59">
        <f>+Autodiagnóstico!H50</f>
        <v>87</v>
      </c>
      <c r="G47" s="166"/>
      <c r="H47" s="161" t="s">
        <v>303</v>
      </c>
      <c r="I47" s="161"/>
      <c r="J47" s="162"/>
      <c r="K47" s="163"/>
      <c r="L47" s="164"/>
      <c r="M47" s="249"/>
      <c r="N47" s="32"/>
    </row>
    <row r="48" spans="2:14" ht="25.5" x14ac:dyDescent="0.25">
      <c r="B48" s="356"/>
      <c r="C48" s="343"/>
      <c r="D48" s="347"/>
      <c r="E48" s="194" t="str">
        <f>+Autodiagnóstico!G51</f>
        <v>La entidad cumple con la ejecución de todas las etapas y actuaciones procesales en cada caso</v>
      </c>
      <c r="F48" s="195">
        <f>+Autodiagnóstico!H51</f>
        <v>90</v>
      </c>
      <c r="G48" s="196"/>
      <c r="H48" s="197" t="s">
        <v>303</v>
      </c>
      <c r="I48" s="197"/>
      <c r="J48" s="198"/>
      <c r="K48" s="199"/>
      <c r="L48" s="200"/>
      <c r="M48" s="250"/>
      <c r="N48" s="32"/>
    </row>
    <row r="49" spans="2:14" ht="21.75" customHeight="1" x14ac:dyDescent="0.25">
      <c r="B49" s="356"/>
      <c r="C49" s="343"/>
      <c r="D49" s="347" t="s">
        <v>199</v>
      </c>
      <c r="E49" s="178" t="str">
        <f>+Autodiagnóstico!G52</f>
        <v>La entidad cuenta con un repositorio actualizado de los casos que lleva</v>
      </c>
      <c r="F49" s="179">
        <f>+Autodiagnóstico!H52</f>
        <v>100</v>
      </c>
      <c r="G49" s="185"/>
      <c r="H49" s="180" t="s">
        <v>303</v>
      </c>
      <c r="I49" s="180"/>
      <c r="J49" s="181"/>
      <c r="K49" s="182"/>
      <c r="L49" s="183"/>
      <c r="M49" s="184"/>
      <c r="N49" s="32"/>
    </row>
    <row r="50" spans="2:14" ht="63.75" x14ac:dyDescent="0.25">
      <c r="B50" s="356"/>
      <c r="C50" s="343"/>
      <c r="D50" s="347"/>
      <c r="E50" s="158"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59">
        <f>+Autodiagnóstico!H53</f>
        <v>87</v>
      </c>
      <c r="G50" s="166"/>
      <c r="H50" s="161" t="s">
        <v>303</v>
      </c>
      <c r="I50" s="161"/>
      <c r="J50" s="162"/>
      <c r="K50" s="163"/>
      <c r="L50" s="164"/>
      <c r="M50" s="165"/>
      <c r="N50" s="32"/>
    </row>
    <row r="51" spans="2:14" ht="38.25" x14ac:dyDescent="0.25">
      <c r="B51" s="356"/>
      <c r="C51" s="343"/>
      <c r="D51" s="347"/>
      <c r="E51" s="158" t="str">
        <f>+Autodiagnóstico!G54</f>
        <v>El area mide y evalua los resultados periodicamente de sus indicadores que miden la eficiencia, eficacia y efectividad de las politicas realizadas en materia de defensa juridica.</v>
      </c>
      <c r="F51" s="159">
        <f>+Autodiagnóstico!H54</f>
        <v>100</v>
      </c>
      <c r="G51" s="166"/>
      <c r="H51" s="161" t="s">
        <v>303</v>
      </c>
      <c r="I51" s="161"/>
      <c r="J51" s="162"/>
      <c r="K51" s="163"/>
      <c r="L51" s="164"/>
      <c r="M51" s="165"/>
      <c r="N51" s="32"/>
    </row>
    <row r="52" spans="2:14" ht="69" customHeight="1" x14ac:dyDescent="0.25">
      <c r="B52" s="356"/>
      <c r="C52" s="343"/>
      <c r="D52" s="347"/>
      <c r="E52" s="158"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59">
        <f>+Autodiagnóstico!H55</f>
        <v>100</v>
      </c>
      <c r="G52" s="166"/>
      <c r="H52" s="161"/>
      <c r="I52" s="161" t="s">
        <v>301</v>
      </c>
      <c r="J52" s="162"/>
      <c r="K52" s="163"/>
      <c r="L52" s="164"/>
      <c r="M52" s="165"/>
      <c r="N52" s="32"/>
    </row>
    <row r="53" spans="2:14" ht="45" customHeight="1" x14ac:dyDescent="0.25">
      <c r="B53" s="356"/>
      <c r="C53" s="343"/>
      <c r="D53" s="347"/>
      <c r="E53" s="158" t="str">
        <f>+Autodiagnóstico!G56</f>
        <v>El comité de conciliación requiere periódicamente al jefe de la oficina jurídica o  quien haga sus veces en la entidad,  para la presentación de un reporte actualizado sentencias, laudos arbitrales y conciliaciones que lleva la entidad.</v>
      </c>
      <c r="F53" s="159">
        <f>+Autodiagnóstico!H56</f>
        <v>100</v>
      </c>
      <c r="G53" s="166"/>
      <c r="H53" s="161"/>
      <c r="I53" s="161" t="s">
        <v>305</v>
      </c>
      <c r="J53" s="162"/>
      <c r="K53" s="163"/>
      <c r="L53" s="164"/>
      <c r="M53" s="165"/>
      <c r="N53" s="32"/>
    </row>
    <row r="54" spans="2:14" ht="38.25" x14ac:dyDescent="0.25">
      <c r="B54" s="356"/>
      <c r="C54" s="343"/>
      <c r="D54" s="347"/>
      <c r="E54" s="158" t="str">
        <f>+Autodiagnóstico!G57</f>
        <v xml:space="preserve">El area identifica los riesgos inherentes al ciclo de defensa juridica  y realiza la valoracion de impacto y probabilidad asi como los controles y planes de mitigación de riesgos </v>
      </c>
      <c r="F54" s="159">
        <f>+Autodiagnóstico!H57</f>
        <v>100</v>
      </c>
      <c r="G54" s="166"/>
      <c r="H54" s="161" t="s">
        <v>303</v>
      </c>
      <c r="I54" s="161"/>
      <c r="J54" s="162"/>
      <c r="K54" s="163"/>
      <c r="L54" s="164"/>
      <c r="M54" s="165"/>
      <c r="N54" s="32"/>
    </row>
    <row r="55" spans="2:14" ht="25.5" x14ac:dyDescent="0.25">
      <c r="B55" s="356"/>
      <c r="C55" s="343"/>
      <c r="D55" s="347"/>
      <c r="E55" s="158" t="str">
        <f>+Autodiagnóstico!G58</f>
        <v>En el área de defensa judicial cuentan con un sistema de información digital que habilite el proceso de Gestión Documental.</v>
      </c>
      <c r="F55" s="159">
        <f>+Autodiagnóstico!H58</f>
        <v>100</v>
      </c>
      <c r="G55" s="166"/>
      <c r="H55" s="161" t="s">
        <v>303</v>
      </c>
      <c r="I55" s="161"/>
      <c r="J55" s="162"/>
      <c r="K55" s="163"/>
      <c r="L55" s="164"/>
      <c r="M55" s="165"/>
      <c r="N55" s="32"/>
    </row>
    <row r="56" spans="2:14" ht="25.5" x14ac:dyDescent="0.25">
      <c r="B56" s="356"/>
      <c r="C56" s="343"/>
      <c r="D56" s="347"/>
      <c r="E56" s="158" t="str">
        <f>+Autodiagnóstico!G59</f>
        <v>La entidad conoce y evalua el valor de sus demandas y los logros procesales obtenidos</v>
      </c>
      <c r="F56" s="159">
        <f>+Autodiagnóstico!H59</f>
        <v>100</v>
      </c>
      <c r="G56" s="166"/>
      <c r="H56" s="161" t="s">
        <v>303</v>
      </c>
      <c r="I56" s="161"/>
      <c r="J56" s="162"/>
      <c r="K56" s="163"/>
      <c r="L56" s="164"/>
      <c r="M56" s="165"/>
      <c r="N56" s="32"/>
    </row>
    <row r="57" spans="2:14" ht="15" thickBot="1" x14ac:dyDescent="0.3">
      <c r="B57" s="356"/>
      <c r="C57" s="345"/>
      <c r="D57" s="349"/>
      <c r="E57" s="202" t="str">
        <f>+Autodiagnóstico!G60</f>
        <v>La entidad mide y evalua la tasa de éxito procesal</v>
      </c>
      <c r="F57" s="203">
        <f>+Autodiagnóstico!H60</f>
        <v>80</v>
      </c>
      <c r="G57" s="204"/>
      <c r="H57" s="205" t="s">
        <v>303</v>
      </c>
      <c r="I57" s="205"/>
      <c r="J57" s="206"/>
      <c r="K57" s="207"/>
      <c r="L57" s="208"/>
      <c r="M57" s="209"/>
      <c r="N57" s="32"/>
    </row>
    <row r="58" spans="2:14" ht="69" customHeight="1" x14ac:dyDescent="0.25">
      <c r="B58" s="356"/>
      <c r="C58" s="346" t="s">
        <v>201</v>
      </c>
      <c r="D58" s="350" t="s">
        <v>194</v>
      </c>
      <c r="E58" s="210"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211">
        <f>+Autodiagnóstico!H61</f>
        <v>100</v>
      </c>
      <c r="G58" s="212"/>
      <c r="H58" s="213"/>
      <c r="I58" s="213" t="s">
        <v>284</v>
      </c>
      <c r="J58" s="214"/>
      <c r="K58" s="215"/>
      <c r="L58" s="216"/>
      <c r="M58" s="217"/>
      <c r="N58" s="32"/>
    </row>
    <row r="59" spans="2:14" ht="40.5" customHeight="1" x14ac:dyDescent="0.25">
      <c r="B59" s="356"/>
      <c r="C59" s="342"/>
      <c r="D59" s="351"/>
      <c r="E59" s="158" t="str">
        <f>+Autodiagnóstico!G62</f>
        <v>El Comité de Conciliación usa herramientas de costo beneficio de la conciliación y las considera para la toma de sus decisiones.</v>
      </c>
      <c r="F59" s="159">
        <f>+Autodiagnóstico!H62</f>
        <v>100</v>
      </c>
      <c r="G59" s="166"/>
      <c r="H59" s="161"/>
      <c r="I59" s="161" t="s">
        <v>300</v>
      </c>
      <c r="J59" s="162"/>
      <c r="K59" s="163"/>
      <c r="L59" s="164"/>
      <c r="M59" s="165"/>
      <c r="N59" s="32"/>
    </row>
    <row r="60" spans="2:14" ht="60" customHeight="1" x14ac:dyDescent="0.25">
      <c r="B60" s="356"/>
      <c r="C60" s="342"/>
      <c r="D60" s="351"/>
      <c r="E60" s="158"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59">
        <f>+Autodiagnóstico!H63</f>
        <v>100</v>
      </c>
      <c r="G60" s="166"/>
      <c r="H60" s="161"/>
      <c r="I60" s="161" t="s">
        <v>306</v>
      </c>
      <c r="J60" s="162"/>
      <c r="K60" s="163"/>
      <c r="L60" s="164"/>
      <c r="M60" s="165"/>
      <c r="N60" s="32"/>
    </row>
    <row r="61" spans="2:14" ht="49.5" customHeight="1" x14ac:dyDescent="0.25">
      <c r="B61" s="356"/>
      <c r="C61" s="342"/>
      <c r="D61" s="351"/>
      <c r="E61" s="174" t="str">
        <f>+Autodiagnóstico!G64</f>
        <v>La entidad obedece los parámetros fijados en los decretos Decretos 2469 de 2015 y 1342 de 2016 que reglamentan los pagos desde el Decreto único del sector hacienda y crédito público.</v>
      </c>
      <c r="F61" s="175">
        <f>+Autodiagnóstico!H64</f>
        <v>100</v>
      </c>
      <c r="G61" s="242"/>
      <c r="H61" s="243"/>
      <c r="I61" s="243" t="s">
        <v>305</v>
      </c>
      <c r="J61" s="244"/>
      <c r="K61" s="245"/>
      <c r="L61" s="246"/>
      <c r="M61" s="247"/>
      <c r="N61" s="32"/>
    </row>
    <row r="62" spans="2:14" ht="60" x14ac:dyDescent="0.25">
      <c r="B62" s="356"/>
      <c r="C62" s="343"/>
      <c r="D62" s="352" t="s">
        <v>197</v>
      </c>
      <c r="E62" s="234" t="str">
        <f>+Autodiagnóstico!G65</f>
        <v>Cumple oportunamente el pago de las sentencias y conciliaciones durante los 10 meses siguientes a la ejecutoría</v>
      </c>
      <c r="F62" s="235">
        <f>+Autodiagnóstico!H65</f>
        <v>100</v>
      </c>
      <c r="G62" s="236"/>
      <c r="H62" s="237"/>
      <c r="I62" s="237" t="s">
        <v>284</v>
      </c>
      <c r="J62" s="238"/>
      <c r="K62" s="239"/>
      <c r="L62" s="240"/>
      <c r="M62" s="248"/>
      <c r="N62" s="32"/>
    </row>
    <row r="63" spans="2:14" ht="51" x14ac:dyDescent="0.25">
      <c r="B63" s="356"/>
      <c r="C63" s="343"/>
      <c r="D63" s="351"/>
      <c r="E63" s="158"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59">
        <f>+Autodiagnóstico!H66</f>
        <v>100</v>
      </c>
      <c r="G63" s="166"/>
      <c r="H63" s="161"/>
      <c r="I63" s="161" t="s">
        <v>305</v>
      </c>
      <c r="J63" s="162"/>
      <c r="K63" s="163"/>
      <c r="L63" s="164"/>
      <c r="M63" s="249"/>
      <c r="N63" s="32"/>
    </row>
    <row r="64" spans="2:14" ht="29.25" customHeight="1" x14ac:dyDescent="0.25">
      <c r="B64" s="356"/>
      <c r="C64" s="343"/>
      <c r="D64" s="347"/>
      <c r="E64" s="194" t="str">
        <f>+Autodiagnóstico!G67</f>
        <v>La entidad identifica y analiza los pagos realizados por concepto de intereses corrientes y moratorios de sentencias y conciliaciones</v>
      </c>
      <c r="F64" s="195">
        <f>+Autodiagnóstico!H67</f>
        <v>100</v>
      </c>
      <c r="G64" s="196"/>
      <c r="H64" s="197" t="s">
        <v>303</v>
      </c>
      <c r="I64" s="197"/>
      <c r="J64" s="198"/>
      <c r="K64" s="199"/>
      <c r="L64" s="200"/>
      <c r="M64" s="250"/>
      <c r="N64" s="32"/>
    </row>
    <row r="65" spans="2:14" ht="36.75" customHeight="1" thickBot="1" x14ac:dyDescent="0.3">
      <c r="B65" s="356"/>
      <c r="C65" s="345"/>
      <c r="D65" s="261" t="s">
        <v>199</v>
      </c>
      <c r="E65" s="251" t="str">
        <f>+Autodiagnóstico!G68</f>
        <v xml:space="preserve">Realiza seguimiento y evalua el estado contable de los creditos Judiciales </v>
      </c>
      <c r="F65" s="252">
        <f>+Autodiagnóstico!H68</f>
        <v>100</v>
      </c>
      <c r="G65" s="101"/>
      <c r="H65" s="102" t="s">
        <v>303</v>
      </c>
      <c r="I65" s="102"/>
      <c r="J65" s="103"/>
      <c r="K65" s="104"/>
      <c r="L65" s="105"/>
      <c r="M65" s="106"/>
      <c r="N65" s="32"/>
    </row>
    <row r="66" spans="2:14" ht="38.25" x14ac:dyDescent="0.25">
      <c r="B66" s="356"/>
      <c r="C66" s="346" t="s">
        <v>202</v>
      </c>
      <c r="D66" s="350" t="s">
        <v>194</v>
      </c>
      <c r="E66" s="227" t="str">
        <f>+Autodiagnóstico!G69</f>
        <v>El comité de conciliación evalúa los procesos que hayan sido fallados en contra de la entidad basado en estudios pertinentes, con el fin de determinar la procedencia de la acción de repetición.</v>
      </c>
      <c r="F66" s="211">
        <f>+Autodiagnóstico!H69</f>
        <v>100</v>
      </c>
      <c r="G66" s="212"/>
      <c r="H66" s="213"/>
      <c r="I66" s="213" t="s">
        <v>307</v>
      </c>
      <c r="J66" s="214"/>
      <c r="K66" s="215"/>
      <c r="L66" s="216"/>
      <c r="M66" s="217"/>
      <c r="N66" s="32"/>
    </row>
    <row r="67" spans="2:14" ht="21.75" customHeight="1" x14ac:dyDescent="0.25">
      <c r="B67" s="356"/>
      <c r="C67" s="343"/>
      <c r="D67" s="352"/>
      <c r="E67" s="253" t="str">
        <f>+Autodiagnóstico!G70</f>
        <v xml:space="preserve">La entidad identifica y  evalua los procesos en los que actua como demandante </v>
      </c>
      <c r="F67" s="175">
        <f>+Autodiagnóstico!H70</f>
        <v>100</v>
      </c>
      <c r="G67" s="242"/>
      <c r="H67" s="243"/>
      <c r="I67" s="243"/>
      <c r="J67" s="244"/>
      <c r="K67" s="245"/>
      <c r="L67" s="246"/>
      <c r="M67" s="247"/>
      <c r="N67" s="32"/>
    </row>
    <row r="68" spans="2:14" ht="36" x14ac:dyDescent="0.25">
      <c r="B68" s="356"/>
      <c r="C68" s="343"/>
      <c r="D68" s="348" t="s">
        <v>197</v>
      </c>
      <c r="E68" s="255" t="str">
        <f>+Autodiagnóstico!G71</f>
        <v>El Comité de Conciliación decide la procedencia o improcedencia de la acción de repetición en un termino de  dos (2) meses.</v>
      </c>
      <c r="F68" s="235">
        <f>+Autodiagnóstico!H71</f>
        <v>100</v>
      </c>
      <c r="G68" s="236"/>
      <c r="H68" s="237"/>
      <c r="I68" s="237" t="s">
        <v>307</v>
      </c>
      <c r="J68" s="238"/>
      <c r="K68" s="239"/>
      <c r="L68" s="240"/>
      <c r="M68" s="248"/>
      <c r="N68" s="32"/>
    </row>
    <row r="69" spans="2:14" ht="36" x14ac:dyDescent="0.25">
      <c r="B69" s="356"/>
      <c r="C69" s="343"/>
      <c r="D69" s="348"/>
      <c r="E69" s="228" t="str">
        <f>+Autodiagnóstico!G72</f>
        <v xml:space="preserve">El Comité de Conciliación decide sobre la formulación del llamamiento en garantía con fines de repetición para  los casos presentados. </v>
      </c>
      <c r="F69" s="159">
        <f>+Autodiagnóstico!H72</f>
        <v>100</v>
      </c>
      <c r="G69" s="166"/>
      <c r="H69" s="161" t="s">
        <v>285</v>
      </c>
      <c r="I69" s="161" t="s">
        <v>308</v>
      </c>
      <c r="J69" s="162" t="s">
        <v>283</v>
      </c>
      <c r="K69" s="163"/>
      <c r="L69" s="164"/>
      <c r="M69" s="249"/>
      <c r="N69" s="32"/>
    </row>
    <row r="70" spans="2:14" ht="83.25" customHeight="1" x14ac:dyDescent="0.25">
      <c r="B70" s="356"/>
      <c r="C70" s="343"/>
      <c r="D70" s="348"/>
      <c r="E70" s="228"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59">
        <f>+Autodiagnóstico!H73</f>
        <v>100</v>
      </c>
      <c r="G70" s="166"/>
      <c r="H70" s="161"/>
      <c r="I70" s="161" t="s">
        <v>309</v>
      </c>
      <c r="J70" s="162"/>
      <c r="K70" s="163"/>
      <c r="L70" s="164"/>
      <c r="M70" s="249"/>
      <c r="N70" s="32"/>
    </row>
    <row r="71" spans="2:14" ht="55.5" customHeight="1" x14ac:dyDescent="0.25">
      <c r="B71" s="356"/>
      <c r="C71" s="343"/>
      <c r="D71" s="348"/>
      <c r="E71" s="228"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59">
        <f>+Autodiagnóstico!H74</f>
        <v>100</v>
      </c>
      <c r="G71" s="166"/>
      <c r="H71" s="161"/>
      <c r="I71" s="161" t="s">
        <v>308</v>
      </c>
      <c r="J71" s="162"/>
      <c r="K71" s="163"/>
      <c r="L71" s="164"/>
      <c r="M71" s="249"/>
      <c r="N71" s="32"/>
    </row>
    <row r="72" spans="2:14" ht="33.75" customHeight="1" x14ac:dyDescent="0.25">
      <c r="B72" s="356"/>
      <c r="C72" s="343"/>
      <c r="D72" s="348"/>
      <c r="E72" s="256" t="str">
        <f>+Autodiagnóstico!G75</f>
        <v>La entidad cumple con la ejecución de todas las etapas y actuaciones procesales en cada caso</v>
      </c>
      <c r="F72" s="195">
        <f>+Autodiagnóstico!H75</f>
        <v>100</v>
      </c>
      <c r="G72" s="196"/>
      <c r="H72" s="197" t="s">
        <v>285</v>
      </c>
      <c r="I72" s="197"/>
      <c r="J72" s="198"/>
      <c r="K72" s="199"/>
      <c r="L72" s="200"/>
      <c r="M72" s="250"/>
      <c r="N72" s="32"/>
    </row>
    <row r="73" spans="2:14" ht="16.5" customHeight="1" x14ac:dyDescent="0.25">
      <c r="B73" s="356"/>
      <c r="C73" s="343"/>
      <c r="D73" s="347" t="s">
        <v>199</v>
      </c>
      <c r="E73" s="254" t="str">
        <f>+Autodiagnóstico!G76</f>
        <v>La entidad mide y evalua la tasa de éxito procesal en repetición</v>
      </c>
      <c r="F73" s="179">
        <f>+Autodiagnóstico!H76</f>
        <v>100</v>
      </c>
      <c r="G73" s="185"/>
      <c r="H73" s="180" t="s">
        <v>285</v>
      </c>
      <c r="I73" s="180"/>
      <c r="J73" s="181"/>
      <c r="K73" s="182"/>
      <c r="L73" s="183"/>
      <c r="M73" s="184"/>
      <c r="N73" s="32"/>
    </row>
    <row r="74" spans="2:14" ht="38.25" x14ac:dyDescent="0.25">
      <c r="B74" s="356"/>
      <c r="C74" s="343"/>
      <c r="D74" s="348"/>
      <c r="E74" s="228" t="str">
        <f>+Autodiagnóstico!G77</f>
        <v>El secretario técnico envía los  reportes  de  las acciones de repetición  al Coordinador de los agentes del Ministerio Público ante la Jurisdicción en lo Contencioso Administrativo.</v>
      </c>
      <c r="F74" s="159">
        <f>+Autodiagnóstico!H77</f>
        <v>100</v>
      </c>
      <c r="G74" s="166"/>
      <c r="H74" s="161"/>
      <c r="I74" s="161" t="s">
        <v>310</v>
      </c>
      <c r="J74" s="162"/>
      <c r="K74" s="163"/>
      <c r="L74" s="164"/>
      <c r="M74" s="165"/>
      <c r="N74" s="32"/>
    </row>
    <row r="75" spans="2:14" ht="48.75" customHeight="1" x14ac:dyDescent="0.25">
      <c r="B75" s="356"/>
      <c r="C75" s="343"/>
      <c r="D75" s="348"/>
      <c r="E75" s="228" t="str">
        <f>+Autodiagnóstico!G78</f>
        <v>Los apoderados presentan un informe al Comité de Conciliación para que este pueda determinar la procedencia del llamamiento en garantía para fines de repetición en los procesos judiciales de responsabilidad patrimonial.</v>
      </c>
      <c r="F75" s="159">
        <f>+Autodiagnóstico!H78</f>
        <v>100</v>
      </c>
      <c r="G75" s="166"/>
      <c r="H75" s="161"/>
      <c r="I75" s="161" t="s">
        <v>311</v>
      </c>
      <c r="J75" s="162"/>
      <c r="K75" s="163"/>
      <c r="L75" s="164"/>
      <c r="M75" s="165"/>
      <c r="N75" s="32"/>
    </row>
    <row r="76" spans="2:14" ht="72" customHeight="1" x14ac:dyDescent="0.25">
      <c r="B76" s="356"/>
      <c r="C76" s="343"/>
      <c r="D76" s="348"/>
      <c r="E76" s="228"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59">
        <f>+Autodiagnóstico!H79</f>
        <v>100</v>
      </c>
      <c r="G76" s="166"/>
      <c r="H76" s="161"/>
      <c r="I76" s="161" t="s">
        <v>286</v>
      </c>
      <c r="J76" s="162"/>
      <c r="K76" s="163"/>
      <c r="L76" s="164"/>
      <c r="M76" s="165"/>
      <c r="N76" s="32"/>
    </row>
    <row r="77" spans="2:14" ht="24.75" thickBot="1" x14ac:dyDescent="0.3">
      <c r="B77" s="356"/>
      <c r="C77" s="345"/>
      <c r="D77" s="349"/>
      <c r="E77" s="229" t="str">
        <f>+Autodiagnóstico!G80</f>
        <v>La entidad mide y evalua la tasa de éxito procesal en repetición en recuperación</v>
      </c>
      <c r="F77" s="203">
        <f>+Autodiagnóstico!H80</f>
        <v>83</v>
      </c>
      <c r="G77" s="204"/>
      <c r="H77" s="205" t="s">
        <v>285</v>
      </c>
      <c r="I77" s="205"/>
      <c r="J77" s="206"/>
      <c r="K77" s="207"/>
      <c r="L77" s="208"/>
      <c r="M77" s="209"/>
      <c r="N77" s="32"/>
    </row>
    <row r="78" spans="2:14" ht="38.25" x14ac:dyDescent="0.25">
      <c r="B78" s="356"/>
      <c r="C78" s="346" t="s">
        <v>208</v>
      </c>
      <c r="D78" s="350" t="s">
        <v>194</v>
      </c>
      <c r="E78" s="254" t="str">
        <f>+Autodiagnóstico!G81</f>
        <v>El comité de conciliación se constituye en una instancia administrativa que deberá actuar como sede de estudio, análisis y formulación de políticas sobre prevención del daño antijurídico</v>
      </c>
      <c r="F78" s="179">
        <f>+Autodiagnóstico!H81</f>
        <v>100</v>
      </c>
      <c r="G78" s="185"/>
      <c r="H78" s="180"/>
      <c r="I78" s="213" t="s">
        <v>291</v>
      </c>
      <c r="J78" s="214"/>
      <c r="K78" s="215"/>
      <c r="L78" s="216"/>
      <c r="M78" s="217"/>
      <c r="N78" s="32"/>
    </row>
    <row r="79" spans="2:14" ht="45.75" customHeight="1" x14ac:dyDescent="0.25">
      <c r="B79" s="356"/>
      <c r="C79" s="343"/>
      <c r="D79" s="348"/>
      <c r="E79" s="228" t="str">
        <f>+Autodiagnóstico!G82</f>
        <v>La secretaría técnica del comité proyecta y somete a consideración del comité la información que este requiera para la formulación y diseño de políticas de prevención del daño antijurídico de la entidad</v>
      </c>
      <c r="F79" s="159">
        <f>+Autodiagnóstico!H82</f>
        <v>100</v>
      </c>
      <c r="G79" s="166"/>
      <c r="H79" s="161" t="s">
        <v>285</v>
      </c>
      <c r="I79" s="161" t="s">
        <v>312</v>
      </c>
      <c r="J79" s="162"/>
      <c r="K79" s="163"/>
      <c r="L79" s="164"/>
      <c r="M79" s="165"/>
      <c r="N79" s="32"/>
    </row>
    <row r="80" spans="2:14" ht="36" x14ac:dyDescent="0.25">
      <c r="B80" s="356"/>
      <c r="C80" s="343"/>
      <c r="D80" s="348"/>
      <c r="E80" s="228" t="str">
        <f>+Autodiagnóstico!G83</f>
        <v>La entidad cuenta con una política pública de prevención del daño antijurídico.</v>
      </c>
      <c r="F80" s="159">
        <f>+Autodiagnóstico!H83</f>
        <v>100</v>
      </c>
      <c r="G80" s="166"/>
      <c r="H80" s="161"/>
      <c r="I80" s="161" t="s">
        <v>313</v>
      </c>
      <c r="J80" s="162"/>
      <c r="K80" s="163"/>
      <c r="L80" s="164"/>
      <c r="M80" s="165"/>
      <c r="N80" s="32"/>
    </row>
    <row r="81" spans="2:14" ht="36" x14ac:dyDescent="0.25">
      <c r="B81" s="356"/>
      <c r="C81" s="343"/>
      <c r="D81" s="348"/>
      <c r="E81" s="228" t="str">
        <f>+Autodiagnóstico!G84</f>
        <v>La política pública de prevención del daño antijurídico fue ajustada por el secretario técnico y aprobada por el Comité de Conciliación mediante acta.</v>
      </c>
      <c r="F81" s="159">
        <f>+Autodiagnóstico!H84</f>
        <v>100</v>
      </c>
      <c r="G81" s="166"/>
      <c r="H81" s="161"/>
      <c r="I81" s="161" t="s">
        <v>313</v>
      </c>
      <c r="J81" s="162"/>
      <c r="K81" s="163"/>
      <c r="L81" s="164"/>
      <c r="M81" s="165"/>
      <c r="N81" s="32"/>
    </row>
    <row r="82" spans="2:14" ht="38.25" x14ac:dyDescent="0.25">
      <c r="B82" s="356"/>
      <c r="C82" s="343"/>
      <c r="D82" s="348"/>
      <c r="E82" s="228" t="str">
        <f>+Autodiagnóstico!G85</f>
        <v>Las causas generales formuladas en la política de prevención del daño antijurídico están expresadas de acuerdo a la parametrización de causas contenidas en el sistema de información e- kogui.</v>
      </c>
      <c r="F82" s="159">
        <f>+Autodiagnóstico!H85</f>
        <v>100</v>
      </c>
      <c r="G82" s="166"/>
      <c r="H82" s="161"/>
      <c r="I82" s="161" t="s">
        <v>314</v>
      </c>
      <c r="J82" s="162"/>
      <c r="K82" s="163"/>
      <c r="L82" s="164"/>
      <c r="M82" s="165"/>
      <c r="N82" s="32"/>
    </row>
    <row r="83" spans="2:14" ht="38.25" x14ac:dyDescent="0.25">
      <c r="B83" s="356"/>
      <c r="C83" s="343"/>
      <c r="D83" s="352"/>
      <c r="E83" s="253" t="str">
        <f>+Autodiagnóstico!G86</f>
        <v xml:space="preserve">El area identifica los riesgos inherentes al ciclo de defensa juridica  y realiza la valoracion de impacto y probabilidad asi como los controles y planes de mitigación de riesgos </v>
      </c>
      <c r="F83" s="175">
        <f>+Autodiagnóstico!H86</f>
        <v>100</v>
      </c>
      <c r="G83" s="242"/>
      <c r="H83" s="243" t="s">
        <v>285</v>
      </c>
      <c r="I83" s="243"/>
      <c r="J83" s="244"/>
      <c r="K83" s="245"/>
      <c r="L83" s="246"/>
      <c r="M83" s="247"/>
      <c r="N83" s="32"/>
    </row>
    <row r="84" spans="2:14" ht="74.25" customHeight="1" x14ac:dyDescent="0.25">
      <c r="B84" s="356"/>
      <c r="C84" s="343"/>
      <c r="D84" s="348" t="s">
        <v>197</v>
      </c>
      <c r="E84" s="255"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235">
        <f>+Autodiagnóstico!H87</f>
        <v>100</v>
      </c>
      <c r="G84" s="236"/>
      <c r="H84" s="237"/>
      <c r="I84" s="237" t="s">
        <v>315</v>
      </c>
      <c r="J84" s="238"/>
      <c r="K84" s="239"/>
      <c r="L84" s="240"/>
      <c r="M84" s="241"/>
      <c r="N84" s="32"/>
    </row>
    <row r="85" spans="2:14" ht="33" customHeight="1" x14ac:dyDescent="0.25">
      <c r="B85" s="356"/>
      <c r="C85" s="343"/>
      <c r="D85" s="348"/>
      <c r="E85" s="228" t="str">
        <f>+Autodiagnóstico!G88</f>
        <v>La entidad implementa el plan de acción de su política de prevención del daño antijurídico dentro del año calendario (enero-diciembre) para el cual fue diseñado,</v>
      </c>
      <c r="F85" s="159">
        <f>+Autodiagnóstico!H88</f>
        <v>100</v>
      </c>
      <c r="G85" s="166"/>
      <c r="H85" s="161"/>
      <c r="I85" s="161" t="s">
        <v>316</v>
      </c>
      <c r="J85" s="162"/>
      <c r="K85" s="163"/>
      <c r="L85" s="164"/>
      <c r="M85" s="165"/>
      <c r="N85" s="32"/>
    </row>
    <row r="86" spans="2:14" ht="33" customHeight="1" x14ac:dyDescent="0.25">
      <c r="B86" s="356"/>
      <c r="C86" s="343"/>
      <c r="D86" s="348"/>
      <c r="E86" s="228" t="str">
        <f>+Autodiagnóstico!G89</f>
        <v>La entidad implementa el plan de acción de su política de prevención del daño antijurídico dentro del año calendario (enero-diciembre) para el cual fue diseñado,</v>
      </c>
      <c r="F86" s="159">
        <f>+Autodiagnóstico!H89</f>
        <v>100</v>
      </c>
      <c r="G86" s="166"/>
      <c r="H86" s="161" t="s">
        <v>285</v>
      </c>
      <c r="I86" s="161"/>
      <c r="J86" s="162"/>
      <c r="K86" s="163"/>
      <c r="L86" s="164"/>
      <c r="M86" s="165"/>
      <c r="N86" s="32"/>
    </row>
    <row r="87" spans="2:14" ht="33" customHeight="1" x14ac:dyDescent="0.25">
      <c r="B87" s="356"/>
      <c r="C87" s="343"/>
      <c r="D87" s="348"/>
      <c r="E87" s="228" t="str">
        <f>+Autodiagnóstico!G90</f>
        <v>La entidad ha adoptado procesos y/o procedimientos internos específicos para la defensa jurídica en los sistemas de gestión de calidad de las entidades.</v>
      </c>
      <c r="F87" s="159">
        <f>+Autodiagnóstico!H90</f>
        <v>100</v>
      </c>
      <c r="G87" s="166"/>
      <c r="H87" s="161" t="s">
        <v>285</v>
      </c>
      <c r="I87" s="161"/>
      <c r="J87" s="162"/>
      <c r="K87" s="163"/>
      <c r="L87" s="164"/>
      <c r="M87" s="165"/>
      <c r="N87" s="32"/>
    </row>
    <row r="88" spans="2:14" ht="33" customHeight="1" x14ac:dyDescent="0.25">
      <c r="B88" s="356"/>
      <c r="C88" s="343"/>
      <c r="D88" s="348"/>
      <c r="E88" s="228" t="str">
        <f>+Autodiagnóstico!G91</f>
        <v>El Comité de Conciliación sesiona con el propósito de revisar el cumplimiento de las decisiones tomadas en materia de evaluación de la política pública de prevención.</v>
      </c>
      <c r="F88" s="159">
        <f>+Autodiagnóstico!H91</f>
        <v>100</v>
      </c>
      <c r="G88" s="166"/>
      <c r="H88" s="161"/>
      <c r="I88" s="161" t="s">
        <v>313</v>
      </c>
      <c r="J88" s="162"/>
      <c r="K88" s="163"/>
      <c r="L88" s="164"/>
      <c r="M88" s="165"/>
      <c r="N88" s="32"/>
    </row>
    <row r="89" spans="2:14" ht="33" customHeight="1" x14ac:dyDescent="0.25">
      <c r="B89" s="356"/>
      <c r="C89" s="343"/>
      <c r="D89" s="348"/>
      <c r="E89" s="256" t="str">
        <f>+Autodiagnóstico!G92</f>
        <v>La entidad realiza gestiones de difusión y/o capacitación de los planes de daño antijurídico</v>
      </c>
      <c r="F89" s="195">
        <f>+Autodiagnóstico!H92</f>
        <v>100</v>
      </c>
      <c r="G89" s="196"/>
      <c r="H89" s="257" t="s">
        <v>285</v>
      </c>
      <c r="I89" s="197"/>
      <c r="J89" s="198"/>
      <c r="K89" s="199"/>
      <c r="L89" s="200"/>
      <c r="M89" s="201"/>
      <c r="N89" s="32"/>
    </row>
    <row r="90" spans="2:14" ht="29.25" customHeight="1" x14ac:dyDescent="0.25">
      <c r="B90" s="356"/>
      <c r="C90" s="343"/>
      <c r="D90" s="347" t="s">
        <v>199</v>
      </c>
      <c r="E90" s="254" t="str">
        <f>+Autodiagnóstico!G93</f>
        <v>La entidad hace seguimiento al plan de accion y al(los) indicador(es) formulado(s) en sus políticas de prevención del daño antijurídico.</v>
      </c>
      <c r="F90" s="179">
        <f>+Autodiagnóstico!H93</f>
        <v>80</v>
      </c>
      <c r="G90" s="185"/>
      <c r="H90" s="219"/>
      <c r="I90" s="180" t="s">
        <v>317</v>
      </c>
      <c r="J90" s="181"/>
      <c r="K90" s="182"/>
      <c r="L90" s="183"/>
      <c r="M90" s="184"/>
      <c r="N90" s="32"/>
    </row>
    <row r="91" spans="2:14" ht="63.75" x14ac:dyDescent="0.25">
      <c r="B91" s="356"/>
      <c r="C91" s="343"/>
      <c r="D91" s="348"/>
      <c r="E91" s="228"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59">
        <f>+Autodiagnóstico!H94</f>
        <v>100</v>
      </c>
      <c r="G91" s="166"/>
      <c r="H91" s="161"/>
      <c r="I91" s="161" t="s">
        <v>318</v>
      </c>
      <c r="J91" s="162"/>
      <c r="K91" s="163"/>
      <c r="L91" s="164"/>
      <c r="M91" s="165"/>
      <c r="N91" s="32"/>
    </row>
    <row r="92" spans="2:14" ht="33" customHeight="1" thickBot="1" x14ac:dyDescent="0.3">
      <c r="B92" s="356"/>
      <c r="C92" s="345"/>
      <c r="D92" s="349"/>
      <c r="E92" s="230" t="str">
        <f>+Autodiagnóstico!G95</f>
        <v>El area mide y evalua los resultados periodicamente de sus indicadores que miden la eficiencia, eficacia y efectividad de las politicas realizadas en materia de prevención</v>
      </c>
      <c r="F92" s="220">
        <f>+Autodiagnóstico!H95</f>
        <v>100</v>
      </c>
      <c r="G92" s="221"/>
      <c r="H92" s="222" t="s">
        <v>285</v>
      </c>
      <c r="I92" s="222"/>
      <c r="J92" s="223"/>
      <c r="K92" s="224"/>
      <c r="L92" s="225"/>
      <c r="M92" s="226"/>
      <c r="N92" s="32"/>
    </row>
    <row r="93" spans="2:14" ht="156" x14ac:dyDescent="0.25">
      <c r="B93" s="356"/>
      <c r="C93" s="282" t="s">
        <v>209</v>
      </c>
      <c r="D93" s="347" t="s">
        <v>197</v>
      </c>
      <c r="E93" s="231" t="str">
        <f>+Autodiagnóstico!G96</f>
        <v>Ingresa en el sistema de información litigiosa del Estado eKOGUI, en el módulo de conciliaciones extrajudiciales, todas las solicitudes que llegan a la entidad</v>
      </c>
      <c r="F93" s="218">
        <f>+Autodiagnóstico!H96</f>
        <v>100</v>
      </c>
      <c r="G93" s="185"/>
      <c r="H93" s="219"/>
      <c r="I93" s="180" t="s">
        <v>338</v>
      </c>
      <c r="J93" s="181" t="s">
        <v>339</v>
      </c>
      <c r="K93" s="182"/>
      <c r="L93" s="183"/>
      <c r="M93" s="184"/>
      <c r="N93" s="32"/>
    </row>
    <row r="94" spans="2:14" ht="84" x14ac:dyDescent="0.25">
      <c r="B94" s="356"/>
      <c r="C94" s="317"/>
      <c r="D94" s="348"/>
      <c r="E94" s="232" t="str">
        <f>+Autodiagnóstico!G97</f>
        <v xml:space="preserve">Ingresa los procesos a favor y en contra  de la entidad en el  módulo de procesos judiciales, en el Sistema de información litigioso del Estado eKOGUI, </v>
      </c>
      <c r="F94" s="176">
        <f>+Autodiagnóstico!H97</f>
        <v>100</v>
      </c>
      <c r="G94" s="166"/>
      <c r="H94" s="161"/>
      <c r="I94" s="161" t="s">
        <v>340</v>
      </c>
      <c r="J94" s="162"/>
      <c r="K94" s="163"/>
      <c r="L94" s="164"/>
      <c r="M94" s="165"/>
      <c r="N94" s="32"/>
    </row>
    <row r="95" spans="2:14" ht="144" x14ac:dyDescent="0.25">
      <c r="B95" s="356"/>
      <c r="C95" s="317"/>
      <c r="D95" s="348"/>
      <c r="E95" s="232" t="str">
        <f>+Autodiagnóstico!G98</f>
        <v>Diligencia todos los campos de información en el Sistema de información litigioso del Estado  eKOGUI</v>
      </c>
      <c r="F95" s="176">
        <f>+Autodiagnóstico!H98</f>
        <v>100</v>
      </c>
      <c r="G95" s="166"/>
      <c r="H95" s="161"/>
      <c r="I95" s="161" t="s">
        <v>341</v>
      </c>
      <c r="J95" s="162" t="s">
        <v>342</v>
      </c>
      <c r="K95" s="163"/>
      <c r="L95" s="164"/>
      <c r="M95" s="165"/>
      <c r="N95" s="32"/>
    </row>
    <row r="96" spans="2:14" ht="72" x14ac:dyDescent="0.25">
      <c r="B96" s="356"/>
      <c r="C96" s="317"/>
      <c r="D96" s="348"/>
      <c r="E96" s="232" t="str">
        <f>+Autodiagnóstico!G99</f>
        <v>Ha realizado la calificación de riesgo de los procesos judiciales de la entidad en el Sistema de información litigioso del Estado  eKOGUI</v>
      </c>
      <c r="F96" s="176">
        <f>+Autodiagnóstico!H99</f>
        <v>100</v>
      </c>
      <c r="G96" s="166"/>
      <c r="H96" s="167"/>
      <c r="I96" s="161" t="s">
        <v>343</v>
      </c>
      <c r="J96" s="162" t="s">
        <v>344</v>
      </c>
      <c r="K96" s="163"/>
      <c r="L96" s="164"/>
      <c r="M96" s="165"/>
      <c r="N96" s="32"/>
    </row>
    <row r="97" spans="2:14" ht="84" x14ac:dyDescent="0.25">
      <c r="B97" s="356"/>
      <c r="C97" s="317"/>
      <c r="D97" s="348"/>
      <c r="E97" s="232" t="str">
        <f>+Autodiagnóstico!G100</f>
        <v>Realiza la Gestión Procesal y la provisión contable de los procesos judiciales de la entidad en el Sistema de información litigioso del Estado  eKOGUI</v>
      </c>
      <c r="F97" s="176">
        <f>+Autodiagnóstico!H100</f>
        <v>100</v>
      </c>
      <c r="G97" s="166"/>
      <c r="H97" s="167"/>
      <c r="I97" s="161" t="s">
        <v>345</v>
      </c>
      <c r="J97" s="162" t="s">
        <v>346</v>
      </c>
      <c r="K97" s="163"/>
      <c r="L97" s="164"/>
      <c r="M97" s="165"/>
      <c r="N97" s="32"/>
    </row>
    <row r="98" spans="2:14" ht="91.5" customHeight="1" x14ac:dyDescent="0.25">
      <c r="B98" s="356"/>
      <c r="C98" s="317"/>
      <c r="D98" s="348"/>
      <c r="E98" s="232" t="str">
        <f>+Autodiagnóstico!G101</f>
        <v>Conoce el funcionamiento de las Fichas creadas para estudio en los Comités de conciliación del Sistema eKOGUI</v>
      </c>
      <c r="F98" s="176">
        <f>+Autodiagnóstico!H101</f>
        <v>100</v>
      </c>
      <c r="G98" s="166"/>
      <c r="H98" s="161"/>
      <c r="I98" s="161" t="s">
        <v>347</v>
      </c>
      <c r="J98" s="162" t="s">
        <v>348</v>
      </c>
      <c r="K98" s="163"/>
      <c r="L98" s="164"/>
      <c r="M98" s="165"/>
      <c r="N98" s="32"/>
    </row>
    <row r="99" spans="2:14" ht="96" x14ac:dyDescent="0.25">
      <c r="B99" s="356"/>
      <c r="C99" s="317"/>
      <c r="D99" s="348"/>
      <c r="E99" s="232" t="str">
        <f>+Autodiagnóstico!G102</f>
        <v>Registra en el sistema eKOGUI la información sobre pretensiones económicas y cuantías de los procesos judiciales y conciliaciones extrajudiciales</v>
      </c>
      <c r="F99" s="176">
        <f>+Autodiagnóstico!H102</f>
        <v>100</v>
      </c>
      <c r="G99" s="166"/>
      <c r="H99" s="161"/>
      <c r="I99" s="161" t="s">
        <v>349</v>
      </c>
      <c r="J99" s="162"/>
      <c r="K99" s="163"/>
      <c r="L99" s="164"/>
      <c r="M99" s="165"/>
      <c r="N99" s="32"/>
    </row>
    <row r="100" spans="2:14" ht="86.25" customHeight="1" x14ac:dyDescent="0.25">
      <c r="B100" s="356"/>
      <c r="C100" s="317"/>
      <c r="D100" s="348"/>
      <c r="E100" s="232" t="str">
        <f>+Autodiagnóstico!G103</f>
        <v>Apoya la gestión de actualización procesal judicial con la consulta que entrega el sistema de información litigioso del estado eKogui en la funcionalidad del indicador Tasa de éxito</v>
      </c>
      <c r="F100" s="176">
        <f>+Autodiagnóstico!H103</f>
        <v>100</v>
      </c>
      <c r="G100" s="166"/>
      <c r="H100" s="161"/>
      <c r="I100" s="161" t="s">
        <v>350</v>
      </c>
      <c r="J100" s="162" t="s">
        <v>344</v>
      </c>
      <c r="K100" s="163"/>
      <c r="L100" s="164"/>
      <c r="M100" s="165"/>
      <c r="N100" s="32"/>
    </row>
    <row r="101" spans="2:14" ht="80.25" customHeight="1" x14ac:dyDescent="0.25">
      <c r="B101" s="356"/>
      <c r="C101" s="317"/>
      <c r="D101" s="348"/>
      <c r="E101" s="232" t="str">
        <f>+Autodiagnóstico!G104</f>
        <v>Realiza seguimiento permanente a las  solicitudes de conciliación extrajudiciales que llegan a la entidad y que son ingresados al sistema Único de información</v>
      </c>
      <c r="F101" s="176">
        <f>+Autodiagnóstico!H104</f>
        <v>100</v>
      </c>
      <c r="G101" s="166"/>
      <c r="H101" s="167"/>
      <c r="I101" s="161" t="s">
        <v>350</v>
      </c>
      <c r="J101" s="162" t="s">
        <v>344</v>
      </c>
      <c r="K101" s="163"/>
      <c r="L101" s="164"/>
      <c r="M101" s="165"/>
      <c r="N101" s="32"/>
    </row>
    <row r="102" spans="2:14" ht="38.25" customHeight="1" x14ac:dyDescent="0.25">
      <c r="B102" s="356"/>
      <c r="C102" s="317"/>
      <c r="D102" s="348"/>
      <c r="E102" s="232" t="str">
        <f>+Autodiagnóstico!G105</f>
        <v>Tiene claridad sobre el funcionamiento de las actuaciones en el Sistema para reportar la evolución de los procesos judiciales y de las conciliaciones extrajudiciales</v>
      </c>
      <c r="F102" s="176">
        <f>+Autodiagnóstico!H105</f>
        <v>100</v>
      </c>
      <c r="G102" s="166"/>
      <c r="H102" s="161"/>
      <c r="I102" s="161" t="s">
        <v>351</v>
      </c>
      <c r="J102" s="162"/>
      <c r="K102" s="163"/>
      <c r="L102" s="164"/>
      <c r="M102" s="165"/>
      <c r="N102" s="32"/>
    </row>
    <row r="103" spans="2:14" ht="72" x14ac:dyDescent="0.25">
      <c r="B103" s="356"/>
      <c r="C103" s="317"/>
      <c r="D103" s="348"/>
      <c r="E103" s="232" t="str">
        <f>+Autodiagnóstico!G106</f>
        <v>Actualiza en el sistema de información  eKOGUI,  las nuevas actuaciones y/o fallos de los procesos  judiciales y de las conciliaciones extrajudiciales</v>
      </c>
      <c r="F103" s="176">
        <f>+Autodiagnóstico!H106</f>
        <v>100</v>
      </c>
      <c r="G103" s="166"/>
      <c r="H103" s="161"/>
      <c r="I103" s="161" t="s">
        <v>350</v>
      </c>
      <c r="J103" s="162"/>
      <c r="K103" s="163"/>
      <c r="L103" s="164"/>
      <c r="M103" s="165"/>
      <c r="N103" s="32"/>
    </row>
    <row r="104" spans="2:14" ht="60" x14ac:dyDescent="0.25">
      <c r="B104" s="356"/>
      <c r="C104" s="317"/>
      <c r="D104" s="348"/>
      <c r="E104" s="232" t="str">
        <f>+Autodiagnóstico!G107</f>
        <v>Los procesos que se encuentran en estado terminado se encuentran acualizados en el sistema eKOGUI</v>
      </c>
      <c r="F104" s="176">
        <f>+Autodiagnóstico!H107</f>
        <v>100</v>
      </c>
      <c r="G104" s="166"/>
      <c r="H104" s="161"/>
      <c r="I104" s="161" t="s">
        <v>352</v>
      </c>
      <c r="J104" s="162"/>
      <c r="K104" s="163"/>
      <c r="L104" s="164"/>
      <c r="M104" s="165"/>
      <c r="N104" s="32"/>
    </row>
    <row r="105" spans="2:14" ht="96" x14ac:dyDescent="0.25">
      <c r="B105" s="356"/>
      <c r="C105" s="317"/>
      <c r="D105" s="348"/>
      <c r="E105" s="232" t="str">
        <f>+Autodiagnóstico!G108</f>
        <v>Se comunica con el Centro de Contacto de Soporte de la Agencia Nacional de Defensa Jurídica del Estado cuando requiere algún tipo de asesoria en el manejo del sistema ekogui o para solucionar algún tipo de inconveniente</v>
      </c>
      <c r="F105" s="176">
        <f>+Autodiagnóstico!H108</f>
        <v>100</v>
      </c>
      <c r="G105" s="166"/>
      <c r="H105" s="161"/>
      <c r="I105" s="161" t="s">
        <v>350</v>
      </c>
      <c r="J105" s="162" t="s">
        <v>353</v>
      </c>
      <c r="K105" s="163"/>
      <c r="L105" s="164"/>
      <c r="M105" s="165"/>
      <c r="N105" s="32"/>
    </row>
    <row r="106" spans="2:14" ht="60" x14ac:dyDescent="0.25">
      <c r="B106" s="356"/>
      <c r="C106" s="317"/>
      <c r="D106" s="348"/>
      <c r="E106" s="232" t="str">
        <f>+Autodiagnóstico!G109</f>
        <v>Genera informes con la información que extrae de  eKOGUI</v>
      </c>
      <c r="F106" s="176">
        <f>+Autodiagnóstico!H109</f>
        <v>100</v>
      </c>
      <c r="G106" s="166"/>
      <c r="H106" s="161"/>
      <c r="I106" s="161" t="s">
        <v>354</v>
      </c>
      <c r="J106" s="162"/>
      <c r="K106" s="163"/>
      <c r="L106" s="164"/>
      <c r="M106" s="165"/>
      <c r="N106" s="32"/>
    </row>
    <row r="107" spans="2:14" ht="72" x14ac:dyDescent="0.25">
      <c r="B107" s="356"/>
      <c r="C107" s="317"/>
      <c r="D107" s="348"/>
      <c r="E107" s="232" t="str">
        <f>+Autodiagnóstico!G110</f>
        <v>Toma decisiones basado(a) en la información que extrae de eKOGUI</v>
      </c>
      <c r="F107" s="176">
        <f>+Autodiagnóstico!H110</f>
        <v>100</v>
      </c>
      <c r="G107" s="166"/>
      <c r="H107" s="161"/>
      <c r="I107" s="161" t="s">
        <v>354</v>
      </c>
      <c r="J107" s="162" t="s">
        <v>348</v>
      </c>
      <c r="K107" s="163"/>
      <c r="L107" s="164"/>
      <c r="M107" s="165"/>
      <c r="N107" s="32"/>
    </row>
    <row r="108" spans="2:14" ht="60" x14ac:dyDescent="0.25">
      <c r="B108" s="356"/>
      <c r="C108" s="317"/>
      <c r="D108" s="348"/>
      <c r="E108" s="232" t="str">
        <f>+Autodiagnóstico!G111</f>
        <v>El administrador de entidad genera y hace uso del reporte F9 en Sistema de Información eKOGUI</v>
      </c>
      <c r="F108" s="176">
        <f>+Autodiagnóstico!H111</f>
        <v>100</v>
      </c>
      <c r="G108" s="166"/>
      <c r="H108" s="161"/>
      <c r="I108" s="161" t="s">
        <v>355</v>
      </c>
      <c r="J108" s="162"/>
      <c r="K108" s="163"/>
      <c r="L108" s="164"/>
      <c r="M108" s="165"/>
      <c r="N108" s="32"/>
    </row>
    <row r="109" spans="2:14" ht="108" x14ac:dyDescent="0.25">
      <c r="B109" s="356"/>
      <c r="C109" s="317"/>
      <c r="D109" s="348"/>
      <c r="E109" s="232" t="str">
        <f>+Autodiagnóstico!G112</f>
        <v>En el Sistema de Información eKOGUI, el administrador de entidad y jefe de control interno hacen uso del módulo de auditoria por registro y usuario</v>
      </c>
      <c r="F109" s="176">
        <f>+Autodiagnóstico!H112</f>
        <v>100</v>
      </c>
      <c r="G109" s="166"/>
      <c r="H109" s="161"/>
      <c r="I109" s="161" t="s">
        <v>350</v>
      </c>
      <c r="J109" s="162" t="s">
        <v>356</v>
      </c>
      <c r="K109" s="163"/>
      <c r="L109" s="164"/>
      <c r="M109" s="165"/>
      <c r="N109" s="32"/>
    </row>
    <row r="110" spans="2:14" ht="72" x14ac:dyDescent="0.25">
      <c r="B110" s="356"/>
      <c r="C110" s="317"/>
      <c r="D110" s="348"/>
      <c r="E110" s="232" t="str">
        <f>+Autodiagnóstico!G113</f>
        <v>La información que genera para los diferentes comités de la entidad de carácter jurídico coincide con la información que se ha consignado y extraído del sistema</v>
      </c>
      <c r="F110" s="176">
        <f>+Autodiagnóstico!H113</f>
        <v>100</v>
      </c>
      <c r="G110" s="166"/>
      <c r="H110" s="161"/>
      <c r="I110" s="161" t="s">
        <v>357</v>
      </c>
      <c r="J110" s="162"/>
      <c r="K110" s="163"/>
      <c r="L110" s="164"/>
      <c r="M110" s="165"/>
      <c r="N110" s="32"/>
    </row>
    <row r="111" spans="2:14" ht="25.5" x14ac:dyDescent="0.25">
      <c r="B111" s="356"/>
      <c r="C111" s="317"/>
      <c r="D111" s="348"/>
      <c r="E111" s="233" t="str">
        <f>+Autodiagnóstico!G114</f>
        <v xml:space="preserve">Asiste a las jornadas de capacitación sobre el Sistema eKOGUI que programa la Agencia Nacional de Defensa Jurídica del Estado </v>
      </c>
      <c r="F111" s="177">
        <f>+Autodiagnóstico!H114</f>
        <v>100</v>
      </c>
      <c r="G111" s="168"/>
      <c r="H111" s="169"/>
      <c r="I111" s="169"/>
      <c r="J111" s="170"/>
      <c r="K111" s="171"/>
      <c r="L111" s="172"/>
      <c r="M111" s="173"/>
      <c r="N111" s="32"/>
    </row>
    <row r="112" spans="2:14" ht="7.5" customHeight="1" thickBot="1" x14ac:dyDescent="0.3">
      <c r="B112" s="34"/>
      <c r="C112" s="35"/>
      <c r="D112" s="35"/>
      <c r="E112" s="95"/>
      <c r="F112" s="36"/>
      <c r="G112" s="97"/>
      <c r="H112" s="97"/>
      <c r="I112" s="97" t="s">
        <v>358</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 ref="D26:D36"/>
    <mergeCell ref="D37:D45"/>
    <mergeCell ref="D46:D48"/>
    <mergeCell ref="D78:D83"/>
    <mergeCell ref="D84:D89"/>
    <mergeCell ref="D90:D92"/>
    <mergeCell ref="D93:D111"/>
    <mergeCell ref="D49:D57"/>
    <mergeCell ref="D58:D61"/>
    <mergeCell ref="D62:D64"/>
    <mergeCell ref="D66:D67"/>
    <mergeCell ref="D68:D72"/>
    <mergeCell ref="D73:D77"/>
    <mergeCell ref="C7:C36"/>
    <mergeCell ref="C37:C57"/>
    <mergeCell ref="C58:C65"/>
    <mergeCell ref="C66:C77"/>
    <mergeCell ref="C78:C92"/>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PERSONAL</cp:lastModifiedBy>
  <dcterms:created xsi:type="dcterms:W3CDTF">2016-12-25T14:51:07Z</dcterms:created>
  <dcterms:modified xsi:type="dcterms:W3CDTF">2024-09-19T16:50:56Z</dcterms:modified>
</cp:coreProperties>
</file>