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601" firstSheet="2" activeTab="5"/>
  </bookViews>
  <sheets>
    <sheet name="Facultad de Educación" sheetId="1" r:id="rId1"/>
    <sheet name="Facultad de Ciencias Agropecuar" sheetId="2" r:id="rId2"/>
    <sheet name="Facul. Ciencias del deporte" sheetId="3" r:id="rId3"/>
    <sheet name="Facul. Ciencias administrativas" sheetId="4" r:id="rId4"/>
    <sheet name="Facultad de Ingenieria" sheetId="5" r:id="rId5"/>
    <sheet name="Facultad de ciencias de la salu" sheetId="6" r:id="rId6"/>
    <sheet name="Facultad de Humanidades" sheetId="7" r:id="rId7"/>
    <sheet name="Hoja1" sheetId="8" r:id="rId8"/>
    <sheet name="Hoja2" sheetId="9" r:id="rId9"/>
  </sheets>
  <calcPr calcId="124519" concurrentCalc="0"/>
</workbook>
</file>

<file path=xl/calcChain.xml><?xml version="1.0" encoding="utf-8"?>
<calcChain xmlns="http://schemas.openxmlformats.org/spreadsheetml/2006/main">
  <c r="G10" i="6"/>
  <c r="F10"/>
  <c r="G10" i="5"/>
  <c r="F10"/>
  <c r="F10" i="3"/>
  <c r="G10" i="2"/>
  <c r="F10"/>
  <c r="G10" i="4"/>
  <c r="F10"/>
  <c r="J34" i="1"/>
  <c r="G22" i="7"/>
  <c r="G16"/>
  <c r="F16"/>
  <c r="G22" i="6"/>
  <c r="F22"/>
  <c r="G16"/>
  <c r="F16"/>
  <c r="G22" i="5"/>
  <c r="F22"/>
  <c r="G16"/>
  <c r="F16"/>
  <c r="G22" i="4"/>
  <c r="F22"/>
  <c r="G16"/>
  <c r="F16"/>
  <c r="G22" i="3"/>
  <c r="F22"/>
  <c r="G16"/>
  <c r="F16"/>
  <c r="G22" i="2"/>
  <c r="F22"/>
  <c r="G16"/>
  <c r="F16"/>
  <c r="G22" i="1"/>
  <c r="F22"/>
  <c r="G16"/>
  <c r="F16"/>
  <c r="M34" i="4" l="1"/>
  <c r="J34" i="2"/>
  <c r="J33" i="5"/>
  <c r="J34" i="4"/>
</calcChain>
</file>

<file path=xl/comments1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1. Análisis Matemático y Topología 
2. Bilingüismo, Lingüística y Didáctica del EFL
3. Complejidad
4. Construcción Cultural: Arte, Identidad y Memoria
5. Democracia, Ciudadanía y Derechos Humanos
6. Desarrollo del Pensamiento Matemático
7. Didáctica de la Matemática Aplicada
8. Didáctica, Apropiación y Divulgación de las ciencias y sus Aplicaciones
9. Educación
10. Educación Matemática y Didáctica
11. Estado y Movimientos Sociales
12. Género, Riesgo, Cuerpo y Violencia
13. Historia de la Educación y la Cultura
14. Infancia, Juventud y Ciencias Sociales
15. Pedagogías Alternativas y Educación Comunitaria
16. Poblamiento y Territorio
17. Sociedad y Cultura
18. Currículo y Sociedad
19. Lenguaje, comunicación y sociedad
20. Educación y Pedagogía
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Licenciatura en ciencias Sociales-Fusagasugá</t>
        </r>
        <r>
          <rPr>
            <sz val="9"/>
            <color indexed="81"/>
            <rFont val="Tahoma"/>
            <family val="2"/>
          </rPr>
          <t xml:space="preserve">-Código SNIES 20018-Acreditación de alta calidad-Resolución 11718 09 de junio de 2017
</t>
        </r>
      </text>
    </comment>
    <comment ref="A7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Especialización en Educación ambiental y desarrollo de la comunidad-Fusagasugá, Facatativá y Girardot</t>
        </r>
        <r>
          <rPr>
            <sz val="9"/>
            <color indexed="81"/>
            <rFont val="Tahoma"/>
            <family val="2"/>
          </rPr>
          <t>-Código SNIES 4266-Resolución RC 05922 2015/05/05
*</t>
        </r>
        <r>
          <rPr>
            <b/>
            <sz val="9"/>
            <color indexed="81"/>
            <rFont val="Tahoma"/>
            <family val="2"/>
          </rPr>
          <t>Maestria en Educación-Fusagasugá y Chía</t>
        </r>
        <r>
          <rPr>
            <sz val="9"/>
            <color indexed="81"/>
            <rFont val="Tahoma"/>
            <family val="2"/>
          </rPr>
          <t xml:space="preserve">-Código Snies 104968-Resolución RC 14139 2015/09/07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*SUMA-PAZ:</t>
        </r>
        <r>
          <rPr>
            <sz val="9"/>
            <color indexed="81"/>
            <rFont val="Tahoma"/>
            <family val="2"/>
          </rPr>
          <t xml:space="preserve"> Líder Alfredo Enrique Caicedo Cantor
*</t>
        </r>
        <r>
          <rPr>
            <b/>
            <sz val="9"/>
            <color indexed="81"/>
            <rFont val="Tahoma"/>
            <family val="2"/>
          </rPr>
          <t>Subjetividad educación y Cultura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*Experimential Learning:</t>
        </r>
        <r>
          <rPr>
            <sz val="9"/>
            <color indexed="81"/>
            <rFont val="Tahoma"/>
            <family val="2"/>
          </rPr>
          <t xml:space="preserve"> Líder Dennis Alejandro Tasso Cárdenas
</t>
        </r>
        <r>
          <rPr>
            <b/>
            <sz val="9"/>
            <color indexed="81"/>
            <rFont val="Tahoma"/>
            <family val="2"/>
          </rPr>
          <t xml:space="preserve">*Grupo de estuidios sobre identidades y representaciones contemporaneas: </t>
        </r>
        <r>
          <rPr>
            <sz val="9"/>
            <color indexed="81"/>
            <rFont val="Tahoma"/>
            <family val="2"/>
          </rPr>
          <t xml:space="preserve">Líder Juan Diego Demera Vargas.
</t>
        </r>
        <r>
          <rPr>
            <b/>
            <sz val="9"/>
            <color indexed="81"/>
            <rFont val="Tahoma"/>
            <family val="2"/>
          </rPr>
          <t>*Educación pedagogía y sociedad:</t>
        </r>
        <r>
          <rPr>
            <sz val="9"/>
            <color indexed="81"/>
            <rFont val="Tahoma"/>
            <family val="2"/>
          </rPr>
          <t xml:space="preserve"> Líder Angel David Borbon Rincon
</t>
        </r>
        <r>
          <rPr>
            <b/>
            <sz val="9"/>
            <color indexed="81"/>
            <rFont val="Tahoma"/>
            <family val="2"/>
          </rPr>
          <t>*Matemática Educativa MEUdeC</t>
        </r>
        <r>
          <rPr>
            <sz val="9"/>
            <color indexed="81"/>
            <rFont val="Tahoma"/>
            <family val="2"/>
          </rPr>
          <t xml:space="preserve">: Líder Javier Mauricio Sierra
</t>
        </r>
        <r>
          <rPr>
            <b/>
            <sz val="9"/>
            <color indexed="81"/>
            <rFont val="Tahoma"/>
            <family val="2"/>
          </rPr>
          <t>*Método Socrático:</t>
        </r>
        <r>
          <rPr>
            <sz val="9"/>
            <color indexed="81"/>
            <rFont val="Tahoma"/>
            <family val="2"/>
          </rPr>
          <t xml:space="preserve"> Líder José Uriel Leal Zabala
</t>
        </r>
        <r>
          <rPr>
            <b/>
            <sz val="9"/>
            <color indexed="81"/>
            <rFont val="Tahoma"/>
            <family val="2"/>
          </rPr>
          <t>*Grupo de investigación e innovación en modelación matemática y computacional GIIMMYC:</t>
        </r>
        <r>
          <rPr>
            <sz val="9"/>
            <color indexed="81"/>
            <rFont val="Tahoma"/>
            <family val="2"/>
          </rPr>
          <t xml:space="preserve"> Líder Martha LIDIA Barreto Moreno
</t>
        </r>
        <r>
          <rPr>
            <b/>
            <sz val="9"/>
            <color indexed="81"/>
            <rFont val="Tahoma"/>
            <family val="2"/>
          </rPr>
          <t>*Educación, sociedad y territorio:</t>
        </r>
        <r>
          <rPr>
            <sz val="9"/>
            <color indexed="81"/>
            <rFont val="Tahoma"/>
            <family val="2"/>
          </rPr>
          <t xml:space="preserve"> Omar Rivera Ruiz
</t>
        </r>
      </text>
    </comment>
    <comment ref="K12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Investigador Junior (IJ)</t>
        </r>
        <r>
          <rPr>
            <sz val="9"/>
            <color indexed="81"/>
            <rFont val="Tahoma"/>
            <family val="2"/>
          </rPr>
          <t xml:space="preserve">-José Libardo Rojas Amaya
</t>
        </r>
        <r>
          <rPr>
            <b/>
            <sz val="9"/>
            <color indexed="81"/>
            <rFont val="Tahoma"/>
            <family val="2"/>
          </rPr>
          <t>*Investigador Junior (IJ)</t>
        </r>
        <r>
          <rPr>
            <sz val="9"/>
            <color indexed="81"/>
            <rFont val="Tahoma"/>
            <family val="2"/>
          </rPr>
          <t>.Juan Diego Demera Vargas.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*Resignificando las huellas de la cultura Panche.Grupo-Experimential Learning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
*Eki Gereka Amunaziz-universidad del pais vasco/Euskal Herriko Uniberitatea-España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
Leandro Daich Varela-Universidad Nacional de Moreno-Argentina</t>
        </r>
      </text>
    </comment>
    <comment ref="K27" authorId="0">
      <text>
        <r>
          <rPr>
            <sz val="9"/>
            <color indexed="81"/>
            <rFont val="Tahoma"/>
            <family val="2"/>
          </rPr>
          <t xml:space="preserve">
*Olimpiadas matemáticas, programa licenciatura en matemáticas, sede Fusagasugá
* Bienal de educción, programa licenciatura en matemáticas, sede Fusagasugá
*Festival cultural región de ciencias sociales, programa licenciatura en básica con énfasis en ciencias sociales, sede Fusagasugá
*Silicón valley inmersion program, programa licenciatura en lengua castellana e inglés, seccional Girardot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
 Licenciatura en Ciencias Sociales : programa con cambio de denominación en coherencia con la resolución 18583 MEN. Resolución 7350, mayo 04 de 2018.</t>
        </r>
      </text>
    </comment>
  </commentList>
</comments>
</file>

<file path=xl/comments2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>1. Biología de la Conservación y Procesos Ecológicos
2.Sostenibilidad Ambiental de los Sistemas Agua, Aire y Suelo
3.Recuperación del Ambiente
4.Recurso Hídrico y Cuencas Hidrográficas
5.Gestión Empresarial Agropecuaria
6.Creación de Escenarios de Trabajo Agroindustrial
7.Modelos de Desarrollo con Equidad
8.Cartografía
9. Manejo, Conservación y decuación del Sistema Suelo
10.Fitotecnia con Énfasis en Manejo de Sistemas de Producción Limpia
11.Procesos de Crecimiento y Desarrollo Vegetal
12.Desarrollo de Sistemas de Producción Agrícola
13.Nutrición y sistemas de alimentación basados en recursos tradicionales y no tradicionales
14.Manejo de especies animales con potencial zootécnico
15.Producción animal con énfasis en producción limpia
16.Genética, Fitomejoramiento y Biotecnología
17.Sanidad y Fisiología Vegetal
18.Fisiología Vegetal y Sistemas de Producción Agrícola
19.Suelos, Riesgos y Nutrición Vegetal
20.Medios de Vida y Manejo Sostenible de Sistemas Agropecuarios
21.Bioindicadores y Sistemas de Información Geográfica en Actividades de Producción Agropecuaria
22.Manejo y Conservación de Suelos en Sistemas de Influencia Animal
23.Biología
24.Agroecología
25.Biotecnología Agrícola
26.Manejo Integrado de Cultivos
27.Fitoprotección
28.Microbiología Agrícola
29.Agricultura protegida
30.Economía Campesina y Soberanía Alimentaria
31.Sistemas de Producción agropecuaria con Fines de Nutrición y Manutención Sostenible
32.Sistemas de Producción de Ganado de Leche
33.Explotaciones sostenibles de especies menores en climas frío
34.Recursos Hidrobiológicos y Evaluación Ambiental
35.Educación y Gestión Ambiental
36.Biotecnología y Toxicología Ambiental
37.Suelos y Manejo de Residuos Sólidos
38.Fermentación y microbiología rumial
39.Conservación y uso racional de abejas tropicales
40.Caracterización y valoración de servicios ecosistémicos
41.Economía Rural, Nutrición y Producción Agropecuaria Sustentable.
42.Biotecnología Ambiental
43.Manejo y Conservación de Suelos
44.Gestión Ambiental
45.Educación Ambiental y Desarrollo Rural
46.Manejo zootécnico para la conservación de especies silvestres
47.Manejo Zootecnico de Especies Silvestres
48.Producción y Difusión de Cartografía
49.Geomática Aplicada a la Gestión Territorial y Ambiental
50.Cartografias alternativas
51.Taxonomía Vegetal, Botánica y Afínes
52. Nutrición y Producción en Especies con Potencial Zootecnic</t>
        </r>
      </text>
    </comment>
    <comment ref="A5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Ingeniería Agronómica-Fusagasugá</t>
        </r>
        <r>
          <rPr>
            <sz val="9"/>
            <color indexed="81"/>
            <rFont val="Tahoma"/>
            <family val="2"/>
          </rPr>
          <t>-Código SNIES 1928-Resolución RC 2721 2013/03/15
*</t>
        </r>
        <r>
          <rPr>
            <b/>
            <sz val="9"/>
            <color indexed="81"/>
            <rFont val="Tahoma"/>
            <family val="2"/>
          </rPr>
          <t>Ingeniería Agronómica-Facatativá (ALD)</t>
        </r>
        <r>
          <rPr>
            <sz val="9"/>
            <color indexed="81"/>
            <rFont val="Tahoma"/>
            <family val="2"/>
          </rPr>
          <t xml:space="preserve">-Código SNIES 1928-Resolución RCALD 2721 2013/03/15
</t>
        </r>
        <r>
          <rPr>
            <b/>
            <sz val="9"/>
            <color indexed="81"/>
            <rFont val="Tahoma"/>
            <family val="2"/>
          </rPr>
          <t>*Ingenieria Ambiental-Facativá (ALD)</t>
        </r>
        <r>
          <rPr>
            <sz val="9"/>
            <color indexed="81"/>
            <rFont val="Tahoma"/>
            <family val="2"/>
          </rPr>
          <t>-Código SNIES 52090-Resolución RCALD 7061 2013/06/05
*</t>
        </r>
        <r>
          <rPr>
            <b/>
            <sz val="9"/>
            <color indexed="81"/>
            <rFont val="Tahoma"/>
            <family val="2"/>
          </rPr>
          <t>Ingenieria Ambiental-Girardot</t>
        </r>
        <r>
          <rPr>
            <sz val="9"/>
            <color indexed="81"/>
            <rFont val="Tahoma"/>
            <family val="2"/>
          </rPr>
          <t>-Código SNIES 52090-Resolución RCALD 7061 2013/06/05
*</t>
        </r>
        <r>
          <rPr>
            <b/>
            <sz val="9"/>
            <color indexed="81"/>
            <rFont val="Tahoma"/>
            <family val="2"/>
          </rPr>
          <t>Tecnología en Cartografía-Fusagasugá</t>
        </r>
        <r>
          <rPr>
            <sz val="9"/>
            <color indexed="81"/>
            <rFont val="Tahoma"/>
            <family val="2"/>
          </rPr>
          <t>-Código SNIES 9803-Resolución RC 13539 2014/08/21
*</t>
        </r>
        <r>
          <rPr>
            <b/>
            <sz val="9"/>
            <color indexed="81"/>
            <rFont val="Tahoma"/>
            <family val="2"/>
          </rPr>
          <t>Zootecnia-Ubaté</t>
        </r>
        <r>
          <rPr>
            <sz val="9"/>
            <color indexed="81"/>
            <rFont val="Tahoma"/>
            <family val="2"/>
          </rPr>
          <t>-Código SNIES 102822-Resolución RC 13788 2013/10/07
*</t>
        </r>
        <r>
          <rPr>
            <b/>
            <sz val="9"/>
            <color indexed="81"/>
            <rFont val="Tahoma"/>
            <family val="2"/>
          </rPr>
          <t>Zootecnia-Fusagasugá</t>
        </r>
        <r>
          <rPr>
            <sz val="9"/>
            <color indexed="81"/>
            <rFont val="Tahoma"/>
            <family val="2"/>
          </rPr>
          <t xml:space="preserve">-Código SNIES 889-Resolución RC 4298 2013/04/19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*AREA VERDE:</t>
        </r>
        <r>
          <rPr>
            <sz val="9"/>
            <color indexed="81"/>
            <rFont val="Tahoma"/>
            <family val="2"/>
          </rPr>
          <t xml:space="preserve"> Líder Natalia Escobar Escobar
</t>
        </r>
      </text>
    </comment>
    <comment ref="A7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Maestria en ciencias ambientales-Fusagasugá</t>
        </r>
        <r>
          <rPr>
            <sz val="9"/>
            <color indexed="81"/>
            <rFont val="Tahoma"/>
            <family val="2"/>
          </rPr>
          <t xml:space="preserve">-Código SNIES 105093-Resolución RC 17790 2015/09/07
</t>
        </r>
      </text>
    </comment>
    <comment ref="K8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Grupo udecino de investigación ambiental GUIA:</t>
        </r>
        <r>
          <rPr>
            <sz val="9"/>
            <color indexed="81"/>
            <rFont val="Tahoma"/>
            <family val="2"/>
          </rPr>
          <t xml:space="preserve"> Líder Jack Frank Armengot Garcia Pérez
*</t>
        </r>
        <r>
          <rPr>
            <b/>
            <sz val="9"/>
            <color indexed="81"/>
            <rFont val="Tahoma"/>
            <family val="2"/>
          </rPr>
          <t>BioGuavio/AgroUDEC:</t>
        </r>
        <r>
          <rPr>
            <sz val="9"/>
            <color indexed="81"/>
            <rFont val="Tahoma"/>
            <family val="2"/>
          </rPr>
          <t xml:space="preserve"> LíderMarco Eduardo Pachón Suarez
*</t>
        </r>
        <r>
          <rPr>
            <b/>
            <sz val="9"/>
            <color indexed="81"/>
            <rFont val="Tahoma"/>
            <family val="2"/>
          </rPr>
          <t>Cundinamarca Agroambiental:</t>
        </r>
        <r>
          <rPr>
            <sz val="9"/>
            <color indexed="81"/>
            <rFont val="Tahoma"/>
            <family val="2"/>
          </rPr>
          <t xml:space="preserve"> Líder Rolando Mendoza Rincon
*</t>
        </r>
        <r>
          <rPr>
            <b/>
            <sz val="9"/>
            <color indexed="81"/>
            <rFont val="Tahoma"/>
            <family val="2"/>
          </rPr>
          <t xml:space="preserve">Grupo sistemas de Producción sostenible/sustentable SISPROS: </t>
        </r>
        <r>
          <rPr>
            <sz val="9"/>
            <color indexed="81"/>
            <rFont val="Tahoma"/>
            <family val="2"/>
          </rPr>
          <t xml:space="preserve">Líder Vilma Moreno Melo
</t>
        </r>
        <r>
          <rPr>
            <b/>
            <sz val="9"/>
            <color indexed="81"/>
            <rFont val="Tahoma"/>
            <family val="2"/>
          </rPr>
          <t>*AGROBIOLOGÍA TROPICAL-ABT</t>
        </r>
        <r>
          <rPr>
            <sz val="9"/>
            <color indexed="81"/>
            <rFont val="Tahoma"/>
            <family val="2"/>
          </rPr>
          <t>: Líder Karol Lizarazo Hernandez
*</t>
        </r>
        <r>
          <rPr>
            <b/>
            <sz val="9"/>
            <color indexed="81"/>
            <rFont val="Tahoma"/>
            <family val="2"/>
          </rPr>
          <t>PROSAFIS:</t>
        </r>
        <r>
          <rPr>
            <sz val="9"/>
            <color indexed="81"/>
            <rFont val="Tahoma"/>
            <family val="2"/>
          </rPr>
          <t>Líder Laguandio del Cristo Banda Sanchez
*</t>
        </r>
        <r>
          <rPr>
            <b/>
            <sz val="9"/>
            <color indexed="81"/>
            <rFont val="Tahoma"/>
            <family val="2"/>
          </rPr>
          <t>Agrociencia:</t>
        </r>
        <r>
          <rPr>
            <sz val="9"/>
            <color indexed="81"/>
            <rFont val="Tahoma"/>
            <family val="2"/>
          </rPr>
          <t xml:space="preserve"> Líder Liz Karen Ruiz Bohorquez</t>
        </r>
      </text>
    </comment>
    <comment ref="K11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Agricultura Orgánica y salud del suelo AOSS</t>
        </r>
        <r>
          <rPr>
            <sz val="9"/>
            <color indexed="81"/>
            <rFont val="Tahoma"/>
            <family val="2"/>
          </rPr>
          <t>:Líder Juan Carlos Tapias Duarte
*</t>
        </r>
        <r>
          <rPr>
            <b/>
            <sz val="9"/>
            <color indexed="81"/>
            <rFont val="Tahoma"/>
            <family val="2"/>
          </rPr>
          <t>Fitomejoramiento y Biotecnología de Cultivos del Sumapaz</t>
        </r>
        <r>
          <rPr>
            <sz val="9"/>
            <color indexed="81"/>
            <rFont val="Tahoma"/>
            <family val="2"/>
          </rPr>
          <t>: Líder Cesar Alfonso Ariza Castillo
*</t>
        </r>
        <r>
          <rPr>
            <b/>
            <sz val="9"/>
            <color indexed="81"/>
            <rFont val="Tahoma"/>
            <family val="2"/>
          </rPr>
          <t>GEOCARTOGRAFÍA:</t>
        </r>
        <r>
          <rPr>
            <sz val="9"/>
            <color indexed="81"/>
            <rFont val="Tahoma"/>
            <family val="2"/>
          </rPr>
          <t>Líder Giovanny Andrea Avendaño López
*</t>
        </r>
        <r>
          <rPr>
            <b/>
            <sz val="9"/>
            <color indexed="81"/>
            <rFont val="Tahoma"/>
            <family val="2"/>
          </rPr>
          <t>Grupo de investigación en fisiología y biotecnología reproductiva animal-GIFBRA</t>
        </r>
        <r>
          <rPr>
            <sz val="9"/>
            <color indexed="81"/>
            <rFont val="Tahoma"/>
            <family val="2"/>
          </rPr>
          <t>: Líder Jehison Torres Torres
*</t>
        </r>
        <r>
          <rPr>
            <b/>
            <sz val="9"/>
            <color indexed="81"/>
            <rFont val="Tahoma"/>
            <family val="2"/>
          </rPr>
          <t>Grupo de investigación en manejo y producción de especies con potencial zootécnico-GRIPEPZ:</t>
        </r>
        <r>
          <rPr>
            <sz val="9"/>
            <color indexed="81"/>
            <rFont val="Tahoma"/>
            <family val="2"/>
          </rPr>
          <t>Líder Roger oswaldo Suarez Martínez
*</t>
        </r>
        <r>
          <rPr>
            <b/>
            <sz val="9"/>
            <color indexed="81"/>
            <rFont val="Tahoma"/>
            <family val="2"/>
          </rPr>
          <t>GIZU Grupo de investigación de Zootecnia seccional Ubaté:</t>
        </r>
        <r>
          <rPr>
            <sz val="9"/>
            <color indexed="81"/>
            <rFont val="Tahoma"/>
            <family val="2"/>
          </rPr>
          <t xml:space="preserve"> Líder Rene Adolfo Gonzalez Uribe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Asociado-Álvaro Celis Forero
*Investigador Asociado-Natalia Escobar Escobar
*Investigador Junior (IJ)-Ana Maria Garcia Rubio
*Investigador Junior (IJ)-Jhon Jairo Sandoval Valencia
*Investigador Junior (IJ)- Juan Camilo Álvarez Mahecha
*Investigador Junior (IJ)- Juan Fernando Sánchez Supelano
*Investigador Junior (IJ)-Mauricio Garcia Arboleda
*Investigador Junior (IJ)-Miguel Antonio de Luque Villa
*Investigador Junior (IJ)-Nelson Enrique Arenas Suárez
*Investigador Junior (IJ)-Rolando Mendoza Rincon
*Investigador Junior (IJ)-Carlos Felipe Bosa Ochoa
*Investigador Junior (IJ)-Laura Alexandra Romero Solorzano
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*Udec-Esperanza
*Udec-Sumapaz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ESTUDIOS DE BIOLOGÍA, FISIOLOGÍA, ECOLOGÍA Y ESTRATEGIAS DE MANEJO DEL RETAMO ESPINOSO (ULEX EUROPAEUS L.) EN LA REGIÓN DEL SUMAPAZ. Grupos- Fitomejoramiento y biotecnologia de cultivos del Sumapaz
Prosafis
Agrociencia
Grupo ucundinamarcaino de investigación ambiental
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
*Frank Nicolás Alvarado-Universidad Autónoma de Tamaulipas-México
*Kevin Fernando Moya Suarez-Universidad Estadual de Londrina-Brasil
*Ariel Yesid Murcia Montaño-Universidad Estadual de Londrina- Brasil
*Cindy Tatiana Ramírez Carrillo-Universidad Estadual de Londrina- Brasil
*Esteban Efrén Torres Rodríguez- Universidad Autónoma de Tamaulipas- México
</t>
        </r>
      </text>
    </comment>
    <comment ref="K27" authorId="0">
      <text>
        <r>
          <rPr>
            <sz val="9"/>
            <color indexed="81"/>
            <rFont val="Tahoma"/>
            <family val="2"/>
          </rPr>
          <t xml:space="preserve">
*XI Seminario  equino, sede Fusagasugá
*Eco aprendizaje , sede Fusagasugá
*II congreso  internacional,  sede Fusagasugá</t>
        </r>
      </text>
    </comment>
    <comment ref="B28" authorId="0">
      <text>
        <r>
          <rPr>
            <sz val="9"/>
            <color indexed="81"/>
            <rFont val="Tahoma"/>
            <family val="2"/>
          </rPr>
          <t xml:space="preserve">
*Yanoy Morejon Mesa-Universidad Agraria de la Habana
*Amador Darnley Goodridge Johnson-Country Coordinating Mechanism of Panama
*Juan Manuel Cueva Lovelle-Universidad de Oviedo
*Edwar Comba Arias-Universidad de la Habana -Cuba
*María Margarita Guzmán-Universidad de Buenos Aires-Argentina</t>
        </r>
      </text>
    </comment>
    <comment ref="B32" authorId="0">
      <text>
        <r>
          <rPr>
            <sz val="9"/>
            <color indexed="81"/>
            <rFont val="Tahoma"/>
            <family val="2"/>
          </rPr>
          <t xml:space="preserve">
Programa de Zootecnia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
Programa de Ingenieria Agronómica - Programa de zootecnia</t>
        </r>
      </text>
    </comment>
    <comment ref="B38" authorId="0">
      <text>
        <r>
          <rPr>
            <sz val="9"/>
            <color indexed="81"/>
            <rFont val="Tahoma"/>
            <family val="2"/>
          </rPr>
          <t xml:space="preserve">
Especialización en Nutrición y Alimentación Animal</t>
        </r>
      </text>
    </comment>
  </commentList>
</comments>
</file>

<file path=xl/comments3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1.Administración Aplicada al Deporte, la Educación Física y la Recreación
2.Curriculum
3.Pedagogía Universitaria
4.Diagnóstico y Valoración de la eficiencia física
5.Iniciación y desarrollo deportivo
6.Diagnóstico, Control y Evaluación del Esfuerzo en Condiciones de Laboratorio
7.Cultura Física, Escolar y Extraescolar
8.Desarrollo de Tecnologías Aplicadas a la Cultura Física
</t>
        </r>
      </text>
    </comment>
    <comment ref="A5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Profesional en ciencias del deporte y la Educación Física-Soacha</t>
        </r>
        <r>
          <rPr>
            <sz val="9"/>
            <color indexed="81"/>
            <rFont val="Tahoma"/>
            <family val="2"/>
          </rPr>
          <t xml:space="preserve">-Código SNIES 53776-Resolución RC 09740 2015/07/06
</t>
        </r>
      </text>
    </comment>
    <comment ref="A7" authorId="0">
      <text>
        <r>
          <rPr>
            <sz val="9"/>
            <color indexed="81"/>
            <rFont val="Tahoma"/>
            <family val="2"/>
          </rPr>
          <t xml:space="preserve">
*</t>
        </r>
        <r>
          <rPr>
            <b/>
            <sz val="9"/>
            <color indexed="81"/>
            <rFont val="Tahoma"/>
            <family val="2"/>
          </rPr>
          <t>Especialización en Procesos Pedagogicos del Entrenamiento Deportivo- Fusagasuga y Soacha</t>
        </r>
        <r>
          <rPr>
            <sz val="9"/>
            <color indexed="81"/>
            <rFont val="Tahoma"/>
            <family val="2"/>
          </rPr>
          <t>-Código SNIES 11324-Resolución RC 20496 2017/10/04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*Movimiento Ritmo y Estructura UDEC: </t>
        </r>
        <r>
          <rPr>
            <sz val="9"/>
            <color indexed="81"/>
            <rFont val="Tahoma"/>
            <family val="2"/>
          </rPr>
          <t>Líder Angel Gabriel Montoya Pachón</t>
        </r>
        <r>
          <rPr>
            <b/>
            <sz val="9"/>
            <color indexed="81"/>
            <rFont val="Tahoma"/>
            <family val="2"/>
          </rPr>
          <t xml:space="preserve">
*Centro de formación deportiva, pedagogía, administración:</t>
        </r>
        <r>
          <rPr>
            <sz val="9"/>
            <color indexed="81"/>
            <rFont val="Tahoma"/>
            <family val="2"/>
          </rPr>
          <t xml:space="preserve"> Líder Fernando Ardila Patiño</t>
        </r>
        <r>
          <rPr>
            <b/>
            <sz val="9"/>
            <color indexed="81"/>
            <rFont val="Tahoma"/>
            <family val="2"/>
          </rPr>
          <t xml:space="preserve">
*Centro de investigación en Actividad Física, Ejercicio y Deporte (CAFED): </t>
        </r>
        <r>
          <rPr>
            <sz val="9"/>
            <color indexed="81"/>
            <rFont val="Tahoma"/>
            <family val="2"/>
          </rPr>
          <t>Líder Oscar Adolfo Niño Mendez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Junior (IJ)-Oscar Adolfo Niño Mendez
*Investigador Junior (IJ)-Gonzalo Escobar Reyes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Macroproyecto:</t>
        </r>
        <r>
          <rPr>
            <sz val="9"/>
            <color indexed="81"/>
            <rFont val="Tahoma"/>
            <family val="2"/>
          </rPr>
          <t xml:space="preserve"> Niveles de actividad física, estado nutricional infantil y su relación con los espacios para el juego libre escolar en el departamento de Cundinamarca. 
</t>
        </r>
        <r>
          <rPr>
            <b/>
            <sz val="9"/>
            <color indexed="81"/>
            <rFont val="Tahoma"/>
            <family val="2"/>
          </rPr>
          <t>Grupos:*</t>
        </r>
        <r>
          <rPr>
            <sz val="9"/>
            <color indexed="81"/>
            <rFont val="Tahoma"/>
            <family val="2"/>
          </rPr>
          <t xml:space="preserve"> Centro de investigación en actividad física, ejercicio y deporte (cafed)
*Centro de formación deportiva, pedagógica, administración y de investigaciones
*Movimiento, ritmo y estructura ucundinamarca
</t>
        </r>
      </text>
    </comment>
    <comment ref="K27" authorId="0">
      <text>
        <r>
          <rPr>
            <sz val="9"/>
            <color indexed="81"/>
            <rFont val="Tahoma"/>
            <family val="2"/>
          </rPr>
          <t xml:space="preserve">
*11a Carrera atlética 5k  Ucundinamarca, sede Fusagasugá
*Encuentro nacional de porrismo, sede Fusagasugá
* Jornada deportiva recreativa - día internacional de educación física, extensión Soacha
* Congreso internacional de educación física, extensión Soacha</t>
        </r>
      </text>
    </comment>
  </commentList>
</comments>
</file>

<file path=xl/comments4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
1. Desarrollo Organizacional y Regional
2. Desarrollo de la Capacidad Empresarial
3. Desarrollo Humano y Organizaciones
4. Entorno Económico y Ambiental
5. Crecimiento y Desarrollo Económico Regional
6. Organización Contable y Financiera
7. Costos, Auditoria y Gestión de Organizaciones
8. Gestión en Procesos de Calidad
9. Desarrollo Organizacional 
10. Historia Empresarial 
11. Contexto Fiscal
12. pedagogia y Curriculo 
13. Desarrollo Socioeconomico 
14. Gestion Contable y Financiera 
15. Turismo y Sociedad 
16. Emprendimiento
17. Finametria
</t>
        </r>
      </text>
    </comment>
    <comment ref="A5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Administración de empresas-Chía</t>
        </r>
        <r>
          <rPr>
            <sz val="9"/>
            <color indexed="81"/>
            <rFont val="Tahoma"/>
            <family val="2"/>
          </rPr>
          <t xml:space="preserve"> - Código SNIES 19763-Resolución RC 8726 2013/07/10
*</t>
        </r>
        <r>
          <rPr>
            <b/>
            <sz val="9"/>
            <color indexed="81"/>
            <rFont val="Tahoma"/>
            <family val="2"/>
          </rPr>
          <t>Administración de empresas-Facatativá</t>
        </r>
        <r>
          <rPr>
            <sz val="9"/>
            <color indexed="81"/>
            <rFont val="Tahoma"/>
            <family val="2"/>
          </rPr>
          <t xml:space="preserve"> - Código SNIES 19785-Resolución RC 11953 2013/09/06
*</t>
        </r>
        <r>
          <rPr>
            <b/>
            <sz val="9"/>
            <color indexed="81"/>
            <rFont val="Tahoma"/>
            <family val="2"/>
          </rPr>
          <t>Administración de empresas-Fusagasuá</t>
        </r>
        <r>
          <rPr>
            <sz val="9"/>
            <color indexed="81"/>
            <rFont val="Tahoma"/>
            <family val="2"/>
          </rPr>
          <t xml:space="preserve"> - Código SNIES 19761-Resolución RC 8474 2012/07/23
*</t>
        </r>
        <r>
          <rPr>
            <b/>
            <sz val="9"/>
            <color indexed="81"/>
            <rFont val="Tahoma"/>
            <family val="2"/>
          </rPr>
          <t>Administración de empresas-Girardot</t>
        </r>
        <r>
          <rPr>
            <sz val="9"/>
            <color indexed="81"/>
            <rFont val="Tahoma"/>
            <family val="2"/>
          </rPr>
          <t xml:space="preserve"> - Código SNIES 14969 - Resolución RC 12624 2013/09/17
*</t>
        </r>
        <r>
          <rPr>
            <b/>
            <sz val="9"/>
            <color indexed="81"/>
            <rFont val="Tahoma"/>
            <family val="2"/>
          </rPr>
          <t>Administración de empresas-Ubaté</t>
        </r>
        <r>
          <rPr>
            <sz val="9"/>
            <color indexed="81"/>
            <rFont val="Tahoma"/>
            <family val="2"/>
          </rPr>
          <t xml:space="preserve"> - Código SNIES 902 - Resolución RC 2587 2013/03/14
*</t>
        </r>
        <r>
          <rPr>
            <b/>
            <sz val="9"/>
            <color indexed="81"/>
            <rFont val="Tahoma"/>
            <family val="2"/>
          </rPr>
          <t>Contaduria Pública-Facatativá</t>
        </r>
        <r>
          <rPr>
            <sz val="9"/>
            <color indexed="81"/>
            <rFont val="Tahoma"/>
            <family val="2"/>
          </rPr>
          <t>- Código SNIES 53668- Resolucion RC 07450 2015/10/06
*</t>
        </r>
        <r>
          <rPr>
            <b/>
            <sz val="9"/>
            <color indexed="81"/>
            <rFont val="Tahoma"/>
            <family val="2"/>
          </rPr>
          <t>Contaduria Pública-Fusagasugá-</t>
        </r>
        <r>
          <rPr>
            <sz val="9"/>
            <color indexed="81"/>
            <rFont val="Tahoma"/>
            <family val="2"/>
          </rPr>
          <t xml:space="preserve"> Código SNIES 53714- Resolucion RC 53714 2015/07/14
*</t>
        </r>
        <r>
          <rPr>
            <b/>
            <sz val="9"/>
            <color indexed="81"/>
            <rFont val="Tahoma"/>
            <family val="2"/>
          </rPr>
          <t>Contaduria Pública-Ubaté (ALD)</t>
        </r>
        <r>
          <rPr>
            <sz val="9"/>
            <color indexed="81"/>
            <rFont val="Tahoma"/>
            <family val="2"/>
          </rPr>
          <t>- Código SNIES 53668- Resolucion RCALD 07450 2015/05/26 RC 14337 2015/10/06
*</t>
        </r>
        <r>
          <rPr>
            <b/>
            <sz val="9"/>
            <color indexed="81"/>
            <rFont val="Tahoma"/>
            <family val="2"/>
          </rPr>
          <t>Contaduria Pública-Chía (ALD)</t>
        </r>
        <r>
          <rPr>
            <sz val="9"/>
            <color indexed="81"/>
            <rFont val="Tahoma"/>
            <family val="2"/>
          </rPr>
          <t>- Código SNIES 53668- Resolucion RCALD 10860 2016/06/01
*</t>
        </r>
        <r>
          <rPr>
            <b/>
            <sz val="9"/>
            <color indexed="81"/>
            <rFont val="Tahoma"/>
            <family val="2"/>
          </rPr>
          <t>Tecnología en gestión turística y hotelera-Girardot</t>
        </r>
        <r>
          <rPr>
            <sz val="9"/>
            <color indexed="81"/>
            <rFont val="Tahoma"/>
            <family val="2"/>
          </rPr>
          <t xml:space="preserve">-Código SNIES 53719-Resolución RC 17797 2015/10/29
</t>
        </r>
      </text>
    </comment>
    <comment ref="A7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Especialización en Gestión de Sistemas de Información General (Virtual)-Fusagasugá</t>
        </r>
        <r>
          <rPr>
            <sz val="9"/>
            <color indexed="81"/>
            <rFont val="Tahoma"/>
            <family val="2"/>
          </rPr>
          <t>-Código SNIES 105401 - Resolución RC 03804 2016/02/29
*</t>
        </r>
        <r>
          <rPr>
            <b/>
            <sz val="9"/>
            <color indexed="81"/>
            <rFont val="Tahoma"/>
            <family val="2"/>
          </rPr>
          <t>Especialización en Gerencia para el Desarrollo Organizaciona -Fusagasugá</t>
        </r>
        <r>
          <rPr>
            <sz val="9"/>
            <color indexed="81"/>
            <rFont val="Tahoma"/>
            <family val="2"/>
          </rPr>
          <t xml:space="preserve">-Código SNIES 9949-Resolución RC 14020 2018/08/15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ARADO:</t>
        </r>
        <r>
          <rPr>
            <sz val="9"/>
            <color indexed="81"/>
            <rFont val="Tahoma"/>
            <family val="2"/>
          </rPr>
          <t xml:space="preserve"> Lider Gonzalo Escobar Reyes
</t>
        </r>
        <r>
          <rPr>
            <b/>
            <sz val="9"/>
            <color indexed="81"/>
            <rFont val="Tahoma"/>
            <family val="2"/>
          </rPr>
          <t>DOPyS, DESARROLLO ORGANIZACIONAL, PROSPECTIVO Y SOSTENIBLE:</t>
        </r>
        <r>
          <rPr>
            <sz val="9"/>
            <color indexed="81"/>
            <rFont val="Tahoma"/>
            <family val="2"/>
          </rPr>
          <t xml:space="preserve"> Lider Yudy Marlen Bonilla Bonilla</t>
        </r>
      </text>
    </comment>
    <comment ref="K10" authorId="0">
      <text>
        <r>
          <rPr>
            <sz val="9"/>
            <color indexed="81"/>
            <rFont val="Tahoma"/>
            <family val="2"/>
          </rPr>
          <t xml:space="preserve">*TEMCON: Lider   Olga Liliana Gutierrez Castaño
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*DESARROLLO EMPRESARIAL DE CUNDINAMARCA:</t>
        </r>
        <r>
          <rPr>
            <sz val="9"/>
            <color indexed="81"/>
            <rFont val="Tahoma"/>
            <family val="2"/>
          </rPr>
          <t xml:space="preserve"> Líder Benjamin Andrés Manjarres Zarate
</t>
        </r>
        <r>
          <rPr>
            <b/>
            <sz val="9"/>
            <color indexed="81"/>
            <rFont val="Tahoma"/>
            <family val="2"/>
          </rPr>
          <t>*GREICO</t>
        </r>
        <r>
          <rPr>
            <sz val="9"/>
            <color indexed="81"/>
            <rFont val="Tahoma"/>
            <family val="2"/>
          </rPr>
          <t>: Líder Cesar Augusto Giraldo Duque
*</t>
        </r>
        <r>
          <rPr>
            <b/>
            <sz val="9"/>
            <color indexed="81"/>
            <rFont val="Tahoma"/>
            <family val="2"/>
          </rPr>
          <t>LOS ACACIOS:</t>
        </r>
        <r>
          <rPr>
            <sz val="9"/>
            <color indexed="81"/>
            <rFont val="Tahoma"/>
            <family val="2"/>
          </rPr>
          <t xml:space="preserve"> Líder Dario Benavides Pava
*</t>
        </r>
        <r>
          <rPr>
            <b/>
            <sz val="9"/>
            <color indexed="81"/>
            <rFont val="Tahoma"/>
            <family val="2"/>
          </rPr>
          <t>EMPRENDIMIENTO Y FORTALECIMIENTO EMPRESARIAL:</t>
        </r>
        <r>
          <rPr>
            <sz val="9"/>
            <color indexed="81"/>
            <rFont val="Tahoma"/>
            <family val="2"/>
          </rPr>
          <t xml:space="preserve"> Líder Hector Julio Caro Maldonado
*</t>
        </r>
        <r>
          <rPr>
            <b/>
            <sz val="9"/>
            <color indexed="81"/>
            <rFont val="Tahoma"/>
            <family val="2"/>
          </rPr>
          <t>GRUPO DE INVESTIGACIÓN ORGANICEMOS:</t>
        </r>
        <r>
          <rPr>
            <sz val="9"/>
            <color indexed="81"/>
            <rFont val="Tahoma"/>
            <family val="2"/>
          </rPr>
          <t xml:space="preserve"> Líder Juan de Jesús Rojas Ramirez
*</t>
        </r>
        <r>
          <rPr>
            <b/>
            <sz val="9"/>
            <color indexed="81"/>
            <rFont val="Tahoma"/>
            <family val="2"/>
          </rPr>
          <t>ADCODER:</t>
        </r>
        <r>
          <rPr>
            <sz val="9"/>
            <color indexed="81"/>
            <rFont val="Tahoma"/>
            <family val="2"/>
          </rPr>
          <t xml:space="preserve"> Líder Luis Alfredo Vargas
*</t>
        </r>
        <r>
          <rPr>
            <b/>
            <sz val="9"/>
            <color indexed="81"/>
            <rFont val="Tahoma"/>
            <family val="2"/>
          </rPr>
          <t>PROCEM:</t>
        </r>
        <r>
          <rPr>
            <sz val="9"/>
            <color indexed="81"/>
            <rFont val="Tahoma"/>
            <family val="2"/>
          </rPr>
          <t xml:space="preserve"> Manuel Ricardo Gonzalez Moreno
*</t>
        </r>
        <r>
          <rPr>
            <b/>
            <sz val="9"/>
            <color indexed="81"/>
            <rFont val="Tahoma"/>
            <family val="2"/>
          </rPr>
          <t>ADCUN:</t>
        </r>
        <r>
          <rPr>
            <sz val="9"/>
            <color indexed="81"/>
            <rFont val="Tahoma"/>
            <family val="2"/>
          </rPr>
          <t xml:space="preserve"> Líder Sandra Milena Melo Perdomo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Junior (IJ)-Carlos Jesús Molina Ricaurte
*Investigador asociado (I)-Elizabeth Ann escobar Cazal
*Investigador Junior (IJ)-Ignacio Gómez Roldan
*Investigador Junior (IJ)-Jaime Augusto Porras Jimenez
*Investigador Junior (IJ)-José del Carmen Correa Alfonso
*Investigador asociado (I)-José Zacarías Mayorga Sánchez
*Investigador Junior (IJ)-Olga Marina García Norato
*Investigador Junior (IJ)-Luis Carlos Narváez Tulcán
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Macroproyecto:</t>
        </r>
        <r>
          <rPr>
            <sz val="9"/>
            <color indexed="81"/>
            <rFont val="Tahoma"/>
            <family val="2"/>
          </rPr>
          <t xml:space="preserve"> Cultura emprendedora investigativa en las sedes de Chía, Ubaté y Facatativá en la Universidad de Cundinamarca.
</t>
        </r>
        <r>
          <rPr>
            <b/>
            <sz val="9"/>
            <color indexed="81"/>
            <rFont val="Tahoma"/>
            <family val="2"/>
          </rPr>
          <t>Grupos:</t>
        </r>
        <r>
          <rPr>
            <sz val="9"/>
            <color indexed="81"/>
            <rFont val="Tahoma"/>
            <family val="2"/>
          </rPr>
          <t xml:space="preserve"> *Adcun desarrollo empresarial de cundinamarca
*Dopys, desarrollo organizacional, prospectivo y sostenible
</t>
        </r>
      </text>
    </comment>
    <comment ref="B24" authorId="0">
      <text>
        <r>
          <rPr>
            <sz val="9"/>
            <color indexed="81"/>
            <rFont val="Tahoma"/>
            <family val="2"/>
          </rPr>
          <t xml:space="preserve">
*Aura Daniela Díaz Lozano- Instituto Tecnologico de Celaya-México
*Brandon Steven Ruiz Velandia- Universidad Federal de Minas Gerais-Brasil
*Jessika Viviana Castañeda Velandia- Universidad Federal de Minas Gerais-Brasil
*Ana María Cendales Robayo- Universidad Latina de Panamá-Panamá
*Camilo Andrés Abril Hernández- Universidad Latina de Panamá- Panamá
*Paula Andrea Redondo Espitia- Universidad Latina de Panamá- Panamá
*Astrid Julián Casas Delgado- Universidad Latina de Panamá- Panamá
*Wilver Duvan Páez Martínez- Universidad Latina de Panamá- Panamá
*Mayerly Cubillos Guzmán- Universidad Latina de Panamá- Panamá
*Jesica Tatiana Nieto Cruz- Universidad Latina de Panamá- Panamá
*Carlos Andrés Duarte Sierra- Universidad Latina de Panamá- Panamá
*Albeiro García Niño- Universidad Latina de Panamá- Panamá
*Erikson Estid Garzón Castiblanco- Universidad Latina de Panamá- Panamá
*Wilson Alexander Alarcón Casallas- Universidad Latina de Panamá- Panamá
*Carmenza Granada García- Universidad Latina de Panamá- Panamá
*Yessica Maleiby  Alarcón Pinilla- Universidad Latina de Panamá- Panamá
*Yefrey Oswaldo Piraban Rodríguez- Universidad Latina de Panamá- Panamá
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
*Diana Grisell Ledesma Maldonado-Instituto Tecnologico de Celaya-México</t>
        </r>
      </text>
    </comment>
    <comment ref="B26" authorId="0">
      <text>
        <r>
          <rPr>
            <sz val="9"/>
            <color indexed="81"/>
            <rFont val="Tahoma"/>
            <family val="2"/>
          </rPr>
          <t xml:space="preserve">
* Marlon Jonnathan Rodriguez - Instituto Tecnologico de Celaya-México
*Adelina Guzman Salguero-Universidad Latina de Panama-Panama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
*Nayelli Del Carmen Ramirez Segovia-Instituto Tecnologico de Celaya-México
*Carlos Guillermo Morales Ramirez-Universidad Autonoma de Tamaulipas-México</t>
        </r>
      </text>
    </comment>
    <comment ref="K27" authorId="0">
      <text>
        <r>
          <rPr>
            <sz val="9"/>
            <color indexed="81"/>
            <rFont val="Tahoma"/>
            <family val="2"/>
          </rPr>
          <t xml:space="preserve">
*Startup weekend, extensión chía
*Semana mundial de emprendimiento, sede Fusagasugá
*II Congreso en gestión organizacional, extensión chía
*Centro de innovación, tecnología y gestión organizacional - CITGO, sede Fusagasugá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
Especialización en Gerencia para el Desarrollo Organizacional: Resolución MEN 14020 agosto de 2018, sitio de oferta fusagasugá.</t>
        </r>
      </text>
    </comment>
  </commentList>
</comments>
</file>

<file path=xl/comments5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1. Software, Sistema emergentes y Nuevas tecnologías  
2. Diseño e Instrumentación y control
3. Transformación de Energías: Energías Alternativas
4. Telemática y Telecomunicaciones
5. Nanotecnología
6. Informática Organizacional
7. Tecnología y escenarios formativos
8. Calidad en la Educación Superior en Ingeniería
9. Cosmología
10. Didáctica de la Enseñanza de las Ciencias y Modelación Matemática
11. Desarrollo de la Gestión Administrativa, Económica y 
Financiera y de Producción y Operaciones Regional y Local
12. Desarrollo del Potencial Humano Regional y Local
13.  Diseño e Instrumentación y Control
14. Tecnologías de la Información (Open Source)
15. Gestión Tecnológica Aplicada a los Sectores Agropecuarios, Agroindustrial y Ambientales
</t>
        </r>
      </text>
    </comment>
    <comment ref="A5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Ingeniería de Sistemas-Chía</t>
        </r>
        <r>
          <rPr>
            <sz val="9"/>
            <color indexed="81"/>
            <rFont val="Tahoma"/>
            <family val="2"/>
          </rPr>
          <t>-Código SNIES 19774-Resolución RC 06188 2015/05/06
*</t>
        </r>
        <r>
          <rPr>
            <b/>
            <sz val="9"/>
            <color indexed="81"/>
            <rFont val="Tahoma"/>
            <family val="2"/>
          </rPr>
          <t>Ingeniería de Sistemas-Facatativá</t>
        </r>
        <r>
          <rPr>
            <sz val="9"/>
            <color indexed="81"/>
            <rFont val="Tahoma"/>
            <family val="2"/>
          </rPr>
          <t>-Código SNIES 5731-Resolución RC1887 2013/02/26
*</t>
        </r>
        <r>
          <rPr>
            <b/>
            <sz val="9"/>
            <color indexed="81"/>
            <rFont val="Tahoma"/>
            <family val="2"/>
          </rPr>
          <t>Ingeniería de Sistemas-Fusagasugá</t>
        </r>
        <r>
          <rPr>
            <sz val="9"/>
            <color indexed="81"/>
            <rFont val="Tahoma"/>
            <family val="2"/>
          </rPr>
          <t>-Código SNIES 4087-Resolución RC 4777 2013/04/30
*</t>
        </r>
        <r>
          <rPr>
            <b/>
            <sz val="9"/>
            <color indexed="81"/>
            <rFont val="Tahoma"/>
            <family val="2"/>
          </rPr>
          <t>Ingeniería de Sistemas-Ubaté</t>
        </r>
        <r>
          <rPr>
            <sz val="9"/>
            <color indexed="81"/>
            <rFont val="Tahoma"/>
            <family val="2"/>
          </rPr>
          <t>-Código SNIES 105445-Resolución RC 05550 2016/0/29
*</t>
        </r>
        <r>
          <rPr>
            <b/>
            <sz val="9"/>
            <color indexed="81"/>
            <rFont val="Tahoma"/>
            <family val="2"/>
          </rPr>
          <t>Ingeniería Electrónica-Fusagasugá</t>
        </r>
        <r>
          <rPr>
            <sz val="9"/>
            <color indexed="81"/>
            <rFont val="Tahoma"/>
            <family val="2"/>
          </rPr>
          <t>-Código SNIES 4086-Resolución RC 05552 2016/03/29
*</t>
        </r>
        <r>
          <rPr>
            <b/>
            <sz val="9"/>
            <color indexed="81"/>
            <rFont val="Tahoma"/>
            <family val="2"/>
          </rPr>
          <t>Ingenieria Industrial-Soacha</t>
        </r>
        <r>
          <rPr>
            <sz val="9"/>
            <color indexed="81"/>
            <rFont val="Tahoma"/>
            <family val="2"/>
          </rPr>
          <t>-Código SNIES 53872-Resolución RC 10405 2015/07/14
*</t>
        </r>
        <r>
          <rPr>
            <b/>
            <sz val="9"/>
            <color indexed="81"/>
            <rFont val="Tahoma"/>
            <family val="2"/>
          </rPr>
          <t>Tecnología en desarrollo de software-Soacha</t>
        </r>
        <r>
          <rPr>
            <sz val="9"/>
            <color indexed="81"/>
            <rFont val="Tahoma"/>
            <family val="2"/>
          </rPr>
          <t xml:space="preserve">-Código SNIES 54698-Resolución RC 05551 2016/03/29
</t>
        </r>
      </text>
    </comment>
    <comment ref="A7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Especialización en negocios y comercio electrónico-Fusagasugá</t>
        </r>
        <r>
          <rPr>
            <sz val="9"/>
            <color indexed="81"/>
            <rFont val="Tahoma"/>
            <family val="2"/>
          </rPr>
          <t xml:space="preserve">-Código SNIES 54698-Resolución RC 01745 2015/02/11
</t>
        </r>
      </text>
    </comment>
    <comment ref="K8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S@r@-Scientific @cademic Research @ctivity:</t>
        </r>
        <r>
          <rPr>
            <sz val="9"/>
            <color indexed="81"/>
            <rFont val="Tahoma"/>
            <family val="2"/>
          </rPr>
          <t xml:space="preserve"> Lider Jairo Eduardo Márquez Díaz
</t>
        </r>
        <r>
          <rPr>
            <b/>
            <sz val="9"/>
            <color indexed="81"/>
            <rFont val="Tahoma"/>
            <family val="2"/>
          </rPr>
          <t>*GITEINCO</t>
        </r>
        <r>
          <rPr>
            <sz val="9"/>
            <color indexed="81"/>
            <rFont val="Tahoma"/>
            <family val="2"/>
          </rPr>
          <t>: Líder Humberto Numpaque López
*</t>
        </r>
        <r>
          <rPr>
            <b/>
            <sz val="9"/>
            <color indexed="81"/>
            <rFont val="Tahoma"/>
            <family val="2"/>
          </rPr>
          <t>GINDESOF:</t>
        </r>
        <r>
          <rPr>
            <sz val="9"/>
            <color indexed="81"/>
            <rFont val="Tahoma"/>
            <family val="2"/>
          </rPr>
          <t>Líder José Alejandro Neira Díaz
*</t>
        </r>
        <r>
          <rPr>
            <b/>
            <sz val="9"/>
            <color indexed="81"/>
            <rFont val="Tahoma"/>
            <family val="2"/>
          </rPr>
          <t>GIGATT:</t>
        </r>
        <r>
          <rPr>
            <sz val="9"/>
            <color indexed="81"/>
            <rFont val="Tahoma"/>
            <family val="2"/>
          </rPr>
          <t xml:space="preserve"> Líder Cesar Augusto Casas Díaz
</t>
        </r>
        <r>
          <rPr>
            <b/>
            <sz val="9"/>
            <color indexed="81"/>
            <rFont val="Tahoma"/>
            <family val="2"/>
          </rPr>
          <t>*GISTFA Grupo de investigación de sistemas y tecnología Facatativá:</t>
        </r>
        <r>
          <rPr>
            <sz val="9"/>
            <color indexed="81"/>
            <rFont val="Tahoma"/>
            <family val="2"/>
          </rPr>
          <t xml:space="preserve"> Gina Maribel Valenzuela Sabogal
*</t>
        </r>
        <r>
          <rPr>
            <b/>
            <sz val="9"/>
            <color indexed="81"/>
            <rFont val="Tahoma"/>
            <family val="2"/>
          </rPr>
          <t>Nanoingenieria UDEC-Chía:</t>
        </r>
        <r>
          <rPr>
            <sz val="9"/>
            <color indexed="81"/>
            <rFont val="Tahoma"/>
            <family val="2"/>
          </rPr>
          <t xml:space="preserve"> Líder Jairo Eduardo Marquez Díaz
</t>
        </r>
        <r>
          <rPr>
            <b/>
            <sz val="9"/>
            <color indexed="81"/>
            <rFont val="Tahoma"/>
            <family val="2"/>
          </rPr>
          <t>*INGENIUM SUTA:</t>
        </r>
        <r>
          <rPr>
            <sz val="9"/>
            <color indexed="81"/>
            <rFont val="Tahoma"/>
            <family val="2"/>
          </rPr>
          <t xml:space="preserve"> Líder José Fernando Sotelo Cubillos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 xml:space="preserve">*Ebaté: </t>
        </r>
        <r>
          <rPr>
            <sz val="9"/>
            <color indexed="81"/>
            <rFont val="Tahoma"/>
            <family val="2"/>
          </rPr>
          <t xml:space="preserve">Líder Hector José Pabón Ánge
</t>
        </r>
      </text>
    </comment>
    <comment ref="K11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Antares:</t>
        </r>
        <r>
          <rPr>
            <sz val="9"/>
            <color indexed="81"/>
            <rFont val="Tahoma"/>
            <family val="2"/>
          </rPr>
          <t xml:space="preserve"> Líder Jorge Enrique Quevedo Buitrago
*</t>
        </r>
        <r>
          <rPr>
            <b/>
            <sz val="9"/>
            <color indexed="81"/>
            <rFont val="Tahoma"/>
            <family val="2"/>
          </rPr>
          <t>Grupo de investigación de procesos industriales y ambientales-GIPIA:</t>
        </r>
        <r>
          <rPr>
            <sz val="9"/>
            <color indexed="81"/>
            <rFont val="Tahoma"/>
            <family val="2"/>
          </rPr>
          <t xml:space="preserve"> Líder Leider Alexandra Vasquez Ochoa.
*</t>
        </r>
        <r>
          <rPr>
            <b/>
            <sz val="9"/>
            <color indexed="81"/>
            <rFont val="Tahoma"/>
            <family val="2"/>
          </rPr>
          <t>AXIOMA:</t>
        </r>
        <r>
          <rPr>
            <sz val="9"/>
            <color indexed="81"/>
            <rFont val="Tahoma"/>
            <family val="2"/>
          </rPr>
          <t xml:space="preserve"> Líder Luz Jaddy Castañeda Rodriguez
*</t>
        </r>
        <r>
          <rPr>
            <b/>
            <sz val="9"/>
            <color indexed="81"/>
            <rFont val="Tahoma"/>
            <family val="2"/>
          </rPr>
          <t>Grupo de investigación en gestión de software e informática organizacional (GRIGSIO):</t>
        </r>
        <r>
          <rPr>
            <sz val="9"/>
            <color indexed="81"/>
            <rFont val="Tahoma"/>
            <family val="2"/>
          </rPr>
          <t xml:space="preserve"> Líder Miguel Antonio Ojeda Enriquez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Junior (IJ)-Miguel Antonio Ojeda Enríquez
*Investigador Junior (IJ)-Oscar Javier Bachiller Sandoval
*Investigador Junior (IJ)-José David Alvarado moreno
*Investigador Asociado (I)-Edgar Eduardo Roa Guerrero
*Investigador Junior (IJ)-Humberto Numpaque lópez
*Investigador Junior (IJ)-Pedro Luis Cifuentes Guerrero
*Investigador Asociado (I)-Jairo Eduardo Marquez Díaz
</t>
        </r>
      </text>
    </comment>
    <comment ref="K17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Macroproyecto:</t>
        </r>
        <r>
          <rPr>
            <sz val="9"/>
            <color indexed="81"/>
            <rFont val="Tahoma"/>
            <family val="2"/>
          </rPr>
          <t xml:space="preserve"> Desarrollo de estrategias pedagógicas mediante tecnologías emergentes para la enseñanza de las matemáticas en la universidad de Cundinamarca. 
</t>
        </r>
        <r>
          <rPr>
            <b/>
            <sz val="9"/>
            <color indexed="81"/>
            <rFont val="Tahoma"/>
            <family val="2"/>
          </rPr>
          <t xml:space="preserve">Grupos: </t>
        </r>
        <r>
          <rPr>
            <sz val="9"/>
            <color indexed="81"/>
            <rFont val="Tahoma"/>
            <family val="2"/>
          </rPr>
          <t>S@R@
AXIOMA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2" authorId="0">
      <text>
        <r>
          <rPr>
            <sz val="9"/>
            <color indexed="81"/>
            <rFont val="Tahoma"/>
            <family val="2"/>
          </rPr>
          <t xml:space="preserve">
*David Alejandro Torres Rivera- Universidad Federal de Minas Gerais-Brasil</t>
        </r>
      </text>
    </comment>
    <comment ref="B25" authorId="0">
      <text>
        <r>
          <rPr>
            <sz val="9"/>
            <color indexed="81"/>
            <rFont val="Tahoma"/>
            <family val="2"/>
          </rPr>
          <t>*Roberto Recio Vazquez-Universidad internacional de la Rioja-España
*Jonathan Venegas- Sandoval-Universidad Juárez Autónoma de Tabasco-México</t>
        </r>
      </text>
    </comment>
    <comment ref="B30" authorId="0">
      <text>
        <r>
          <rPr>
            <sz val="9"/>
            <color indexed="81"/>
            <rFont val="Tahoma"/>
            <family val="2"/>
          </rPr>
          <t xml:space="preserve">
Programa de Ingeniería Electrónica</t>
        </r>
      </text>
    </comment>
    <comment ref="B31" authorId="0">
      <text>
        <r>
          <rPr>
            <sz val="9"/>
            <color indexed="81"/>
            <rFont val="Tahoma"/>
            <family val="2"/>
          </rPr>
          <t>*Programa de Ingenieria Electrónica</t>
        </r>
      </text>
    </comment>
  </commentList>
</comments>
</file>

<file path=xl/comments6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1. Proceso de Salud - Enfermedad en la Persona, la Familia y los Grupos Comunitarios
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*Enfermeria-Girardot</t>
        </r>
        <r>
          <rPr>
            <sz val="9"/>
            <color indexed="81"/>
            <rFont val="Tahoma"/>
            <family val="2"/>
          </rPr>
          <t xml:space="preserve">-Código SNIES 898-Resolución RC 19497 2014/11/20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*TATAMASALUD:</t>
        </r>
        <r>
          <rPr>
            <sz val="9"/>
            <color indexed="81"/>
            <rFont val="Tahoma"/>
            <family val="2"/>
          </rPr>
          <t xml:space="preserve"> Líder Clara Inés Sánchez Infante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>
      <text>
        <r>
          <rPr>
            <sz val="9"/>
            <color indexed="81"/>
            <rFont val="Tahoma"/>
            <family val="2"/>
          </rPr>
          <t xml:space="preserve">
*</t>
        </r>
        <r>
          <rPr>
            <b/>
            <sz val="9"/>
            <color indexed="81"/>
            <rFont val="Tahoma"/>
            <family val="2"/>
          </rPr>
          <t>SATTWA "Verdad,Bondad, Realidad,Pureza":</t>
        </r>
        <r>
          <rPr>
            <sz val="9"/>
            <color indexed="81"/>
            <rFont val="Tahoma"/>
            <family val="2"/>
          </rPr>
          <t xml:space="preserve"> Claudia del Rocio Contreras Rodriguez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Junior (IJ)-Adriana Hernandez Bustos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Macroproyecto:</t>
        </r>
        <r>
          <rPr>
            <sz val="9"/>
            <color indexed="81"/>
            <rFont val="Tahoma"/>
            <family val="2"/>
          </rPr>
          <t xml:space="preserve"> Impacto de   la implementación de un modelo de  aula  invertida para el proceso de enseñanza ¿ aprendizaje  en el componente básico profesional del programa de enfermería.
</t>
        </r>
        <r>
          <rPr>
            <b/>
            <sz val="9"/>
            <color indexed="81"/>
            <rFont val="Tahoma"/>
            <family val="2"/>
          </rPr>
          <t>Grupos: 
*</t>
        </r>
        <r>
          <rPr>
            <sz val="9"/>
            <color indexed="81"/>
            <rFont val="Tahoma"/>
            <family val="2"/>
          </rPr>
          <t>Sattwa "Verdad, Bondad, Realidad, Pureza"
*Ingenium Suta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3" authorId="0">
      <text>
        <r>
          <rPr>
            <sz val="9"/>
            <color indexed="81"/>
            <rFont val="Tahoma"/>
            <family val="2"/>
          </rPr>
          <t>*Irati Agirre Garate-universidad del pais vasco/Euskal Herriko Uniberitatea-España
*Irati Aretxabaleta Larrabeiti-universidad del pais vasco/Euskal Herriko Uniberitatea-España
*Ainhoa Dubrana Lapitz-universidad del pais vasco/Euskal Herriko Uniberitatea-España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
*Yulieth Marieth Aguirre Hoyos-Universidad de Pais Vasco- España
*Ronald Alfonso Pérez Escobar-Universidad de El Salvador-El Salvador</t>
        </r>
      </text>
    </comment>
    <comment ref="K27" authorId="0">
      <text>
        <r>
          <rPr>
            <sz val="9"/>
            <color indexed="81"/>
            <rFont val="Tahoma"/>
            <family val="2"/>
          </rPr>
          <t>*Semana de la risoterapia (antesala del congreso internacional de biótica), enfermeria,seccional Girardot.
*Corpografia, enfermeria,seccional Girardot.
*Socialización de las prácticas innovadoras en la formación para el cuidado, enfermeria,seccional Girardot.
*Radiando Salud (prevención de salud) Enfermeria- Seccional Girardot</t>
        </r>
      </text>
    </comment>
  </commentList>
</comments>
</file>

<file path=xl/comments7.xml><?xml version="1.0" encoding="utf-8"?>
<comments xmlns="http://schemas.openxmlformats.org/spreadsheetml/2006/main">
  <authors>
    <author>JANDREAFORERO</author>
  </authors>
  <commentList>
    <comment ref="K4" authorId="0">
      <text>
        <r>
          <rPr>
            <sz val="9"/>
            <color indexed="81"/>
            <rFont val="Tahoma"/>
            <family val="2"/>
          </rPr>
          <t xml:space="preserve">1.Currículo
2.Pensamiento y Docencia de la Educación Superior
3.Didáctica de las Ciencias Básicas
4.Pensamiento Matemático
5.Comunicación, Sociedad, Política y Cultura
6.Políticas Públicas, Educación y Desarrollo
7.Desarrollo Sostenible
8.Estudios Psicosociales en contextos Comunitarios
9.Desarrollo Humano
10.Creación y Producción Artística
11.Filosofía y Cultura de la Música
12.Calidad en Educación Superior
</t>
        </r>
      </text>
    </comment>
    <comment ref="A5" authorId="0">
      <text>
        <r>
          <rPr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Tahoma"/>
            <family val="2"/>
          </rPr>
          <t>Música-Zipaquirá</t>
        </r>
        <r>
          <rPr>
            <sz val="9"/>
            <color indexed="81"/>
            <rFont val="Tahoma"/>
            <family val="2"/>
          </rPr>
          <t>-Código SNIES 10528-Resolución RC 06285 2016/04/06
*</t>
        </r>
        <r>
          <rPr>
            <b/>
            <sz val="9"/>
            <color indexed="81"/>
            <rFont val="Tahoma"/>
            <family val="2"/>
          </rPr>
          <t>Psicología-Facatativá</t>
        </r>
        <r>
          <rPr>
            <sz val="9"/>
            <color indexed="81"/>
            <rFont val="Tahoma"/>
            <family val="2"/>
          </rPr>
          <t xml:space="preserve">-Código SNIES 90941-Resolución RC 02851 2018/02/21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*VERITAS AID:</t>
        </r>
        <r>
          <rPr>
            <sz val="9"/>
            <color indexed="81"/>
            <rFont val="Tahoma"/>
            <family val="2"/>
          </rPr>
          <t xml:space="preserve"> Líder Benjamín Losada Posada
</t>
        </r>
        <r>
          <rPr>
            <b/>
            <sz val="9"/>
            <color indexed="81"/>
            <rFont val="Tahoma"/>
            <family val="2"/>
          </rPr>
          <t>*CRESER:</t>
        </r>
        <r>
          <rPr>
            <sz val="9"/>
            <color indexed="81"/>
            <rFont val="Tahoma"/>
            <family val="2"/>
          </rPr>
          <t xml:space="preserve"> Líder Rafael Leonardo Cortes Lugo
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*BILINGUISMO Y CONVERGENCIA DIGITAL:</t>
        </r>
        <r>
          <rPr>
            <sz val="9"/>
            <color indexed="81"/>
            <rFont val="Tahoma"/>
            <family val="2"/>
          </rPr>
          <t xml:space="preserve"> Ana Milena Morales Sossa
</t>
        </r>
        <r>
          <rPr>
            <b/>
            <sz val="9"/>
            <color indexed="81"/>
            <rFont val="Tahoma"/>
            <family val="2"/>
          </rPr>
          <t>*CRESER</t>
        </r>
        <r>
          <rPr>
            <sz val="9"/>
            <color indexed="81"/>
            <rFont val="Tahoma"/>
            <family val="2"/>
          </rPr>
          <t xml:space="preserve">: Líder Rafael Leonardo Cortes Lugo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*Investigador Junior (IJ)-Benjamín Losada Posada
*Investigador Junior (IJ)-Juan Felipe Ávila Dallos
*Investigador Junior (IJ)-León Fabio Salcedo Ortiz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Macroproyecto:</t>
        </r>
        <r>
          <rPr>
            <sz val="9"/>
            <color indexed="81"/>
            <rFont val="Tahoma"/>
            <family val="2"/>
          </rPr>
          <t xml:space="preserve"> Promoción de campos de aprendizaje bilingües a través de las bellas artes, las humanidades y la psicología.
</t>
        </r>
        <r>
          <rPr>
            <b/>
            <sz val="9"/>
            <color indexed="81"/>
            <rFont val="Tahoma"/>
            <family val="2"/>
          </rPr>
          <t>Grupos:</t>
        </r>
        <r>
          <rPr>
            <sz val="9"/>
            <color indexed="81"/>
            <rFont val="Tahoma"/>
            <family val="2"/>
          </rPr>
          <t xml:space="preserve"> 
*Creser
*Ucundinamarcaarte
*Veritas Aid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*Declan James Mckenna-University of Kent-Reino Unido
*Algeless Milka Pereira Da Silva-Universidad Federal Do Piaui-Brasil</t>
        </r>
      </text>
    </comment>
    <comment ref="K28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*Retos y desafios de la psicología en el marco de una Generación siglo 21
*Psicología y TIC: Aproximaciones psicoeducativas en los procesos de la gestión del conocimiento y el aprendizaje
*Las humanidades en la transmodernidad y translocalidad
*Congreso mundos interconectados:Dialogar con el mundo Generación Siglo 21
*La música como aporte a una generación siglo 21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Programa de música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JANDREAFORERO:</t>
        </r>
        <r>
          <rPr>
            <sz val="9"/>
            <color indexed="81"/>
            <rFont val="Tahoma"/>
            <family val="2"/>
          </rPr>
          <t xml:space="preserve">
Programa de Psicologia. Resolucion MEN …...</t>
        </r>
      </text>
    </comment>
  </commentList>
</comments>
</file>

<file path=xl/sharedStrings.xml><?xml version="1.0" encoding="utf-8"?>
<sst xmlns="http://schemas.openxmlformats.org/spreadsheetml/2006/main" count="1050" uniqueCount="171">
  <si>
    <t>OFERTA ACADEMICA</t>
  </si>
  <si>
    <t>PROGRAMAS DE PREGRADO</t>
  </si>
  <si>
    <t>PROGRAMAS DE POSGRADO</t>
  </si>
  <si>
    <t>Especialización</t>
  </si>
  <si>
    <t>Maestria</t>
  </si>
  <si>
    <t>ESTUDIANTES DE PREGRADO</t>
  </si>
  <si>
    <t xml:space="preserve">ESTUDIANTES DE POSGRADO </t>
  </si>
  <si>
    <t>DOCENCIA</t>
  </si>
  <si>
    <t>PROFESORES DE PLANTA</t>
  </si>
  <si>
    <t>Doctorado</t>
  </si>
  <si>
    <t>Profesional</t>
  </si>
  <si>
    <t>PROFESORES HORA CÁTEDRA</t>
  </si>
  <si>
    <t>TOTAL</t>
  </si>
  <si>
    <t>INVESTIGACIÓN</t>
  </si>
  <si>
    <t>MOVILIDAD ACADÉMICA</t>
  </si>
  <si>
    <t>Estudiantes al Exterior</t>
  </si>
  <si>
    <t>Estudiantes Internacionales</t>
  </si>
  <si>
    <t>AUTOEVALUACIÓN Y ACREDITACIÓN</t>
  </si>
  <si>
    <t>Visitas de Pares Amigos</t>
  </si>
  <si>
    <t>Registros Renovados</t>
  </si>
  <si>
    <t>Grupos Categoridos por COLCIENCIAS</t>
  </si>
  <si>
    <t>A</t>
  </si>
  <si>
    <t>B</t>
  </si>
  <si>
    <t>C</t>
  </si>
  <si>
    <t>D</t>
  </si>
  <si>
    <t>Reconocidos</t>
  </si>
  <si>
    <t>Investigadores Categorizados por COLCIENCIAS</t>
  </si>
  <si>
    <t>Patentes Vigentes</t>
  </si>
  <si>
    <t>Articulos publicados en revistas indexadas</t>
  </si>
  <si>
    <t>Publicaciones</t>
  </si>
  <si>
    <t>Ponencias de investigación</t>
  </si>
  <si>
    <t>Nacionales</t>
  </si>
  <si>
    <t>Internacionales</t>
  </si>
  <si>
    <t>INTERACCIÓN UNIVERSITARIA</t>
  </si>
  <si>
    <t>Eventos de Proyección Social</t>
  </si>
  <si>
    <t>Actividades</t>
  </si>
  <si>
    <t>Campos de Aprendizaje</t>
  </si>
  <si>
    <t>Ingresos por educación Continuada y convenios</t>
  </si>
  <si>
    <t>PERMANENCIA DE ESTUDIANTES</t>
  </si>
  <si>
    <t>IPA 2018</t>
  </si>
  <si>
    <t>IIPA 2018</t>
  </si>
  <si>
    <t xml:space="preserve">EXONERACIONES DE MATRICULA </t>
  </si>
  <si>
    <t>TIPO A</t>
  </si>
  <si>
    <t>TIPO B</t>
  </si>
  <si>
    <t>Evento Cultural</t>
  </si>
  <si>
    <t>Evento Deportivo</t>
  </si>
  <si>
    <t>Evento Académico</t>
  </si>
  <si>
    <t>Medalleria</t>
  </si>
  <si>
    <t>BIENESTAR UNIVERSITARIO</t>
  </si>
  <si>
    <t>PROGRAMAS DE PERMANENCIA</t>
  </si>
  <si>
    <t xml:space="preserve">EXONERACIONES </t>
  </si>
  <si>
    <t>Restaurante Universitario</t>
  </si>
  <si>
    <t>Hogar Universitario</t>
  </si>
  <si>
    <t>Plan día de Alimentación</t>
  </si>
  <si>
    <t>Plan Complementario</t>
  </si>
  <si>
    <t>ENCUENTROS DIALOGICOS Y FORMATIVOS</t>
  </si>
  <si>
    <t xml:space="preserve">Avance </t>
  </si>
  <si>
    <t>Tecn. en desarrollo de software</t>
  </si>
  <si>
    <t>Zootecnia</t>
  </si>
  <si>
    <t>Tecnología en Cartografía</t>
  </si>
  <si>
    <t>Ingenieria Industrial</t>
  </si>
  <si>
    <t>Ingeniería Ambiental</t>
  </si>
  <si>
    <t>Ingeniería Agronómica</t>
  </si>
  <si>
    <t>Ciencias del deporte y la educación física</t>
  </si>
  <si>
    <t>Administración de Empresas</t>
  </si>
  <si>
    <t>Contaduria</t>
  </si>
  <si>
    <t>Tecn. en Gestión Turistica y Hotelera</t>
  </si>
  <si>
    <t>Enfermeria</t>
  </si>
  <si>
    <t>Psicología</t>
  </si>
  <si>
    <t>Música</t>
  </si>
  <si>
    <t>Lic. En Educación Física y Deportes</t>
  </si>
  <si>
    <t>Licentura en Matemáticas</t>
  </si>
  <si>
    <t>AI</t>
  </si>
  <si>
    <t>Grupos de investigación sin categoría</t>
  </si>
  <si>
    <t>Revistas indexadas</t>
  </si>
  <si>
    <t>Revistas no indexadas</t>
  </si>
  <si>
    <t>FACULTAD DE EDUCACIÓN</t>
  </si>
  <si>
    <t>FACULTAD DE CIENCIAS AGROPECUARIAS</t>
  </si>
  <si>
    <t>FACULTAD DE CIENCIAS DEL DEPORTE</t>
  </si>
  <si>
    <t>FACULTAD DE CIENCIAS ADMINISTRATIVAS ECONOMICAS Y CONTABLES</t>
  </si>
  <si>
    <t>FACULTAD DE INGENIERIA</t>
  </si>
  <si>
    <t>FACULTAD DE CIENCIAS DE LA SALUD</t>
  </si>
  <si>
    <t>FACULTAD DE HUMANIDADES</t>
  </si>
  <si>
    <t>GRADUADOS</t>
  </si>
  <si>
    <t>Pregrado</t>
  </si>
  <si>
    <t>posgrado</t>
  </si>
  <si>
    <t>Estudiantes vinculados a semilleros de investigación</t>
  </si>
  <si>
    <t>PROFESORES TIEMPO COMPLETO</t>
  </si>
  <si>
    <t>IPA2018</t>
  </si>
  <si>
    <t>IIPA2018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</si>
  <si>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</si>
  <si>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Docentes al exterior</t>
  </si>
  <si>
    <t>Docentes Internacionales</t>
  </si>
  <si>
    <t>Beneficiados por actividades de interacción</t>
  </si>
  <si>
    <t xml:space="preserve"> </t>
  </si>
  <si>
    <t xml:space="preserve">  </t>
  </si>
  <si>
    <t>Lic. En Educ. Básica con Enf. en Ciencias Sociales</t>
  </si>
  <si>
    <t>Lic. En Educ. Básica con Enf. En Humanidades Leng Cast e Inglés</t>
  </si>
  <si>
    <t>Esp. En Educación Ambiental y desarrollo de la comunidad</t>
  </si>
  <si>
    <t>Maestria en Educación</t>
  </si>
  <si>
    <t xml:space="preserve"> -</t>
  </si>
  <si>
    <t>Maestria en Ciencias Ambientales</t>
  </si>
  <si>
    <t>Esp. En Procesos Pedagogicos del Entren. Deportivo</t>
  </si>
  <si>
    <t>Esp. En Gestión de Sistemas de Información General</t>
  </si>
  <si>
    <t>Esp. En Gerencia para el Desarrollo Organizacional</t>
  </si>
  <si>
    <t xml:space="preserve">  -</t>
  </si>
  <si>
    <t>Ingeniería de Sistemas</t>
  </si>
  <si>
    <t>Ingeniería Electrónica</t>
  </si>
  <si>
    <t>Esp. Negocios y Comercio Electrónico</t>
  </si>
  <si>
    <t xml:space="preserve">   -</t>
  </si>
  <si>
    <t xml:space="preserve"> - </t>
  </si>
  <si>
    <t>Auxiliar</t>
  </si>
  <si>
    <t>Asistente</t>
  </si>
  <si>
    <t>Asociado</t>
  </si>
  <si>
    <t>Titular</t>
  </si>
  <si>
    <t>PERSONAL ADMINISTRATIVO</t>
  </si>
  <si>
    <t>Planta</t>
  </si>
  <si>
    <t>Termino Fijo</t>
  </si>
  <si>
    <t>Ops</t>
  </si>
  <si>
    <t>FUSAGASUGA</t>
  </si>
  <si>
    <t>GIRARDOT</t>
  </si>
  <si>
    <t>UBATE</t>
  </si>
  <si>
    <t>FACATATIVA</t>
  </si>
  <si>
    <t>ZIPAQUIRA</t>
  </si>
  <si>
    <t>CHÍA</t>
  </si>
  <si>
    <t>SOACHA</t>
  </si>
  <si>
    <t>CHOCONTÁ</t>
  </si>
  <si>
    <t>Tipo de Vinculación</t>
  </si>
  <si>
    <t>Número de participantes</t>
  </si>
  <si>
    <t>Autoevaluación y acreditación</t>
  </si>
  <si>
    <t xml:space="preserve">Autoevaluación y acreditación: </t>
  </si>
  <si>
    <t>Renovación del registro calificado: Licenciatura en Ciencias Sociales : programa con cambio de denominación en coherencia con la resolución 18583 MEN. Resolución 7350, mayo 04 de 2018</t>
  </si>
  <si>
    <t>Autoevaluación y Acreditación</t>
  </si>
  <si>
    <r>
      <t>Plan de Contingencia:</t>
    </r>
    <r>
      <rPr>
        <b/>
        <sz val="11"/>
        <color theme="1"/>
        <rFont val="Calibri"/>
        <family val="2"/>
        <scheme val="minor"/>
      </rPr>
      <t xml:space="preserve"> 1. Lic. En educación básica con enfasis en Educación física recreación y deportes- Fusagasugá.  Radicados mes de noviembre en el MEN</t>
    </r>
  </si>
  <si>
    <r>
      <rPr>
        <b/>
        <sz val="11"/>
        <color theme="1"/>
        <rFont val="Calibri"/>
        <family val="2"/>
        <scheme val="minor"/>
      </rPr>
      <t xml:space="preserve">Plan de contingencia: Consolidación del plan de la </t>
    </r>
    <r>
      <rPr>
        <sz val="11"/>
        <color theme="1"/>
        <rFont val="Calibri"/>
        <family val="2"/>
        <scheme val="minor"/>
      </rPr>
      <t>Especialización en Nutrición y Alimentación Animal</t>
    </r>
  </si>
  <si>
    <r>
      <rPr>
        <b/>
        <sz val="11"/>
        <color theme="1"/>
        <rFont val="Calibri"/>
        <family val="2"/>
        <scheme val="minor"/>
      </rPr>
      <t xml:space="preserve">Programas en proceso de Renovación de Registro Calificado en la vigencia 2018: </t>
    </r>
    <r>
      <rPr>
        <sz val="11"/>
        <color theme="1"/>
        <rFont val="Calibri"/>
        <family val="2"/>
        <scheme val="minor"/>
      </rPr>
      <t xml:space="preserve">Administración de empresas </t>
    </r>
  </si>
  <si>
    <r>
      <t>Programas En proceso de Renovación de Registro Calificado vigencia 2019:</t>
    </r>
    <r>
      <rPr>
        <sz val="11"/>
        <color theme="1"/>
        <rFont val="Calibri"/>
        <family val="2"/>
        <scheme val="minor"/>
      </rPr>
      <t xml:space="preserve"> Administración de empresas - Chía, Facatativá, Giradot y Ubaté</t>
    </r>
  </si>
  <si>
    <r>
      <t>Programas En proceso de Renovación de Registro Calificado vigencia 2019:</t>
    </r>
    <r>
      <rPr>
        <sz val="11"/>
        <color theme="1"/>
        <rFont val="Calibri"/>
        <family val="2"/>
        <scheme val="minor"/>
      </rPr>
      <t xml:space="preserve"> Ingeniería de Sistemas -Fusagasugá y  Facatativá</t>
    </r>
  </si>
  <si>
    <r>
      <t>Programas En proceso de Renovación de Registro Calificado vigencia 2019: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Ingeniería Agronómica </t>
    </r>
    <r>
      <rPr>
        <sz val="11"/>
        <color theme="1"/>
        <rFont val="Calibri"/>
        <family val="2"/>
        <scheme val="minor"/>
      </rPr>
      <t xml:space="preserve">- Fusagasugá y Facatativá, </t>
    </r>
    <r>
      <rPr>
        <b/>
        <sz val="11"/>
        <color theme="1"/>
        <rFont val="Calibri"/>
        <family val="2"/>
        <scheme val="minor"/>
      </rPr>
      <t>Ingenieria ambiental</t>
    </r>
    <r>
      <rPr>
        <sz val="11"/>
        <color theme="1"/>
        <rFont val="Calibri"/>
        <family val="2"/>
        <scheme val="minor"/>
      </rPr>
      <t xml:space="preserve"> - Girardot y Facatativá, </t>
    </r>
    <r>
      <rPr>
        <b/>
        <sz val="11"/>
        <color theme="1"/>
        <rFont val="Calibri"/>
        <family val="2"/>
        <scheme val="minor"/>
      </rPr>
      <t>Zootecnia</t>
    </r>
    <r>
      <rPr>
        <sz val="11"/>
        <color theme="1"/>
        <rFont val="Calibri"/>
        <family val="2"/>
        <scheme val="minor"/>
      </rPr>
      <t xml:space="preserve"> - Fusagasugá y Ubaté</t>
    </r>
  </si>
  <si>
    <t>Plan de Contingencia: 1. Lic. En Educ. Básica con Enf. En Humanidades Leng Cast e Inglés - Girardot. 2. Licenciatura en Matemáticas-Girardot</t>
  </si>
  <si>
    <t>Visitas Consejeros CNA para verificación de condiciones iniciales de acreditación  de alta calidad</t>
  </si>
  <si>
    <r>
      <t xml:space="preserve">Renovación de Registro Calilficado: </t>
    </r>
    <r>
      <rPr>
        <sz val="11"/>
        <color theme="1"/>
        <rFont val="Calibri"/>
        <family val="2"/>
        <scheme val="minor"/>
      </rPr>
      <t>Especialización en Gerencia para el Desarrollo Organizacional: Resolución MEN 14020 agosto de 2018, sitio de oferta fusagasugá.</t>
    </r>
  </si>
  <si>
    <t>Números de participantes</t>
  </si>
  <si>
    <t>IPA</t>
  </si>
  <si>
    <t>IIPA</t>
  </si>
  <si>
    <t>BOGOTÁ</t>
  </si>
  <si>
    <t>Total</t>
  </si>
  <si>
    <t>DOCENTES DE PLANTA</t>
  </si>
  <si>
    <t>POR FACULTAD</t>
  </si>
  <si>
    <t>Auxiliar 1</t>
  </si>
  <si>
    <t>Sin categoría</t>
  </si>
  <si>
    <t>Total general</t>
  </si>
  <si>
    <t>Personal docente por categoria - general</t>
  </si>
  <si>
    <t>Reconocido</t>
  </si>
  <si>
    <t>Obras artisticas</t>
  </si>
  <si>
    <t>Semilleros de Investigación (activos)</t>
  </si>
  <si>
    <t>Semilleros de Investigación (Activos)</t>
  </si>
  <si>
    <t>Libros</t>
  </si>
  <si>
    <t>Lineas de Investigación</t>
  </si>
  <si>
    <t>Lineas de investigación</t>
  </si>
  <si>
    <t>Líneas de investigación</t>
  </si>
  <si>
    <t>líneas de investigación</t>
  </si>
  <si>
    <t>libros</t>
  </si>
  <si>
    <t>capitulos de libro</t>
  </si>
  <si>
    <t>capiyulos de libro</t>
  </si>
  <si>
    <t>Macroproyectos de Investigación Aprobados</t>
  </si>
  <si>
    <t>Proyectos de Investigación Aprobados</t>
  </si>
  <si>
    <t>AULAS VIRTUALES</t>
  </si>
  <si>
    <t>Aulas virtuales en Uso</t>
  </si>
  <si>
    <t>Estudiantes registrados en aulas virtuales</t>
  </si>
  <si>
    <t>Docentes que realizaron actividad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</si>
</sst>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4" borderId="1" xfId="0" applyFill="1" applyBorder="1"/>
    <xf numFmtId="0" fontId="0" fillId="5" borderId="0" xfId="0" applyFill="1"/>
    <xf numFmtId="0" fontId="0" fillId="5" borderId="1" xfId="0" applyFill="1" applyBorder="1"/>
    <xf numFmtId="0" fontId="1" fillId="6" borderId="0" xfId="0" applyFont="1" applyFill="1"/>
    <xf numFmtId="0" fontId="0" fillId="6" borderId="0" xfId="0" applyFill="1"/>
    <xf numFmtId="0" fontId="0" fillId="6" borderId="1" xfId="0" applyFill="1" applyBorder="1"/>
    <xf numFmtId="0" fontId="1" fillId="8" borderId="0" xfId="0" applyFont="1" applyFill="1"/>
    <xf numFmtId="0" fontId="0" fillId="8" borderId="1" xfId="0" applyFill="1" applyBorder="1"/>
    <xf numFmtId="0" fontId="1" fillId="0" borderId="0" xfId="0" applyFont="1" applyFill="1"/>
    <xf numFmtId="0" fontId="0" fillId="0" borderId="0" xfId="0" applyFill="1"/>
    <xf numFmtId="0" fontId="0" fillId="9" borderId="0" xfId="0" applyFill="1"/>
    <xf numFmtId="0" fontId="0" fillId="9" borderId="1" xfId="0" applyFill="1" applyBorder="1"/>
    <xf numFmtId="0" fontId="0" fillId="9" borderId="2" xfId="0" applyFill="1" applyBorder="1"/>
    <xf numFmtId="0" fontId="1" fillId="9" borderId="0" xfId="0" applyFont="1" applyFill="1"/>
    <xf numFmtId="0" fontId="1" fillId="9" borderId="0" xfId="0" applyFont="1" applyFill="1" applyBorder="1"/>
    <xf numFmtId="0" fontId="1" fillId="3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ill="1" applyBorder="1"/>
    <xf numFmtId="0" fontId="0" fillId="10" borderId="2" xfId="0" applyFill="1" applyBorder="1"/>
    <xf numFmtId="0" fontId="0" fillId="10" borderId="1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1" fillId="10" borderId="0" xfId="0" applyFont="1" applyFill="1" applyAlignment="1"/>
    <xf numFmtId="0" fontId="1" fillId="10" borderId="0" xfId="0" applyFont="1" applyFill="1"/>
    <xf numFmtId="0" fontId="0" fillId="11" borderId="1" xfId="0" applyFill="1" applyBorder="1"/>
    <xf numFmtId="0" fontId="1" fillId="10" borderId="0" xfId="0" applyFont="1" applyFill="1" applyAlignment="1">
      <alignment horizontal="center"/>
    </xf>
    <xf numFmtId="0" fontId="1" fillId="9" borderId="0" xfId="0" applyFont="1" applyFill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left" vertical="justify" wrapText="1"/>
    </xf>
    <xf numFmtId="0" fontId="1" fillId="9" borderId="5" xfId="0" applyFont="1" applyFill="1" applyBorder="1" applyAlignment="1">
      <alignment horizontal="left" vertical="justify" wrapText="1"/>
    </xf>
    <xf numFmtId="0" fontId="1" fillId="8" borderId="0" xfId="0" applyFont="1" applyFill="1" applyAlignment="1">
      <alignment horizontal="center"/>
    </xf>
    <xf numFmtId="0" fontId="1" fillId="6" borderId="0" xfId="0" applyFont="1" applyFill="1" applyBorder="1"/>
    <xf numFmtId="0" fontId="1" fillId="7" borderId="0" xfId="0" applyFont="1" applyFill="1"/>
    <xf numFmtId="0" fontId="1" fillId="5" borderId="0" xfId="0" applyFont="1" applyFill="1"/>
    <xf numFmtId="0" fontId="4" fillId="5" borderId="0" xfId="0" applyFont="1" applyFill="1" applyAlignment="1">
      <alignment vertical="top" wrapText="1"/>
    </xf>
    <xf numFmtId="0" fontId="1" fillId="3" borderId="0" xfId="0" applyFont="1" applyFill="1"/>
    <xf numFmtId="0" fontId="0" fillId="12" borderId="0" xfId="0" applyFill="1"/>
    <xf numFmtId="0" fontId="1" fillId="12" borderId="0" xfId="0" applyFont="1" applyFill="1"/>
    <xf numFmtId="0" fontId="0" fillId="12" borderId="1" xfId="0" applyFill="1" applyBorder="1"/>
    <xf numFmtId="0" fontId="1" fillId="11" borderId="0" xfId="0" applyFont="1" applyFill="1"/>
    <xf numFmtId="0" fontId="1" fillId="9" borderId="0" xfId="0" applyFont="1" applyFill="1" applyAlignment="1">
      <alignment vertical="center"/>
    </xf>
    <xf numFmtId="0" fontId="1" fillId="9" borderId="5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1" fillId="0" borderId="0" xfId="0" applyFont="1"/>
    <xf numFmtId="0" fontId="1" fillId="13" borderId="0" xfId="0" applyFont="1" applyFill="1"/>
    <xf numFmtId="0" fontId="1" fillId="0" borderId="0" xfId="0" applyFont="1" applyFill="1" applyAlignment="1"/>
    <xf numFmtId="0" fontId="0" fillId="0" borderId="0" xfId="0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" fillId="8" borderId="0" xfId="0" applyFont="1" applyFill="1" applyAlignment="1">
      <alignment horizontal="right"/>
    </xf>
    <xf numFmtId="0" fontId="0" fillId="8" borderId="0" xfId="0" applyFill="1" applyBorder="1"/>
    <xf numFmtId="0" fontId="0" fillId="8" borderId="0" xfId="0" applyFill="1"/>
    <xf numFmtId="0" fontId="0" fillId="8" borderId="7" xfId="0" applyFill="1" applyBorder="1"/>
    <xf numFmtId="0" fontId="0" fillId="8" borderId="2" xfId="0" applyFill="1" applyBorder="1"/>
    <xf numFmtId="0" fontId="0" fillId="8" borderId="4" xfId="0" applyFill="1" applyBorder="1"/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/>
    <xf numFmtId="0" fontId="1" fillId="5" borderId="0" xfId="0" applyFont="1" applyFill="1" applyAlignment="1">
      <alignment horizontal="left"/>
    </xf>
    <xf numFmtId="0" fontId="1" fillId="10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Alignment="1"/>
    <xf numFmtId="0" fontId="0" fillId="7" borderId="0" xfId="0" applyFill="1" applyBorder="1"/>
    <xf numFmtId="0" fontId="0" fillId="5" borderId="0" xfId="0" applyFill="1" applyBorder="1"/>
    <xf numFmtId="0" fontId="0" fillId="2" borderId="4" xfId="0" applyFill="1" applyBorder="1"/>
    <xf numFmtId="0" fontId="0" fillId="4" borderId="4" xfId="0" applyFill="1" applyBorder="1"/>
    <xf numFmtId="0" fontId="0" fillId="13" borderId="4" xfId="0" applyFill="1" applyBorder="1"/>
    <xf numFmtId="0" fontId="1" fillId="2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7" borderId="1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12" borderId="0" xfId="0" applyFont="1" applyFill="1" applyAlignment="1"/>
    <xf numFmtId="0" fontId="1" fillId="6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3" borderId="1" xfId="0" applyNumberFormat="1" applyFill="1" applyBorder="1"/>
    <xf numFmtId="0" fontId="7" fillId="5" borderId="0" xfId="0" applyFont="1" applyFill="1" applyAlignment="1">
      <alignment vertical="top" wrapText="1"/>
    </xf>
    <xf numFmtId="0" fontId="0" fillId="2" borderId="0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3" fontId="0" fillId="3" borderId="1" xfId="0" applyNumberFormat="1" applyFill="1" applyBorder="1" applyAlignment="1">
      <alignment horizontal="center"/>
    </xf>
    <xf numFmtId="0" fontId="1" fillId="7" borderId="0" xfId="0" applyFont="1" applyFill="1" applyBorder="1" applyAlignment="1"/>
    <xf numFmtId="0" fontId="0" fillId="5" borderId="1" xfId="0" applyFill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8" fillId="12" borderId="8" xfId="0" applyFont="1" applyFill="1" applyBorder="1" applyAlignment="1">
      <alignment horizontal="center"/>
    </xf>
    <xf numFmtId="0" fontId="0" fillId="10" borderId="3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0" fillId="10" borderId="4" xfId="0" applyFill="1" applyBorder="1" applyAlignment="1">
      <alignment horizontal="right"/>
    </xf>
    <xf numFmtId="0" fontId="0" fillId="8" borderId="1" xfId="0" applyFont="1" applyFill="1" applyBorder="1" applyAlignment="1">
      <alignment horizontal="right"/>
    </xf>
    <xf numFmtId="0" fontId="8" fillId="12" borderId="8" xfId="0" applyFont="1" applyFill="1" applyBorder="1" applyAlignment="1"/>
    <xf numFmtId="0" fontId="7" fillId="12" borderId="8" xfId="0" applyFont="1" applyFill="1" applyBorder="1"/>
    <xf numFmtId="0" fontId="10" fillId="12" borderId="8" xfId="0" applyFont="1" applyFill="1" applyBorder="1" applyAlignment="1">
      <alignment horizontal="center"/>
    </xf>
    <xf numFmtId="0" fontId="11" fillId="0" borderId="0" xfId="0" applyFont="1"/>
    <xf numFmtId="0" fontId="11" fillId="0" borderId="8" xfId="0" applyFont="1" applyFill="1" applyBorder="1"/>
    <xf numFmtId="0" fontId="11" fillId="0" borderId="8" xfId="0" applyFont="1" applyFill="1" applyBorder="1" applyAlignment="1"/>
    <xf numFmtId="0" fontId="4" fillId="0" borderId="8" xfId="0" applyFont="1" applyFill="1" applyBorder="1" applyAlignment="1"/>
    <xf numFmtId="0" fontId="4" fillId="0" borderId="8" xfId="0" applyFont="1" applyFill="1" applyBorder="1"/>
    <xf numFmtId="0" fontId="4" fillId="0" borderId="0" xfId="0" applyFont="1"/>
    <xf numFmtId="0" fontId="13" fillId="0" borderId="0" xfId="0" applyFont="1"/>
    <xf numFmtId="0" fontId="13" fillId="0" borderId="4" xfId="0" applyFont="1" applyBorder="1"/>
    <xf numFmtId="0" fontId="13" fillId="0" borderId="6" xfId="0" applyFont="1" applyBorder="1" applyAlignment="1">
      <alignment horizontal="right"/>
    </xf>
    <xf numFmtId="0" fontId="12" fillId="0" borderId="4" xfId="0" applyFont="1" applyBorder="1"/>
    <xf numFmtId="0" fontId="12" fillId="0" borderId="6" xfId="0" applyFont="1" applyBorder="1" applyAlignment="1">
      <alignment horizontal="right"/>
    </xf>
    <xf numFmtId="0" fontId="7" fillId="0" borderId="0" xfId="0" applyFont="1"/>
    <xf numFmtId="0" fontId="10" fillId="12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0" fillId="11" borderId="0" xfId="0" applyFill="1" applyBorder="1"/>
    <xf numFmtId="0" fontId="0" fillId="9" borderId="1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1" fillId="11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8" borderId="7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10" borderId="2" xfId="0" applyFill="1" applyBorder="1" applyAlignment="1">
      <alignment horizontal="right"/>
    </xf>
    <xf numFmtId="0" fontId="1" fillId="9" borderId="0" xfId="0" applyFont="1" applyFill="1" applyAlignment="1"/>
    <xf numFmtId="0" fontId="0" fillId="11" borderId="3" xfId="0" applyFill="1" applyBorder="1"/>
    <xf numFmtId="0" fontId="0" fillId="8" borderId="0" xfId="0" applyFont="1" applyFill="1"/>
    <xf numFmtId="0" fontId="0" fillId="8" borderId="0" xfId="0" applyFont="1" applyFill="1" applyBorder="1"/>
    <xf numFmtId="0" fontId="0" fillId="8" borderId="1" xfId="0" applyFont="1" applyFill="1" applyBorder="1"/>
    <xf numFmtId="0" fontId="0" fillId="8" borderId="0" xfId="0" applyFill="1" applyBorder="1" applyAlignment="1"/>
    <xf numFmtId="0" fontId="0" fillId="8" borderId="1" xfId="0" applyFont="1" applyFill="1" applyBorder="1" applyAlignment="1"/>
    <xf numFmtId="0" fontId="1" fillId="8" borderId="0" xfId="0" applyFont="1" applyFill="1" applyBorder="1"/>
    <xf numFmtId="0" fontId="1" fillId="8" borderId="0" xfId="0" applyFont="1" applyFill="1" applyBorder="1" applyAlignment="1"/>
    <xf numFmtId="0" fontId="14" fillId="0" borderId="0" xfId="0" applyFont="1" applyFill="1"/>
    <xf numFmtId="0" fontId="0" fillId="8" borderId="4" xfId="0" applyFill="1" applyBorder="1" applyAlignment="1">
      <alignment horizontal="right"/>
    </xf>
    <xf numFmtId="0" fontId="0" fillId="8" borderId="0" xfId="0" applyFill="1" applyAlignment="1">
      <alignment horizontal="right"/>
    </xf>
    <xf numFmtId="0" fontId="1" fillId="8" borderId="1" xfId="0" applyFon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1" fillId="9" borderId="1" xfId="0" applyFont="1" applyFill="1" applyBorder="1" applyAlignment="1"/>
    <xf numFmtId="0" fontId="0" fillId="9" borderId="4" xfId="0" applyFill="1" applyBorder="1"/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justify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right"/>
    </xf>
    <xf numFmtId="0" fontId="0" fillId="9" borderId="4" xfId="0" applyFill="1" applyBorder="1" applyAlignment="1">
      <alignment horizontal="right"/>
    </xf>
    <xf numFmtId="0" fontId="8" fillId="5" borderId="0" xfId="0" applyFont="1" applyFill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left" vertical="center"/>
    </xf>
    <xf numFmtId="0" fontId="1" fillId="9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11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CC99"/>
      <color rgb="FFFF7C80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M45"/>
  <sheetViews>
    <sheetView topLeftCell="E1" zoomScale="90" zoomScaleNormal="90" workbookViewId="0">
      <selection activeCell="L6" sqref="L6"/>
    </sheetView>
  </sheetViews>
  <sheetFormatPr baseColWidth="10" defaultRowHeight="15"/>
  <cols>
    <col min="1" max="1" width="31.42578125" customWidth="1"/>
    <col min="4" max="4" width="9.140625" customWidth="1"/>
    <col min="5" max="5" width="29.85546875" customWidth="1"/>
    <col min="6" max="7" width="10.85546875" customWidth="1"/>
    <col min="8" max="8" width="6.85546875" customWidth="1"/>
    <col min="9" max="9" width="48" customWidth="1"/>
    <col min="10" max="10" width="20.7109375" customWidth="1"/>
  </cols>
  <sheetData>
    <row r="2" spans="1:11" ht="18.75">
      <c r="A2" s="169" t="s">
        <v>76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thickBot="1">
      <c r="I3" s="172" t="s">
        <v>13</v>
      </c>
      <c r="J3" s="172"/>
      <c r="K3" s="172"/>
    </row>
    <row r="4" spans="1:11" ht="15.75" thickBot="1">
      <c r="A4" s="73" t="s">
        <v>0</v>
      </c>
      <c r="B4" s="93" t="s">
        <v>88</v>
      </c>
      <c r="C4" s="93" t="s">
        <v>89</v>
      </c>
      <c r="E4" s="170" t="s">
        <v>7</v>
      </c>
      <c r="F4" s="170"/>
      <c r="G4" s="41"/>
      <c r="I4" s="144" t="s">
        <v>158</v>
      </c>
      <c r="J4" s="144"/>
      <c r="K4" s="164">
        <v>20</v>
      </c>
    </row>
    <row r="5" spans="1:11" ht="15.75" thickBot="1">
      <c r="A5" s="4" t="s">
        <v>1</v>
      </c>
      <c r="B5" s="2">
        <v>2</v>
      </c>
      <c r="C5" s="2">
        <v>1</v>
      </c>
      <c r="E5" s="41" t="s">
        <v>8</v>
      </c>
      <c r="F5" s="41" t="s">
        <v>88</v>
      </c>
      <c r="G5" s="41" t="s">
        <v>89</v>
      </c>
      <c r="I5" s="171" t="s">
        <v>20</v>
      </c>
      <c r="J5" s="22" t="s">
        <v>72</v>
      </c>
      <c r="K5" s="135" t="s">
        <v>100</v>
      </c>
    </row>
    <row r="6" spans="1:11" ht="15.75" thickBot="1">
      <c r="A6" s="1"/>
      <c r="B6" s="3"/>
      <c r="C6" s="3"/>
      <c r="E6" s="15" t="s">
        <v>9</v>
      </c>
      <c r="F6" s="63" t="s">
        <v>100</v>
      </c>
      <c r="G6" s="63" t="s">
        <v>100</v>
      </c>
      <c r="I6" s="171"/>
      <c r="J6" s="22" t="s">
        <v>21</v>
      </c>
      <c r="K6" s="135" t="s">
        <v>100</v>
      </c>
    </row>
    <row r="7" spans="1:11" ht="15.75" thickBot="1">
      <c r="A7" s="4" t="s">
        <v>2</v>
      </c>
      <c r="B7" s="2">
        <v>2</v>
      </c>
      <c r="C7" s="2">
        <v>2</v>
      </c>
      <c r="E7" s="15" t="s">
        <v>4</v>
      </c>
      <c r="F7" s="63">
        <v>2</v>
      </c>
      <c r="G7" s="63">
        <v>2</v>
      </c>
      <c r="I7" s="171"/>
      <c r="J7" s="22" t="s">
        <v>22</v>
      </c>
      <c r="K7" s="135" t="s">
        <v>100</v>
      </c>
    </row>
    <row r="8" spans="1:11" ht="15.75" thickBot="1">
      <c r="A8" s="1"/>
      <c r="B8" s="3"/>
      <c r="C8" s="3"/>
      <c r="E8" s="15" t="s">
        <v>3</v>
      </c>
      <c r="F8" s="63">
        <v>1</v>
      </c>
      <c r="G8" s="63">
        <v>1</v>
      </c>
      <c r="I8" s="171"/>
      <c r="J8" s="22" t="s">
        <v>23</v>
      </c>
      <c r="K8" s="135">
        <v>2</v>
      </c>
    </row>
    <row r="9" spans="1:11" ht="15.75" thickBot="1">
      <c r="A9" s="5" t="s">
        <v>3</v>
      </c>
      <c r="B9" s="2">
        <v>1</v>
      </c>
      <c r="C9" s="2">
        <v>1</v>
      </c>
      <c r="E9" s="15" t="s">
        <v>10</v>
      </c>
      <c r="F9" s="63" t="s">
        <v>100</v>
      </c>
      <c r="G9" s="63" t="s">
        <v>100</v>
      </c>
      <c r="I9" s="171"/>
      <c r="J9" s="22" t="s">
        <v>24</v>
      </c>
      <c r="K9" s="135" t="s">
        <v>100</v>
      </c>
    </row>
    <row r="10" spans="1:11" ht="16.5" customHeight="1" thickBot="1">
      <c r="A10" s="5" t="s">
        <v>4</v>
      </c>
      <c r="B10" s="2">
        <v>1</v>
      </c>
      <c r="C10" s="90">
        <v>1</v>
      </c>
      <c r="E10" s="60" t="s">
        <v>12</v>
      </c>
      <c r="F10" s="63">
        <v>3</v>
      </c>
      <c r="G10" s="65">
        <v>3</v>
      </c>
      <c r="I10" s="51"/>
      <c r="J10" s="22" t="s">
        <v>25</v>
      </c>
      <c r="K10" s="136" t="s">
        <v>100</v>
      </c>
    </row>
    <row r="11" spans="1:11" ht="15.75" customHeight="1" thickBot="1">
      <c r="E11" s="67" t="s">
        <v>87</v>
      </c>
      <c r="F11" s="67"/>
      <c r="G11" s="62"/>
      <c r="I11" s="22" t="s">
        <v>73</v>
      </c>
      <c r="J11" s="19"/>
      <c r="K11" s="135">
        <v>7</v>
      </c>
    </row>
    <row r="12" spans="1:11" ht="15" customHeight="1" thickBot="1">
      <c r="A12" s="74" t="s">
        <v>5</v>
      </c>
      <c r="B12" s="93" t="s">
        <v>88</v>
      </c>
      <c r="C12" s="93" t="s">
        <v>89</v>
      </c>
      <c r="E12" s="15" t="s">
        <v>9</v>
      </c>
      <c r="F12" s="16">
        <v>2</v>
      </c>
      <c r="G12" s="115">
        <v>1</v>
      </c>
      <c r="I12" s="38" t="s">
        <v>26</v>
      </c>
      <c r="J12" s="52"/>
      <c r="K12" s="136">
        <v>2</v>
      </c>
    </row>
    <row r="13" spans="1:11" ht="16.5" customHeight="1" thickBot="1">
      <c r="A13" s="8" t="s">
        <v>71</v>
      </c>
      <c r="B13" s="9">
        <v>130</v>
      </c>
      <c r="C13" s="9">
        <v>105</v>
      </c>
      <c r="E13" s="15" t="s">
        <v>4</v>
      </c>
      <c r="F13" s="16">
        <v>24</v>
      </c>
      <c r="G13" s="16">
        <v>14</v>
      </c>
      <c r="I13" s="36" t="s">
        <v>156</v>
      </c>
      <c r="J13" s="37"/>
      <c r="K13" s="135">
        <v>23</v>
      </c>
    </row>
    <row r="14" spans="1:11" ht="15.75" customHeight="1" thickBot="1">
      <c r="A14" s="8" t="s">
        <v>96</v>
      </c>
      <c r="B14" s="9">
        <v>255</v>
      </c>
      <c r="C14" s="9">
        <v>245</v>
      </c>
      <c r="E14" s="15" t="s">
        <v>3</v>
      </c>
      <c r="F14" s="16">
        <v>12</v>
      </c>
      <c r="G14" s="16">
        <v>5</v>
      </c>
      <c r="I14" s="39" t="s">
        <v>86</v>
      </c>
      <c r="J14" s="40"/>
      <c r="K14" s="165">
        <v>123</v>
      </c>
    </row>
    <row r="15" spans="1:11" ht="15.75" thickBot="1">
      <c r="A15" s="8" t="s">
        <v>97</v>
      </c>
      <c r="B15" s="9">
        <v>212</v>
      </c>
      <c r="C15" s="91">
        <v>172</v>
      </c>
      <c r="E15" s="15" t="s">
        <v>10</v>
      </c>
      <c r="F15" s="16">
        <v>10</v>
      </c>
      <c r="G15" s="16">
        <v>6</v>
      </c>
      <c r="I15" s="22" t="s">
        <v>27</v>
      </c>
      <c r="J15" s="23"/>
      <c r="K15" s="135" t="s">
        <v>100</v>
      </c>
    </row>
    <row r="16" spans="1:11" ht="15.75" thickBot="1">
      <c r="E16" s="60" t="s">
        <v>12</v>
      </c>
      <c r="F16" s="16">
        <f>SUM(F12:F15)</f>
        <v>48</v>
      </c>
      <c r="G16" s="16">
        <f>SUM(G12:G15)</f>
        <v>26</v>
      </c>
      <c r="I16" s="36" t="s">
        <v>166</v>
      </c>
      <c r="J16" s="37"/>
      <c r="K16" s="135">
        <v>8</v>
      </c>
    </row>
    <row r="17" spans="1:13" ht="15.75" thickBot="1">
      <c r="E17" s="67" t="s">
        <v>11</v>
      </c>
      <c r="F17" s="67"/>
      <c r="G17" s="61"/>
      <c r="I17" s="36" t="s">
        <v>165</v>
      </c>
      <c r="J17" s="37"/>
      <c r="K17" s="135">
        <v>1</v>
      </c>
    </row>
    <row r="18" spans="1:13" ht="15.75" thickBot="1">
      <c r="A18" s="76" t="s">
        <v>6</v>
      </c>
      <c r="B18" s="13"/>
      <c r="C18" s="13"/>
      <c r="E18" s="15" t="s">
        <v>9</v>
      </c>
      <c r="F18" s="16" t="s">
        <v>100</v>
      </c>
      <c r="G18" s="16" t="s">
        <v>100</v>
      </c>
      <c r="I18" s="171" t="s">
        <v>29</v>
      </c>
      <c r="J18" s="37" t="s">
        <v>74</v>
      </c>
      <c r="K18" s="135">
        <v>1</v>
      </c>
    </row>
    <row r="19" spans="1:13" ht="15.75" thickBot="1">
      <c r="A19" s="12"/>
      <c r="B19" s="76" t="s">
        <v>88</v>
      </c>
      <c r="C19" s="76" t="s">
        <v>89</v>
      </c>
      <c r="E19" s="15" t="s">
        <v>4</v>
      </c>
      <c r="F19" s="16">
        <v>11</v>
      </c>
      <c r="G19" s="16">
        <v>13</v>
      </c>
      <c r="I19" s="171"/>
      <c r="J19" s="22" t="s">
        <v>75</v>
      </c>
      <c r="K19" s="135" t="s">
        <v>100</v>
      </c>
    </row>
    <row r="20" spans="1:13" ht="15.75" thickBot="1">
      <c r="A20" s="12" t="s">
        <v>98</v>
      </c>
      <c r="B20" s="14">
        <v>40</v>
      </c>
      <c r="C20" s="14">
        <v>34</v>
      </c>
      <c r="E20" s="15" t="s">
        <v>3</v>
      </c>
      <c r="F20" s="16">
        <v>6</v>
      </c>
      <c r="G20" s="16">
        <v>6</v>
      </c>
      <c r="I20" s="22" t="s">
        <v>163</v>
      </c>
      <c r="J20" s="19"/>
      <c r="K20" s="135">
        <v>4</v>
      </c>
    </row>
    <row r="21" spans="1:13" ht="15.75" thickBot="1">
      <c r="A21" s="12" t="s">
        <v>99</v>
      </c>
      <c r="B21" s="14">
        <v>136</v>
      </c>
      <c r="C21" s="14">
        <v>92</v>
      </c>
      <c r="E21" s="15" t="s">
        <v>10</v>
      </c>
      <c r="F21" s="16">
        <v>1</v>
      </c>
      <c r="G21" s="16">
        <v>1</v>
      </c>
      <c r="I21" s="171" t="s">
        <v>30</v>
      </c>
      <c r="J21" s="22" t="s">
        <v>31</v>
      </c>
      <c r="K21" s="135">
        <v>39</v>
      </c>
    </row>
    <row r="22" spans="1:13" ht="15.75" thickBot="1">
      <c r="E22" s="60" t="s">
        <v>12</v>
      </c>
      <c r="F22" s="16">
        <f>SUM(F19:F21)</f>
        <v>18</v>
      </c>
      <c r="G22" s="16">
        <f>SUM(G19:G21)</f>
        <v>20</v>
      </c>
      <c r="I22" s="171"/>
      <c r="J22" s="22" t="s">
        <v>32</v>
      </c>
      <c r="K22" s="135" t="s">
        <v>100</v>
      </c>
    </row>
    <row r="23" spans="1:13" ht="15.75" thickBot="1">
      <c r="A23" s="174" t="s">
        <v>14</v>
      </c>
      <c r="B23" s="174"/>
      <c r="C23" s="174"/>
    </row>
    <row r="24" spans="1:13" ht="15.75" thickBot="1">
      <c r="A24" s="43" t="s">
        <v>15</v>
      </c>
      <c r="B24" s="95" t="s">
        <v>100</v>
      </c>
      <c r="C24" s="88"/>
      <c r="E24" s="178" t="s">
        <v>48</v>
      </c>
      <c r="F24" s="178"/>
      <c r="G24" s="178"/>
      <c r="M24" s="26"/>
    </row>
    <row r="25" spans="1:13" ht="15.75" thickBot="1">
      <c r="A25" s="43" t="s">
        <v>16</v>
      </c>
      <c r="B25" s="95">
        <v>1</v>
      </c>
      <c r="C25" s="88"/>
      <c r="E25" s="178" t="s">
        <v>38</v>
      </c>
      <c r="F25" s="178"/>
      <c r="G25" s="178"/>
      <c r="I25" s="177" t="s">
        <v>33</v>
      </c>
      <c r="J25" s="177"/>
      <c r="K25" s="177"/>
      <c r="M25" s="26"/>
    </row>
    <row r="26" spans="1:13" ht="15.75" thickBot="1">
      <c r="A26" s="43" t="s">
        <v>91</v>
      </c>
      <c r="B26" s="95" t="s">
        <v>100</v>
      </c>
      <c r="C26" s="88"/>
      <c r="E26" s="32" t="s">
        <v>41</v>
      </c>
      <c r="F26" s="35" t="s">
        <v>39</v>
      </c>
      <c r="G26" s="35" t="s">
        <v>40</v>
      </c>
      <c r="I26" s="80" t="s">
        <v>34</v>
      </c>
      <c r="J26" s="46" t="s">
        <v>35</v>
      </c>
      <c r="K26" s="81">
        <v>25</v>
      </c>
      <c r="M26" s="96"/>
    </row>
    <row r="27" spans="1:13" ht="15.75" thickBot="1">
      <c r="A27" s="43" t="s">
        <v>92</v>
      </c>
      <c r="B27" s="95">
        <v>1</v>
      </c>
      <c r="C27" s="88"/>
      <c r="E27" s="33" t="s">
        <v>42</v>
      </c>
      <c r="F27" s="27">
        <v>6</v>
      </c>
      <c r="G27" s="27">
        <v>9</v>
      </c>
      <c r="I27" s="80" t="s">
        <v>36</v>
      </c>
      <c r="J27" s="46" t="s">
        <v>35</v>
      </c>
      <c r="K27" s="81">
        <v>4</v>
      </c>
      <c r="M27" s="96"/>
    </row>
    <row r="28" spans="1:13" ht="15.75" thickBot="1">
      <c r="B28" s="26"/>
      <c r="C28" s="26"/>
      <c r="E28" s="33" t="s">
        <v>43</v>
      </c>
      <c r="F28" s="28">
        <v>2</v>
      </c>
      <c r="G28" s="28" t="s">
        <v>100</v>
      </c>
      <c r="I28" s="6"/>
      <c r="J28" s="46"/>
      <c r="K28" s="82"/>
      <c r="M28" s="96"/>
    </row>
    <row r="29" spans="1:13" ht="15.75" thickBot="1">
      <c r="E29" s="33" t="s">
        <v>44</v>
      </c>
      <c r="F29" s="29" t="s">
        <v>100</v>
      </c>
      <c r="G29" s="28" t="s">
        <v>100</v>
      </c>
      <c r="I29" s="80" t="s">
        <v>93</v>
      </c>
      <c r="J29" s="46"/>
      <c r="K29" s="83">
        <v>463</v>
      </c>
      <c r="M29" s="59"/>
    </row>
    <row r="30" spans="1:13" ht="15.75" thickBot="1">
      <c r="A30" s="173" t="s">
        <v>17</v>
      </c>
      <c r="B30" s="173"/>
      <c r="C30" s="173"/>
      <c r="E30" s="33" t="s">
        <v>45</v>
      </c>
      <c r="F30" s="28">
        <v>1</v>
      </c>
      <c r="G30" s="29">
        <v>1</v>
      </c>
      <c r="I30" s="24" t="s">
        <v>37</v>
      </c>
      <c r="J30" s="25"/>
      <c r="K30" s="103">
        <v>823550</v>
      </c>
      <c r="M30" s="26"/>
    </row>
    <row r="31" spans="1:13" ht="15" customHeight="1" thickBot="1">
      <c r="A31" s="10"/>
      <c r="B31" s="10"/>
      <c r="C31" s="10"/>
      <c r="E31" s="33" t="s">
        <v>46</v>
      </c>
      <c r="F31" s="29">
        <v>5</v>
      </c>
      <c r="G31" s="28">
        <v>7</v>
      </c>
      <c r="M31" s="26"/>
    </row>
    <row r="32" spans="1:13" ht="15.75" thickBot="1">
      <c r="A32" s="68" t="s">
        <v>18</v>
      </c>
      <c r="B32" s="11">
        <v>1</v>
      </c>
      <c r="C32" s="89"/>
      <c r="E32" s="33" t="s">
        <v>47</v>
      </c>
      <c r="F32" s="28" t="s">
        <v>100</v>
      </c>
      <c r="G32" s="30" t="s">
        <v>100</v>
      </c>
      <c r="M32" s="26"/>
    </row>
    <row r="33" spans="1:13" ht="39" thickBot="1">
      <c r="A33" s="45" t="s">
        <v>140</v>
      </c>
      <c r="B33" s="109" t="s">
        <v>100</v>
      </c>
      <c r="C33" s="89"/>
      <c r="E33" s="179" t="s">
        <v>49</v>
      </c>
      <c r="F33" s="179"/>
      <c r="G33" s="179"/>
      <c r="I33" s="176" t="s">
        <v>55</v>
      </c>
      <c r="J33" s="176"/>
      <c r="L33" t="s">
        <v>95</v>
      </c>
      <c r="M33" s="26"/>
    </row>
    <row r="34" spans="1:13" ht="15.75" thickBot="1">
      <c r="A34" s="44" t="s">
        <v>19</v>
      </c>
      <c r="B34" s="11">
        <v>1</v>
      </c>
      <c r="C34" s="89"/>
      <c r="E34" s="33" t="s">
        <v>50</v>
      </c>
      <c r="F34" s="35" t="s">
        <v>39</v>
      </c>
      <c r="G34" s="35" t="s">
        <v>40</v>
      </c>
      <c r="I34" s="50" t="s">
        <v>128</v>
      </c>
      <c r="J34" s="34">
        <f>51+144+46+25+75+104+216</f>
        <v>661</v>
      </c>
    </row>
    <row r="35" spans="1:13" ht="15.75" thickBot="1">
      <c r="E35" s="33" t="s">
        <v>51</v>
      </c>
      <c r="F35" s="27">
        <v>9</v>
      </c>
      <c r="G35" s="28">
        <v>4</v>
      </c>
      <c r="I35" s="17"/>
      <c r="J35" s="26"/>
    </row>
    <row r="36" spans="1:13" ht="15.75" thickBot="1">
      <c r="A36" s="70" t="s">
        <v>83</v>
      </c>
      <c r="B36" s="94" t="s">
        <v>88</v>
      </c>
      <c r="C36" s="94" t="s">
        <v>89</v>
      </c>
      <c r="E36" s="33" t="s">
        <v>52</v>
      </c>
      <c r="F36" s="28">
        <v>14</v>
      </c>
      <c r="G36" s="31">
        <v>11</v>
      </c>
      <c r="I36" s="18"/>
      <c r="J36" s="26"/>
      <c r="K36" s="57"/>
    </row>
    <row r="37" spans="1:13" ht="15.75" thickBot="1">
      <c r="A37" s="55" t="s">
        <v>84</v>
      </c>
      <c r="B37" s="53">
        <v>48</v>
      </c>
      <c r="C37" s="53">
        <v>45</v>
      </c>
      <c r="E37" s="33" t="s">
        <v>53</v>
      </c>
      <c r="F37" s="28">
        <v>6</v>
      </c>
      <c r="G37" s="28">
        <v>4</v>
      </c>
      <c r="I37" s="137" t="s">
        <v>167</v>
      </c>
      <c r="J37" s="146"/>
      <c r="K37" s="57"/>
    </row>
    <row r="38" spans="1:13" ht="15.75" thickBot="1">
      <c r="A38" s="55" t="s">
        <v>85</v>
      </c>
      <c r="B38" s="53">
        <v>77</v>
      </c>
      <c r="C38" s="92">
        <v>46</v>
      </c>
      <c r="E38" s="33" t="s">
        <v>54</v>
      </c>
      <c r="F38" s="28" t="s">
        <v>100</v>
      </c>
      <c r="G38" s="28" t="s">
        <v>100</v>
      </c>
      <c r="I38" s="151" t="s">
        <v>168</v>
      </c>
      <c r="J38" s="148">
        <v>27</v>
      </c>
      <c r="K38" s="57"/>
    </row>
    <row r="39" spans="1:13" ht="15.75" thickBot="1">
      <c r="E39" s="180"/>
      <c r="F39" s="180"/>
      <c r="G39" s="180"/>
      <c r="I39" s="152" t="s">
        <v>170</v>
      </c>
      <c r="J39" s="150">
        <v>17</v>
      </c>
      <c r="K39" s="57"/>
    </row>
    <row r="40" spans="1:13" ht="15.75" thickBot="1">
      <c r="A40" s="175"/>
      <c r="B40" s="175"/>
      <c r="C40" s="71"/>
      <c r="E40" s="167"/>
      <c r="F40" s="168"/>
      <c r="G40" s="168"/>
      <c r="I40" s="151" t="s">
        <v>169</v>
      </c>
      <c r="J40" s="148">
        <v>297</v>
      </c>
    </row>
    <row r="41" spans="1:13">
      <c r="A41" s="17"/>
      <c r="B41" s="17"/>
      <c r="C41" s="17"/>
      <c r="E41" s="58"/>
      <c r="F41" s="59"/>
      <c r="G41" s="59"/>
      <c r="I41" s="26"/>
      <c r="J41" s="26"/>
    </row>
    <row r="42" spans="1:13">
      <c r="A42" s="18"/>
      <c r="B42" s="18"/>
      <c r="C42" s="18"/>
    </row>
    <row r="43" spans="1:13">
      <c r="A43" s="46" t="s">
        <v>130</v>
      </c>
      <c r="B43" s="18"/>
      <c r="C43" s="18"/>
      <c r="L43" s="54" t="s">
        <v>90</v>
      </c>
    </row>
    <row r="44" spans="1:13">
      <c r="A44" s="54" t="s">
        <v>131</v>
      </c>
      <c r="E44" s="58"/>
      <c r="F44" s="59"/>
      <c r="G44" s="59"/>
    </row>
    <row r="45" spans="1:13">
      <c r="A45" s="54" t="s">
        <v>139</v>
      </c>
      <c r="E45" s="58"/>
      <c r="F45" s="59"/>
      <c r="G45" s="59"/>
    </row>
  </sheetData>
  <mergeCells count="15">
    <mergeCell ref="A30:C30"/>
    <mergeCell ref="A23:C23"/>
    <mergeCell ref="A40:B40"/>
    <mergeCell ref="I33:J33"/>
    <mergeCell ref="I25:K25"/>
    <mergeCell ref="E24:G24"/>
    <mergeCell ref="E25:G25"/>
    <mergeCell ref="E33:G33"/>
    <mergeCell ref="E39:G39"/>
    <mergeCell ref="A2:K2"/>
    <mergeCell ref="E4:F4"/>
    <mergeCell ref="I21:I22"/>
    <mergeCell ref="I5:I9"/>
    <mergeCell ref="I18:I19"/>
    <mergeCell ref="I3:K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2:L45"/>
  <sheetViews>
    <sheetView topLeftCell="A34" zoomScale="90" zoomScaleNormal="90" workbookViewId="0">
      <selection activeCell="B38" sqref="B38"/>
    </sheetView>
  </sheetViews>
  <sheetFormatPr baseColWidth="10" defaultRowHeight="15"/>
  <cols>
    <col min="1" max="1" width="30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6.85546875" customWidth="1"/>
    <col min="10" max="10" width="21" customWidth="1"/>
  </cols>
  <sheetData>
    <row r="2" spans="1:12" ht="18.75">
      <c r="A2" s="181" t="s">
        <v>77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ht="15.75" thickBot="1">
      <c r="I3" s="183" t="s">
        <v>13</v>
      </c>
      <c r="J3" s="183"/>
      <c r="K3" s="183"/>
    </row>
    <row r="4" spans="1:12" ht="15.75" thickBot="1">
      <c r="A4" s="73" t="s">
        <v>0</v>
      </c>
      <c r="B4" s="75" t="s">
        <v>88</v>
      </c>
      <c r="C4" s="75" t="s">
        <v>89</v>
      </c>
      <c r="E4" s="170" t="s">
        <v>7</v>
      </c>
      <c r="F4" s="170"/>
      <c r="G4" s="75"/>
      <c r="I4" s="144" t="s">
        <v>159</v>
      </c>
      <c r="J4" s="144"/>
      <c r="K4" s="158">
        <v>55</v>
      </c>
    </row>
    <row r="5" spans="1:12" ht="15.75" thickBot="1">
      <c r="A5" s="4" t="s">
        <v>1</v>
      </c>
      <c r="B5" s="2">
        <v>4</v>
      </c>
      <c r="C5" s="2">
        <v>4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</row>
    <row r="6" spans="1:12" ht="15.75" thickBot="1">
      <c r="A6" s="1"/>
      <c r="B6" s="3"/>
      <c r="C6" s="3"/>
      <c r="E6" s="15" t="s">
        <v>9</v>
      </c>
      <c r="F6" s="63" t="s">
        <v>100</v>
      </c>
      <c r="G6" s="64" t="s">
        <v>100</v>
      </c>
      <c r="I6" s="171"/>
      <c r="J6" s="22" t="s">
        <v>21</v>
      </c>
      <c r="K6" s="135">
        <v>1</v>
      </c>
    </row>
    <row r="7" spans="1:12" ht="15.75" thickBot="1">
      <c r="A7" s="4" t="s">
        <v>2</v>
      </c>
      <c r="B7" s="2">
        <v>1</v>
      </c>
      <c r="C7" s="2">
        <v>1</v>
      </c>
      <c r="E7" s="15" t="s">
        <v>4</v>
      </c>
      <c r="F7" s="63">
        <v>2</v>
      </c>
      <c r="G7" s="16">
        <v>2</v>
      </c>
      <c r="I7" s="171"/>
      <c r="J7" s="22" t="s">
        <v>22</v>
      </c>
      <c r="K7" s="135" t="s">
        <v>100</v>
      </c>
    </row>
    <row r="8" spans="1:12" ht="15.75" thickBot="1">
      <c r="A8" s="1"/>
      <c r="B8" s="3"/>
      <c r="C8" s="3"/>
      <c r="E8" s="15" t="s">
        <v>3</v>
      </c>
      <c r="F8" s="63">
        <v>2</v>
      </c>
      <c r="G8" s="16">
        <v>2</v>
      </c>
      <c r="I8" s="171"/>
      <c r="J8" s="22" t="s">
        <v>23</v>
      </c>
      <c r="K8" s="135">
        <v>7</v>
      </c>
    </row>
    <row r="9" spans="1:12" ht="15.75" thickBot="1">
      <c r="A9" s="5" t="s">
        <v>3</v>
      </c>
      <c r="B9" s="2"/>
      <c r="C9" s="2"/>
      <c r="E9" s="15" t="s">
        <v>10</v>
      </c>
      <c r="F9" s="63" t="s">
        <v>100</v>
      </c>
      <c r="G9" s="16" t="s">
        <v>100</v>
      </c>
      <c r="I9" s="171"/>
      <c r="J9" s="22" t="s">
        <v>24</v>
      </c>
      <c r="K9" s="135" t="s">
        <v>100</v>
      </c>
    </row>
    <row r="10" spans="1:12" ht="15.75" thickBot="1">
      <c r="A10" s="5" t="s">
        <v>4</v>
      </c>
      <c r="B10" s="2">
        <v>1</v>
      </c>
      <c r="C10" s="2">
        <v>1</v>
      </c>
      <c r="E10" s="60" t="s">
        <v>12</v>
      </c>
      <c r="F10" s="63">
        <f>SUM(F6:F9)</f>
        <v>4</v>
      </c>
      <c r="G10" s="65">
        <f>SUM(G6:G9)</f>
        <v>4</v>
      </c>
      <c r="I10" s="51"/>
      <c r="J10" s="22" t="s">
        <v>25</v>
      </c>
      <c r="K10" s="136" t="s">
        <v>100</v>
      </c>
    </row>
    <row r="11" spans="1:12" ht="15.75" customHeight="1" thickBot="1">
      <c r="E11" s="67" t="s">
        <v>87</v>
      </c>
      <c r="F11" s="67"/>
      <c r="G11" s="62"/>
      <c r="I11" s="22" t="s">
        <v>73</v>
      </c>
      <c r="J11" s="19"/>
      <c r="K11" s="20">
        <v>6</v>
      </c>
    </row>
    <row r="12" spans="1:12" ht="15.75" thickBot="1">
      <c r="A12" s="74" t="s">
        <v>5</v>
      </c>
      <c r="B12" s="75" t="s">
        <v>88</v>
      </c>
      <c r="C12" s="75" t="s">
        <v>89</v>
      </c>
      <c r="E12" s="15" t="s">
        <v>9</v>
      </c>
      <c r="F12" s="16">
        <v>5</v>
      </c>
      <c r="G12" s="115">
        <v>4</v>
      </c>
      <c r="I12" s="38" t="s">
        <v>26</v>
      </c>
      <c r="J12" s="52"/>
      <c r="K12" s="21">
        <v>12</v>
      </c>
    </row>
    <row r="13" spans="1:12" ht="15.75" customHeight="1" thickBot="1">
      <c r="A13" s="8" t="s">
        <v>62</v>
      </c>
      <c r="B13" s="9">
        <v>677</v>
      </c>
      <c r="C13" s="9">
        <v>655</v>
      </c>
      <c r="E13" s="15" t="s">
        <v>4</v>
      </c>
      <c r="F13" s="16">
        <v>53</v>
      </c>
      <c r="G13" s="16">
        <v>42</v>
      </c>
      <c r="I13" s="36" t="s">
        <v>155</v>
      </c>
      <c r="J13" s="37"/>
      <c r="K13" s="20">
        <v>16</v>
      </c>
    </row>
    <row r="14" spans="1:12" ht="16.5" customHeight="1" thickBot="1">
      <c r="A14" s="8" t="s">
        <v>61</v>
      </c>
      <c r="B14" s="9">
        <v>1080</v>
      </c>
      <c r="C14" s="9">
        <v>1011</v>
      </c>
      <c r="E14" s="15" t="s">
        <v>3</v>
      </c>
      <c r="F14" s="16">
        <v>28</v>
      </c>
      <c r="G14" s="16">
        <v>22</v>
      </c>
      <c r="I14" s="39" t="s">
        <v>86</v>
      </c>
      <c r="J14" s="40"/>
      <c r="K14" s="159">
        <v>217</v>
      </c>
    </row>
    <row r="15" spans="1:12" ht="15.75" thickBot="1">
      <c r="A15" s="8" t="s">
        <v>58</v>
      </c>
      <c r="B15" s="9">
        <v>531</v>
      </c>
      <c r="C15" s="9">
        <v>546</v>
      </c>
      <c r="E15" s="15" t="s">
        <v>10</v>
      </c>
      <c r="F15" s="16">
        <v>8</v>
      </c>
      <c r="G15" s="16">
        <v>10</v>
      </c>
      <c r="I15" s="22" t="s">
        <v>27</v>
      </c>
      <c r="J15" s="23"/>
      <c r="K15" s="20">
        <v>2</v>
      </c>
      <c r="L15" s="153"/>
    </row>
    <row r="16" spans="1:12" ht="15.75" thickBot="1">
      <c r="A16" s="8" t="s">
        <v>59</v>
      </c>
      <c r="B16" s="9">
        <v>85</v>
      </c>
      <c r="C16" s="9">
        <v>79</v>
      </c>
      <c r="E16" s="60" t="s">
        <v>12</v>
      </c>
      <c r="F16" s="16">
        <f>SUM(F12:F15)</f>
        <v>94</v>
      </c>
      <c r="G16" s="16">
        <f>SUM(G12:G15)</f>
        <v>78</v>
      </c>
      <c r="I16" s="36" t="s">
        <v>166</v>
      </c>
      <c r="J16" s="37"/>
      <c r="K16" s="20">
        <v>7</v>
      </c>
    </row>
    <row r="17" spans="1:11" ht="15.75" thickBot="1">
      <c r="E17" s="67" t="s">
        <v>11</v>
      </c>
      <c r="F17" s="67"/>
      <c r="G17" s="61"/>
      <c r="I17" s="36" t="s">
        <v>165</v>
      </c>
      <c r="J17" s="37"/>
      <c r="K17" s="20">
        <v>1</v>
      </c>
    </row>
    <row r="18" spans="1:11" ht="15.75" thickBot="1">
      <c r="A18" s="182" t="s">
        <v>6</v>
      </c>
      <c r="B18" s="182"/>
      <c r="C18" s="76"/>
      <c r="E18" s="15" t="s">
        <v>9</v>
      </c>
      <c r="F18" s="16">
        <v>4</v>
      </c>
      <c r="G18" s="16">
        <v>4</v>
      </c>
      <c r="I18" s="171" t="s">
        <v>29</v>
      </c>
      <c r="J18" s="37" t="s">
        <v>74</v>
      </c>
      <c r="K18" s="20">
        <v>2</v>
      </c>
    </row>
    <row r="19" spans="1:11" ht="15.75" thickBot="1">
      <c r="A19" s="42"/>
      <c r="B19" s="75" t="s">
        <v>88</v>
      </c>
      <c r="C19" s="75" t="s">
        <v>89</v>
      </c>
      <c r="E19" s="15" t="s">
        <v>4</v>
      </c>
      <c r="F19" s="16">
        <v>30</v>
      </c>
      <c r="G19" s="16">
        <v>28</v>
      </c>
      <c r="I19" s="171"/>
      <c r="J19" s="22" t="s">
        <v>75</v>
      </c>
      <c r="K19" s="20">
        <v>1</v>
      </c>
    </row>
    <row r="20" spans="1:11" ht="15.75" thickBot="1">
      <c r="A20" s="12" t="s">
        <v>101</v>
      </c>
      <c r="B20" s="14">
        <v>45</v>
      </c>
      <c r="C20" s="14">
        <v>30</v>
      </c>
      <c r="E20" s="15" t="s">
        <v>3</v>
      </c>
      <c r="F20" s="16">
        <v>32</v>
      </c>
      <c r="G20" s="16">
        <v>27</v>
      </c>
      <c r="I20" s="36" t="s">
        <v>163</v>
      </c>
      <c r="J20" s="37"/>
      <c r="K20" s="20">
        <v>2</v>
      </c>
    </row>
    <row r="21" spans="1:11" ht="15.75" thickBot="1">
      <c r="E21" s="15" t="s">
        <v>10</v>
      </c>
      <c r="F21" s="16">
        <v>5</v>
      </c>
      <c r="G21" s="16">
        <v>4</v>
      </c>
      <c r="I21" s="171" t="s">
        <v>30</v>
      </c>
      <c r="J21" s="22" t="s">
        <v>31</v>
      </c>
      <c r="K21" s="20">
        <v>31</v>
      </c>
    </row>
    <row r="22" spans="1:11" ht="15.75" thickBot="1">
      <c r="E22" s="60" t="s">
        <v>12</v>
      </c>
      <c r="F22" s="16">
        <f>SUM(F18:F21)</f>
        <v>71</v>
      </c>
      <c r="G22" s="16">
        <f>SUM(G18:G21)</f>
        <v>63</v>
      </c>
      <c r="I22" s="171"/>
      <c r="J22" s="22" t="s">
        <v>32</v>
      </c>
      <c r="K22" s="20">
        <v>11</v>
      </c>
    </row>
    <row r="23" spans="1:11">
      <c r="A23" s="180"/>
      <c r="B23" s="180"/>
      <c r="C23" s="84"/>
      <c r="I23" s="17"/>
      <c r="J23" s="18"/>
      <c r="K23" s="26"/>
    </row>
    <row r="24" spans="1:11" ht="15.75" thickBot="1">
      <c r="A24" s="174" t="s">
        <v>14</v>
      </c>
      <c r="B24" s="174"/>
      <c r="C24" s="174"/>
      <c r="E24" s="178" t="s">
        <v>48</v>
      </c>
      <c r="F24" s="178"/>
      <c r="G24" s="178"/>
    </row>
    <row r="25" spans="1:11" ht="15.75" thickBot="1">
      <c r="A25" s="43" t="s">
        <v>15</v>
      </c>
      <c r="B25" s="95">
        <v>5</v>
      </c>
      <c r="C25" s="88"/>
      <c r="E25" s="178" t="s">
        <v>38</v>
      </c>
      <c r="F25" s="178"/>
      <c r="G25" s="178"/>
      <c r="I25" s="177" t="s">
        <v>33</v>
      </c>
      <c r="J25" s="177"/>
      <c r="K25" s="177"/>
    </row>
    <row r="26" spans="1:11" ht="15.75" thickBot="1">
      <c r="A26" s="43" t="s">
        <v>16</v>
      </c>
      <c r="B26" s="95"/>
      <c r="C26" s="88"/>
      <c r="E26" s="32" t="s">
        <v>41</v>
      </c>
      <c r="F26" s="69" t="s">
        <v>39</v>
      </c>
      <c r="G26" s="69" t="s">
        <v>40</v>
      </c>
      <c r="I26" s="80" t="s">
        <v>34</v>
      </c>
      <c r="J26" s="46" t="s">
        <v>35</v>
      </c>
      <c r="K26" s="81">
        <v>106</v>
      </c>
    </row>
    <row r="27" spans="1:11" ht="15.75" thickBot="1">
      <c r="A27" s="43" t="s">
        <v>91</v>
      </c>
      <c r="B27" s="95" t="s">
        <v>100</v>
      </c>
      <c r="C27" s="88"/>
      <c r="E27" s="33" t="s">
        <v>42</v>
      </c>
      <c r="F27" s="27">
        <v>17</v>
      </c>
      <c r="G27" s="27">
        <v>19</v>
      </c>
      <c r="I27" s="80" t="s">
        <v>36</v>
      </c>
      <c r="J27" s="46" t="s">
        <v>35</v>
      </c>
      <c r="K27" s="81">
        <v>3</v>
      </c>
    </row>
    <row r="28" spans="1:11" ht="15.75" thickBot="1">
      <c r="A28" s="43" t="s">
        <v>92</v>
      </c>
      <c r="B28" s="95">
        <v>5</v>
      </c>
      <c r="C28" s="88"/>
      <c r="E28" s="33" t="s">
        <v>43</v>
      </c>
      <c r="F28" s="28">
        <v>10</v>
      </c>
      <c r="G28" s="28">
        <v>25</v>
      </c>
      <c r="I28" s="6"/>
      <c r="J28" s="46"/>
      <c r="K28" s="82"/>
    </row>
    <row r="29" spans="1:11" ht="15.75" thickBot="1">
      <c r="E29" s="33" t="s">
        <v>44</v>
      </c>
      <c r="F29" s="29">
        <v>3</v>
      </c>
      <c r="G29" s="28" t="s">
        <v>100</v>
      </c>
      <c r="I29" s="80" t="s">
        <v>93</v>
      </c>
      <c r="J29" s="46"/>
      <c r="K29" s="83">
        <v>2136</v>
      </c>
    </row>
    <row r="30" spans="1:11" ht="15.75" thickBot="1">
      <c r="A30" s="173" t="s">
        <v>17</v>
      </c>
      <c r="B30" s="173"/>
      <c r="C30" s="72"/>
      <c r="E30" s="33" t="s">
        <v>45</v>
      </c>
      <c r="F30" s="28" t="s">
        <v>110</v>
      </c>
      <c r="G30" s="29" t="s">
        <v>110</v>
      </c>
      <c r="I30" s="78" t="s">
        <v>37</v>
      </c>
      <c r="J30" s="79"/>
      <c r="K30" s="103">
        <v>27091191</v>
      </c>
    </row>
    <row r="31" spans="1:11" ht="15.75" thickBot="1">
      <c r="A31" s="10"/>
      <c r="B31" s="10"/>
      <c r="C31" s="10"/>
      <c r="E31" s="33" t="s">
        <v>46</v>
      </c>
      <c r="F31" s="29">
        <v>4</v>
      </c>
      <c r="G31" s="28" t="s">
        <v>110</v>
      </c>
    </row>
    <row r="32" spans="1:11" ht="15.75" thickBot="1">
      <c r="A32" s="44" t="s">
        <v>18</v>
      </c>
      <c r="B32" s="11">
        <v>1</v>
      </c>
      <c r="C32" s="89"/>
      <c r="E32" s="33" t="s">
        <v>47</v>
      </c>
      <c r="F32" s="28">
        <v>3</v>
      </c>
      <c r="G32" s="30" t="s">
        <v>110</v>
      </c>
    </row>
    <row r="33" spans="1:11" ht="39" thickBot="1">
      <c r="A33" s="45" t="s">
        <v>140</v>
      </c>
      <c r="B33" s="11">
        <v>2</v>
      </c>
      <c r="C33" s="89"/>
      <c r="E33" s="179" t="s">
        <v>49</v>
      </c>
      <c r="F33" s="179"/>
      <c r="G33" s="179"/>
      <c r="I33" s="176" t="s">
        <v>55</v>
      </c>
      <c r="J33" s="176"/>
    </row>
    <row r="34" spans="1:11" ht="15.75" thickBot="1">
      <c r="A34" s="44" t="s">
        <v>19</v>
      </c>
      <c r="B34" s="11" t="s">
        <v>100</v>
      </c>
      <c r="C34" s="89"/>
      <c r="E34" s="33" t="s">
        <v>50</v>
      </c>
      <c r="F34" s="69" t="s">
        <v>39</v>
      </c>
      <c r="G34" s="69" t="s">
        <v>40</v>
      </c>
      <c r="I34" s="50" t="s">
        <v>128</v>
      </c>
      <c r="J34" s="34">
        <f>98+60+35+72+20+80+129</f>
        <v>494</v>
      </c>
    </row>
    <row r="35" spans="1:11" ht="15.75" thickBot="1">
      <c r="E35" s="33" t="s">
        <v>51</v>
      </c>
      <c r="F35" s="27">
        <v>68</v>
      </c>
      <c r="G35" s="28">
        <v>69</v>
      </c>
      <c r="I35" s="85"/>
      <c r="J35" s="26"/>
    </row>
    <row r="36" spans="1:11" ht="15.75" thickBot="1">
      <c r="A36" s="70" t="s">
        <v>83</v>
      </c>
      <c r="B36" s="94" t="s">
        <v>88</v>
      </c>
      <c r="C36" s="94" t="s">
        <v>89</v>
      </c>
      <c r="E36" s="33" t="s">
        <v>52</v>
      </c>
      <c r="F36" s="28">
        <v>22</v>
      </c>
      <c r="G36" s="31">
        <v>28</v>
      </c>
      <c r="K36" s="57"/>
    </row>
    <row r="37" spans="1:11" ht="15.75" thickBot="1">
      <c r="A37" s="55" t="s">
        <v>84</v>
      </c>
      <c r="B37" s="53">
        <v>157</v>
      </c>
      <c r="C37" s="53">
        <v>135</v>
      </c>
      <c r="E37" s="33" t="s">
        <v>53</v>
      </c>
      <c r="F37" s="28">
        <v>35</v>
      </c>
      <c r="G37" s="28">
        <v>34</v>
      </c>
      <c r="I37" s="170" t="s">
        <v>167</v>
      </c>
      <c r="J37" s="170"/>
      <c r="K37" s="57"/>
    </row>
    <row r="38" spans="1:11" ht="15.75" thickBot="1">
      <c r="A38" s="55" t="s">
        <v>85</v>
      </c>
      <c r="B38" s="53">
        <v>11</v>
      </c>
      <c r="C38" s="110" t="s">
        <v>110</v>
      </c>
      <c r="E38" s="33" t="s">
        <v>54</v>
      </c>
      <c r="F38" s="28" t="s">
        <v>100</v>
      </c>
      <c r="G38" s="28" t="s">
        <v>100</v>
      </c>
      <c r="I38" s="151" t="s">
        <v>168</v>
      </c>
      <c r="J38" s="148">
        <v>256</v>
      </c>
      <c r="K38" s="57"/>
    </row>
    <row r="39" spans="1:11" ht="15.75" thickBot="1">
      <c r="E39" s="180"/>
      <c r="F39" s="180"/>
      <c r="G39" s="180"/>
      <c r="I39" s="152" t="s">
        <v>170</v>
      </c>
      <c r="J39" s="150">
        <v>118</v>
      </c>
      <c r="K39" s="57"/>
    </row>
    <row r="40" spans="1:11" ht="15.75" thickBot="1">
      <c r="A40" s="18"/>
      <c r="B40" s="18"/>
      <c r="C40" s="18"/>
      <c r="E40" s="167"/>
      <c r="F40" s="168"/>
      <c r="G40" s="168"/>
      <c r="I40" s="151" t="s">
        <v>169</v>
      </c>
      <c r="J40" s="148">
        <v>2819</v>
      </c>
    </row>
    <row r="41" spans="1:11">
      <c r="A41" s="17"/>
      <c r="B41" s="17"/>
      <c r="C41" s="17"/>
      <c r="E41" s="58"/>
      <c r="F41" s="59"/>
      <c r="G41" s="59"/>
      <c r="I41" s="26"/>
      <c r="J41" s="26"/>
    </row>
    <row r="42" spans="1:11">
      <c r="A42" s="56"/>
      <c r="B42" s="56"/>
      <c r="C42" s="56"/>
    </row>
    <row r="43" spans="1:11">
      <c r="A43" s="54" t="s">
        <v>132</v>
      </c>
      <c r="B43" s="18"/>
      <c r="C43" s="18"/>
    </row>
    <row r="44" spans="1:11">
      <c r="A44" t="s">
        <v>134</v>
      </c>
    </row>
    <row r="45" spans="1:11">
      <c r="A45" s="54" t="s">
        <v>138</v>
      </c>
    </row>
  </sheetData>
  <mergeCells count="17">
    <mergeCell ref="E33:G33"/>
    <mergeCell ref="I33:J33"/>
    <mergeCell ref="I37:J37"/>
    <mergeCell ref="E39:G39"/>
    <mergeCell ref="A24:C24"/>
    <mergeCell ref="A2:K2"/>
    <mergeCell ref="I18:I19"/>
    <mergeCell ref="I21:I22"/>
    <mergeCell ref="I25:K25"/>
    <mergeCell ref="A30:B30"/>
    <mergeCell ref="A23:B23"/>
    <mergeCell ref="A18:B18"/>
    <mergeCell ref="E4:F4"/>
    <mergeCell ref="E24:G24"/>
    <mergeCell ref="E25:G25"/>
    <mergeCell ref="I5:I9"/>
    <mergeCell ref="I3:K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2:K44"/>
  <sheetViews>
    <sheetView topLeftCell="A19" zoomScale="90" zoomScaleNormal="90" workbookViewId="0">
      <selection activeCell="C26" sqref="C26"/>
    </sheetView>
  </sheetViews>
  <sheetFormatPr baseColWidth="10" defaultRowHeight="15"/>
  <cols>
    <col min="1" max="1" width="37.7109375" customWidth="1"/>
    <col min="2" max="3" width="10.85546875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8.140625" customWidth="1"/>
    <col min="10" max="10" width="21.140625" customWidth="1"/>
  </cols>
  <sheetData>
    <row r="2" spans="1:11" ht="18.75">
      <c r="A2" s="169" t="s">
        <v>78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thickBot="1">
      <c r="I3" s="184" t="s">
        <v>13</v>
      </c>
      <c r="J3" s="184"/>
      <c r="K3" s="184"/>
    </row>
    <row r="4" spans="1:11" ht="15.75" thickBot="1">
      <c r="A4" s="93" t="s">
        <v>0</v>
      </c>
      <c r="B4" s="93" t="s">
        <v>88</v>
      </c>
      <c r="C4" s="93" t="s">
        <v>89</v>
      </c>
      <c r="E4" s="170" t="s">
        <v>7</v>
      </c>
      <c r="F4" s="170"/>
      <c r="G4" s="75"/>
      <c r="I4" s="144" t="s">
        <v>159</v>
      </c>
      <c r="J4" s="144"/>
      <c r="K4" s="164">
        <v>8</v>
      </c>
    </row>
    <row r="5" spans="1:11" ht="15.75" thickBot="1">
      <c r="A5" s="4" t="s">
        <v>1</v>
      </c>
      <c r="B5" s="2">
        <v>2</v>
      </c>
      <c r="C5" s="2">
        <v>1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</row>
    <row r="6" spans="1:11" ht="15.75" thickBot="1">
      <c r="A6" s="1"/>
      <c r="B6" s="3"/>
      <c r="C6" s="3"/>
      <c r="E6" s="15" t="s">
        <v>9</v>
      </c>
      <c r="F6" s="63" t="s">
        <v>100</v>
      </c>
      <c r="G6" s="64" t="s">
        <v>100</v>
      </c>
      <c r="I6" s="171"/>
      <c r="J6" s="22" t="s">
        <v>21</v>
      </c>
      <c r="K6" s="135" t="s">
        <v>100</v>
      </c>
    </row>
    <row r="7" spans="1:11" ht="15.75" thickBot="1">
      <c r="A7" s="4" t="s">
        <v>2</v>
      </c>
      <c r="B7" s="2">
        <v>1</v>
      </c>
      <c r="C7" s="2">
        <v>1</v>
      </c>
      <c r="E7" s="15" t="s">
        <v>4</v>
      </c>
      <c r="F7" s="63">
        <v>1</v>
      </c>
      <c r="G7" s="16">
        <v>1</v>
      </c>
      <c r="I7" s="171"/>
      <c r="J7" s="22" t="s">
        <v>22</v>
      </c>
      <c r="K7" s="135" t="s">
        <v>100</v>
      </c>
    </row>
    <row r="8" spans="1:11" ht="15.75" thickBot="1">
      <c r="A8" s="1"/>
      <c r="B8" s="3"/>
      <c r="C8" s="3"/>
      <c r="E8" s="15" t="s">
        <v>3</v>
      </c>
      <c r="F8" s="63">
        <v>4</v>
      </c>
      <c r="G8" s="16">
        <v>4</v>
      </c>
      <c r="I8" s="171"/>
      <c r="J8" s="22" t="s">
        <v>23</v>
      </c>
      <c r="K8" s="135" t="s">
        <v>100</v>
      </c>
    </row>
    <row r="9" spans="1:11" ht="15.75" thickBot="1">
      <c r="A9" s="5" t="s">
        <v>3</v>
      </c>
      <c r="B9" s="2">
        <v>1</v>
      </c>
      <c r="C9" s="2">
        <v>1</v>
      </c>
      <c r="E9" s="15" t="s">
        <v>10</v>
      </c>
      <c r="F9" s="63" t="s">
        <v>100</v>
      </c>
      <c r="G9" s="16" t="s">
        <v>100</v>
      </c>
      <c r="I9" s="171"/>
      <c r="J9" s="22" t="s">
        <v>24</v>
      </c>
      <c r="K9" s="135" t="s">
        <v>100</v>
      </c>
    </row>
    <row r="10" spans="1:11" ht="15.75" thickBot="1">
      <c r="A10" s="5" t="s">
        <v>4</v>
      </c>
      <c r="B10" s="2" t="s">
        <v>100</v>
      </c>
      <c r="C10" s="2" t="s">
        <v>100</v>
      </c>
      <c r="E10" s="60" t="s">
        <v>12</v>
      </c>
      <c r="F10" s="63">
        <f>SUM(F6:F9)</f>
        <v>5</v>
      </c>
      <c r="G10" s="65">
        <v>5</v>
      </c>
      <c r="I10" s="51"/>
      <c r="J10" s="22" t="s">
        <v>25</v>
      </c>
      <c r="K10" s="136" t="s">
        <v>100</v>
      </c>
    </row>
    <row r="11" spans="1:11" ht="15.75" customHeight="1" thickBot="1">
      <c r="E11" s="67" t="s">
        <v>87</v>
      </c>
      <c r="F11" s="67"/>
      <c r="G11" s="62"/>
      <c r="I11" s="22" t="s">
        <v>73</v>
      </c>
      <c r="J11" s="19"/>
      <c r="K11" s="135">
        <v>3</v>
      </c>
    </row>
    <row r="12" spans="1:11" ht="15.75" thickBot="1">
      <c r="A12" s="97" t="s">
        <v>5</v>
      </c>
      <c r="B12" s="74" t="s">
        <v>88</v>
      </c>
      <c r="C12" s="74" t="s">
        <v>89</v>
      </c>
      <c r="E12" s="15" t="s">
        <v>9</v>
      </c>
      <c r="F12" s="16">
        <v>1</v>
      </c>
      <c r="G12" s="66" t="s">
        <v>100</v>
      </c>
      <c r="I12" s="38" t="s">
        <v>26</v>
      </c>
      <c r="J12" s="52"/>
      <c r="K12" s="136">
        <v>2</v>
      </c>
    </row>
    <row r="13" spans="1:11" ht="15.75" customHeight="1" thickBot="1">
      <c r="A13" s="8" t="s">
        <v>70</v>
      </c>
      <c r="B13" s="9">
        <v>568</v>
      </c>
      <c r="C13" s="9">
        <v>485</v>
      </c>
      <c r="E13" s="15" t="s">
        <v>4</v>
      </c>
      <c r="F13" s="16">
        <v>18</v>
      </c>
      <c r="G13" s="16">
        <v>13</v>
      </c>
      <c r="I13" s="36" t="s">
        <v>156</v>
      </c>
      <c r="J13" s="37"/>
      <c r="K13" s="135">
        <v>12</v>
      </c>
    </row>
    <row r="14" spans="1:11" ht="16.5" customHeight="1" thickBot="1">
      <c r="A14" s="8" t="s">
        <v>63</v>
      </c>
      <c r="B14" s="9">
        <v>902</v>
      </c>
      <c r="C14" s="9">
        <v>885</v>
      </c>
      <c r="E14" s="15" t="s">
        <v>3</v>
      </c>
      <c r="F14" s="16">
        <v>22</v>
      </c>
      <c r="G14" s="16">
        <v>25</v>
      </c>
      <c r="I14" s="39" t="s">
        <v>86</v>
      </c>
      <c r="J14" s="40"/>
      <c r="K14" s="165" t="s">
        <v>100</v>
      </c>
    </row>
    <row r="15" spans="1:11" ht="15.75" thickBot="1">
      <c r="E15" s="15" t="s">
        <v>10</v>
      </c>
      <c r="F15" s="16" t="s">
        <v>100</v>
      </c>
      <c r="G15" s="16" t="s">
        <v>100</v>
      </c>
      <c r="I15" s="22" t="s">
        <v>27</v>
      </c>
      <c r="J15" s="23"/>
      <c r="K15" s="135" t="s">
        <v>100</v>
      </c>
    </row>
    <row r="16" spans="1:11" ht="15.75" thickBot="1">
      <c r="A16" s="182" t="s">
        <v>6</v>
      </c>
      <c r="B16" s="182"/>
      <c r="C16" s="76"/>
      <c r="E16" s="60" t="s">
        <v>12</v>
      </c>
      <c r="F16" s="16">
        <f>SUM(F12:F15)</f>
        <v>41</v>
      </c>
      <c r="G16" s="16">
        <f>SUM(G13:G15)</f>
        <v>38</v>
      </c>
      <c r="I16" s="36" t="s">
        <v>166</v>
      </c>
      <c r="J16" s="37"/>
      <c r="K16" s="135">
        <v>6</v>
      </c>
    </row>
    <row r="17" spans="1:11" ht="15.75" thickBot="1">
      <c r="A17" s="12"/>
      <c r="B17" s="76" t="s">
        <v>88</v>
      </c>
      <c r="C17" s="76" t="s">
        <v>89</v>
      </c>
      <c r="E17" s="67" t="s">
        <v>11</v>
      </c>
      <c r="F17" s="67"/>
      <c r="G17" s="61"/>
      <c r="I17" s="36" t="s">
        <v>165</v>
      </c>
      <c r="J17" s="37"/>
      <c r="K17" s="135">
        <v>1</v>
      </c>
    </row>
    <row r="18" spans="1:11" ht="15.75" thickBot="1">
      <c r="A18" s="12" t="s">
        <v>102</v>
      </c>
      <c r="B18" s="14">
        <v>22</v>
      </c>
      <c r="C18" s="14">
        <v>25</v>
      </c>
      <c r="E18" s="15" t="s">
        <v>9</v>
      </c>
      <c r="F18" s="16" t="s">
        <v>100</v>
      </c>
      <c r="G18" s="16" t="s">
        <v>100</v>
      </c>
      <c r="I18" s="171" t="s">
        <v>29</v>
      </c>
      <c r="J18" s="37" t="s">
        <v>74</v>
      </c>
      <c r="K18" s="135">
        <v>1</v>
      </c>
    </row>
    <row r="19" spans="1:11" ht="15.75" thickBot="1">
      <c r="A19" s="17"/>
      <c r="B19" s="26"/>
      <c r="C19" s="26"/>
      <c r="E19" s="15" t="s">
        <v>4</v>
      </c>
      <c r="F19" s="16">
        <v>18</v>
      </c>
      <c r="G19" s="16">
        <v>19</v>
      </c>
      <c r="I19" s="171"/>
      <c r="J19" s="22" t="s">
        <v>75</v>
      </c>
      <c r="K19" s="135">
        <v>2</v>
      </c>
    </row>
    <row r="20" spans="1:11" ht="15.75" thickBot="1">
      <c r="E20" s="15" t="s">
        <v>3</v>
      </c>
      <c r="F20" s="16">
        <v>29</v>
      </c>
      <c r="G20" s="16">
        <v>27</v>
      </c>
      <c r="I20" s="36" t="s">
        <v>163</v>
      </c>
      <c r="J20" s="37"/>
      <c r="K20" s="135">
        <v>1</v>
      </c>
    </row>
    <row r="21" spans="1:11" ht="15.75" thickBot="1">
      <c r="A21" s="174" t="s">
        <v>14</v>
      </c>
      <c r="B21" s="174"/>
      <c r="C21" s="174"/>
      <c r="E21" s="15" t="s">
        <v>10</v>
      </c>
      <c r="F21" s="16">
        <v>4</v>
      </c>
      <c r="G21" s="16">
        <v>3</v>
      </c>
      <c r="I21" s="171" t="s">
        <v>30</v>
      </c>
      <c r="J21" s="22" t="s">
        <v>31</v>
      </c>
      <c r="K21" s="135">
        <v>3</v>
      </c>
    </row>
    <row r="22" spans="1:11" ht="15.75" thickBot="1">
      <c r="A22" s="43" t="s">
        <v>15</v>
      </c>
      <c r="B22" s="95" t="s">
        <v>100</v>
      </c>
      <c r="C22" s="88"/>
      <c r="E22" s="60" t="s">
        <v>12</v>
      </c>
      <c r="F22" s="16">
        <f>SUM(F19:F21)</f>
        <v>51</v>
      </c>
      <c r="G22" s="16">
        <f>SUM(G18:G21)</f>
        <v>49</v>
      </c>
      <c r="I22" s="171"/>
      <c r="J22" s="22" t="s">
        <v>32</v>
      </c>
      <c r="K22" s="135">
        <v>3</v>
      </c>
    </row>
    <row r="23" spans="1:11" ht="15.75" thickBot="1">
      <c r="A23" s="43" t="s">
        <v>16</v>
      </c>
      <c r="B23" s="95" t="s">
        <v>100</v>
      </c>
      <c r="C23" s="88"/>
      <c r="I23" s="85"/>
      <c r="J23" s="26"/>
      <c r="K23" s="26"/>
    </row>
    <row r="24" spans="1:11" ht="15.75" thickBot="1">
      <c r="A24" s="43" t="s">
        <v>91</v>
      </c>
      <c r="B24" s="95" t="s">
        <v>100</v>
      </c>
      <c r="C24" s="88"/>
      <c r="E24" s="178" t="s">
        <v>48</v>
      </c>
      <c r="F24" s="178"/>
      <c r="G24" s="178"/>
    </row>
    <row r="25" spans="1:11" ht="15.75" thickBot="1">
      <c r="A25" s="43" t="s">
        <v>92</v>
      </c>
      <c r="B25" s="95" t="s">
        <v>100</v>
      </c>
      <c r="C25" s="88"/>
      <c r="E25" s="178" t="s">
        <v>38</v>
      </c>
      <c r="F25" s="178"/>
      <c r="G25" s="178"/>
      <c r="I25" s="177" t="s">
        <v>33</v>
      </c>
      <c r="J25" s="177"/>
      <c r="K25" s="177"/>
    </row>
    <row r="26" spans="1:11" ht="15.75" thickBot="1">
      <c r="A26" s="17"/>
      <c r="B26" s="26"/>
      <c r="C26" s="26"/>
      <c r="E26" s="32" t="s">
        <v>41</v>
      </c>
      <c r="F26" s="69" t="s">
        <v>39</v>
      </c>
      <c r="G26" s="69" t="s">
        <v>40</v>
      </c>
      <c r="I26" s="80" t="s">
        <v>34</v>
      </c>
      <c r="J26" s="46" t="s">
        <v>35</v>
      </c>
      <c r="K26" s="81">
        <v>26</v>
      </c>
    </row>
    <row r="27" spans="1:11" ht="15.75" thickBot="1">
      <c r="E27" s="33" t="s">
        <v>42</v>
      </c>
      <c r="F27" s="27">
        <v>22</v>
      </c>
      <c r="G27" s="27">
        <v>28</v>
      </c>
      <c r="I27" s="80" t="s">
        <v>36</v>
      </c>
      <c r="J27" s="46" t="s">
        <v>35</v>
      </c>
      <c r="K27" s="81">
        <v>4</v>
      </c>
    </row>
    <row r="28" spans="1:11" ht="15.75" thickBot="1">
      <c r="A28" s="173" t="s">
        <v>17</v>
      </c>
      <c r="B28" s="173"/>
      <c r="C28" s="72"/>
      <c r="E28" s="33" t="s">
        <v>43</v>
      </c>
      <c r="F28" s="28">
        <v>9</v>
      </c>
      <c r="G28" s="28">
        <v>19</v>
      </c>
      <c r="I28" s="6"/>
      <c r="J28" s="46"/>
      <c r="K28" s="82"/>
    </row>
    <row r="29" spans="1:11" ht="15.75" thickBot="1">
      <c r="A29" s="10"/>
      <c r="B29" s="10"/>
      <c r="C29" s="10"/>
      <c r="E29" s="33" t="s">
        <v>44</v>
      </c>
      <c r="F29" s="29">
        <v>2</v>
      </c>
      <c r="G29" s="28">
        <v>2</v>
      </c>
      <c r="I29" s="80" t="s">
        <v>93</v>
      </c>
      <c r="J29" s="46"/>
      <c r="K29" s="83">
        <v>5417</v>
      </c>
    </row>
    <row r="30" spans="1:11" ht="15.75" thickBot="1">
      <c r="A30" s="44" t="s">
        <v>18</v>
      </c>
      <c r="B30" s="109" t="s">
        <v>100</v>
      </c>
      <c r="C30" s="89"/>
      <c r="E30" s="33" t="s">
        <v>45</v>
      </c>
      <c r="F30" s="28">
        <v>8</v>
      </c>
      <c r="G30" s="29">
        <v>13</v>
      </c>
      <c r="I30" s="78" t="s">
        <v>37</v>
      </c>
      <c r="J30" s="79"/>
      <c r="K30" s="103">
        <v>6665400</v>
      </c>
    </row>
    <row r="31" spans="1:11" ht="37.5" customHeight="1" thickBot="1">
      <c r="A31" s="45" t="s">
        <v>140</v>
      </c>
      <c r="B31" s="109" t="s">
        <v>100</v>
      </c>
      <c r="C31" s="89"/>
      <c r="E31" s="33" t="s">
        <v>46</v>
      </c>
      <c r="F31" s="29">
        <v>3</v>
      </c>
      <c r="G31" s="28" t="s">
        <v>100</v>
      </c>
    </row>
    <row r="32" spans="1:11" ht="15.75" thickBot="1">
      <c r="A32" s="44" t="s">
        <v>19</v>
      </c>
      <c r="B32" s="109" t="s">
        <v>100</v>
      </c>
      <c r="C32" s="89"/>
      <c r="E32" s="33" t="s">
        <v>47</v>
      </c>
      <c r="F32" s="28">
        <v>21</v>
      </c>
      <c r="G32" s="30">
        <v>7</v>
      </c>
    </row>
    <row r="33" spans="1:11" ht="15.75" thickBot="1">
      <c r="E33" s="179" t="s">
        <v>49</v>
      </c>
      <c r="F33" s="179"/>
      <c r="G33" s="179"/>
      <c r="I33" s="176" t="s">
        <v>55</v>
      </c>
      <c r="J33" s="176"/>
    </row>
    <row r="34" spans="1:11" ht="15.75" thickBot="1">
      <c r="A34" s="70" t="s">
        <v>83</v>
      </c>
      <c r="B34" s="94" t="s">
        <v>88</v>
      </c>
      <c r="C34" s="94" t="s">
        <v>89</v>
      </c>
      <c r="E34" s="33" t="s">
        <v>50</v>
      </c>
      <c r="F34" s="69" t="s">
        <v>39</v>
      </c>
      <c r="G34" s="69" t="s">
        <v>40</v>
      </c>
      <c r="I34" s="50" t="s">
        <v>128</v>
      </c>
      <c r="J34" s="34">
        <v>240</v>
      </c>
    </row>
    <row r="35" spans="1:11" ht="15.75" thickBot="1">
      <c r="A35" s="55" t="s">
        <v>84</v>
      </c>
      <c r="B35" s="53">
        <v>155</v>
      </c>
      <c r="C35" s="53">
        <v>76</v>
      </c>
      <c r="E35" s="33" t="s">
        <v>51</v>
      </c>
      <c r="F35" s="27">
        <v>11</v>
      </c>
      <c r="G35" s="28">
        <v>18</v>
      </c>
      <c r="I35" s="50" t="s">
        <v>56</v>
      </c>
      <c r="J35" s="145"/>
    </row>
    <row r="36" spans="1:11" ht="15.75" thickBot="1">
      <c r="A36" s="55" t="s">
        <v>85</v>
      </c>
      <c r="B36" s="53">
        <v>20</v>
      </c>
      <c r="C36" s="53">
        <v>27</v>
      </c>
      <c r="E36" s="33" t="s">
        <v>52</v>
      </c>
      <c r="F36" s="28">
        <v>6</v>
      </c>
      <c r="G36" s="31">
        <v>7</v>
      </c>
      <c r="I36" s="26"/>
      <c r="J36" s="26"/>
      <c r="K36" s="57"/>
    </row>
    <row r="37" spans="1:11" ht="15.75" thickBot="1">
      <c r="E37" s="33" t="s">
        <v>53</v>
      </c>
      <c r="F37" s="28">
        <v>24</v>
      </c>
      <c r="G37" s="28">
        <v>30</v>
      </c>
      <c r="I37" s="137" t="s">
        <v>167</v>
      </c>
      <c r="J37" s="146"/>
      <c r="K37" s="57"/>
    </row>
    <row r="38" spans="1:11" ht="15.75" thickBot="1">
      <c r="A38" s="86"/>
      <c r="B38" s="86"/>
      <c r="C38" s="86"/>
      <c r="E38" s="33" t="s">
        <v>54</v>
      </c>
      <c r="F38" s="28" t="s">
        <v>100</v>
      </c>
      <c r="G38" s="28" t="s">
        <v>100</v>
      </c>
      <c r="I38" s="151" t="s">
        <v>168</v>
      </c>
      <c r="J38" s="148">
        <v>122</v>
      </c>
      <c r="K38" s="57"/>
    </row>
    <row r="39" spans="1:11" ht="15.75" thickBot="1">
      <c r="A39" s="85"/>
      <c r="B39" s="85"/>
      <c r="C39" s="85"/>
      <c r="E39" s="180"/>
      <c r="F39" s="180"/>
      <c r="G39" s="180"/>
      <c r="I39" s="152" t="s">
        <v>170</v>
      </c>
      <c r="J39" s="150">
        <v>42</v>
      </c>
      <c r="K39" s="57"/>
    </row>
    <row r="40" spans="1:11" ht="15.75" thickBot="1">
      <c r="E40" s="167"/>
      <c r="F40" s="168"/>
      <c r="G40" s="168"/>
      <c r="I40" s="151" t="s">
        <v>169</v>
      </c>
      <c r="J40" s="148">
        <v>1536</v>
      </c>
    </row>
    <row r="41" spans="1:11">
      <c r="E41" s="58"/>
      <c r="F41" s="59"/>
      <c r="G41" s="59"/>
      <c r="I41" s="26"/>
      <c r="J41" s="26"/>
    </row>
    <row r="42" spans="1:11">
      <c r="B42" t="s">
        <v>94</v>
      </c>
      <c r="E42" s="26"/>
      <c r="F42" s="26"/>
      <c r="G42" s="26"/>
    </row>
    <row r="43" spans="1:11">
      <c r="A43" s="54" t="s">
        <v>132</v>
      </c>
    </row>
    <row r="44" spans="1:11">
      <c r="A44" t="s">
        <v>133</v>
      </c>
    </row>
  </sheetData>
  <mergeCells count="15">
    <mergeCell ref="I33:J33"/>
    <mergeCell ref="A2:K2"/>
    <mergeCell ref="I18:I19"/>
    <mergeCell ref="I21:I22"/>
    <mergeCell ref="I25:K25"/>
    <mergeCell ref="A28:B28"/>
    <mergeCell ref="E4:F4"/>
    <mergeCell ref="I5:I9"/>
    <mergeCell ref="A16:B16"/>
    <mergeCell ref="I3:K3"/>
    <mergeCell ref="E39:G39"/>
    <mergeCell ref="A21:C21"/>
    <mergeCell ref="E24:G24"/>
    <mergeCell ref="E25:G25"/>
    <mergeCell ref="E33:G3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E48"/>
  <sheetViews>
    <sheetView topLeftCell="C1" zoomScale="90" zoomScaleNormal="90" workbookViewId="0">
      <selection activeCell="L33" sqref="L33"/>
    </sheetView>
  </sheetViews>
  <sheetFormatPr baseColWidth="10" defaultRowHeight="15"/>
  <cols>
    <col min="1" max="1" width="33.28515625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5.28515625" customWidth="1"/>
    <col min="10" max="10" width="20.7109375" customWidth="1"/>
    <col min="11" max="11" width="11.85546875" customWidth="1"/>
    <col min="14" max="14" width="16.140625" customWidth="1"/>
    <col min="15" max="15" width="5.28515625" customWidth="1"/>
    <col min="16" max="16" width="5.5703125" customWidth="1"/>
    <col min="17" max="17" width="5.28515625" customWidth="1"/>
    <col min="18" max="18" width="5.5703125" bestFit="1" customWidth="1"/>
    <col min="19" max="19" width="5.5703125" customWidth="1"/>
    <col min="20" max="20" width="6.5703125" customWidth="1"/>
    <col min="21" max="21" width="6.85546875" customWidth="1"/>
    <col min="22" max="22" width="6.28515625" customWidth="1"/>
    <col min="23" max="28" width="5.5703125" bestFit="1" customWidth="1"/>
    <col min="29" max="29" width="6" customWidth="1"/>
    <col min="30" max="30" width="6.85546875" customWidth="1"/>
  </cols>
  <sheetData>
    <row r="2" spans="1:31" ht="18.75">
      <c r="A2" s="169" t="s">
        <v>79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31" ht="15.75" thickBot="1">
      <c r="I3" s="183" t="s">
        <v>13</v>
      </c>
      <c r="J3" s="183"/>
      <c r="K3" s="183"/>
      <c r="N3" s="186"/>
      <c r="O3" s="186"/>
      <c r="P3" s="186"/>
      <c r="Q3" s="18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ht="15" customHeight="1" thickBot="1">
      <c r="A4" s="98" t="s">
        <v>0</v>
      </c>
      <c r="B4" s="93" t="s">
        <v>88</v>
      </c>
      <c r="C4" s="93" t="s">
        <v>89</v>
      </c>
      <c r="E4" s="170" t="s">
        <v>7</v>
      </c>
      <c r="F4" s="170"/>
      <c r="G4" s="75"/>
      <c r="I4" s="144" t="s">
        <v>159</v>
      </c>
      <c r="J4" s="144"/>
      <c r="K4" s="164">
        <v>17</v>
      </c>
      <c r="N4" s="160"/>
      <c r="O4" s="161"/>
      <c r="P4" s="162"/>
      <c r="Q4" s="163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ht="15.75" thickBot="1">
      <c r="A5" s="4" t="s">
        <v>1</v>
      </c>
      <c r="B5" s="2">
        <v>3</v>
      </c>
      <c r="C5" s="2">
        <v>3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ht="15.75" thickBot="1">
      <c r="A6" s="1"/>
      <c r="B6" s="3"/>
      <c r="C6" s="3"/>
      <c r="E6" s="15" t="s">
        <v>9</v>
      </c>
      <c r="F6" s="63">
        <v>1</v>
      </c>
      <c r="G6" s="63">
        <v>1</v>
      </c>
      <c r="I6" s="171"/>
      <c r="J6" s="22" t="s">
        <v>21</v>
      </c>
      <c r="K6" s="135" t="s">
        <v>100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15.75" thickBot="1">
      <c r="A7" s="4" t="s">
        <v>2</v>
      </c>
      <c r="B7" s="2">
        <v>2</v>
      </c>
      <c r="C7" s="2">
        <v>1</v>
      </c>
      <c r="E7" s="15" t="s">
        <v>4</v>
      </c>
      <c r="F7" s="63">
        <v>1</v>
      </c>
      <c r="G7" s="63">
        <v>1</v>
      </c>
      <c r="I7" s="171"/>
      <c r="J7" s="22" t="s">
        <v>22</v>
      </c>
      <c r="K7" s="135" t="s">
        <v>100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.75" thickBot="1">
      <c r="A8" s="1"/>
      <c r="B8" s="3"/>
      <c r="C8" s="3"/>
      <c r="E8" s="15" t="s">
        <v>3</v>
      </c>
      <c r="F8" s="63">
        <v>2</v>
      </c>
      <c r="G8" s="63">
        <v>2</v>
      </c>
      <c r="I8" s="171"/>
      <c r="J8" s="22" t="s">
        <v>23</v>
      </c>
      <c r="K8" s="135">
        <v>2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ht="15.75" thickBot="1">
      <c r="A9" s="5" t="s">
        <v>3</v>
      </c>
      <c r="B9" s="2">
        <v>2</v>
      </c>
      <c r="C9" s="2">
        <v>1</v>
      </c>
      <c r="E9" s="15" t="s">
        <v>10</v>
      </c>
      <c r="F9" s="63"/>
      <c r="G9" s="63"/>
      <c r="I9" s="171"/>
      <c r="J9" s="22" t="s">
        <v>24</v>
      </c>
      <c r="K9" s="135" t="s">
        <v>100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15.75" thickBot="1">
      <c r="A10" s="5" t="s">
        <v>4</v>
      </c>
      <c r="B10" s="101" t="s">
        <v>105</v>
      </c>
      <c r="C10" s="102" t="s">
        <v>100</v>
      </c>
      <c r="E10" s="60" t="s">
        <v>12</v>
      </c>
      <c r="F10" s="63">
        <f>SUM(F6:F9)</f>
        <v>4</v>
      </c>
      <c r="G10" s="63">
        <f>SUM(G6:G9)</f>
        <v>4</v>
      </c>
      <c r="I10" s="51"/>
      <c r="J10" s="22" t="s">
        <v>153</v>
      </c>
      <c r="K10" s="136">
        <v>1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ht="15.75" customHeight="1" thickBot="1">
      <c r="E11" s="67" t="s">
        <v>87</v>
      </c>
      <c r="F11" s="67"/>
      <c r="G11" s="62"/>
      <c r="I11" s="22" t="s">
        <v>73</v>
      </c>
      <c r="J11" s="19"/>
      <c r="K11" s="135">
        <v>8</v>
      </c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26"/>
    </row>
    <row r="12" spans="1:31" ht="15.75" thickBot="1">
      <c r="A12" s="77" t="s">
        <v>5</v>
      </c>
      <c r="B12" s="99"/>
      <c r="C12" s="77"/>
      <c r="E12" s="15" t="s">
        <v>9</v>
      </c>
      <c r="F12" s="16" t="s">
        <v>100</v>
      </c>
      <c r="G12" s="115">
        <v>1</v>
      </c>
      <c r="I12" s="38" t="s">
        <v>26</v>
      </c>
      <c r="J12" s="52"/>
      <c r="K12" s="136">
        <v>8</v>
      </c>
      <c r="N12" s="188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26"/>
    </row>
    <row r="13" spans="1:31" ht="15.75" customHeight="1" thickBot="1">
      <c r="A13" s="47"/>
      <c r="B13" s="77" t="s">
        <v>88</v>
      </c>
      <c r="C13" s="77" t="s">
        <v>89</v>
      </c>
      <c r="E13" s="15" t="s">
        <v>4</v>
      </c>
      <c r="F13" s="16">
        <v>40</v>
      </c>
      <c r="G13" s="16">
        <v>36</v>
      </c>
      <c r="I13" s="36" t="s">
        <v>155</v>
      </c>
      <c r="J13" s="37"/>
      <c r="K13" s="135">
        <v>15</v>
      </c>
      <c r="N13" s="188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26"/>
    </row>
    <row r="14" spans="1:31" ht="14.25" customHeight="1" thickBot="1">
      <c r="A14" s="48" t="s">
        <v>64</v>
      </c>
      <c r="B14" s="49">
        <v>2903</v>
      </c>
      <c r="C14" s="49">
        <v>2851</v>
      </c>
      <c r="E14" s="15" t="s">
        <v>3</v>
      </c>
      <c r="F14" s="16">
        <v>65</v>
      </c>
      <c r="G14" s="16">
        <v>38</v>
      </c>
      <c r="I14" s="39" t="s">
        <v>86</v>
      </c>
      <c r="J14" s="40"/>
      <c r="K14" s="165">
        <v>103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5.75" thickBot="1">
      <c r="A15" s="48" t="s">
        <v>65</v>
      </c>
      <c r="B15" s="49">
        <v>2041</v>
      </c>
      <c r="C15" s="49">
        <v>2088</v>
      </c>
      <c r="E15" s="15" t="s">
        <v>10</v>
      </c>
      <c r="F15" s="16">
        <v>2</v>
      </c>
      <c r="G15" s="16" t="s">
        <v>100</v>
      </c>
      <c r="I15" s="22" t="s">
        <v>157</v>
      </c>
      <c r="J15" s="19"/>
      <c r="K15" s="135">
        <v>1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ht="15.75" thickBot="1">
      <c r="A16" s="48" t="s">
        <v>66</v>
      </c>
      <c r="B16" s="49">
        <v>73</v>
      </c>
      <c r="C16" s="49">
        <v>92</v>
      </c>
      <c r="E16" s="60" t="s">
        <v>12</v>
      </c>
      <c r="F16" s="16">
        <f>SUM(F13:F15)</f>
        <v>107</v>
      </c>
      <c r="G16" s="16">
        <f>SUM(G12:G15)</f>
        <v>75</v>
      </c>
      <c r="I16" s="22" t="s">
        <v>27</v>
      </c>
      <c r="J16" s="23"/>
      <c r="K16" s="135" t="s">
        <v>100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ht="15.75" thickBot="1">
      <c r="E17" s="67" t="s">
        <v>11</v>
      </c>
      <c r="F17" s="67"/>
      <c r="G17" s="61"/>
      <c r="I17" s="36" t="s">
        <v>166</v>
      </c>
      <c r="J17" s="37"/>
      <c r="K17" s="135">
        <v>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ht="15.75" thickBot="1">
      <c r="A18" s="100" t="s">
        <v>6</v>
      </c>
      <c r="B18" s="13"/>
      <c r="C18" s="13"/>
      <c r="E18" s="15" t="s">
        <v>9</v>
      </c>
      <c r="F18" s="16">
        <v>1</v>
      </c>
      <c r="G18" s="16">
        <v>1</v>
      </c>
      <c r="I18" s="36" t="s">
        <v>165</v>
      </c>
      <c r="J18" s="37"/>
      <c r="K18" s="135">
        <v>1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ht="15.75" thickBot="1">
      <c r="A19" s="12"/>
      <c r="B19" s="76" t="s">
        <v>88</v>
      </c>
      <c r="C19" s="76" t="s">
        <v>89</v>
      </c>
      <c r="E19" s="15" t="s">
        <v>4</v>
      </c>
      <c r="F19" s="16">
        <v>31</v>
      </c>
      <c r="G19" s="16">
        <v>33</v>
      </c>
      <c r="I19" s="171" t="s">
        <v>29</v>
      </c>
      <c r="J19" s="37" t="s">
        <v>74</v>
      </c>
      <c r="K19" s="135">
        <v>1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ht="15.75" thickBot="1">
      <c r="A20" s="12" t="s">
        <v>103</v>
      </c>
      <c r="B20" s="14">
        <v>14</v>
      </c>
      <c r="C20" s="14">
        <v>18</v>
      </c>
      <c r="E20" s="15" t="s">
        <v>3</v>
      </c>
      <c r="F20" s="16">
        <v>65</v>
      </c>
      <c r="G20" s="16">
        <v>68</v>
      </c>
      <c r="I20" s="171"/>
      <c r="J20" s="22" t="s">
        <v>75</v>
      </c>
      <c r="K20" s="135">
        <v>10</v>
      </c>
    </row>
    <row r="21" spans="1:31" ht="15.75" thickBot="1">
      <c r="A21" s="12" t="s">
        <v>104</v>
      </c>
      <c r="B21" s="14">
        <v>156</v>
      </c>
      <c r="C21" s="14">
        <v>39</v>
      </c>
      <c r="E21" s="15" t="s">
        <v>10</v>
      </c>
      <c r="F21" s="16">
        <v>6</v>
      </c>
      <c r="G21" s="16">
        <v>4</v>
      </c>
      <c r="I21" s="36" t="s">
        <v>164</v>
      </c>
      <c r="J21" s="37"/>
      <c r="K21" s="135">
        <v>1</v>
      </c>
    </row>
    <row r="22" spans="1:31" ht="15.75" thickBot="1">
      <c r="E22" s="60" t="s">
        <v>12</v>
      </c>
      <c r="F22" s="16">
        <f>SUM(F18:F21)</f>
        <v>103</v>
      </c>
      <c r="G22" s="16">
        <f>SUM(G18:G21)</f>
        <v>106</v>
      </c>
      <c r="I22" s="171" t="s">
        <v>30</v>
      </c>
      <c r="J22" s="22" t="s">
        <v>31</v>
      </c>
      <c r="K22" s="135">
        <v>29</v>
      </c>
    </row>
    <row r="23" spans="1:31" ht="15.75" thickBot="1">
      <c r="A23" s="108" t="s">
        <v>14</v>
      </c>
      <c r="B23" s="108"/>
      <c r="C23" s="108"/>
      <c r="I23" s="171"/>
      <c r="J23" s="22" t="s">
        <v>32</v>
      </c>
      <c r="K23" s="135">
        <v>37</v>
      </c>
    </row>
    <row r="24" spans="1:31" ht="15.75" thickBot="1">
      <c r="A24" s="43" t="s">
        <v>15</v>
      </c>
      <c r="B24" s="95">
        <v>17</v>
      </c>
      <c r="C24" s="88"/>
      <c r="E24" s="178" t="s">
        <v>48</v>
      </c>
      <c r="F24" s="178"/>
      <c r="G24" s="178"/>
      <c r="I24" s="17"/>
      <c r="J24" s="18"/>
      <c r="K24" s="26"/>
    </row>
    <row r="25" spans="1:31" ht="15.75" thickBot="1">
      <c r="A25" s="43" t="s">
        <v>16</v>
      </c>
      <c r="B25" s="95">
        <v>1</v>
      </c>
      <c r="C25" s="88"/>
      <c r="E25" s="178" t="s">
        <v>38</v>
      </c>
      <c r="F25" s="178"/>
      <c r="G25" s="178"/>
      <c r="I25" s="177" t="s">
        <v>33</v>
      </c>
      <c r="J25" s="177"/>
      <c r="K25" s="177"/>
    </row>
    <row r="26" spans="1:31" ht="15.75" thickBot="1">
      <c r="A26" s="43" t="s">
        <v>91</v>
      </c>
      <c r="B26" s="95">
        <v>2</v>
      </c>
      <c r="C26" s="88"/>
      <c r="E26" s="32" t="s">
        <v>41</v>
      </c>
      <c r="F26" s="69" t="s">
        <v>39</v>
      </c>
      <c r="G26" s="69" t="s">
        <v>40</v>
      </c>
      <c r="I26" s="80" t="s">
        <v>34</v>
      </c>
      <c r="J26" s="46" t="s">
        <v>35</v>
      </c>
      <c r="K26" s="81">
        <v>105</v>
      </c>
    </row>
    <row r="27" spans="1:31" ht="15.75" thickBot="1">
      <c r="A27" s="43" t="s">
        <v>92</v>
      </c>
      <c r="B27" s="95">
        <v>2</v>
      </c>
      <c r="C27" s="88"/>
      <c r="E27" s="33" t="s">
        <v>42</v>
      </c>
      <c r="F27" s="27">
        <v>75</v>
      </c>
      <c r="G27" s="27">
        <v>109</v>
      </c>
      <c r="I27" s="80" t="s">
        <v>36</v>
      </c>
      <c r="J27" s="46" t="s">
        <v>35</v>
      </c>
      <c r="K27" s="81">
        <v>4</v>
      </c>
    </row>
    <row r="28" spans="1:31" ht="15.75" thickBot="1">
      <c r="A28" s="43"/>
      <c r="B28" s="88"/>
      <c r="C28" s="88"/>
      <c r="E28" s="33" t="s">
        <v>43</v>
      </c>
      <c r="F28" s="28">
        <v>52</v>
      </c>
      <c r="G28" s="28">
        <v>87</v>
      </c>
      <c r="I28" s="6"/>
      <c r="J28" s="46"/>
      <c r="K28" s="82"/>
    </row>
    <row r="29" spans="1:31" ht="15.75" thickBot="1">
      <c r="E29" s="33" t="s">
        <v>44</v>
      </c>
      <c r="F29" s="29" t="s">
        <v>100</v>
      </c>
      <c r="G29" s="28" t="s">
        <v>110</v>
      </c>
      <c r="I29" s="80" t="s">
        <v>93</v>
      </c>
      <c r="J29" s="46"/>
      <c r="K29" s="83">
        <v>3679</v>
      </c>
    </row>
    <row r="30" spans="1:31" ht="15.75" thickBot="1">
      <c r="A30" s="173" t="s">
        <v>17</v>
      </c>
      <c r="B30" s="173"/>
      <c r="C30" s="72"/>
      <c r="E30" s="33" t="s">
        <v>45</v>
      </c>
      <c r="F30" s="28"/>
      <c r="G30" s="29">
        <v>1</v>
      </c>
      <c r="I30" s="78" t="s">
        <v>37</v>
      </c>
      <c r="J30" s="79"/>
      <c r="K30" s="103">
        <v>75391540</v>
      </c>
    </row>
    <row r="31" spans="1:31" ht="15.75" thickBot="1">
      <c r="A31" s="10"/>
      <c r="B31" s="10"/>
      <c r="C31" s="10"/>
      <c r="E31" s="33" t="s">
        <v>46</v>
      </c>
      <c r="F31" s="29">
        <v>10</v>
      </c>
      <c r="G31" s="28">
        <v>20</v>
      </c>
    </row>
    <row r="32" spans="1:31" ht="15.75" thickBot="1">
      <c r="A32" s="44" t="s">
        <v>18</v>
      </c>
      <c r="B32" s="11" t="s">
        <v>100</v>
      </c>
      <c r="C32" s="89"/>
      <c r="E32" s="33" t="s">
        <v>47</v>
      </c>
      <c r="F32" s="28">
        <v>3</v>
      </c>
      <c r="G32" s="30">
        <v>5</v>
      </c>
    </row>
    <row r="33" spans="1:13" ht="39" customHeight="1" thickBot="1">
      <c r="A33" s="45" t="s">
        <v>140</v>
      </c>
      <c r="B33" s="11" t="s">
        <v>100</v>
      </c>
      <c r="C33" s="89"/>
      <c r="E33" s="179" t="s">
        <v>49</v>
      </c>
      <c r="F33" s="179"/>
      <c r="G33" s="179"/>
      <c r="I33" s="176" t="s">
        <v>55</v>
      </c>
      <c r="J33" s="176"/>
    </row>
    <row r="34" spans="1:13" ht="15.75" thickBot="1">
      <c r="A34" s="44" t="s">
        <v>19</v>
      </c>
      <c r="B34" s="11">
        <v>1</v>
      </c>
      <c r="C34" s="89"/>
      <c r="E34" s="33" t="s">
        <v>50</v>
      </c>
      <c r="F34" s="69" t="s">
        <v>39</v>
      </c>
      <c r="G34" s="69" t="s">
        <v>40</v>
      </c>
      <c r="I34" s="50" t="s">
        <v>142</v>
      </c>
      <c r="J34" s="34">
        <f>232+78+50</f>
        <v>360</v>
      </c>
      <c r="M34">
        <f>232+50+78</f>
        <v>360</v>
      </c>
    </row>
    <row r="35" spans="1:13" ht="15.75" thickBot="1">
      <c r="E35" s="33" t="s">
        <v>51</v>
      </c>
      <c r="F35" s="27">
        <v>18</v>
      </c>
      <c r="G35" s="28">
        <v>19</v>
      </c>
      <c r="I35" s="50"/>
      <c r="J35" s="134"/>
    </row>
    <row r="36" spans="1:13" ht="15.75" thickBot="1">
      <c r="A36" s="70" t="s">
        <v>83</v>
      </c>
      <c r="B36" s="94" t="s">
        <v>88</v>
      </c>
      <c r="C36" s="94" t="s">
        <v>89</v>
      </c>
      <c r="E36" s="33" t="s">
        <v>52</v>
      </c>
      <c r="F36" s="28">
        <v>17</v>
      </c>
      <c r="G36" s="31">
        <v>15</v>
      </c>
      <c r="I36" s="26"/>
      <c r="J36" s="26"/>
      <c r="K36" s="57"/>
    </row>
    <row r="37" spans="1:13" ht="15.75" thickBot="1">
      <c r="A37" s="55" t="s">
        <v>84</v>
      </c>
      <c r="B37" s="53">
        <v>360</v>
      </c>
      <c r="C37" s="53">
        <v>334</v>
      </c>
      <c r="E37" s="33" t="s">
        <v>53</v>
      </c>
      <c r="F37" s="28">
        <v>4</v>
      </c>
      <c r="G37" s="28">
        <v>3</v>
      </c>
      <c r="I37" s="170" t="s">
        <v>167</v>
      </c>
      <c r="J37" s="170"/>
      <c r="K37" s="57"/>
    </row>
    <row r="38" spans="1:13" ht="15.75" thickBot="1">
      <c r="A38" s="55" t="s">
        <v>85</v>
      </c>
      <c r="B38" s="53">
        <v>144</v>
      </c>
      <c r="C38" s="53">
        <v>172</v>
      </c>
      <c r="E38" s="33" t="s">
        <v>54</v>
      </c>
      <c r="F38" s="28">
        <v>32</v>
      </c>
      <c r="G38" s="28">
        <v>29</v>
      </c>
      <c r="I38" s="151" t="s">
        <v>168</v>
      </c>
      <c r="J38" s="148">
        <v>505</v>
      </c>
      <c r="K38" s="57"/>
    </row>
    <row r="39" spans="1:13" ht="15.75" thickBot="1">
      <c r="E39" s="180"/>
      <c r="F39" s="180"/>
      <c r="G39" s="180"/>
      <c r="I39" s="152" t="s">
        <v>170</v>
      </c>
      <c r="J39" s="150">
        <v>322</v>
      </c>
      <c r="K39" s="57"/>
    </row>
    <row r="40" spans="1:13" ht="15.75" thickBot="1">
      <c r="A40" s="86"/>
      <c r="B40" s="86"/>
      <c r="C40" s="86"/>
      <c r="E40" s="167"/>
      <c r="F40" s="185"/>
      <c r="G40" s="185"/>
      <c r="I40" s="151" t="s">
        <v>169</v>
      </c>
      <c r="J40" s="148">
        <v>6837</v>
      </c>
    </row>
    <row r="41" spans="1:13">
      <c r="A41" s="85"/>
      <c r="B41" s="85"/>
      <c r="C41" s="85"/>
      <c r="E41" s="58"/>
      <c r="F41" s="186"/>
      <c r="G41" s="186"/>
      <c r="I41" s="26"/>
      <c r="J41" s="26"/>
    </row>
    <row r="42" spans="1:13">
      <c r="A42" s="26"/>
      <c r="B42" s="26"/>
      <c r="C42" s="26"/>
      <c r="E42" s="26"/>
      <c r="F42" s="26"/>
      <c r="G42" s="26"/>
    </row>
    <row r="44" spans="1:13">
      <c r="A44" s="54" t="s">
        <v>129</v>
      </c>
    </row>
    <row r="45" spans="1:13">
      <c r="A45" s="54" t="s">
        <v>141</v>
      </c>
    </row>
    <row r="47" spans="1:13">
      <c r="A47" t="s">
        <v>135</v>
      </c>
    </row>
    <row r="48" spans="1:13">
      <c r="A48" s="54" t="s">
        <v>136</v>
      </c>
    </row>
  </sheetData>
  <mergeCells count="27">
    <mergeCell ref="AC12:AD12"/>
    <mergeCell ref="N11:AD11"/>
    <mergeCell ref="N12:N13"/>
    <mergeCell ref="S12:T12"/>
    <mergeCell ref="U12:V12"/>
    <mergeCell ref="W12:X12"/>
    <mergeCell ref="Y12:Z12"/>
    <mergeCell ref="AA12:AB12"/>
    <mergeCell ref="N3:Q3"/>
    <mergeCell ref="O12:P12"/>
    <mergeCell ref="Q12:R12"/>
    <mergeCell ref="I33:J33"/>
    <mergeCell ref="I37:J37"/>
    <mergeCell ref="I3:K3"/>
    <mergeCell ref="I22:I23"/>
    <mergeCell ref="I19:I20"/>
    <mergeCell ref="A2:K2"/>
    <mergeCell ref="I25:K25"/>
    <mergeCell ref="A30:B30"/>
    <mergeCell ref="E4:F4"/>
    <mergeCell ref="I5:I9"/>
    <mergeCell ref="F40:G40"/>
    <mergeCell ref="F41:G41"/>
    <mergeCell ref="E39:G39"/>
    <mergeCell ref="E24:G24"/>
    <mergeCell ref="E25:G25"/>
    <mergeCell ref="E33:G3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2:M66"/>
  <sheetViews>
    <sheetView topLeftCell="A31" zoomScale="90" zoomScaleNormal="90" workbookViewId="0">
      <selection activeCell="L25" sqref="L25"/>
    </sheetView>
  </sheetViews>
  <sheetFormatPr baseColWidth="10" defaultRowHeight="15"/>
  <cols>
    <col min="1" max="1" width="29.5703125" customWidth="1"/>
    <col min="2" max="3" width="12.7109375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8.85546875" customWidth="1"/>
    <col min="10" max="10" width="20.42578125" customWidth="1"/>
  </cols>
  <sheetData>
    <row r="2" spans="1:11" ht="18.75">
      <c r="A2" s="169" t="s">
        <v>80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thickBot="1">
      <c r="I3" s="183" t="s">
        <v>13</v>
      </c>
      <c r="J3" s="183"/>
      <c r="K3" s="183"/>
    </row>
    <row r="4" spans="1:11" ht="15.75" thickBot="1">
      <c r="A4" s="98" t="s">
        <v>0</v>
      </c>
      <c r="B4" s="93" t="s">
        <v>88</v>
      </c>
      <c r="C4" s="93" t="s">
        <v>89</v>
      </c>
      <c r="E4" s="170" t="s">
        <v>7</v>
      </c>
      <c r="F4" s="170"/>
      <c r="G4" s="75"/>
      <c r="I4" s="144" t="s">
        <v>160</v>
      </c>
      <c r="J4" s="144"/>
      <c r="K4" s="158">
        <v>15</v>
      </c>
    </row>
    <row r="5" spans="1:11" ht="15.75" thickBot="1">
      <c r="A5" s="4" t="s">
        <v>1</v>
      </c>
      <c r="B5" s="2">
        <v>4</v>
      </c>
      <c r="C5" s="2">
        <v>4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</row>
    <row r="6" spans="1:11" ht="15.75" thickBot="1">
      <c r="A6" s="1"/>
      <c r="B6" s="3"/>
      <c r="C6" s="3"/>
      <c r="E6" s="15" t="s">
        <v>9</v>
      </c>
      <c r="F6" s="63" t="s">
        <v>100</v>
      </c>
      <c r="G6" s="64" t="s">
        <v>100</v>
      </c>
      <c r="I6" s="171"/>
      <c r="J6" s="22" t="s">
        <v>21</v>
      </c>
      <c r="K6" s="135" t="s">
        <v>100</v>
      </c>
    </row>
    <row r="7" spans="1:11" ht="15.75" thickBot="1">
      <c r="A7" s="4" t="s">
        <v>2</v>
      </c>
      <c r="B7" s="2">
        <v>1</v>
      </c>
      <c r="C7" s="2"/>
      <c r="E7" s="15" t="s">
        <v>4</v>
      </c>
      <c r="F7" s="63">
        <v>2</v>
      </c>
      <c r="G7" s="16">
        <v>2</v>
      </c>
      <c r="I7" s="171"/>
      <c r="J7" s="22" t="s">
        <v>22</v>
      </c>
      <c r="K7" s="135" t="s">
        <v>105</v>
      </c>
    </row>
    <row r="8" spans="1:11" ht="15.75" thickBot="1">
      <c r="A8" s="1"/>
      <c r="B8" s="3"/>
      <c r="C8" s="3"/>
      <c r="E8" s="15" t="s">
        <v>3</v>
      </c>
      <c r="F8" s="63">
        <v>2</v>
      </c>
      <c r="G8" s="16">
        <v>2</v>
      </c>
      <c r="I8" s="171"/>
      <c r="J8" s="22" t="s">
        <v>23</v>
      </c>
      <c r="K8" s="135">
        <v>7</v>
      </c>
    </row>
    <row r="9" spans="1:11" ht="15.75" thickBot="1">
      <c r="A9" s="5" t="s">
        <v>3</v>
      </c>
      <c r="B9" s="2">
        <v>1</v>
      </c>
      <c r="C9" s="2">
        <v>1</v>
      </c>
      <c r="E9" s="15" t="s">
        <v>10</v>
      </c>
      <c r="F9" s="63" t="s">
        <v>100</v>
      </c>
      <c r="G9" s="16" t="s">
        <v>100</v>
      </c>
      <c r="I9" s="171"/>
      <c r="J9" s="22" t="s">
        <v>24</v>
      </c>
      <c r="K9" s="135" t="s">
        <v>100</v>
      </c>
    </row>
    <row r="10" spans="1:11" ht="15.75" thickBot="1">
      <c r="A10" s="5" t="s">
        <v>4</v>
      </c>
      <c r="B10" s="2"/>
      <c r="C10" s="2"/>
      <c r="E10" s="60" t="s">
        <v>12</v>
      </c>
      <c r="F10" s="63">
        <f>SUM(F6:F9)</f>
        <v>4</v>
      </c>
      <c r="G10" s="65">
        <f>SUM(G6:G9)</f>
        <v>4</v>
      </c>
      <c r="I10" s="51"/>
      <c r="J10" s="22" t="s">
        <v>25</v>
      </c>
      <c r="K10" s="136">
        <v>1</v>
      </c>
    </row>
    <row r="11" spans="1:11" ht="15.75" customHeight="1" thickBot="1">
      <c r="E11" s="67" t="s">
        <v>87</v>
      </c>
      <c r="F11" s="67"/>
      <c r="G11" s="62"/>
      <c r="I11" s="22" t="s">
        <v>73</v>
      </c>
      <c r="J11" s="19"/>
      <c r="K11" s="20">
        <v>4</v>
      </c>
    </row>
    <row r="12" spans="1:11" ht="15.75" thickBot="1">
      <c r="A12" s="74" t="s">
        <v>5</v>
      </c>
      <c r="B12" s="74" t="s">
        <v>88</v>
      </c>
      <c r="C12" s="74" t="s">
        <v>89</v>
      </c>
      <c r="E12" s="15" t="s">
        <v>9</v>
      </c>
      <c r="F12" s="16" t="s">
        <v>100</v>
      </c>
      <c r="G12" s="115">
        <v>1</v>
      </c>
      <c r="I12" s="38" t="s">
        <v>26</v>
      </c>
      <c r="J12" s="52"/>
      <c r="K12" s="21">
        <v>7</v>
      </c>
    </row>
    <row r="13" spans="1:11" ht="15.75" customHeight="1" thickBot="1">
      <c r="A13" s="8" t="s">
        <v>106</v>
      </c>
      <c r="B13" s="9">
        <v>1440</v>
      </c>
      <c r="C13" s="9">
        <v>1496</v>
      </c>
      <c r="E13" s="15" t="s">
        <v>4</v>
      </c>
      <c r="F13" s="16">
        <v>40</v>
      </c>
      <c r="G13" s="16">
        <v>19</v>
      </c>
      <c r="I13" s="36" t="s">
        <v>155</v>
      </c>
      <c r="J13" s="37"/>
      <c r="K13" s="20">
        <v>18</v>
      </c>
    </row>
    <row r="14" spans="1:11" ht="15.75" customHeight="1" thickBot="1">
      <c r="A14" s="8" t="s">
        <v>107</v>
      </c>
      <c r="B14" s="9">
        <v>319</v>
      </c>
      <c r="C14" s="9">
        <v>316</v>
      </c>
      <c r="E14" s="15" t="s">
        <v>3</v>
      </c>
      <c r="F14" s="16">
        <v>56</v>
      </c>
      <c r="G14" s="16">
        <v>37</v>
      </c>
      <c r="I14" s="39" t="s">
        <v>86</v>
      </c>
      <c r="J14" s="40"/>
      <c r="K14" s="159">
        <v>173</v>
      </c>
    </row>
    <row r="15" spans="1:11" ht="15.75" thickBot="1">
      <c r="A15" s="8" t="s">
        <v>60</v>
      </c>
      <c r="B15" s="9">
        <v>833</v>
      </c>
      <c r="C15" s="9">
        <v>829</v>
      </c>
      <c r="E15" s="15" t="s">
        <v>10</v>
      </c>
      <c r="F15" s="16">
        <v>5</v>
      </c>
      <c r="G15" s="16">
        <v>3</v>
      </c>
      <c r="I15" s="22" t="s">
        <v>27</v>
      </c>
      <c r="J15" s="23"/>
      <c r="K15" s="135" t="s">
        <v>100</v>
      </c>
    </row>
    <row r="16" spans="1:11" ht="15.75" thickBot="1">
      <c r="A16" s="8" t="s">
        <v>57</v>
      </c>
      <c r="B16" s="9">
        <v>66</v>
      </c>
      <c r="C16" s="9">
        <v>74</v>
      </c>
      <c r="E16" s="60" t="s">
        <v>12</v>
      </c>
      <c r="F16" s="16">
        <f>SUM(F13:F15)</f>
        <v>101</v>
      </c>
      <c r="G16" s="16">
        <f>SUM(G12:G15)</f>
        <v>60</v>
      </c>
      <c r="I16" s="36" t="s">
        <v>166</v>
      </c>
      <c r="J16" s="37"/>
      <c r="K16" s="20">
        <v>12</v>
      </c>
    </row>
    <row r="17" spans="1:13" ht="15.75" thickBot="1">
      <c r="E17" s="67" t="s">
        <v>11</v>
      </c>
      <c r="F17" s="67"/>
      <c r="G17" s="61"/>
      <c r="I17" s="36" t="s">
        <v>165</v>
      </c>
      <c r="J17" s="37"/>
      <c r="K17" s="20">
        <v>1</v>
      </c>
    </row>
    <row r="18" spans="1:13" ht="15.75" thickBot="1">
      <c r="A18" s="76" t="s">
        <v>6</v>
      </c>
      <c r="B18" s="76" t="s">
        <v>88</v>
      </c>
      <c r="C18" s="76" t="s">
        <v>89</v>
      </c>
      <c r="E18" s="15" t="s">
        <v>9</v>
      </c>
      <c r="F18" s="16">
        <v>2</v>
      </c>
      <c r="G18" s="16">
        <v>3</v>
      </c>
      <c r="I18" s="171" t="s">
        <v>29</v>
      </c>
      <c r="J18" s="37" t="s">
        <v>74</v>
      </c>
      <c r="K18" s="20">
        <v>2</v>
      </c>
    </row>
    <row r="19" spans="1:13" ht="15.75" thickBot="1">
      <c r="A19" s="12" t="s">
        <v>108</v>
      </c>
      <c r="B19" s="14">
        <v>11</v>
      </c>
      <c r="C19" s="14">
        <v>8</v>
      </c>
      <c r="E19" s="15" t="s">
        <v>4</v>
      </c>
      <c r="F19" s="16">
        <v>44</v>
      </c>
      <c r="G19" s="16">
        <v>42</v>
      </c>
      <c r="I19" s="171"/>
      <c r="J19" s="22" t="s">
        <v>75</v>
      </c>
      <c r="K19" s="20">
        <v>6</v>
      </c>
    </row>
    <row r="20" spans="1:13" ht="15.75" thickBot="1">
      <c r="E20" s="15" t="s">
        <v>3</v>
      </c>
      <c r="F20" s="16">
        <v>37</v>
      </c>
      <c r="G20" s="16">
        <v>37</v>
      </c>
      <c r="I20" s="36" t="s">
        <v>163</v>
      </c>
      <c r="J20" s="37"/>
      <c r="K20" s="20">
        <v>2</v>
      </c>
    </row>
    <row r="21" spans="1:13" ht="15.75" thickBot="1">
      <c r="A21" s="174" t="s">
        <v>14</v>
      </c>
      <c r="B21" s="174"/>
      <c r="C21" s="174"/>
      <c r="E21" s="15" t="s">
        <v>10</v>
      </c>
      <c r="F21" s="16">
        <v>5</v>
      </c>
      <c r="G21" s="16">
        <v>1</v>
      </c>
      <c r="I21" s="171" t="s">
        <v>30</v>
      </c>
      <c r="J21" s="22" t="s">
        <v>31</v>
      </c>
      <c r="K21" s="20">
        <v>34</v>
      </c>
    </row>
    <row r="22" spans="1:13" ht="15.75" thickBot="1">
      <c r="A22" s="43" t="s">
        <v>15</v>
      </c>
      <c r="B22" s="95">
        <v>1</v>
      </c>
      <c r="C22" s="88"/>
      <c r="E22" s="60" t="s">
        <v>12</v>
      </c>
      <c r="F22" s="16">
        <f>SUM(F18:F21)</f>
        <v>88</v>
      </c>
      <c r="G22" s="16">
        <f>SUM(G18:G21)</f>
        <v>83</v>
      </c>
      <c r="I22" s="171"/>
      <c r="J22" s="22" t="s">
        <v>32</v>
      </c>
      <c r="K22" s="20">
        <v>10</v>
      </c>
    </row>
    <row r="23" spans="1:13" ht="15.75" thickBot="1">
      <c r="A23" s="43" t="s">
        <v>16</v>
      </c>
      <c r="B23" s="95" t="s">
        <v>100</v>
      </c>
      <c r="C23" s="88"/>
      <c r="I23" s="17"/>
      <c r="J23" s="18"/>
      <c r="K23" s="26"/>
    </row>
    <row r="24" spans="1:13" ht="15.75" thickBot="1">
      <c r="A24" s="43" t="s">
        <v>91</v>
      </c>
      <c r="B24" s="95" t="s">
        <v>100</v>
      </c>
      <c r="C24" s="88"/>
      <c r="E24" s="178" t="s">
        <v>48</v>
      </c>
      <c r="F24" s="178"/>
      <c r="G24" s="178"/>
    </row>
    <row r="25" spans="1:13" ht="15.75" thickBot="1">
      <c r="A25" s="43" t="s">
        <v>92</v>
      </c>
      <c r="B25" s="95">
        <v>2</v>
      </c>
      <c r="C25" s="88"/>
      <c r="E25" s="178" t="s">
        <v>38</v>
      </c>
      <c r="F25" s="178"/>
      <c r="G25" s="178"/>
      <c r="I25" s="177" t="s">
        <v>33</v>
      </c>
      <c r="J25" s="177"/>
      <c r="K25" s="177"/>
    </row>
    <row r="26" spans="1:13" ht="15.75" thickBot="1">
      <c r="A26" s="43"/>
      <c r="B26" s="88"/>
      <c r="C26" s="88"/>
      <c r="E26" s="32" t="s">
        <v>41</v>
      </c>
      <c r="F26" s="69" t="s">
        <v>39</v>
      </c>
      <c r="G26" s="69" t="s">
        <v>40</v>
      </c>
      <c r="I26" s="80" t="s">
        <v>34</v>
      </c>
      <c r="J26" s="46" t="s">
        <v>35</v>
      </c>
      <c r="K26" s="81">
        <v>47</v>
      </c>
    </row>
    <row r="27" spans="1:13" ht="15.75" thickBot="1">
      <c r="E27" s="33" t="s">
        <v>42</v>
      </c>
      <c r="F27" s="27">
        <v>5</v>
      </c>
      <c r="G27" s="27">
        <v>27</v>
      </c>
      <c r="I27" s="80" t="s">
        <v>36</v>
      </c>
      <c r="J27" s="46" t="s">
        <v>35</v>
      </c>
      <c r="K27" s="81" t="s">
        <v>100</v>
      </c>
    </row>
    <row r="28" spans="1:13" ht="15.75" thickBot="1">
      <c r="A28" s="173" t="s">
        <v>17</v>
      </c>
      <c r="B28" s="173"/>
      <c r="C28" s="72"/>
      <c r="E28" s="33" t="s">
        <v>43</v>
      </c>
      <c r="F28" s="28">
        <v>13</v>
      </c>
      <c r="G28" s="28">
        <v>20</v>
      </c>
      <c r="I28" s="6"/>
      <c r="J28" s="46"/>
      <c r="K28" s="82"/>
    </row>
    <row r="29" spans="1:13" ht="15.75" thickBot="1">
      <c r="A29" s="10"/>
      <c r="B29" s="10"/>
      <c r="C29" s="10"/>
      <c r="E29" s="33" t="s">
        <v>44</v>
      </c>
      <c r="F29" s="29" t="s">
        <v>100</v>
      </c>
      <c r="G29" s="28" t="s">
        <v>100</v>
      </c>
      <c r="I29" s="80" t="s">
        <v>93</v>
      </c>
      <c r="J29" s="46"/>
      <c r="K29" s="83">
        <v>2815</v>
      </c>
    </row>
    <row r="30" spans="1:13" ht="15.75" thickBot="1">
      <c r="A30" s="44" t="s">
        <v>18</v>
      </c>
      <c r="B30" s="11">
        <v>1</v>
      </c>
      <c r="C30" s="89"/>
      <c r="E30" s="33" t="s">
        <v>45</v>
      </c>
      <c r="F30" s="28" t="s">
        <v>100</v>
      </c>
      <c r="G30" s="29" t="s">
        <v>100</v>
      </c>
      <c r="I30" s="78" t="s">
        <v>37</v>
      </c>
      <c r="J30" s="79"/>
      <c r="K30" s="103">
        <v>17535000</v>
      </c>
      <c r="M30" t="s">
        <v>94</v>
      </c>
    </row>
    <row r="31" spans="1:13" ht="39" thickBot="1">
      <c r="A31" s="45" t="s">
        <v>140</v>
      </c>
      <c r="B31" s="11">
        <v>1</v>
      </c>
      <c r="C31" s="89"/>
      <c r="E31" s="33" t="s">
        <v>46</v>
      </c>
      <c r="F31" s="29">
        <v>8</v>
      </c>
      <c r="G31" s="28">
        <v>3</v>
      </c>
    </row>
    <row r="32" spans="1:13" ht="15.75" thickBot="1">
      <c r="A32" s="44" t="s">
        <v>19</v>
      </c>
      <c r="B32" s="11" t="s">
        <v>100</v>
      </c>
      <c r="C32" s="89"/>
      <c r="E32" s="33" t="s">
        <v>47</v>
      </c>
      <c r="F32" s="28">
        <v>2</v>
      </c>
      <c r="G32" s="30">
        <v>2</v>
      </c>
      <c r="I32" s="138" t="s">
        <v>55</v>
      </c>
      <c r="J32" s="138"/>
    </row>
    <row r="33" spans="1:11" ht="15.75" thickBot="1">
      <c r="E33" s="179" t="s">
        <v>49</v>
      </c>
      <c r="F33" s="179"/>
      <c r="G33" s="179"/>
      <c r="I33" s="50" t="s">
        <v>128</v>
      </c>
      <c r="J33" s="34">
        <f>131+158+132+30+140+80+51</f>
        <v>722</v>
      </c>
    </row>
    <row r="34" spans="1:11" ht="15.75" thickBot="1">
      <c r="A34" s="70" t="s">
        <v>83</v>
      </c>
      <c r="B34" s="94" t="s">
        <v>88</v>
      </c>
      <c r="C34" s="94" t="s">
        <v>89</v>
      </c>
      <c r="E34" s="33" t="s">
        <v>50</v>
      </c>
      <c r="F34" s="69" t="s">
        <v>39</v>
      </c>
      <c r="G34" s="69" t="s">
        <v>40</v>
      </c>
      <c r="I34" s="17"/>
      <c r="J34" s="26"/>
    </row>
    <row r="35" spans="1:11" ht="15.75" thickBot="1">
      <c r="A35" s="55" t="s">
        <v>84</v>
      </c>
      <c r="B35" s="53">
        <v>109</v>
      </c>
      <c r="C35" s="53">
        <v>143</v>
      </c>
      <c r="E35" s="33" t="s">
        <v>51</v>
      </c>
      <c r="F35" s="27">
        <v>29</v>
      </c>
      <c r="G35" s="28">
        <v>30</v>
      </c>
      <c r="I35" s="137" t="s">
        <v>167</v>
      </c>
      <c r="J35" s="146"/>
    </row>
    <row r="36" spans="1:11" ht="15.75" thickBot="1">
      <c r="A36" s="55" t="s">
        <v>85</v>
      </c>
      <c r="B36" s="53">
        <v>9</v>
      </c>
      <c r="C36" s="53">
        <v>6</v>
      </c>
      <c r="E36" s="33" t="s">
        <v>52</v>
      </c>
      <c r="F36" s="28">
        <v>8</v>
      </c>
      <c r="G36" s="31">
        <v>11</v>
      </c>
      <c r="I36" s="147" t="s">
        <v>168</v>
      </c>
      <c r="J36" s="148">
        <v>229</v>
      </c>
      <c r="K36" s="57"/>
    </row>
    <row r="37" spans="1:11" ht="15.75" thickBot="1">
      <c r="E37" s="33" t="s">
        <v>53</v>
      </c>
      <c r="F37" s="28">
        <v>18</v>
      </c>
      <c r="G37" s="28">
        <v>16</v>
      </c>
      <c r="I37" s="149" t="s">
        <v>170</v>
      </c>
      <c r="J37" s="150">
        <v>81</v>
      </c>
      <c r="K37" s="57"/>
    </row>
    <row r="38" spans="1:11" ht="15.75" thickBot="1">
      <c r="A38" s="86"/>
      <c r="B38" s="86"/>
      <c r="C38" s="86"/>
      <c r="E38" s="33" t="s">
        <v>54</v>
      </c>
      <c r="F38" s="28">
        <v>7</v>
      </c>
      <c r="G38" s="28">
        <v>9</v>
      </c>
      <c r="I38" s="147" t="s">
        <v>169</v>
      </c>
      <c r="J38" s="148">
        <v>2686</v>
      </c>
      <c r="K38" s="57"/>
    </row>
    <row r="39" spans="1:11">
      <c r="A39" s="85"/>
      <c r="B39" s="85"/>
      <c r="C39" s="85"/>
      <c r="E39" s="180"/>
      <c r="F39" s="180"/>
      <c r="G39" s="180"/>
      <c r="I39" s="85"/>
      <c r="J39" s="26"/>
      <c r="K39" s="57"/>
    </row>
    <row r="40" spans="1:11">
      <c r="E40" s="167"/>
      <c r="F40" s="168"/>
      <c r="G40" s="168"/>
      <c r="I40" s="85"/>
      <c r="J40" s="26"/>
    </row>
    <row r="41" spans="1:11">
      <c r="E41" s="58"/>
      <c r="F41" s="59"/>
      <c r="G41" s="59"/>
      <c r="I41" s="26"/>
      <c r="J41" s="26"/>
    </row>
    <row r="42" spans="1:11">
      <c r="E42" s="26"/>
      <c r="F42" s="26"/>
      <c r="G42" s="26"/>
    </row>
    <row r="43" spans="1:11">
      <c r="E43" s="26"/>
      <c r="F43" s="26"/>
      <c r="G43" s="26"/>
    </row>
    <row r="44" spans="1:11">
      <c r="A44" s="54" t="s">
        <v>137</v>
      </c>
    </row>
    <row r="66" ht="14.25" customHeight="1"/>
  </sheetData>
  <mergeCells count="13">
    <mergeCell ref="A2:K2"/>
    <mergeCell ref="A28:B28"/>
    <mergeCell ref="I18:I19"/>
    <mergeCell ref="I21:I22"/>
    <mergeCell ref="I25:K25"/>
    <mergeCell ref="E4:F4"/>
    <mergeCell ref="I5:I9"/>
    <mergeCell ref="I3:K3"/>
    <mergeCell ref="E39:G39"/>
    <mergeCell ref="A21:C21"/>
    <mergeCell ref="E24:G24"/>
    <mergeCell ref="E25:G25"/>
    <mergeCell ref="E33:G3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K42"/>
  <sheetViews>
    <sheetView tabSelected="1" zoomScale="90" zoomScaleNormal="90" workbookViewId="0">
      <selection activeCell="C29" sqref="C29"/>
    </sheetView>
  </sheetViews>
  <sheetFormatPr baseColWidth="10" defaultRowHeight="15"/>
  <cols>
    <col min="1" max="1" width="29.7109375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7.140625" customWidth="1"/>
    <col min="10" max="10" width="20.28515625" customWidth="1"/>
  </cols>
  <sheetData>
    <row r="2" spans="1:11" ht="18.75">
      <c r="A2" s="169" t="s">
        <v>81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thickBot="1">
      <c r="I3" s="183" t="s">
        <v>13</v>
      </c>
      <c r="J3" s="183"/>
      <c r="K3" s="183"/>
    </row>
    <row r="4" spans="1:11" ht="15.75" thickBot="1">
      <c r="A4" s="73" t="s">
        <v>0</v>
      </c>
      <c r="B4" s="93" t="s">
        <v>88</v>
      </c>
      <c r="C4" s="93" t="s">
        <v>89</v>
      </c>
      <c r="E4" s="170" t="s">
        <v>7</v>
      </c>
      <c r="F4" s="170"/>
      <c r="G4" s="75"/>
      <c r="I4" s="144" t="s">
        <v>160</v>
      </c>
      <c r="J4" s="144"/>
      <c r="K4" s="164">
        <v>1</v>
      </c>
    </row>
    <row r="5" spans="1:11" ht="15.75" thickBot="1">
      <c r="A5" s="4" t="s">
        <v>1</v>
      </c>
      <c r="B5" s="2">
        <v>1</v>
      </c>
      <c r="C5" s="2">
        <v>1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</row>
    <row r="6" spans="1:11" ht="15.75" thickBot="1">
      <c r="A6" s="1"/>
      <c r="B6" s="3"/>
      <c r="C6" s="3"/>
      <c r="E6" s="15" t="s">
        <v>9</v>
      </c>
      <c r="F6" s="140" t="s">
        <v>100</v>
      </c>
      <c r="G6" s="141" t="s">
        <v>100</v>
      </c>
      <c r="I6" s="171"/>
      <c r="J6" s="22" t="s">
        <v>21</v>
      </c>
      <c r="K6" s="135" t="s">
        <v>100</v>
      </c>
    </row>
    <row r="7" spans="1:11" ht="15.75" thickBot="1">
      <c r="A7" s="4" t="s">
        <v>2</v>
      </c>
      <c r="B7" s="101" t="s">
        <v>100</v>
      </c>
      <c r="C7" s="101" t="s">
        <v>100</v>
      </c>
      <c r="E7" s="15" t="s">
        <v>4</v>
      </c>
      <c r="F7" s="140">
        <v>5</v>
      </c>
      <c r="G7" s="142">
        <v>5</v>
      </c>
      <c r="I7" s="171"/>
      <c r="J7" s="22" t="s">
        <v>22</v>
      </c>
      <c r="K7" s="135" t="s">
        <v>100</v>
      </c>
    </row>
    <row r="8" spans="1:11" ht="15.75" thickBot="1">
      <c r="A8" s="1"/>
      <c r="B8" s="105"/>
      <c r="C8" s="105"/>
      <c r="E8" s="15" t="s">
        <v>3</v>
      </c>
      <c r="F8" s="140">
        <v>3</v>
      </c>
      <c r="G8" s="142">
        <v>3</v>
      </c>
      <c r="I8" s="171"/>
      <c r="J8" s="22" t="s">
        <v>23</v>
      </c>
      <c r="K8" s="135">
        <v>1</v>
      </c>
    </row>
    <row r="9" spans="1:11" ht="15.75" thickBot="1">
      <c r="A9" s="5" t="s">
        <v>3</v>
      </c>
      <c r="B9" s="101" t="s">
        <v>100</v>
      </c>
      <c r="C9" s="101" t="s">
        <v>100</v>
      </c>
      <c r="E9" s="15" t="s">
        <v>10</v>
      </c>
      <c r="F9" s="140" t="s">
        <v>100</v>
      </c>
      <c r="G9" s="142" t="s">
        <v>100</v>
      </c>
      <c r="I9" s="171"/>
      <c r="J9" s="22" t="s">
        <v>24</v>
      </c>
      <c r="K9" s="135" t="s">
        <v>100</v>
      </c>
    </row>
    <row r="10" spans="1:11" ht="15.75" thickBot="1">
      <c r="A10" s="5" t="s">
        <v>4</v>
      </c>
      <c r="B10" s="101" t="s">
        <v>109</v>
      </c>
      <c r="C10" s="101" t="s">
        <v>100</v>
      </c>
      <c r="E10" s="60" t="s">
        <v>12</v>
      </c>
      <c r="F10" s="140">
        <f>SUM(F6:F9)</f>
        <v>8</v>
      </c>
      <c r="G10" s="154">
        <f>SUM(G6:G9)</f>
        <v>8</v>
      </c>
      <c r="I10" s="51"/>
      <c r="J10" s="22" t="s">
        <v>25</v>
      </c>
      <c r="K10" s="136" t="s">
        <v>100</v>
      </c>
    </row>
    <row r="11" spans="1:11" ht="15.75" customHeight="1" thickBot="1">
      <c r="E11" s="67" t="s">
        <v>87</v>
      </c>
      <c r="F11" s="60"/>
      <c r="G11" s="155"/>
      <c r="I11" s="22" t="s">
        <v>73</v>
      </c>
      <c r="J11" s="19"/>
      <c r="K11" s="135">
        <v>1</v>
      </c>
    </row>
    <row r="12" spans="1:11" ht="15.75" thickBot="1">
      <c r="A12" s="189" t="s">
        <v>5</v>
      </c>
      <c r="B12" s="189"/>
      <c r="C12" s="74"/>
      <c r="E12" s="15" t="s">
        <v>9</v>
      </c>
      <c r="F12" s="142" t="s">
        <v>110</v>
      </c>
      <c r="G12" s="156" t="s">
        <v>100</v>
      </c>
      <c r="I12" s="38" t="s">
        <v>26</v>
      </c>
      <c r="J12" s="52"/>
      <c r="K12" s="136">
        <v>1</v>
      </c>
    </row>
    <row r="13" spans="1:11" ht="15.75" customHeight="1" thickBot="1">
      <c r="A13" s="7"/>
      <c r="B13" s="74" t="s">
        <v>88</v>
      </c>
      <c r="C13" s="74" t="s">
        <v>89</v>
      </c>
      <c r="E13" s="15" t="s">
        <v>4</v>
      </c>
      <c r="F13" s="142">
        <v>11</v>
      </c>
      <c r="G13" s="142">
        <v>5</v>
      </c>
      <c r="I13" s="36" t="s">
        <v>156</v>
      </c>
      <c r="J13" s="37"/>
      <c r="K13" s="135">
        <v>12</v>
      </c>
    </row>
    <row r="14" spans="1:11" ht="18" customHeight="1" thickBot="1">
      <c r="A14" s="8" t="s">
        <v>67</v>
      </c>
      <c r="B14" s="9">
        <v>340</v>
      </c>
      <c r="C14" s="9">
        <v>343</v>
      </c>
      <c r="E14" s="15" t="s">
        <v>3</v>
      </c>
      <c r="F14" s="142">
        <v>30</v>
      </c>
      <c r="G14" s="142">
        <v>23</v>
      </c>
      <c r="I14" s="39" t="s">
        <v>86</v>
      </c>
      <c r="J14" s="40"/>
      <c r="K14" s="165">
        <v>141</v>
      </c>
    </row>
    <row r="15" spans="1:11" ht="15.75" thickBot="1">
      <c r="E15" s="15" t="s">
        <v>10</v>
      </c>
      <c r="F15" s="142" t="s">
        <v>100</v>
      </c>
      <c r="G15" s="142" t="s">
        <v>100</v>
      </c>
      <c r="I15" s="22" t="s">
        <v>27</v>
      </c>
      <c r="J15" s="23"/>
      <c r="K15" s="135" t="s">
        <v>100</v>
      </c>
    </row>
    <row r="16" spans="1:11" ht="15.75" thickBot="1">
      <c r="A16" s="12" t="s">
        <v>6</v>
      </c>
      <c r="B16" s="13"/>
      <c r="C16" s="13"/>
      <c r="E16" s="60" t="s">
        <v>12</v>
      </c>
      <c r="F16" s="142">
        <f>SUM(F13:F15)</f>
        <v>41</v>
      </c>
      <c r="G16" s="142">
        <f>SUM(G13:G15)</f>
        <v>28</v>
      </c>
      <c r="I16" s="36" t="s">
        <v>166</v>
      </c>
      <c r="J16" s="37"/>
      <c r="K16" s="135">
        <v>1</v>
      </c>
    </row>
    <row r="17" spans="1:11" ht="15.75" thickBot="1">
      <c r="A17" s="12"/>
      <c r="B17" s="76" t="s">
        <v>88</v>
      </c>
      <c r="C17" s="76" t="s">
        <v>89</v>
      </c>
      <c r="E17" s="67" t="s">
        <v>11</v>
      </c>
      <c r="F17" s="60"/>
      <c r="G17" s="157"/>
      <c r="I17" s="36" t="s">
        <v>165</v>
      </c>
      <c r="J17" s="37"/>
      <c r="K17" s="135">
        <v>1</v>
      </c>
    </row>
    <row r="18" spans="1:11" ht="15.75" thickBot="1">
      <c r="A18" s="12" t="s">
        <v>3</v>
      </c>
      <c r="B18" s="106" t="s">
        <v>100</v>
      </c>
      <c r="C18" s="106" t="s">
        <v>100</v>
      </c>
      <c r="E18" s="15" t="s">
        <v>9</v>
      </c>
      <c r="F18" s="142" t="s">
        <v>100</v>
      </c>
      <c r="G18" s="142" t="s">
        <v>100</v>
      </c>
      <c r="I18" s="171" t="s">
        <v>29</v>
      </c>
      <c r="J18" s="37" t="s">
        <v>74</v>
      </c>
      <c r="K18" s="135">
        <v>1</v>
      </c>
    </row>
    <row r="19" spans="1:11" ht="15.75" thickBot="1">
      <c r="A19" s="12" t="s">
        <v>4</v>
      </c>
      <c r="B19" s="106" t="s">
        <v>100</v>
      </c>
      <c r="C19" s="106" t="s">
        <v>100</v>
      </c>
      <c r="E19" s="15" t="s">
        <v>4</v>
      </c>
      <c r="F19" s="142">
        <v>4</v>
      </c>
      <c r="G19" s="142">
        <v>6</v>
      </c>
      <c r="I19" s="171"/>
      <c r="J19" s="22" t="s">
        <v>75</v>
      </c>
      <c r="K19" s="135" t="s">
        <v>100</v>
      </c>
    </row>
    <row r="20" spans="1:11" ht="15.75" thickBot="1">
      <c r="E20" s="15" t="s">
        <v>3</v>
      </c>
      <c r="F20" s="142">
        <v>11</v>
      </c>
      <c r="G20" s="142">
        <v>12</v>
      </c>
      <c r="I20" s="36" t="s">
        <v>28</v>
      </c>
      <c r="J20" s="37"/>
      <c r="K20" s="135"/>
    </row>
    <row r="21" spans="1:11" ht="15.75" thickBot="1">
      <c r="A21" s="174" t="s">
        <v>14</v>
      </c>
      <c r="B21" s="174"/>
      <c r="C21" s="174"/>
      <c r="E21" s="15" t="s">
        <v>10</v>
      </c>
      <c r="F21" s="142">
        <v>1</v>
      </c>
      <c r="G21" s="142">
        <v>1</v>
      </c>
      <c r="I21" s="171" t="s">
        <v>30</v>
      </c>
      <c r="J21" s="22" t="s">
        <v>31</v>
      </c>
      <c r="K21" s="135">
        <v>6</v>
      </c>
    </row>
    <row r="22" spans="1:11" ht="15.75" thickBot="1">
      <c r="A22" s="43" t="s">
        <v>15</v>
      </c>
      <c r="B22" s="95" t="s">
        <v>100</v>
      </c>
      <c r="C22" s="88"/>
      <c r="E22" s="60" t="s">
        <v>12</v>
      </c>
      <c r="F22" s="142">
        <f>SUM(F19:F21)</f>
        <v>16</v>
      </c>
      <c r="G22" s="142">
        <f>SUM(G19:G21)</f>
        <v>19</v>
      </c>
      <c r="I22" s="171"/>
      <c r="J22" s="22" t="s">
        <v>32</v>
      </c>
      <c r="K22" s="135" t="s">
        <v>100</v>
      </c>
    </row>
    <row r="23" spans="1:11" ht="15.75" thickBot="1">
      <c r="A23" s="43" t="s">
        <v>16</v>
      </c>
      <c r="B23" s="95">
        <v>3</v>
      </c>
      <c r="C23" s="88"/>
      <c r="I23" s="17"/>
      <c r="J23" s="18"/>
      <c r="K23" s="26"/>
    </row>
    <row r="24" spans="1:11" ht="15.75" thickBot="1">
      <c r="A24" s="43" t="s">
        <v>91</v>
      </c>
      <c r="B24" s="95" t="s">
        <v>100</v>
      </c>
      <c r="C24" s="88"/>
      <c r="E24" s="178" t="s">
        <v>48</v>
      </c>
      <c r="F24" s="178"/>
      <c r="G24" s="178"/>
    </row>
    <row r="25" spans="1:11" ht="15.75" thickBot="1">
      <c r="A25" s="43" t="s">
        <v>92</v>
      </c>
      <c r="B25" s="95">
        <v>2</v>
      </c>
      <c r="C25" s="88"/>
      <c r="E25" s="178" t="s">
        <v>38</v>
      </c>
      <c r="F25" s="178"/>
      <c r="G25" s="178"/>
      <c r="I25" s="177" t="s">
        <v>33</v>
      </c>
      <c r="J25" s="177"/>
      <c r="K25" s="177"/>
    </row>
    <row r="26" spans="1:11" ht="15.75" thickBot="1">
      <c r="A26" s="43"/>
      <c r="B26" s="88"/>
      <c r="C26" s="88"/>
      <c r="E26" s="32" t="s">
        <v>41</v>
      </c>
      <c r="F26" s="69" t="s">
        <v>39</v>
      </c>
      <c r="G26" s="69" t="s">
        <v>40</v>
      </c>
      <c r="I26" s="80" t="s">
        <v>34</v>
      </c>
      <c r="J26" s="46" t="s">
        <v>35</v>
      </c>
      <c r="K26" s="81">
        <v>98</v>
      </c>
    </row>
    <row r="27" spans="1:11" ht="15.75" thickBot="1">
      <c r="A27" s="26"/>
      <c r="B27" s="26"/>
      <c r="C27" s="26"/>
      <c r="E27" s="33" t="s">
        <v>42</v>
      </c>
      <c r="F27" s="27">
        <v>2</v>
      </c>
      <c r="G27" s="27">
        <v>3</v>
      </c>
      <c r="I27" s="80" t="s">
        <v>36</v>
      </c>
      <c r="J27" s="46" t="s">
        <v>35</v>
      </c>
      <c r="K27" s="81">
        <v>4</v>
      </c>
    </row>
    <row r="28" spans="1:11" ht="15.75" thickBot="1">
      <c r="A28" s="173" t="s">
        <v>17</v>
      </c>
      <c r="B28" s="173"/>
      <c r="C28" s="72"/>
      <c r="E28" s="33" t="s">
        <v>43</v>
      </c>
      <c r="F28" s="28">
        <v>1</v>
      </c>
      <c r="G28" s="28">
        <v>2</v>
      </c>
      <c r="I28" s="6"/>
      <c r="J28" s="46"/>
      <c r="K28" s="82"/>
    </row>
    <row r="29" spans="1:11" ht="15.75" thickBot="1">
      <c r="A29" s="10"/>
      <c r="B29" s="10"/>
      <c r="C29" s="10"/>
      <c r="E29" s="33" t="s">
        <v>44</v>
      </c>
      <c r="F29" s="112" t="s">
        <v>100</v>
      </c>
      <c r="G29" s="113" t="s">
        <v>100</v>
      </c>
      <c r="I29" s="80" t="s">
        <v>93</v>
      </c>
      <c r="J29" s="46"/>
      <c r="K29" s="83">
        <v>8701</v>
      </c>
    </row>
    <row r="30" spans="1:11" ht="15.75" thickBot="1">
      <c r="A30" s="10" t="s">
        <v>18</v>
      </c>
      <c r="B30" s="11" t="s">
        <v>100</v>
      </c>
      <c r="C30" s="89"/>
      <c r="E30" s="33" t="s">
        <v>45</v>
      </c>
      <c r="F30" s="113"/>
      <c r="G30" s="112">
        <v>1</v>
      </c>
      <c r="I30" s="78" t="s">
        <v>37</v>
      </c>
      <c r="J30" s="79"/>
      <c r="K30" s="107">
        <v>11914000</v>
      </c>
    </row>
    <row r="31" spans="1:11" ht="35.25" customHeight="1" thickBot="1">
      <c r="A31" s="104" t="s">
        <v>140</v>
      </c>
      <c r="B31" s="11" t="s">
        <v>100</v>
      </c>
      <c r="C31" s="89"/>
      <c r="E31" s="33" t="s">
        <v>46</v>
      </c>
      <c r="F31" s="112" t="s">
        <v>100</v>
      </c>
      <c r="G31" s="113" t="s">
        <v>100</v>
      </c>
      <c r="K31" s="87"/>
    </row>
    <row r="32" spans="1:11" ht="15.75" thickBot="1">
      <c r="A32" s="10" t="s">
        <v>19</v>
      </c>
      <c r="B32" s="11" t="s">
        <v>100</v>
      </c>
      <c r="C32" s="89"/>
      <c r="E32" s="33" t="s">
        <v>47</v>
      </c>
      <c r="F32" s="113" t="s">
        <v>100</v>
      </c>
      <c r="G32" s="114" t="s">
        <v>100</v>
      </c>
    </row>
    <row r="33" spans="1:11" ht="15.75" thickBot="1">
      <c r="E33" s="179" t="s">
        <v>49</v>
      </c>
      <c r="F33" s="179"/>
      <c r="G33" s="179"/>
      <c r="I33" s="176" t="s">
        <v>55</v>
      </c>
      <c r="J33" s="176"/>
    </row>
    <row r="34" spans="1:11" ht="15.75" thickBot="1">
      <c r="E34" s="33" t="s">
        <v>50</v>
      </c>
      <c r="F34" s="69" t="s">
        <v>39</v>
      </c>
      <c r="G34" s="69" t="s">
        <v>40</v>
      </c>
      <c r="I34" s="50" t="s">
        <v>128</v>
      </c>
      <c r="J34" s="34">
        <v>40</v>
      </c>
    </row>
    <row r="35" spans="1:11" ht="15.75" thickBot="1">
      <c r="A35" s="70" t="s">
        <v>83</v>
      </c>
      <c r="B35" s="94" t="s">
        <v>88</v>
      </c>
      <c r="C35" s="94" t="s">
        <v>89</v>
      </c>
      <c r="E35" s="33" t="s">
        <v>51</v>
      </c>
      <c r="F35" s="27">
        <v>26</v>
      </c>
      <c r="G35" s="28">
        <v>29</v>
      </c>
      <c r="I35" s="17"/>
      <c r="J35" s="26"/>
    </row>
    <row r="36" spans="1:11" ht="15.75" thickBot="1">
      <c r="A36" s="55" t="s">
        <v>84</v>
      </c>
      <c r="B36" s="53">
        <v>29</v>
      </c>
      <c r="C36" s="53">
        <v>31</v>
      </c>
      <c r="E36" s="33" t="s">
        <v>52</v>
      </c>
      <c r="F36" s="28">
        <v>11</v>
      </c>
      <c r="G36" s="31">
        <v>12</v>
      </c>
      <c r="I36" s="26"/>
      <c r="J36" s="26"/>
      <c r="K36" s="57"/>
    </row>
    <row r="37" spans="1:11" ht="15.75" thickBot="1">
      <c r="A37" s="55" t="s">
        <v>85</v>
      </c>
      <c r="B37" s="110" t="s">
        <v>110</v>
      </c>
      <c r="C37" s="110" t="s">
        <v>110</v>
      </c>
      <c r="E37" s="33" t="s">
        <v>53</v>
      </c>
      <c r="F37" s="28">
        <v>21</v>
      </c>
      <c r="G37" s="28">
        <v>22</v>
      </c>
      <c r="I37" s="137" t="s">
        <v>167</v>
      </c>
      <c r="J37" s="146"/>
      <c r="K37" s="57"/>
    </row>
    <row r="38" spans="1:11" ht="15.75" thickBot="1">
      <c r="E38" s="33" t="s">
        <v>54</v>
      </c>
      <c r="F38" s="28" t="s">
        <v>100</v>
      </c>
      <c r="G38" s="28" t="s">
        <v>100</v>
      </c>
      <c r="I38" s="151" t="s">
        <v>168</v>
      </c>
      <c r="J38" s="148">
        <v>32</v>
      </c>
      <c r="K38" s="57"/>
    </row>
    <row r="39" spans="1:11" ht="15.75" thickBot="1">
      <c r="A39" s="86"/>
      <c r="B39" s="86"/>
      <c r="C39" s="86"/>
      <c r="E39" s="180"/>
      <c r="F39" s="180"/>
      <c r="G39" s="180"/>
      <c r="I39" s="152" t="s">
        <v>170</v>
      </c>
      <c r="J39" s="150">
        <v>42</v>
      </c>
      <c r="K39" s="57"/>
    </row>
    <row r="40" spans="1:11" ht="15.75" thickBot="1">
      <c r="A40" s="85"/>
      <c r="B40" s="85"/>
      <c r="C40" s="85"/>
      <c r="E40" s="167"/>
      <c r="F40" s="168"/>
      <c r="G40" s="168"/>
      <c r="I40" s="151" t="s">
        <v>169</v>
      </c>
      <c r="J40" s="148">
        <v>375</v>
      </c>
    </row>
    <row r="41" spans="1:11">
      <c r="E41" s="58"/>
      <c r="F41" s="59"/>
      <c r="G41" s="59"/>
      <c r="I41" s="26"/>
      <c r="J41" s="26"/>
    </row>
    <row r="42" spans="1:11">
      <c r="E42" s="26"/>
      <c r="F42" s="26"/>
      <c r="G42" s="26"/>
    </row>
  </sheetData>
  <mergeCells count="15">
    <mergeCell ref="I3:K3"/>
    <mergeCell ref="E33:G33"/>
    <mergeCell ref="E39:G39"/>
    <mergeCell ref="A21:C21"/>
    <mergeCell ref="A2:K2"/>
    <mergeCell ref="I18:I19"/>
    <mergeCell ref="I21:I22"/>
    <mergeCell ref="I25:K25"/>
    <mergeCell ref="I33:J33"/>
    <mergeCell ref="A28:B28"/>
    <mergeCell ref="E24:G24"/>
    <mergeCell ref="E25:G25"/>
    <mergeCell ref="A12:B12"/>
    <mergeCell ref="E4:F4"/>
    <mergeCell ref="I5:I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M42"/>
  <sheetViews>
    <sheetView topLeftCell="A25" zoomScale="90" zoomScaleNormal="90" workbookViewId="0">
      <selection activeCell="G45" sqref="G45"/>
    </sheetView>
  </sheetViews>
  <sheetFormatPr baseColWidth="10" defaultRowHeight="15"/>
  <cols>
    <col min="1" max="1" width="32.28515625" customWidth="1"/>
    <col min="4" max="4" width="7.5703125" customWidth="1"/>
    <col min="5" max="5" width="29.85546875" customWidth="1"/>
    <col min="6" max="7" width="10.85546875" customWidth="1"/>
    <col min="8" max="8" width="6.85546875" customWidth="1"/>
    <col min="9" max="9" width="49.42578125" customWidth="1"/>
    <col min="10" max="10" width="20.5703125" bestFit="1" customWidth="1"/>
  </cols>
  <sheetData>
    <row r="2" spans="1:11" ht="18.75">
      <c r="A2" s="169" t="s">
        <v>82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thickBot="1">
      <c r="I3" s="172" t="s">
        <v>13</v>
      </c>
      <c r="J3" s="172"/>
      <c r="K3" s="172"/>
    </row>
    <row r="4" spans="1:11" ht="15.75" thickBot="1">
      <c r="A4" s="93" t="s">
        <v>0</v>
      </c>
      <c r="B4" s="93" t="s">
        <v>88</v>
      </c>
      <c r="C4" s="93" t="s">
        <v>89</v>
      </c>
      <c r="E4" s="170" t="s">
        <v>7</v>
      </c>
      <c r="F4" s="170"/>
      <c r="G4" s="75"/>
      <c r="I4" s="144" t="s">
        <v>161</v>
      </c>
      <c r="J4" s="144"/>
      <c r="K4" s="164">
        <v>12</v>
      </c>
    </row>
    <row r="5" spans="1:11" ht="15.75" thickBot="1">
      <c r="A5" s="4" t="s">
        <v>1</v>
      </c>
      <c r="B5" s="2">
        <v>2</v>
      </c>
      <c r="C5" s="2">
        <v>2</v>
      </c>
      <c r="E5" s="75" t="s">
        <v>8</v>
      </c>
      <c r="F5" s="75" t="s">
        <v>88</v>
      </c>
      <c r="G5" s="75" t="s">
        <v>89</v>
      </c>
      <c r="I5" s="171" t="s">
        <v>20</v>
      </c>
      <c r="J5" s="22" t="s">
        <v>72</v>
      </c>
      <c r="K5" s="135" t="s">
        <v>100</v>
      </c>
    </row>
    <row r="6" spans="1:11" ht="15.75" thickBot="1">
      <c r="A6" s="1"/>
      <c r="B6" s="3"/>
      <c r="C6" s="3"/>
      <c r="E6" s="15" t="s">
        <v>9</v>
      </c>
      <c r="F6" s="140" t="s">
        <v>100</v>
      </c>
      <c r="G6" s="141" t="s">
        <v>100</v>
      </c>
      <c r="I6" s="171"/>
      <c r="J6" s="22" t="s">
        <v>21</v>
      </c>
      <c r="K6" s="135" t="s">
        <v>100</v>
      </c>
    </row>
    <row r="7" spans="1:11" ht="15.75" thickBot="1">
      <c r="A7" s="4" t="s">
        <v>2</v>
      </c>
      <c r="B7" s="101" t="s">
        <v>110</v>
      </c>
      <c r="C7" s="101" t="s">
        <v>100</v>
      </c>
      <c r="E7" s="15" t="s">
        <v>4</v>
      </c>
      <c r="F7" s="140" t="s">
        <v>100</v>
      </c>
      <c r="G7" s="141" t="s">
        <v>100</v>
      </c>
      <c r="I7" s="171"/>
      <c r="J7" s="22" t="s">
        <v>22</v>
      </c>
      <c r="K7" s="135" t="s">
        <v>100</v>
      </c>
    </row>
    <row r="8" spans="1:11" ht="15.75" thickBot="1">
      <c r="A8" s="1"/>
      <c r="B8" s="3"/>
      <c r="C8" s="3"/>
      <c r="E8" s="15" t="s">
        <v>3</v>
      </c>
      <c r="F8" s="140" t="s">
        <v>100</v>
      </c>
      <c r="G8" s="141" t="s">
        <v>100</v>
      </c>
      <c r="I8" s="171"/>
      <c r="J8" s="22" t="s">
        <v>23</v>
      </c>
      <c r="K8" s="135">
        <v>2</v>
      </c>
    </row>
    <row r="9" spans="1:11" ht="15.75" thickBot="1">
      <c r="A9" s="5" t="s">
        <v>3</v>
      </c>
      <c r="B9" s="101" t="s">
        <v>100</v>
      </c>
      <c r="C9" s="101" t="s">
        <v>100</v>
      </c>
      <c r="E9" s="15" t="s">
        <v>10</v>
      </c>
      <c r="F9" s="140" t="s">
        <v>100</v>
      </c>
      <c r="G9" s="141" t="s">
        <v>100</v>
      </c>
      <c r="I9" s="171"/>
      <c r="J9" s="22" t="s">
        <v>24</v>
      </c>
      <c r="K9" s="135" t="s">
        <v>100</v>
      </c>
    </row>
    <row r="10" spans="1:11" ht="15.75" thickBot="1">
      <c r="A10" s="5" t="s">
        <v>4</v>
      </c>
      <c r="B10" s="101" t="s">
        <v>100</v>
      </c>
      <c r="C10" s="101" t="s">
        <v>100</v>
      </c>
      <c r="E10" s="60" t="s">
        <v>12</v>
      </c>
      <c r="F10" s="140" t="s">
        <v>100</v>
      </c>
      <c r="G10" s="142" t="s">
        <v>100</v>
      </c>
      <c r="I10" s="171"/>
      <c r="J10" s="22" t="s">
        <v>25</v>
      </c>
      <c r="K10" s="136" t="s">
        <v>100</v>
      </c>
    </row>
    <row r="11" spans="1:11" ht="15.75" customHeight="1" thickBot="1">
      <c r="E11" s="67" t="s">
        <v>87</v>
      </c>
      <c r="F11" s="67"/>
      <c r="G11" s="62"/>
      <c r="I11" s="22" t="s">
        <v>73</v>
      </c>
      <c r="J11" s="19"/>
      <c r="K11" s="135">
        <v>2</v>
      </c>
    </row>
    <row r="12" spans="1:11" ht="15.75" thickBot="1">
      <c r="A12" s="189" t="s">
        <v>5</v>
      </c>
      <c r="B12" s="189"/>
      <c r="C12" s="74"/>
      <c r="E12" s="15" t="s">
        <v>9</v>
      </c>
      <c r="F12" s="16">
        <v>3</v>
      </c>
      <c r="G12" s="115">
        <v>1</v>
      </c>
      <c r="I12" s="38" t="s">
        <v>26</v>
      </c>
      <c r="J12" s="52"/>
      <c r="K12" s="136">
        <v>3</v>
      </c>
    </row>
    <row r="13" spans="1:11" ht="15.75" customHeight="1" thickBot="1">
      <c r="A13" s="7"/>
      <c r="B13" s="74" t="s">
        <v>88</v>
      </c>
      <c r="C13" s="74" t="s">
        <v>89</v>
      </c>
      <c r="E13" s="15" t="s">
        <v>4</v>
      </c>
      <c r="F13" s="16">
        <v>41</v>
      </c>
      <c r="G13" s="16">
        <v>30</v>
      </c>
      <c r="I13" s="36" t="s">
        <v>156</v>
      </c>
      <c r="J13" s="37"/>
      <c r="K13" s="135">
        <v>3</v>
      </c>
    </row>
    <row r="14" spans="1:11" ht="15.75" customHeight="1" thickBot="1">
      <c r="A14" s="8" t="s">
        <v>68</v>
      </c>
      <c r="B14" s="9">
        <v>604</v>
      </c>
      <c r="C14" s="9">
        <v>549</v>
      </c>
      <c r="E14" s="15" t="s">
        <v>3</v>
      </c>
      <c r="F14" s="16">
        <v>21</v>
      </c>
      <c r="G14" s="16">
        <v>16</v>
      </c>
      <c r="I14" s="39" t="s">
        <v>86</v>
      </c>
      <c r="J14" s="40"/>
      <c r="K14" s="165">
        <v>21</v>
      </c>
    </row>
    <row r="15" spans="1:11" ht="15.75" thickBot="1">
      <c r="A15" s="8" t="s">
        <v>69</v>
      </c>
      <c r="B15" s="9">
        <v>220</v>
      </c>
      <c r="C15" s="9">
        <v>225</v>
      </c>
      <c r="E15" s="15" t="s">
        <v>10</v>
      </c>
      <c r="F15" s="16">
        <v>27</v>
      </c>
      <c r="G15" s="16">
        <v>22</v>
      </c>
      <c r="I15" s="22" t="s">
        <v>27</v>
      </c>
      <c r="J15" s="23"/>
      <c r="K15" s="135" t="s">
        <v>100</v>
      </c>
    </row>
    <row r="16" spans="1:11" ht="15.75" thickBot="1">
      <c r="B16" s="26"/>
      <c r="C16" s="26"/>
      <c r="E16" s="60" t="s">
        <v>12</v>
      </c>
      <c r="F16" s="16">
        <f>SUM(F12:F15)</f>
        <v>92</v>
      </c>
      <c r="G16" s="16">
        <f>SUM(G12:G15)</f>
        <v>69</v>
      </c>
      <c r="I16" s="36" t="s">
        <v>166</v>
      </c>
      <c r="J16" s="37"/>
      <c r="K16" s="135">
        <v>8</v>
      </c>
    </row>
    <row r="17" spans="1:13" ht="15.75" thickBot="1">
      <c r="E17" s="67" t="s">
        <v>11</v>
      </c>
      <c r="F17" s="67"/>
      <c r="G17" s="61"/>
      <c r="I17" s="36" t="s">
        <v>165</v>
      </c>
      <c r="J17" s="37"/>
      <c r="K17" s="135">
        <v>1</v>
      </c>
    </row>
    <row r="18" spans="1:13" ht="15.75" thickBot="1">
      <c r="A18" s="12" t="s">
        <v>6</v>
      </c>
      <c r="B18" s="13"/>
      <c r="C18" s="13"/>
      <c r="E18" s="15" t="s">
        <v>9</v>
      </c>
      <c r="F18" s="142" t="s">
        <v>100</v>
      </c>
      <c r="G18" s="142" t="s">
        <v>100</v>
      </c>
      <c r="I18" s="171" t="s">
        <v>29</v>
      </c>
      <c r="J18" s="37" t="s">
        <v>74</v>
      </c>
      <c r="K18" s="135">
        <v>1</v>
      </c>
    </row>
    <row r="19" spans="1:13" ht="15.75" thickBot="1">
      <c r="A19" s="12"/>
      <c r="B19" s="76" t="s">
        <v>88</v>
      </c>
      <c r="C19" s="76" t="s">
        <v>89</v>
      </c>
      <c r="E19" s="15" t="s">
        <v>4</v>
      </c>
      <c r="F19" s="16">
        <v>20</v>
      </c>
      <c r="G19" s="16">
        <v>21</v>
      </c>
      <c r="I19" s="171"/>
      <c r="J19" s="22" t="s">
        <v>75</v>
      </c>
      <c r="K19" s="135">
        <v>4</v>
      </c>
    </row>
    <row r="20" spans="1:13" ht="15.75" thickBot="1">
      <c r="A20" s="12" t="s">
        <v>3</v>
      </c>
      <c r="B20" s="106" t="s">
        <v>100</v>
      </c>
      <c r="C20" s="106" t="s">
        <v>100</v>
      </c>
      <c r="E20" s="15" t="s">
        <v>3</v>
      </c>
      <c r="F20" s="16">
        <v>20</v>
      </c>
      <c r="G20" s="16">
        <v>18</v>
      </c>
      <c r="I20" s="36" t="s">
        <v>162</v>
      </c>
      <c r="J20" s="37"/>
      <c r="K20" s="135">
        <v>3</v>
      </c>
    </row>
    <row r="21" spans="1:13" ht="15.75" thickBot="1">
      <c r="A21" s="12" t="s">
        <v>4</v>
      </c>
      <c r="B21" s="106" t="s">
        <v>100</v>
      </c>
      <c r="C21" s="106" t="s">
        <v>100</v>
      </c>
      <c r="E21" s="15" t="s">
        <v>10</v>
      </c>
      <c r="F21" s="16">
        <v>31</v>
      </c>
      <c r="G21" s="16">
        <v>27</v>
      </c>
      <c r="I21" s="171" t="s">
        <v>30</v>
      </c>
      <c r="J21" s="22" t="s">
        <v>31</v>
      </c>
      <c r="K21" s="135">
        <v>16</v>
      </c>
      <c r="M21" s="18"/>
    </row>
    <row r="22" spans="1:13" ht="15.75" thickBot="1">
      <c r="E22" s="60" t="s">
        <v>12</v>
      </c>
      <c r="F22" s="16">
        <v>71</v>
      </c>
      <c r="G22" s="16">
        <f>SUM(G19:G21)</f>
        <v>66</v>
      </c>
      <c r="I22" s="171"/>
      <c r="J22" s="22" t="s">
        <v>32</v>
      </c>
      <c r="K22" s="135">
        <v>14</v>
      </c>
    </row>
    <row r="23" spans="1:13" ht="15.75" thickBot="1">
      <c r="A23" s="174" t="s">
        <v>14</v>
      </c>
      <c r="B23" s="174"/>
      <c r="C23" s="174"/>
      <c r="I23" s="22" t="s">
        <v>163</v>
      </c>
      <c r="J23" s="19"/>
      <c r="K23" s="135">
        <v>1</v>
      </c>
    </row>
    <row r="24" spans="1:13" ht="15.75" thickBot="1">
      <c r="A24" s="43" t="s">
        <v>15</v>
      </c>
      <c r="B24" s="95" t="s">
        <v>100</v>
      </c>
      <c r="C24" s="88"/>
      <c r="E24" s="178" t="s">
        <v>48</v>
      </c>
      <c r="F24" s="178"/>
      <c r="G24" s="178"/>
      <c r="I24" s="22" t="s">
        <v>154</v>
      </c>
      <c r="J24" s="19"/>
      <c r="K24" s="135">
        <v>5</v>
      </c>
    </row>
    <row r="25" spans="1:13" ht="15.75" thickBot="1">
      <c r="A25" s="43" t="s">
        <v>16</v>
      </c>
      <c r="B25" s="95" t="s">
        <v>100</v>
      </c>
      <c r="C25" s="88"/>
      <c r="E25" s="178" t="s">
        <v>38</v>
      </c>
      <c r="F25" s="178"/>
      <c r="G25" s="178"/>
    </row>
    <row r="26" spans="1:13" ht="15.75" thickBot="1">
      <c r="A26" s="43" t="s">
        <v>91</v>
      </c>
      <c r="B26" s="95" t="s">
        <v>100</v>
      </c>
      <c r="C26" s="88"/>
      <c r="E26" s="32" t="s">
        <v>41</v>
      </c>
      <c r="F26" s="69" t="s">
        <v>39</v>
      </c>
      <c r="G26" s="69" t="s">
        <v>40</v>
      </c>
      <c r="I26" s="177" t="s">
        <v>33</v>
      </c>
      <c r="J26" s="177"/>
      <c r="K26" s="177"/>
    </row>
    <row r="27" spans="1:13" ht="15.75" thickBot="1">
      <c r="A27" s="43" t="s">
        <v>92</v>
      </c>
      <c r="B27" s="95">
        <v>2</v>
      </c>
      <c r="C27" s="88"/>
      <c r="E27" s="33" t="s">
        <v>42</v>
      </c>
      <c r="F27" s="143">
        <v>8</v>
      </c>
      <c r="G27" s="143">
        <v>13</v>
      </c>
      <c r="I27" s="80" t="s">
        <v>34</v>
      </c>
      <c r="J27" s="46" t="s">
        <v>35</v>
      </c>
      <c r="K27" s="81">
        <v>38</v>
      </c>
    </row>
    <row r="28" spans="1:13" ht="15.75" thickBot="1">
      <c r="A28" s="43"/>
      <c r="B28" s="88"/>
      <c r="C28" s="88"/>
      <c r="E28" s="33" t="s">
        <v>43</v>
      </c>
      <c r="F28" s="113">
        <v>7</v>
      </c>
      <c r="G28" s="113">
        <v>7</v>
      </c>
      <c r="I28" s="80" t="s">
        <v>36</v>
      </c>
      <c r="J28" s="46" t="s">
        <v>35</v>
      </c>
      <c r="K28" s="81">
        <v>5</v>
      </c>
    </row>
    <row r="29" spans="1:13" ht="15.75" thickBot="1">
      <c r="E29" s="33" t="s">
        <v>44</v>
      </c>
      <c r="F29" s="112">
        <v>2</v>
      </c>
      <c r="G29" s="113" t="s">
        <v>100</v>
      </c>
      <c r="I29" s="6"/>
      <c r="J29" s="46"/>
      <c r="K29" s="82"/>
    </row>
    <row r="30" spans="1:13" ht="15.75" thickBot="1">
      <c r="A30" s="173" t="s">
        <v>17</v>
      </c>
      <c r="B30" s="173"/>
      <c r="C30" s="72"/>
      <c r="E30" s="33" t="s">
        <v>45</v>
      </c>
      <c r="F30" s="113" t="s">
        <v>100</v>
      </c>
      <c r="G30" s="112" t="s">
        <v>100</v>
      </c>
      <c r="I30" s="80" t="s">
        <v>93</v>
      </c>
      <c r="J30" s="46"/>
      <c r="K30" s="83">
        <v>5353</v>
      </c>
    </row>
    <row r="31" spans="1:13" ht="15.75" thickBot="1">
      <c r="A31" s="10"/>
      <c r="B31" s="10"/>
      <c r="C31" s="10"/>
      <c r="E31" s="33" t="s">
        <v>46</v>
      </c>
      <c r="F31" s="112" t="s">
        <v>100</v>
      </c>
      <c r="G31" s="113" t="s">
        <v>100</v>
      </c>
      <c r="I31" s="78" t="s">
        <v>37</v>
      </c>
      <c r="J31" s="79"/>
      <c r="K31" s="103">
        <v>23990750</v>
      </c>
    </row>
    <row r="32" spans="1:13" ht="15.75" thickBot="1">
      <c r="A32" s="44" t="s">
        <v>18</v>
      </c>
      <c r="B32" s="109" t="s">
        <v>100</v>
      </c>
      <c r="C32" s="89"/>
      <c r="E32" s="33" t="s">
        <v>47</v>
      </c>
      <c r="F32" s="113">
        <v>1</v>
      </c>
      <c r="G32" s="114">
        <v>2</v>
      </c>
    </row>
    <row r="33" spans="1:11" ht="36.75" customHeight="1" thickBot="1">
      <c r="A33" s="166" t="s">
        <v>140</v>
      </c>
      <c r="B33" s="11">
        <v>1</v>
      </c>
      <c r="C33" s="89"/>
      <c r="E33" s="179" t="s">
        <v>49</v>
      </c>
      <c r="F33" s="179"/>
      <c r="G33" s="179"/>
      <c r="I33" s="176" t="s">
        <v>55</v>
      </c>
      <c r="J33" s="176"/>
    </row>
    <row r="34" spans="1:11" ht="15.75" thickBot="1">
      <c r="A34" s="44" t="s">
        <v>19</v>
      </c>
      <c r="B34" s="11">
        <v>1</v>
      </c>
      <c r="C34" s="89"/>
      <c r="E34" s="33" t="s">
        <v>50</v>
      </c>
      <c r="F34" s="69" t="s">
        <v>39</v>
      </c>
      <c r="G34" s="69" t="s">
        <v>40</v>
      </c>
      <c r="I34" s="50" t="s">
        <v>142</v>
      </c>
      <c r="J34" s="34">
        <v>222</v>
      </c>
    </row>
    <row r="35" spans="1:11" ht="15.75" thickBot="1">
      <c r="E35" s="33" t="s">
        <v>51</v>
      </c>
      <c r="F35" s="27">
        <v>24</v>
      </c>
      <c r="G35" s="28">
        <v>26</v>
      </c>
      <c r="I35" s="85"/>
      <c r="J35" s="26"/>
    </row>
    <row r="36" spans="1:11" ht="15.75" thickBot="1">
      <c r="E36" s="33" t="s">
        <v>52</v>
      </c>
      <c r="F36" s="28">
        <v>8</v>
      </c>
      <c r="G36" s="31">
        <v>7</v>
      </c>
      <c r="K36" s="57"/>
    </row>
    <row r="37" spans="1:11" ht="15.75" thickBot="1">
      <c r="A37" s="70" t="s">
        <v>83</v>
      </c>
      <c r="B37" s="94" t="s">
        <v>88</v>
      </c>
      <c r="C37" s="94" t="s">
        <v>89</v>
      </c>
      <c r="E37" s="33" t="s">
        <v>53</v>
      </c>
      <c r="F37" s="28">
        <v>4</v>
      </c>
      <c r="G37" s="28">
        <v>3</v>
      </c>
      <c r="I37" s="170" t="s">
        <v>167</v>
      </c>
      <c r="J37" s="170"/>
      <c r="K37" s="57"/>
    </row>
    <row r="38" spans="1:11" ht="15.75" thickBot="1">
      <c r="A38" s="55" t="s">
        <v>84</v>
      </c>
      <c r="B38" s="53">
        <v>72</v>
      </c>
      <c r="C38" s="53">
        <v>72</v>
      </c>
      <c r="E38" s="33" t="s">
        <v>54</v>
      </c>
      <c r="F38" s="28" t="s">
        <v>100</v>
      </c>
      <c r="G38" s="28" t="s">
        <v>100</v>
      </c>
      <c r="I38" s="151" t="s">
        <v>168</v>
      </c>
      <c r="J38" s="148">
        <v>28</v>
      </c>
      <c r="K38" s="57"/>
    </row>
    <row r="39" spans="1:11" ht="15.75" thickBot="1">
      <c r="A39" s="55" t="s">
        <v>85</v>
      </c>
      <c r="B39" s="110" t="s">
        <v>100</v>
      </c>
      <c r="C39" s="110" t="s">
        <v>100</v>
      </c>
      <c r="E39" s="180"/>
      <c r="F39" s="180"/>
      <c r="G39" s="180"/>
      <c r="I39" s="152" t="s">
        <v>170</v>
      </c>
      <c r="J39" s="150">
        <v>25</v>
      </c>
      <c r="K39" s="57"/>
    </row>
    <row r="40" spans="1:11" ht="15.75" thickBot="1">
      <c r="E40" s="167"/>
      <c r="F40" s="168"/>
      <c r="G40" s="168"/>
      <c r="I40" s="151" t="s">
        <v>169</v>
      </c>
      <c r="J40" s="148">
        <v>190</v>
      </c>
    </row>
    <row r="41" spans="1:11">
      <c r="A41" s="56"/>
      <c r="B41" s="56"/>
      <c r="C41" s="56"/>
      <c r="E41" s="58"/>
      <c r="F41" s="59"/>
      <c r="G41" s="59"/>
      <c r="I41" s="26"/>
      <c r="J41" s="26"/>
    </row>
    <row r="42" spans="1:11">
      <c r="A42" s="17"/>
      <c r="B42" s="17"/>
      <c r="C42" s="17"/>
      <c r="E42" s="57"/>
      <c r="F42" s="57"/>
      <c r="G42" s="57"/>
      <c r="I42" s="26"/>
      <c r="J42" s="26"/>
    </row>
  </sheetData>
  <mergeCells count="16">
    <mergeCell ref="E39:G39"/>
    <mergeCell ref="A23:C23"/>
    <mergeCell ref="A2:K2"/>
    <mergeCell ref="I18:I19"/>
    <mergeCell ref="I21:I22"/>
    <mergeCell ref="I33:J33"/>
    <mergeCell ref="I37:J37"/>
    <mergeCell ref="A30:B30"/>
    <mergeCell ref="E4:F4"/>
    <mergeCell ref="E24:G24"/>
    <mergeCell ref="E25:G25"/>
    <mergeCell ref="A12:B12"/>
    <mergeCell ref="I5:I10"/>
    <mergeCell ref="I3:K3"/>
    <mergeCell ref="I26:K26"/>
    <mergeCell ref="E33:G3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AR23"/>
  <sheetViews>
    <sheetView topLeftCell="H1" workbookViewId="0">
      <selection activeCell="AE19" sqref="AE19"/>
    </sheetView>
  </sheetViews>
  <sheetFormatPr baseColWidth="10" defaultRowHeight="15"/>
  <cols>
    <col min="2" max="2" width="10.42578125" customWidth="1"/>
    <col min="3" max="6" width="4" bestFit="1" customWidth="1"/>
    <col min="7" max="7" width="3.28515625" bestFit="1" customWidth="1"/>
    <col min="8" max="8" width="3.7109375" bestFit="1" customWidth="1"/>
    <col min="9" max="9" width="3.28515625" bestFit="1" customWidth="1"/>
    <col min="10" max="10" width="3.7109375" bestFit="1" customWidth="1"/>
    <col min="11" max="11" width="3.28515625" bestFit="1" customWidth="1"/>
    <col min="12" max="12" width="3.7109375" bestFit="1" customWidth="1"/>
    <col min="13" max="13" width="3.28515625" bestFit="1" customWidth="1"/>
    <col min="14" max="14" width="3.7109375" bestFit="1" customWidth="1"/>
    <col min="15" max="15" width="3.28515625" bestFit="1" customWidth="1"/>
    <col min="16" max="16" width="3.7109375" bestFit="1" customWidth="1"/>
    <col min="17" max="17" width="3.28515625" bestFit="1" customWidth="1"/>
    <col min="18" max="18" width="3.7109375" bestFit="1" customWidth="1"/>
    <col min="19" max="19" width="3.28515625" bestFit="1" customWidth="1"/>
    <col min="20" max="20" width="3.7109375" bestFit="1" customWidth="1"/>
    <col min="21" max="21" width="3.28515625" bestFit="1" customWidth="1"/>
    <col min="22" max="22" width="3.7109375" bestFit="1" customWidth="1"/>
    <col min="23" max="23" width="3.28515625" bestFit="1" customWidth="1"/>
    <col min="24" max="24" width="3.7109375" bestFit="1" customWidth="1"/>
    <col min="25" max="25" width="3.28515625" bestFit="1" customWidth="1"/>
    <col min="26" max="26" width="3.7109375" bestFit="1" customWidth="1"/>
    <col min="27" max="27" width="3.28515625" bestFit="1" customWidth="1"/>
    <col min="28" max="28" width="3.7109375" bestFit="1" customWidth="1"/>
    <col min="29" max="29" width="3.28515625" bestFit="1" customWidth="1"/>
    <col min="30" max="30" width="3.7109375" bestFit="1" customWidth="1"/>
    <col min="31" max="31" width="3.28515625" bestFit="1" customWidth="1"/>
    <col min="32" max="32" width="3.7109375" bestFit="1" customWidth="1"/>
    <col min="33" max="33" width="3.28515625" bestFit="1" customWidth="1"/>
    <col min="34" max="34" width="3.7109375" bestFit="1" customWidth="1"/>
    <col min="35" max="35" width="3.28515625" bestFit="1" customWidth="1"/>
    <col min="36" max="36" width="3.7109375" bestFit="1" customWidth="1"/>
    <col min="37" max="37" width="3.28515625" bestFit="1" customWidth="1"/>
    <col min="38" max="38" width="3.7109375" bestFit="1" customWidth="1"/>
    <col min="40" max="40" width="14.28515625" bestFit="1" customWidth="1"/>
    <col min="42" max="42" width="3.5703125" customWidth="1"/>
    <col min="43" max="43" width="14.28515625" bestFit="1" customWidth="1"/>
  </cols>
  <sheetData>
    <row r="2" spans="2:44">
      <c r="AN2" s="183" t="s">
        <v>148</v>
      </c>
      <c r="AO2" s="183"/>
      <c r="AP2" s="183"/>
      <c r="AQ2" s="183"/>
      <c r="AR2" s="183"/>
    </row>
    <row r="3" spans="2:44">
      <c r="B3" s="193" t="s">
        <v>115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N3" s="196" t="s">
        <v>39</v>
      </c>
      <c r="AO3" s="196"/>
      <c r="AP3" s="119"/>
      <c r="AQ3" s="196" t="s">
        <v>40</v>
      </c>
      <c r="AR3" s="196"/>
    </row>
    <row r="4" spans="2:44" ht="15" customHeight="1">
      <c r="B4" s="191" t="s">
        <v>127</v>
      </c>
      <c r="C4" s="190" t="s">
        <v>119</v>
      </c>
      <c r="D4" s="190"/>
      <c r="E4" s="190"/>
      <c r="F4" s="190"/>
      <c r="G4" s="190" t="s">
        <v>120</v>
      </c>
      <c r="H4" s="190"/>
      <c r="I4" s="190"/>
      <c r="J4" s="116"/>
      <c r="K4" s="190" t="s">
        <v>121</v>
      </c>
      <c r="L4" s="190"/>
      <c r="M4" s="190"/>
      <c r="N4" s="190"/>
      <c r="O4" s="190" t="s">
        <v>122</v>
      </c>
      <c r="P4" s="190"/>
      <c r="Q4" s="190"/>
      <c r="R4" s="190"/>
      <c r="S4" s="190" t="s">
        <v>123</v>
      </c>
      <c r="T4" s="190"/>
      <c r="U4" s="190"/>
      <c r="V4" s="190"/>
      <c r="W4" s="190" t="s">
        <v>124</v>
      </c>
      <c r="X4" s="190"/>
      <c r="Y4" s="190"/>
      <c r="Z4" s="190"/>
      <c r="AA4" s="190" t="s">
        <v>125</v>
      </c>
      <c r="AB4" s="190"/>
      <c r="AC4" s="190"/>
      <c r="AD4" s="190"/>
      <c r="AE4" s="190" t="s">
        <v>126</v>
      </c>
      <c r="AF4" s="190"/>
      <c r="AG4" s="190"/>
      <c r="AH4" s="190"/>
      <c r="AI4" s="190" t="s">
        <v>145</v>
      </c>
      <c r="AJ4" s="190"/>
      <c r="AK4" s="190"/>
      <c r="AL4" s="190"/>
      <c r="AN4" s="196" t="s">
        <v>147</v>
      </c>
      <c r="AO4" s="196"/>
      <c r="AP4" s="119"/>
      <c r="AQ4" s="196" t="s">
        <v>147</v>
      </c>
      <c r="AR4" s="196"/>
    </row>
    <row r="5" spans="2:44">
      <c r="B5" s="191"/>
      <c r="C5" s="190">
        <v>2017</v>
      </c>
      <c r="D5" s="190"/>
      <c r="E5" s="190">
        <v>2018</v>
      </c>
      <c r="F5" s="190"/>
      <c r="G5" s="190">
        <v>2017</v>
      </c>
      <c r="H5" s="190"/>
      <c r="I5" s="190">
        <v>2018</v>
      </c>
      <c r="J5" s="190"/>
      <c r="K5" s="190">
        <v>2017</v>
      </c>
      <c r="L5" s="190"/>
      <c r="M5" s="190">
        <v>2018</v>
      </c>
      <c r="N5" s="190"/>
      <c r="O5" s="190">
        <v>2017</v>
      </c>
      <c r="P5" s="190"/>
      <c r="Q5" s="190">
        <v>2018</v>
      </c>
      <c r="R5" s="190"/>
      <c r="S5" s="190">
        <v>2017</v>
      </c>
      <c r="T5" s="190"/>
      <c r="U5" s="190">
        <v>2018</v>
      </c>
      <c r="V5" s="190"/>
      <c r="W5" s="190">
        <v>2017</v>
      </c>
      <c r="X5" s="190"/>
      <c r="Y5" s="190">
        <v>2018</v>
      </c>
      <c r="Z5" s="190"/>
      <c r="AA5" s="190">
        <v>2017</v>
      </c>
      <c r="AB5" s="190"/>
      <c r="AC5" s="190">
        <v>2018</v>
      </c>
      <c r="AD5" s="190"/>
      <c r="AE5" s="190">
        <v>2017</v>
      </c>
      <c r="AF5" s="190"/>
      <c r="AG5" s="190">
        <v>2018</v>
      </c>
      <c r="AH5" s="190"/>
      <c r="AI5" s="190">
        <v>2017</v>
      </c>
      <c r="AJ5" s="190"/>
      <c r="AK5" s="190">
        <v>2018</v>
      </c>
      <c r="AL5" s="190"/>
      <c r="AN5" s="120" t="s">
        <v>9</v>
      </c>
      <c r="AO5" s="120"/>
      <c r="AP5" s="119"/>
      <c r="AQ5" s="120" t="s">
        <v>9</v>
      </c>
      <c r="AR5" s="120"/>
    </row>
    <row r="6" spans="2:44">
      <c r="B6" s="191"/>
      <c r="C6" s="111" t="s">
        <v>143</v>
      </c>
      <c r="D6" s="111" t="s">
        <v>144</v>
      </c>
      <c r="E6" s="111" t="s">
        <v>143</v>
      </c>
      <c r="F6" s="111" t="s">
        <v>144</v>
      </c>
      <c r="G6" s="111" t="s">
        <v>143</v>
      </c>
      <c r="H6" s="111" t="s">
        <v>144</v>
      </c>
      <c r="I6" s="111" t="s">
        <v>143</v>
      </c>
      <c r="J6" s="111" t="s">
        <v>144</v>
      </c>
      <c r="K6" s="111" t="s">
        <v>143</v>
      </c>
      <c r="L6" s="111" t="s">
        <v>144</v>
      </c>
      <c r="M6" s="111" t="s">
        <v>143</v>
      </c>
      <c r="N6" s="111" t="s">
        <v>144</v>
      </c>
      <c r="O6" s="111" t="s">
        <v>143</v>
      </c>
      <c r="P6" s="111" t="s">
        <v>144</v>
      </c>
      <c r="Q6" s="111" t="s">
        <v>143</v>
      </c>
      <c r="R6" s="111" t="s">
        <v>144</v>
      </c>
      <c r="S6" s="111" t="s">
        <v>143</v>
      </c>
      <c r="T6" s="111" t="s">
        <v>144</v>
      </c>
      <c r="U6" s="111" t="s">
        <v>143</v>
      </c>
      <c r="V6" s="111" t="s">
        <v>144</v>
      </c>
      <c r="W6" s="111" t="s">
        <v>143</v>
      </c>
      <c r="X6" s="111" t="s">
        <v>144</v>
      </c>
      <c r="Y6" s="111" t="s">
        <v>143</v>
      </c>
      <c r="Z6" s="111" t="s">
        <v>144</v>
      </c>
      <c r="AA6" s="111" t="s">
        <v>143</v>
      </c>
      <c r="AB6" s="111" t="s">
        <v>144</v>
      </c>
      <c r="AC6" s="111" t="s">
        <v>143</v>
      </c>
      <c r="AD6" s="111" t="s">
        <v>144</v>
      </c>
      <c r="AE6" s="111" t="s">
        <v>143</v>
      </c>
      <c r="AF6" s="111" t="s">
        <v>144</v>
      </c>
      <c r="AG6" s="111" t="s">
        <v>143</v>
      </c>
      <c r="AH6" s="111" t="s">
        <v>144</v>
      </c>
      <c r="AI6" s="111" t="s">
        <v>143</v>
      </c>
      <c r="AJ6" s="111" t="s">
        <v>144</v>
      </c>
      <c r="AK6" s="111" t="s">
        <v>143</v>
      </c>
      <c r="AL6" s="111" t="s">
        <v>144</v>
      </c>
      <c r="AN6" s="121" t="s">
        <v>4</v>
      </c>
      <c r="AO6" s="122"/>
      <c r="AP6" s="119"/>
      <c r="AQ6" s="121" t="s">
        <v>4</v>
      </c>
      <c r="AR6" s="122"/>
    </row>
    <row r="7" spans="2:44">
      <c r="B7" s="117" t="s">
        <v>116</v>
      </c>
      <c r="C7" s="118">
        <v>84</v>
      </c>
      <c r="D7" s="118">
        <v>84</v>
      </c>
      <c r="E7" s="118">
        <v>81</v>
      </c>
      <c r="F7" s="118">
        <v>77</v>
      </c>
      <c r="G7" s="118">
        <v>19</v>
      </c>
      <c r="H7" s="118">
        <v>17</v>
      </c>
      <c r="I7" s="118">
        <v>16</v>
      </c>
      <c r="J7" s="118">
        <v>17</v>
      </c>
      <c r="K7" s="118">
        <v>8</v>
      </c>
      <c r="L7" s="118">
        <v>8</v>
      </c>
      <c r="M7" s="118">
        <v>8</v>
      </c>
      <c r="N7" s="118">
        <v>8</v>
      </c>
      <c r="O7" s="118">
        <v>8</v>
      </c>
      <c r="P7" s="118">
        <v>8</v>
      </c>
      <c r="Q7" s="118">
        <v>9</v>
      </c>
      <c r="R7" s="118">
        <v>9</v>
      </c>
      <c r="S7" s="118">
        <v>2</v>
      </c>
      <c r="T7" s="118">
        <v>2</v>
      </c>
      <c r="U7" s="118">
        <v>2</v>
      </c>
      <c r="V7" s="118">
        <v>2</v>
      </c>
      <c r="W7" s="118">
        <v>8</v>
      </c>
      <c r="X7" s="118">
        <v>7</v>
      </c>
      <c r="Y7" s="118">
        <v>7</v>
      </c>
      <c r="Z7" s="118">
        <v>7</v>
      </c>
      <c r="AA7" s="118">
        <v>9</v>
      </c>
      <c r="AB7" s="118">
        <v>9</v>
      </c>
      <c r="AC7" s="118">
        <v>9</v>
      </c>
      <c r="AD7" s="118">
        <v>9</v>
      </c>
      <c r="AE7" s="118">
        <v>2</v>
      </c>
      <c r="AF7" s="118">
        <v>2</v>
      </c>
      <c r="AG7" s="118">
        <v>2</v>
      </c>
      <c r="AH7" s="118">
        <v>2</v>
      </c>
      <c r="AI7" s="118">
        <v>2</v>
      </c>
      <c r="AJ7" s="118">
        <v>2</v>
      </c>
      <c r="AK7" s="118">
        <v>2</v>
      </c>
      <c r="AL7" s="118">
        <v>2</v>
      </c>
      <c r="AN7" s="120" t="s">
        <v>3</v>
      </c>
      <c r="AO7" s="120"/>
      <c r="AP7" s="119"/>
      <c r="AQ7" s="120" t="s">
        <v>3</v>
      </c>
      <c r="AR7" s="120"/>
    </row>
    <row r="8" spans="2:44">
      <c r="B8" s="117" t="s">
        <v>117</v>
      </c>
      <c r="C8" s="131">
        <v>195</v>
      </c>
      <c r="D8" s="132">
        <v>193</v>
      </c>
      <c r="E8" s="133">
        <v>198</v>
      </c>
      <c r="F8" s="132">
        <v>201</v>
      </c>
      <c r="G8" s="117"/>
      <c r="H8" s="117"/>
      <c r="I8" s="131">
        <v>46</v>
      </c>
      <c r="J8" s="132">
        <v>47</v>
      </c>
      <c r="K8" s="117"/>
      <c r="L8" s="117"/>
      <c r="M8" s="117"/>
      <c r="N8" s="117"/>
      <c r="O8" s="117"/>
      <c r="P8" s="117"/>
      <c r="Q8" s="133">
        <v>35</v>
      </c>
      <c r="R8" s="132">
        <v>36</v>
      </c>
      <c r="S8" s="117"/>
      <c r="T8" s="117"/>
      <c r="U8" s="117"/>
      <c r="V8" s="117"/>
      <c r="W8" s="117"/>
      <c r="X8" s="117"/>
      <c r="Y8" s="133">
        <v>19</v>
      </c>
      <c r="Z8" s="132">
        <v>23</v>
      </c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33">
        <v>12</v>
      </c>
      <c r="AL8" s="132">
        <v>11</v>
      </c>
      <c r="AN8" s="120" t="s">
        <v>10</v>
      </c>
      <c r="AO8" s="120"/>
      <c r="AP8" s="119"/>
      <c r="AQ8" s="120" t="s">
        <v>10</v>
      </c>
      <c r="AR8" s="120"/>
    </row>
    <row r="9" spans="2:44">
      <c r="B9" s="117" t="s">
        <v>118</v>
      </c>
      <c r="C9" s="118">
        <v>68</v>
      </c>
      <c r="D9" s="118">
        <v>113</v>
      </c>
      <c r="E9" s="118">
        <v>73</v>
      </c>
      <c r="F9" s="118">
        <v>161</v>
      </c>
      <c r="G9" s="118">
        <v>5</v>
      </c>
      <c r="H9" s="118">
        <v>4</v>
      </c>
      <c r="I9" s="118">
        <v>7</v>
      </c>
      <c r="J9" s="118">
        <v>8</v>
      </c>
      <c r="K9" s="118">
        <v>3</v>
      </c>
      <c r="L9" s="118">
        <v>3</v>
      </c>
      <c r="M9" s="118">
        <v>5</v>
      </c>
      <c r="N9" s="118">
        <v>5</v>
      </c>
      <c r="O9" s="118">
        <v>6</v>
      </c>
      <c r="P9" s="118">
        <v>6</v>
      </c>
      <c r="Q9" s="118">
        <v>7</v>
      </c>
      <c r="R9" s="118">
        <v>14</v>
      </c>
      <c r="S9" s="118">
        <v>5</v>
      </c>
      <c r="T9" s="118">
        <v>5</v>
      </c>
      <c r="U9" s="118">
        <v>5</v>
      </c>
      <c r="V9" s="118">
        <v>5</v>
      </c>
      <c r="W9" s="118">
        <v>5</v>
      </c>
      <c r="X9" s="118">
        <v>5</v>
      </c>
      <c r="Y9" s="118">
        <v>5</v>
      </c>
      <c r="Z9" s="118">
        <v>5</v>
      </c>
      <c r="AA9" s="118">
        <v>2</v>
      </c>
      <c r="AB9" s="118">
        <v>4</v>
      </c>
      <c r="AC9" s="118">
        <v>2</v>
      </c>
      <c r="AD9" s="118">
        <v>4</v>
      </c>
      <c r="AE9" s="118">
        <v>0</v>
      </c>
      <c r="AF9" s="118">
        <v>0</v>
      </c>
      <c r="AG9" s="118">
        <v>0</v>
      </c>
      <c r="AH9" s="118">
        <v>0</v>
      </c>
      <c r="AI9" s="118">
        <v>11</v>
      </c>
      <c r="AJ9" s="118">
        <v>8</v>
      </c>
      <c r="AK9" s="118">
        <v>6</v>
      </c>
      <c r="AL9" s="118">
        <v>6</v>
      </c>
      <c r="AN9" s="123" t="s">
        <v>146</v>
      </c>
      <c r="AO9" s="123"/>
      <c r="AP9" s="124"/>
      <c r="AQ9" s="123" t="s">
        <v>146</v>
      </c>
      <c r="AR9" s="120"/>
    </row>
    <row r="10" spans="2:44">
      <c r="B10" s="117" t="s">
        <v>12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</row>
    <row r="13" spans="2:44">
      <c r="AN13" s="183" t="s">
        <v>152</v>
      </c>
      <c r="AO13" s="198"/>
      <c r="AP13" s="198"/>
      <c r="AQ13" s="198"/>
      <c r="AR13" s="198"/>
    </row>
    <row r="14" spans="2:44" ht="15.75" thickBot="1">
      <c r="AN14" s="192" t="s">
        <v>39</v>
      </c>
      <c r="AO14" s="192"/>
      <c r="AP14" s="125"/>
      <c r="AQ14" s="192" t="s">
        <v>40</v>
      </c>
      <c r="AR14" s="192"/>
    </row>
    <row r="15" spans="2:44">
      <c r="AN15" s="197" t="s">
        <v>147</v>
      </c>
      <c r="AO15" s="197"/>
      <c r="AP15" s="125"/>
      <c r="AQ15" s="197" t="s">
        <v>147</v>
      </c>
      <c r="AR15" s="197"/>
    </row>
    <row r="16" spans="2:44" ht="15.75" thickBot="1">
      <c r="AN16" s="126" t="s">
        <v>112</v>
      </c>
      <c r="AO16" s="127"/>
      <c r="AP16" s="125"/>
      <c r="AQ16" s="126" t="s">
        <v>112</v>
      </c>
      <c r="AR16" s="127"/>
    </row>
    <row r="17" spans="40:44" ht="15.75" thickBot="1">
      <c r="AN17" s="126" t="s">
        <v>113</v>
      </c>
      <c r="AO17" s="127"/>
      <c r="AP17" s="125"/>
      <c r="AQ17" s="126" t="s">
        <v>113</v>
      </c>
      <c r="AR17" s="127"/>
    </row>
    <row r="18" spans="40:44" ht="15.75" thickBot="1">
      <c r="AN18" s="126" t="s">
        <v>111</v>
      </c>
      <c r="AO18" s="127"/>
      <c r="AP18" s="125"/>
      <c r="AQ18" s="126" t="s">
        <v>111</v>
      </c>
      <c r="AR18" s="127"/>
    </row>
    <row r="19" spans="40:44" ht="15.75" thickBot="1">
      <c r="AN19" s="126" t="s">
        <v>149</v>
      </c>
      <c r="AO19" s="127"/>
      <c r="AP19" s="125"/>
      <c r="AQ19" s="126" t="s">
        <v>149</v>
      </c>
      <c r="AR19" s="127"/>
    </row>
    <row r="20" spans="40:44" ht="15.75" thickBot="1">
      <c r="AN20" s="126" t="s">
        <v>150</v>
      </c>
      <c r="AO20" s="127"/>
      <c r="AP20" s="125"/>
      <c r="AQ20" s="126" t="s">
        <v>150</v>
      </c>
      <c r="AR20" s="127"/>
    </row>
    <row r="21" spans="40:44" ht="15.75" thickBot="1">
      <c r="AN21" s="126" t="s">
        <v>114</v>
      </c>
      <c r="AO21" s="127"/>
      <c r="AP21" s="125"/>
      <c r="AQ21" s="126" t="s">
        <v>114</v>
      </c>
      <c r="AR21" s="127"/>
    </row>
    <row r="22" spans="40:44" ht="15.75" thickBot="1">
      <c r="AN22" s="128" t="s">
        <v>151</v>
      </c>
      <c r="AO22" s="129"/>
      <c r="AP22" s="125"/>
      <c r="AQ22" s="128" t="s">
        <v>151</v>
      </c>
      <c r="AR22" s="129"/>
    </row>
    <row r="23" spans="40:44">
      <c r="AN23" s="130"/>
      <c r="AO23" s="130"/>
      <c r="AP23" s="130"/>
      <c r="AQ23" s="130"/>
      <c r="AR23" s="130"/>
    </row>
  </sheetData>
  <mergeCells count="39">
    <mergeCell ref="AN15:AO15"/>
    <mergeCell ref="AQ15:AR15"/>
    <mergeCell ref="AN13:AR13"/>
    <mergeCell ref="AQ3:AR3"/>
    <mergeCell ref="AQ4:AR4"/>
    <mergeCell ref="AN2:AR2"/>
    <mergeCell ref="AN14:AO14"/>
    <mergeCell ref="AQ14:AR14"/>
    <mergeCell ref="AI5:AJ5"/>
    <mergeCell ref="AK5:AL5"/>
    <mergeCell ref="AI4:AL4"/>
    <mergeCell ref="B3:AL3"/>
    <mergeCell ref="AN4:AO4"/>
    <mergeCell ref="AN3:AO3"/>
    <mergeCell ref="AA5:AB5"/>
    <mergeCell ref="AC5:AD5"/>
    <mergeCell ref="AA4:AD4"/>
    <mergeCell ref="AE5:AF5"/>
    <mergeCell ref="AE4:AH4"/>
    <mergeCell ref="AG5:AH5"/>
    <mergeCell ref="S5:T5"/>
    <mergeCell ref="U5:V5"/>
    <mergeCell ref="S4:V4"/>
    <mergeCell ref="W5:X5"/>
    <mergeCell ref="Y5:Z5"/>
    <mergeCell ref="W4:Z4"/>
    <mergeCell ref="K5:L5"/>
    <mergeCell ref="M5:N5"/>
    <mergeCell ref="K4:N4"/>
    <mergeCell ref="O5:P5"/>
    <mergeCell ref="Q5:R5"/>
    <mergeCell ref="O4:R4"/>
    <mergeCell ref="C5:D5"/>
    <mergeCell ref="E5:F5"/>
    <mergeCell ref="G5:H5"/>
    <mergeCell ref="I5:J5"/>
    <mergeCell ref="B4:B6"/>
    <mergeCell ref="G4:I4"/>
    <mergeCell ref="C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Facultad de Educación</vt:lpstr>
      <vt:lpstr>Facultad de Ciencias Agropecuar</vt:lpstr>
      <vt:lpstr>Facul. Ciencias del deporte</vt:lpstr>
      <vt:lpstr>Facul. Ciencias administrativas</vt:lpstr>
      <vt:lpstr>Facultad de Ingenieria</vt:lpstr>
      <vt:lpstr>Facultad de ciencias de la salu</vt:lpstr>
      <vt:lpstr>Facultad de Humanidades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JANDREAFORERO</dc:creator>
  <cp:lastModifiedBy>JANDREAFORERO</cp:lastModifiedBy>
  <cp:lastPrinted>2019-01-23T21:25:58Z</cp:lastPrinted>
  <dcterms:created xsi:type="dcterms:W3CDTF">2019-01-02T15:32:34Z</dcterms:created>
  <dcterms:modified xsi:type="dcterms:W3CDTF">2019-02-01T00:00:58Z</dcterms:modified>
</cp:coreProperties>
</file>