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C:\Users\marilynrubio\OneDrive - UNIVERSIDAD DE CUNDINAMARCA\PLAN DE ACCIÓN 2025\PLAN DE ACCION 2025\PLANES DE ACCION 2025 CONSOLIDADO\"/>
    </mc:Choice>
  </mc:AlternateContent>
  <xr:revisionPtr revIDLastSave="5" documentId="13_ncr:1_{4B571F35-AFDF-4DE3-8A2E-62C292C3BC90}" xr6:coauthVersionLast="36" xr6:coauthVersionMax="47" xr10:uidLastSave="{DE260B8F-DE84-4F17-B99B-EA35EAAA62CD}"/>
  <bookViews>
    <workbookView xWindow="0" yWindow="0" windowWidth="28800" windowHeight="12105" tabRatio="965" firstSheet="9" activeTab="9" xr2:uid="{00000000-000D-0000-FFFF-FFFF00000000}"/>
  </bookViews>
  <sheets>
    <sheet name="Contenido" sheetId="1" r:id="rId1"/>
    <sheet name="Estadísticas" sheetId="41" r:id="rId2"/>
    <sheet name="1" sheetId="61" r:id="rId3"/>
    <sheet name="1.1" sheetId="118" r:id="rId4"/>
    <sheet name="1.2" sheetId="119" r:id="rId5"/>
    <sheet name="1.3" sheetId="120" r:id="rId6"/>
    <sheet name="1.4" sheetId="121" r:id="rId7"/>
    <sheet name="1.5" sheetId="122" r:id="rId8"/>
    <sheet name="1.6" sheetId="123" r:id="rId9"/>
    <sheet name="1.7" sheetId="124" r:id="rId10"/>
    <sheet name="1.8" sheetId="125" r:id="rId11"/>
    <sheet name="1.9" sheetId="126" r:id="rId12"/>
    <sheet name="1.10" sheetId="127" r:id="rId13"/>
    <sheet name="1.11" sheetId="128" r:id="rId14"/>
    <sheet name="2" sheetId="129" r:id="rId15"/>
    <sheet name="2.1" sheetId="130" r:id="rId16"/>
    <sheet name="2.2" sheetId="131" r:id="rId17"/>
    <sheet name="2.3" sheetId="132" r:id="rId18"/>
    <sheet name="2.4" sheetId="133" r:id="rId19"/>
    <sheet name="2.5" sheetId="134" r:id="rId20"/>
    <sheet name="2.6" sheetId="135" r:id="rId21"/>
    <sheet name="2.7" sheetId="136" r:id="rId22"/>
    <sheet name="2.8" sheetId="137" r:id="rId23"/>
    <sheet name="2.9" sheetId="138" r:id="rId24"/>
    <sheet name="2.10" sheetId="139" r:id="rId25"/>
    <sheet name="2.11" sheetId="140" r:id="rId26"/>
    <sheet name="2.12" sheetId="141" r:id="rId27"/>
    <sheet name="2.13" sheetId="142" r:id="rId28"/>
    <sheet name="2.14" sheetId="143" r:id="rId29"/>
    <sheet name="2.15" sheetId="144" r:id="rId30"/>
    <sheet name="2.16" sheetId="145" r:id="rId31"/>
    <sheet name="2.17" sheetId="146" r:id="rId32"/>
    <sheet name="2.18" sheetId="147" r:id="rId33"/>
    <sheet name="2.19" sheetId="148" r:id="rId34"/>
    <sheet name="2.20" sheetId="149" r:id="rId35"/>
    <sheet name="2.21" sheetId="150" r:id="rId36"/>
    <sheet name="2.22" sheetId="151" r:id="rId37"/>
    <sheet name="2.23" sheetId="152" r:id="rId38"/>
    <sheet name="2.24" sheetId="153" r:id="rId39"/>
    <sheet name="2.25" sheetId="154" r:id="rId40"/>
    <sheet name="3" sheetId="158" r:id="rId41"/>
    <sheet name="3.1" sheetId="159" r:id="rId42"/>
    <sheet name="3.2" sheetId="160" r:id="rId43"/>
    <sheet name="3.3" sheetId="163" r:id="rId44"/>
    <sheet name="3.4" sheetId="162" r:id="rId45"/>
    <sheet name="3.5" sheetId="161" r:id="rId46"/>
    <sheet name="3.6" sheetId="164" r:id="rId47"/>
    <sheet name="3.7" sheetId="165" r:id="rId48"/>
    <sheet name="3.8" sheetId="166" r:id="rId49"/>
    <sheet name="3.9" sheetId="167" r:id="rId50"/>
    <sheet name="3.10" sheetId="168" r:id="rId51"/>
    <sheet name="3.11" sheetId="169" r:id="rId52"/>
    <sheet name="3.12" sheetId="170" r:id="rId53"/>
    <sheet name="Instrucciones" sheetId="4" r:id="rId54"/>
    <sheet name="TB" sheetId="3" state="hidden" r:id="rId55"/>
  </sheets>
  <externalReferences>
    <externalReference r:id="rId56"/>
  </externalReferences>
  <definedNames>
    <definedName name="_xlnm._FilterDatabase" localSheetId="2" hidden="1">'1'!$C$14:$M$15</definedName>
    <definedName name="_xlnm._FilterDatabase" localSheetId="3" hidden="1">'1.1'!$C$14:$M$15</definedName>
    <definedName name="_xlnm._FilterDatabase" localSheetId="12" hidden="1">'1.10'!$C$14:$M$15</definedName>
    <definedName name="_xlnm._FilterDatabase" localSheetId="13" hidden="1">'1.11'!$C$14:$M$15</definedName>
    <definedName name="_xlnm._FilterDatabase" localSheetId="4" hidden="1">'1.2'!$C$14:$M$15</definedName>
    <definedName name="_xlnm._FilterDatabase" localSheetId="5" hidden="1">'1.3'!$C$14:$M$15</definedName>
    <definedName name="_xlnm._FilterDatabase" localSheetId="6" hidden="1">'1.4'!$C$14:$M$15</definedName>
    <definedName name="_xlnm._FilterDatabase" localSheetId="7" hidden="1">'1.5'!$C$14:$M$15</definedName>
    <definedName name="_xlnm._FilterDatabase" localSheetId="8" hidden="1">'1.6'!$C$14:$M$15</definedName>
    <definedName name="_xlnm._FilterDatabase" localSheetId="9" hidden="1">'1.7'!$C$14:$M$15</definedName>
    <definedName name="_xlnm._FilterDatabase" localSheetId="10" hidden="1">'1.8'!$C$14:$M$15</definedName>
    <definedName name="_xlnm._FilterDatabase" localSheetId="11" hidden="1">'1.9'!$C$14:$M$15</definedName>
    <definedName name="_xlnm._FilterDatabase" localSheetId="14" hidden="1">'2'!$C$14:$M$15</definedName>
    <definedName name="_xlnm._FilterDatabase" localSheetId="15" hidden="1">'2.1'!$C$14:$M$15</definedName>
    <definedName name="_xlnm._FilterDatabase" localSheetId="24" hidden="1">'2.10'!$C$14:$M$15</definedName>
    <definedName name="_xlnm._FilterDatabase" localSheetId="25" hidden="1">'2.11'!$C$14:$M$15</definedName>
    <definedName name="_xlnm._FilterDatabase" localSheetId="26" hidden="1">'2.12'!$C$14:$M$15</definedName>
    <definedName name="_xlnm._FilterDatabase" localSheetId="27" hidden="1">'2.13'!$C$14:$M$14</definedName>
    <definedName name="_xlnm._FilterDatabase" localSheetId="28" hidden="1">'2.14'!$C$14:$M$15</definedName>
    <definedName name="_xlnm._FilterDatabase" localSheetId="29" hidden="1">'2.15'!$C$14:$M$15</definedName>
    <definedName name="_xlnm._FilterDatabase" localSheetId="30" hidden="1">'2.16'!$C$14:$M$15</definedName>
    <definedName name="_xlnm._FilterDatabase" localSheetId="31" hidden="1">'2.17'!$C$14:$M$15</definedName>
    <definedName name="_xlnm._FilterDatabase" localSheetId="32" hidden="1">'2.18'!$C$14:$M$15</definedName>
    <definedName name="_xlnm._FilterDatabase" localSheetId="33" hidden="1">'2.19'!$C$14:$M$15</definedName>
    <definedName name="_xlnm._FilterDatabase" localSheetId="16" hidden="1">'2.2'!$C$14:$M$15</definedName>
    <definedName name="_xlnm._FilterDatabase" localSheetId="34" hidden="1">'2.20'!$C$14:$M$14</definedName>
    <definedName name="_xlnm._FilterDatabase" localSheetId="35" hidden="1">'2.21'!$C$14:$M$15</definedName>
    <definedName name="_xlnm._FilterDatabase" localSheetId="36" hidden="1">'2.22'!$C$14:$M$15</definedName>
    <definedName name="_xlnm._FilterDatabase" localSheetId="37" hidden="1">'2.23'!$C$14:$M$15</definedName>
    <definedName name="_xlnm._FilterDatabase" localSheetId="38" hidden="1">'2.24'!$C$14:$M$15</definedName>
    <definedName name="_xlnm._FilterDatabase" localSheetId="39" hidden="1">'2.25'!$C$14:$M$15</definedName>
    <definedName name="_xlnm._FilterDatabase" localSheetId="17" hidden="1">'2.3'!$C$14:$M$15</definedName>
    <definedName name="_xlnm._FilterDatabase" localSheetId="18" hidden="1">'2.4'!$C$14:$M$15</definedName>
    <definedName name="_xlnm._FilterDatabase" localSheetId="19" hidden="1">'2.5'!$C$14:$M$15</definedName>
    <definedName name="_xlnm._FilterDatabase" localSheetId="20" hidden="1">'2.6'!$C$14:$M$15</definedName>
    <definedName name="_xlnm._FilterDatabase" localSheetId="21" hidden="1">'2.7'!$C$14:$M$15</definedName>
    <definedName name="_xlnm._FilterDatabase" localSheetId="22" hidden="1">'2.8'!$C$14:$M$15</definedName>
    <definedName name="_xlnm._FilterDatabase" localSheetId="23" hidden="1">'2.9'!$C$14:$M$15</definedName>
    <definedName name="_xlnm._FilterDatabase" localSheetId="40" hidden="1">'3'!$C$14:$M$15</definedName>
    <definedName name="_xlnm._FilterDatabase" localSheetId="41" hidden="1">'3.1'!$C$14:$M$15</definedName>
    <definedName name="_xlnm._FilterDatabase" localSheetId="50" hidden="1">'3.10'!$C$14:$M$15</definedName>
    <definedName name="_xlnm._FilterDatabase" localSheetId="51" hidden="1">'3.11'!$C$14:$M$15</definedName>
    <definedName name="_xlnm._FilterDatabase" localSheetId="52" hidden="1">'3.12'!$C$14:$M$15</definedName>
    <definedName name="_xlnm._FilterDatabase" localSheetId="42" hidden="1">'3.2'!$C$14:$M$15</definedName>
    <definedName name="_xlnm._FilterDatabase" localSheetId="43" hidden="1">'3.3'!$C$14:$M$15</definedName>
    <definedName name="_xlnm._FilterDatabase" localSheetId="44" hidden="1">'3.4'!$C$14:$M$15</definedName>
    <definedName name="_xlnm._FilterDatabase" localSheetId="45" hidden="1">'3.5'!$C$14:$M$15</definedName>
    <definedName name="_xlnm._FilterDatabase" localSheetId="46" hidden="1">'3.6'!$C$14:$M$15</definedName>
    <definedName name="_xlnm._FilterDatabase" localSheetId="47" hidden="1">'3.7'!$C$14:$M$15</definedName>
    <definedName name="_xlnm._FilterDatabase" localSheetId="48" hidden="1">'3.8'!$C$14:$M$15</definedName>
    <definedName name="_xlnm._FilterDatabase" localSheetId="49" hidden="1">'3.9'!$C$14:$M$15</definedName>
    <definedName name="_xlnm._FilterDatabase" localSheetId="0" hidden="1">Contenido!$A$15:$Y$15</definedName>
    <definedName name="Alta_Dirección">TB!$B$11:$B$13</definedName>
    <definedName name="Área">TB!$B$34:$B$84</definedName>
    <definedName name="Categoría">TB!$B$17:$B$19</definedName>
    <definedName name="Cumplimiento">TB!$B$22:$B$25</definedName>
    <definedName name="Frentes">TB!$B$4:$B$8</definedName>
    <definedName name="Trimestre">TB!$B$28:$B$31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65" l="1"/>
  <c r="D10" i="164"/>
  <c r="D10" i="170" l="1"/>
  <c r="D10" i="169"/>
  <c r="D10" i="168"/>
  <c r="D10" i="167"/>
  <c r="D10" i="166"/>
  <c r="D10" i="161"/>
  <c r="D10" i="162"/>
  <c r="D10" i="163"/>
  <c r="I12" i="170"/>
  <c r="X26" i="1" s="1"/>
  <c r="I11" i="170"/>
  <c r="W26" i="1" s="1"/>
  <c r="I10" i="170"/>
  <c r="V26" i="1" s="1"/>
  <c r="I9" i="170"/>
  <c r="U26" i="1" s="1"/>
  <c r="I12" i="169"/>
  <c r="X25" i="1" s="1"/>
  <c r="I11" i="169"/>
  <c r="W25" i="1" s="1"/>
  <c r="I10" i="169"/>
  <c r="V25" i="1" s="1"/>
  <c r="I9" i="169"/>
  <c r="U25" i="1" s="1"/>
  <c r="I12" i="168"/>
  <c r="X24" i="1" s="1"/>
  <c r="I11" i="168"/>
  <c r="W24" i="1" s="1"/>
  <c r="I10" i="168"/>
  <c r="V24" i="1" s="1"/>
  <c r="I9" i="168"/>
  <c r="U24" i="1" s="1"/>
  <c r="I12" i="167"/>
  <c r="X23" i="1" s="1"/>
  <c r="I11" i="167"/>
  <c r="W23" i="1" s="1"/>
  <c r="I10" i="167"/>
  <c r="V23" i="1" s="1"/>
  <c r="I9" i="167"/>
  <c r="U23" i="1" s="1"/>
  <c r="I12" i="166"/>
  <c r="X22" i="1" s="1"/>
  <c r="I11" i="166"/>
  <c r="W22" i="1" s="1"/>
  <c r="I10" i="166"/>
  <c r="V22" i="1" s="1"/>
  <c r="I9" i="166"/>
  <c r="U22" i="1" s="1"/>
  <c r="I12" i="165"/>
  <c r="X21" i="1" s="1"/>
  <c r="I11" i="165"/>
  <c r="W21" i="1" s="1"/>
  <c r="I10" i="165"/>
  <c r="V21" i="1" s="1"/>
  <c r="I9" i="165"/>
  <c r="U21" i="1" s="1"/>
  <c r="I12" i="164"/>
  <c r="X20" i="1" s="1"/>
  <c r="I11" i="164"/>
  <c r="W20" i="1" s="1"/>
  <c r="I10" i="164"/>
  <c r="V20" i="1" s="1"/>
  <c r="I9" i="164"/>
  <c r="U20" i="1" s="1"/>
  <c r="I12" i="163"/>
  <c r="X17" i="1" s="1"/>
  <c r="I11" i="163"/>
  <c r="W17" i="1" s="1"/>
  <c r="I10" i="163"/>
  <c r="V17" i="1" s="1"/>
  <c r="I9" i="163"/>
  <c r="U17" i="1" s="1"/>
  <c r="I12" i="162"/>
  <c r="X18" i="1" s="1"/>
  <c r="I11" i="162"/>
  <c r="W18" i="1" s="1"/>
  <c r="I10" i="162"/>
  <c r="V18" i="1" s="1"/>
  <c r="I9" i="162"/>
  <c r="U18" i="1" s="1"/>
  <c r="I12" i="161"/>
  <c r="X19" i="1" s="1"/>
  <c r="I11" i="161"/>
  <c r="W19" i="1" s="1"/>
  <c r="I10" i="161"/>
  <c r="V19" i="1" s="1"/>
  <c r="I9" i="161"/>
  <c r="U19" i="1" s="1"/>
  <c r="D10" i="160"/>
  <c r="I12" i="160"/>
  <c r="X16" i="1" s="1"/>
  <c r="I11" i="160"/>
  <c r="W16" i="1" s="1"/>
  <c r="I10" i="160"/>
  <c r="V16" i="1" s="1"/>
  <c r="I9" i="160"/>
  <c r="U16" i="1" s="1"/>
  <c r="D10" i="159"/>
  <c r="I12" i="159"/>
  <c r="X15" i="1" s="1"/>
  <c r="I11" i="159"/>
  <c r="W15" i="1" s="1"/>
  <c r="I10" i="159"/>
  <c r="V15" i="1" s="1"/>
  <c r="I9" i="159"/>
  <c r="U15" i="1" s="1"/>
  <c r="D10" i="158"/>
  <c r="I12" i="158"/>
  <c r="X14" i="1" s="1"/>
  <c r="I11" i="158"/>
  <c r="W14" i="1" s="1"/>
  <c r="I10" i="158"/>
  <c r="V14" i="1" s="1"/>
  <c r="I9" i="158"/>
  <c r="U14" i="1" s="1"/>
  <c r="P39" i="1"/>
  <c r="N42" i="1"/>
  <c r="N39" i="1"/>
  <c r="N23" i="1"/>
  <c r="M40" i="1"/>
  <c r="M32" i="1"/>
  <c r="D10" i="154"/>
  <c r="D10" i="153"/>
  <c r="D10" i="152"/>
  <c r="D10" i="151"/>
  <c r="D10" i="150"/>
  <c r="D10" i="149"/>
  <c r="D10" i="148"/>
  <c r="D10" i="147"/>
  <c r="D10" i="146"/>
  <c r="D10" i="145"/>
  <c r="D10" i="144"/>
  <c r="D10" i="143"/>
  <c r="D10" i="142"/>
  <c r="D10" i="141"/>
  <c r="D10" i="140"/>
  <c r="D10" i="139"/>
  <c r="D10" i="138"/>
  <c r="D10" i="137"/>
  <c r="D10" i="136"/>
  <c r="D10" i="135"/>
  <c r="D10" i="134"/>
  <c r="D10" i="133"/>
  <c r="D10" i="132"/>
  <c r="P42" i="1"/>
  <c r="O42" i="1"/>
  <c r="M42" i="1"/>
  <c r="P41" i="1"/>
  <c r="O41" i="1"/>
  <c r="N41" i="1"/>
  <c r="M41" i="1"/>
  <c r="P40" i="1"/>
  <c r="O40" i="1"/>
  <c r="N40" i="1"/>
  <c r="I12" i="154"/>
  <c r="I11" i="154"/>
  <c r="O39" i="1" s="1"/>
  <c r="I10" i="154"/>
  <c r="I9" i="154"/>
  <c r="M39" i="1" s="1"/>
  <c r="I12" i="153"/>
  <c r="P38" i="1" s="1"/>
  <c r="I11" i="153"/>
  <c r="O38" i="1" s="1"/>
  <c r="I10" i="153"/>
  <c r="N38" i="1" s="1"/>
  <c r="I9" i="153"/>
  <c r="M38" i="1" s="1"/>
  <c r="I12" i="152"/>
  <c r="P37" i="1" s="1"/>
  <c r="I11" i="152"/>
  <c r="O37" i="1" s="1"/>
  <c r="I10" i="152"/>
  <c r="N37" i="1" s="1"/>
  <c r="I9" i="152"/>
  <c r="M37" i="1" s="1"/>
  <c r="I12" i="151"/>
  <c r="P36" i="1" s="1"/>
  <c r="I11" i="151"/>
  <c r="O36" i="1" s="1"/>
  <c r="I10" i="151"/>
  <c r="N36" i="1" s="1"/>
  <c r="I9" i="151"/>
  <c r="M36" i="1" s="1"/>
  <c r="I12" i="150"/>
  <c r="P35" i="1" s="1"/>
  <c r="I11" i="150"/>
  <c r="O35" i="1" s="1"/>
  <c r="I10" i="150"/>
  <c r="N35" i="1" s="1"/>
  <c r="I9" i="150"/>
  <c r="M35" i="1" s="1"/>
  <c r="I12" i="149"/>
  <c r="P34" i="1" s="1"/>
  <c r="I11" i="149"/>
  <c r="O34" i="1" s="1"/>
  <c r="I10" i="149"/>
  <c r="N34" i="1" s="1"/>
  <c r="I9" i="149"/>
  <c r="M34" i="1" s="1"/>
  <c r="I12" i="148"/>
  <c r="P33" i="1" s="1"/>
  <c r="I11" i="148"/>
  <c r="O33" i="1" s="1"/>
  <c r="I10" i="148"/>
  <c r="N33" i="1" s="1"/>
  <c r="I9" i="148"/>
  <c r="M33" i="1" s="1"/>
  <c r="I12" i="147"/>
  <c r="P32" i="1" s="1"/>
  <c r="I11" i="147"/>
  <c r="O32" i="1" s="1"/>
  <c r="I10" i="147"/>
  <c r="N32" i="1" s="1"/>
  <c r="I9" i="147"/>
  <c r="I12" i="146"/>
  <c r="P31" i="1" s="1"/>
  <c r="I11" i="146"/>
  <c r="O31" i="1" s="1"/>
  <c r="I10" i="146"/>
  <c r="N31" i="1" s="1"/>
  <c r="I9" i="146"/>
  <c r="M31" i="1" s="1"/>
  <c r="I12" i="145"/>
  <c r="P30" i="1" s="1"/>
  <c r="I11" i="145"/>
  <c r="O30" i="1" s="1"/>
  <c r="I10" i="145"/>
  <c r="N30" i="1" s="1"/>
  <c r="I9" i="145"/>
  <c r="M30" i="1" s="1"/>
  <c r="I12" i="144"/>
  <c r="P29" i="1" s="1"/>
  <c r="I11" i="144"/>
  <c r="O29" i="1" s="1"/>
  <c r="I10" i="144"/>
  <c r="N29" i="1" s="1"/>
  <c r="I9" i="144"/>
  <c r="M29" i="1" s="1"/>
  <c r="I12" i="143"/>
  <c r="P28" i="1" s="1"/>
  <c r="I11" i="143"/>
  <c r="O28" i="1" s="1"/>
  <c r="I10" i="143"/>
  <c r="N28" i="1" s="1"/>
  <c r="I9" i="143"/>
  <c r="M28" i="1" s="1"/>
  <c r="I12" i="142"/>
  <c r="P27" i="1" s="1"/>
  <c r="I11" i="142"/>
  <c r="O27" i="1" s="1"/>
  <c r="I10" i="142"/>
  <c r="N27" i="1" s="1"/>
  <c r="I9" i="142"/>
  <c r="M27" i="1" s="1"/>
  <c r="I12" i="141"/>
  <c r="P26" i="1" s="1"/>
  <c r="I11" i="141"/>
  <c r="O26" i="1" s="1"/>
  <c r="I10" i="141"/>
  <c r="N26" i="1" s="1"/>
  <c r="I9" i="141"/>
  <c r="M26" i="1" s="1"/>
  <c r="I12" i="140"/>
  <c r="P25" i="1" s="1"/>
  <c r="I11" i="140"/>
  <c r="O25" i="1" s="1"/>
  <c r="I10" i="140"/>
  <c r="N25" i="1" s="1"/>
  <c r="I9" i="140"/>
  <c r="M25" i="1" s="1"/>
  <c r="I12" i="139"/>
  <c r="P24" i="1" s="1"/>
  <c r="I11" i="139"/>
  <c r="O24" i="1" s="1"/>
  <c r="I10" i="139"/>
  <c r="N24" i="1" s="1"/>
  <c r="I9" i="139"/>
  <c r="M24" i="1" s="1"/>
  <c r="I12" i="138"/>
  <c r="P23" i="1" s="1"/>
  <c r="I11" i="138"/>
  <c r="O23" i="1" s="1"/>
  <c r="I10" i="138"/>
  <c r="I9" i="138"/>
  <c r="M23" i="1" s="1"/>
  <c r="I12" i="137"/>
  <c r="P22" i="1" s="1"/>
  <c r="I11" i="137"/>
  <c r="O22" i="1" s="1"/>
  <c r="I10" i="137"/>
  <c r="N22" i="1" s="1"/>
  <c r="I9" i="137"/>
  <c r="M22" i="1" s="1"/>
  <c r="I12" i="136"/>
  <c r="P21" i="1" s="1"/>
  <c r="I11" i="136"/>
  <c r="O21" i="1" s="1"/>
  <c r="I10" i="136"/>
  <c r="N21" i="1" s="1"/>
  <c r="I9" i="136"/>
  <c r="M21" i="1" s="1"/>
  <c r="I12" i="135"/>
  <c r="P20" i="1" s="1"/>
  <c r="I11" i="135"/>
  <c r="O20" i="1" s="1"/>
  <c r="I10" i="135"/>
  <c r="N20" i="1" s="1"/>
  <c r="I9" i="135"/>
  <c r="M20" i="1" s="1"/>
  <c r="I12" i="134"/>
  <c r="P19" i="1" s="1"/>
  <c r="I11" i="134"/>
  <c r="O19" i="1" s="1"/>
  <c r="I10" i="134"/>
  <c r="N19" i="1" s="1"/>
  <c r="I9" i="134"/>
  <c r="M19" i="1" s="1"/>
  <c r="I12" i="133"/>
  <c r="P18" i="1" s="1"/>
  <c r="I11" i="133"/>
  <c r="O18" i="1" s="1"/>
  <c r="I10" i="133"/>
  <c r="N18" i="1" s="1"/>
  <c r="I9" i="133"/>
  <c r="M18" i="1" s="1"/>
  <c r="I12" i="132"/>
  <c r="P17" i="1" s="1"/>
  <c r="I11" i="132"/>
  <c r="O17" i="1" s="1"/>
  <c r="I10" i="132"/>
  <c r="N17" i="1" s="1"/>
  <c r="I9" i="132"/>
  <c r="M17" i="1" s="1"/>
  <c r="D10" i="131"/>
  <c r="D10" i="130"/>
  <c r="I12" i="131"/>
  <c r="P16" i="1" s="1"/>
  <c r="I11" i="131"/>
  <c r="O16" i="1" s="1"/>
  <c r="I10" i="131"/>
  <c r="N16" i="1" s="1"/>
  <c r="I9" i="131"/>
  <c r="M16" i="1" s="1"/>
  <c r="I12" i="130"/>
  <c r="P15" i="1" s="1"/>
  <c r="I11" i="130"/>
  <c r="O15" i="1" s="1"/>
  <c r="I10" i="130"/>
  <c r="N15" i="1" s="1"/>
  <c r="I9" i="130"/>
  <c r="M15" i="1" s="1"/>
  <c r="I9" i="129"/>
  <c r="M14" i="1" s="1"/>
  <c r="D10" i="129"/>
  <c r="I12" i="129"/>
  <c r="P14" i="1" s="1"/>
  <c r="I11" i="129"/>
  <c r="O14" i="1" s="1"/>
  <c r="I10" i="129"/>
  <c r="N14" i="1" s="1"/>
  <c r="D10" i="128"/>
  <c r="D10" i="127"/>
  <c r="D10" i="126"/>
  <c r="D10" i="125"/>
  <c r="D10" i="124"/>
  <c r="D10" i="123"/>
  <c r="D10" i="122"/>
  <c r="D10" i="121"/>
  <c r="D10" i="120"/>
  <c r="D10" i="119"/>
  <c r="I12" i="128"/>
  <c r="H25" i="1" s="1"/>
  <c r="I11" i="128"/>
  <c r="G25" i="1" s="1"/>
  <c r="I10" i="128"/>
  <c r="F25" i="1" s="1"/>
  <c r="I9" i="128"/>
  <c r="E25" i="1" s="1"/>
  <c r="I12" i="127"/>
  <c r="H24" i="1" s="1"/>
  <c r="I11" i="127"/>
  <c r="G24" i="1" s="1"/>
  <c r="I10" i="127"/>
  <c r="F24" i="1" s="1"/>
  <c r="I9" i="127"/>
  <c r="E24" i="1" s="1"/>
  <c r="I12" i="126"/>
  <c r="H23" i="1" s="1"/>
  <c r="I11" i="126"/>
  <c r="G23" i="1" s="1"/>
  <c r="I10" i="126"/>
  <c r="F23" i="1" s="1"/>
  <c r="I9" i="126"/>
  <c r="E23" i="1" s="1"/>
  <c r="I12" i="125"/>
  <c r="H22" i="1" s="1"/>
  <c r="I11" i="125"/>
  <c r="G22" i="1" s="1"/>
  <c r="I10" i="125"/>
  <c r="F22" i="1" s="1"/>
  <c r="I9" i="125"/>
  <c r="E22" i="1" s="1"/>
  <c r="I12" i="124"/>
  <c r="H21" i="1" s="1"/>
  <c r="I11" i="124"/>
  <c r="G21" i="1" s="1"/>
  <c r="I10" i="124"/>
  <c r="F21" i="1" s="1"/>
  <c r="I9" i="124"/>
  <c r="E21" i="1" s="1"/>
  <c r="I12" i="123"/>
  <c r="H20" i="1" s="1"/>
  <c r="I11" i="123"/>
  <c r="G20" i="1" s="1"/>
  <c r="I10" i="123"/>
  <c r="F20" i="1" s="1"/>
  <c r="I9" i="123"/>
  <c r="E20" i="1" s="1"/>
  <c r="I12" i="122"/>
  <c r="H19" i="1" s="1"/>
  <c r="I11" i="122"/>
  <c r="G19" i="1" s="1"/>
  <c r="I10" i="122"/>
  <c r="F19" i="1" s="1"/>
  <c r="I9" i="122"/>
  <c r="E19" i="1" s="1"/>
  <c r="I12" i="121"/>
  <c r="H18" i="1" s="1"/>
  <c r="I11" i="121"/>
  <c r="G18" i="1" s="1"/>
  <c r="I10" i="121"/>
  <c r="F18" i="1" s="1"/>
  <c r="I9" i="121"/>
  <c r="E18" i="1" s="1"/>
  <c r="I12" i="120"/>
  <c r="H17" i="1" s="1"/>
  <c r="I11" i="120"/>
  <c r="G17" i="1" s="1"/>
  <c r="I10" i="120"/>
  <c r="F17" i="1" s="1"/>
  <c r="I9" i="120"/>
  <c r="E17" i="1" s="1"/>
  <c r="I12" i="119"/>
  <c r="H16" i="1" s="1"/>
  <c r="I11" i="119"/>
  <c r="G16" i="1" s="1"/>
  <c r="I10" i="119"/>
  <c r="F16" i="1" s="1"/>
  <c r="I9" i="119"/>
  <c r="E16" i="1" s="1"/>
  <c r="D10" i="118"/>
  <c r="I12" i="118"/>
  <c r="H15" i="1" s="1"/>
  <c r="I11" i="118"/>
  <c r="G15" i="1" s="1"/>
  <c r="I10" i="118"/>
  <c r="F15" i="1" s="1"/>
  <c r="I9" i="118"/>
  <c r="I12" i="61"/>
  <c r="H14" i="1" s="1"/>
  <c r="I11" i="61"/>
  <c r="G14" i="1" s="1"/>
  <c r="I10" i="61"/>
  <c r="F14" i="1" s="1"/>
  <c r="I9" i="61"/>
  <c r="E14" i="1" s="1"/>
  <c r="E15" i="1" l="1"/>
  <c r="D12" i="41"/>
  <c r="D10" i="61"/>
  <c r="D11" i="41" l="1"/>
  <c r="R11" i="41"/>
  <c r="B22" i="3" l="1"/>
  <c r="B25" i="3"/>
  <c r="B23" i="3"/>
  <c r="B24" i="3"/>
</calcChain>
</file>

<file path=xl/sharedStrings.xml><?xml version="1.0" encoding="utf-8"?>
<sst xmlns="http://schemas.openxmlformats.org/spreadsheetml/2006/main" count="13076" uniqueCount="2239">
  <si>
    <t>MACROPROCESO ESTRATÉGICO</t>
  </si>
  <si>
    <t xml:space="preserve">PROCESO GESTIÓN PLANEACIÓN INSTITUCIONAL </t>
  </si>
  <si>
    <t>PLAN DE ACCIÓN</t>
  </si>
  <si>
    <t>Secretaría General</t>
  </si>
  <si>
    <t>Vicerrectoría Académica</t>
  </si>
  <si>
    <t>Vicerrectoría Administrativa y Financiera</t>
  </si>
  <si>
    <t>1.1</t>
  </si>
  <si>
    <t>Dirección Jurídica</t>
  </si>
  <si>
    <t>2.1</t>
  </si>
  <si>
    <t>Facultad de Ciencias Administrativas, Económicas y Contables</t>
  </si>
  <si>
    <t>3.1</t>
  </si>
  <si>
    <t>Dirección Administrativa de la Seccional Girardot</t>
  </si>
  <si>
    <t>1.2</t>
  </si>
  <si>
    <t>Dirección de Planeación Institucional</t>
  </si>
  <si>
    <t>2.2</t>
  </si>
  <si>
    <t>Facultad de Ciencias Agropecuarias</t>
  </si>
  <si>
    <t>3.2</t>
  </si>
  <si>
    <t>Dirección Administrativa de la Seccional Ubaté</t>
  </si>
  <si>
    <t>1.3</t>
  </si>
  <si>
    <t>Dirección de Sistemas y Tecnología</t>
  </si>
  <si>
    <t>2.3</t>
  </si>
  <si>
    <t>Facultad de Ingeniería</t>
  </si>
  <si>
    <t>3.3</t>
  </si>
  <si>
    <t>Dirección Administrativa de la Extensión Facatativá</t>
  </si>
  <si>
    <t>1.4</t>
  </si>
  <si>
    <t>2.4</t>
  </si>
  <si>
    <t>Facultad de Ciencias de la Salud</t>
  </si>
  <si>
    <t>3.4</t>
  </si>
  <si>
    <t>Dirección Administrativa de la Extensión Soacha</t>
  </si>
  <si>
    <t>1.5</t>
  </si>
  <si>
    <t>Dirección de Proyectos Especiales y Relaciones Interinstitucionales</t>
  </si>
  <si>
    <t>2.5</t>
  </si>
  <si>
    <t>Facultad de Ciencias del Deporte y la Educación Física</t>
  </si>
  <si>
    <t>3.5</t>
  </si>
  <si>
    <t>Dirección Administrativa de la Extensión Chía</t>
  </si>
  <si>
    <t>1.6</t>
  </si>
  <si>
    <t>2.6</t>
  </si>
  <si>
    <t>Dirección de Interacción Social Universitaria</t>
  </si>
  <si>
    <t>3.6</t>
  </si>
  <si>
    <t>Dirección Administrativa de la Extensión Zipaquirá</t>
  </si>
  <si>
    <t>1.7</t>
  </si>
  <si>
    <t>Oficina de Admisiones y Registro</t>
  </si>
  <si>
    <t>2.7</t>
  </si>
  <si>
    <t>Facultad de Educación y Facultad de Ciencias Sociales, Humanidades y Ciencias Políticas</t>
  </si>
  <si>
    <t>3.7</t>
  </si>
  <si>
    <t>Dirección de Talento Humano</t>
  </si>
  <si>
    <t>1.8</t>
  </si>
  <si>
    <t>Oficina Asesora de Comunicaciones</t>
  </si>
  <si>
    <t>2.8</t>
  </si>
  <si>
    <t>Dirección de Investigación Universitaria</t>
  </si>
  <si>
    <t>3.8</t>
  </si>
  <si>
    <t>Dirección de Bienes y Servicios</t>
  </si>
  <si>
    <t>2.9</t>
  </si>
  <si>
    <t>Dirección de Bienestar Universitario</t>
  </si>
  <si>
    <t>3.9</t>
  </si>
  <si>
    <t>Dirección Financiera</t>
  </si>
  <si>
    <t>2.10</t>
  </si>
  <si>
    <t>Dirección de Autoevaluación y Acreditación</t>
  </si>
  <si>
    <t>3.10</t>
  </si>
  <si>
    <t>Almacén</t>
  </si>
  <si>
    <t>2.11</t>
  </si>
  <si>
    <t>Instituto de Posgrados</t>
  </si>
  <si>
    <t>3.11</t>
  </si>
  <si>
    <t>Recursos Físicos y Servicios Generales</t>
  </si>
  <si>
    <t>2.12</t>
  </si>
  <si>
    <t>Unidad de Apoyo Académico</t>
  </si>
  <si>
    <t>3.12</t>
  </si>
  <si>
    <t>2.13</t>
  </si>
  <si>
    <t>Oficina de Desarrollo Académico</t>
  </si>
  <si>
    <t>2.14</t>
  </si>
  <si>
    <t>Oficina de Educación Virtual y a Distancia</t>
  </si>
  <si>
    <t>13.</t>
  </si>
  <si>
    <t>Vigencia del Plan de Acción:</t>
  </si>
  <si>
    <t>Fecha de Publicación:</t>
  </si>
  <si>
    <t>Versión:</t>
  </si>
  <si>
    <t>Frente</t>
  </si>
  <si>
    <t>Estrategia</t>
  </si>
  <si>
    <t>Meta</t>
  </si>
  <si>
    <t xml:space="preserve">Alta Dirección </t>
  </si>
  <si>
    <t>Área Responsable</t>
  </si>
  <si>
    <t>Entregable</t>
  </si>
  <si>
    <t xml:space="preserve">Frentes </t>
  </si>
  <si>
    <t>Misión de Impacto y Alta Calidad Transmoderna Translocal</t>
  </si>
  <si>
    <t>Comunidad Universitaria Agentes de Mejora y Transformación</t>
  </si>
  <si>
    <t>Alta Dirección</t>
  </si>
  <si>
    <t>Categoría de la Acción</t>
  </si>
  <si>
    <t>Estratégica</t>
  </si>
  <si>
    <t>Táctica</t>
  </si>
  <si>
    <t>Operativa</t>
  </si>
  <si>
    <t>%</t>
  </si>
  <si>
    <t xml:space="preserve">% Total </t>
  </si>
  <si>
    <t># Acciones 1° Trimestre:</t>
  </si>
  <si>
    <t># Acciones 2° Trimestre:</t>
  </si>
  <si>
    <t>Trimestre</t>
  </si>
  <si>
    <t>% Cumplimiento</t>
  </si>
  <si>
    <t>Observación de cumplimiento</t>
  </si>
  <si>
    <t xml:space="preserve">Área: </t>
  </si>
  <si>
    <t>1T</t>
  </si>
  <si>
    <t>2T</t>
  </si>
  <si>
    <t>DD/MM/AAAA</t>
  </si>
  <si>
    <t>Instrucciones para el diligenciamiento</t>
  </si>
  <si>
    <t>Instrucciones</t>
  </si>
  <si>
    <t xml:space="preserve">
Se debe establecer el cumplimento frente a la acción propuesta, teniendo en cuenta un porcentaje de:
- 0%, si la acción no se ha iniciado.
- 33%, si la acción se está en proceso.
- 67%, si la acción está terminada, pero no se ha implementado.
- 100%, si la acción está finalizada.
</t>
  </si>
  <si>
    <t>Entregable:</t>
  </si>
  <si>
    <t>% Cumplimiento:</t>
  </si>
  <si>
    <t>Observación de cumplimiento:</t>
  </si>
  <si>
    <r>
      <t xml:space="preserve">
Se debe </t>
    </r>
    <r>
      <rPr>
        <u/>
        <sz val="9"/>
        <color theme="1"/>
        <rFont val="Arial"/>
        <family val="2"/>
      </rPr>
      <t xml:space="preserve">seleccionar </t>
    </r>
    <r>
      <rPr>
        <sz val="9"/>
        <color theme="1"/>
        <rFont val="Arial"/>
        <family val="2"/>
      </rPr>
      <t xml:space="preserve">el trimestre a desplegar. 
</t>
    </r>
  </si>
  <si>
    <r>
      <t xml:space="preserve">
Se debe </t>
    </r>
    <r>
      <rPr>
        <u/>
        <sz val="9"/>
        <color theme="1"/>
        <rFont val="Arial"/>
        <family val="2"/>
      </rPr>
      <t>seleccionar</t>
    </r>
    <r>
      <rPr>
        <sz val="9"/>
        <color theme="1"/>
        <rFont val="Arial"/>
        <family val="2"/>
      </rPr>
      <t xml:space="preserve"> la categoría de la acción, teniendo en cuenta la siguiente tipificación:
-	 Estratégica: actividades planificadas para alcanzar los objetivos y metas que debe de cumplir la Universidad.
-	 Táctica: actividades o acciones específicas desarrolladas a corto plazo para el alcance de tareas estratégicas.
-	 Operativa: actividades administrativas típicas que ha de realizar como parte del funcionamiento continuado del sistema.
</t>
    </r>
  </si>
  <si>
    <r>
      <t xml:space="preserve">
Se debe </t>
    </r>
    <r>
      <rPr>
        <u/>
        <sz val="9"/>
        <color theme="1"/>
        <rFont val="Arial"/>
        <family val="2"/>
      </rPr>
      <t>registrar</t>
    </r>
    <r>
      <rPr>
        <sz val="9"/>
        <color theme="1"/>
        <rFont val="Arial"/>
        <family val="2"/>
      </rPr>
      <t xml:space="preserve"> la evidencia que permita validar el cumplimiento de la acción propuesta.
</t>
    </r>
  </si>
  <si>
    <r>
      <t xml:space="preserve">
Se deben </t>
    </r>
    <r>
      <rPr>
        <u/>
        <sz val="9"/>
        <color theme="1"/>
        <rFont val="Arial"/>
        <family val="2"/>
      </rPr>
      <t>registrar</t>
    </r>
    <r>
      <rPr>
        <sz val="9"/>
        <color theme="1"/>
        <rFont val="Arial"/>
        <family val="2"/>
      </rPr>
      <t xml:space="preserve"> de manera concreta las actividades u operaciones a ejecutar en cumplimiento de meta propuesta. Su redacción debe iniciar con un verbo en infinitivo.  
</t>
    </r>
  </si>
  <si>
    <r>
      <t xml:space="preserve">
Se debe </t>
    </r>
    <r>
      <rPr>
        <u/>
        <sz val="9"/>
        <color theme="1"/>
        <rFont val="Arial"/>
        <family val="2"/>
      </rPr>
      <t>seleccionar</t>
    </r>
    <r>
      <rPr>
        <sz val="9"/>
        <color theme="1"/>
        <rFont val="Arial"/>
        <family val="2"/>
      </rPr>
      <t xml:space="preserve"> el frente estratégico según el Plan Rectoral 2023 – 2027 "Campo Multidimensional de Aprendizaje (CMA) de alta calidad translocal, más allá de la Universidad tradicional".
</t>
    </r>
  </si>
  <si>
    <r>
      <t xml:space="preserve">
Se debe </t>
    </r>
    <r>
      <rPr>
        <u/>
        <sz val="9"/>
        <color theme="1"/>
        <rFont val="Arial"/>
        <family val="2"/>
      </rPr>
      <t>seleccionar</t>
    </r>
    <r>
      <rPr>
        <sz val="9"/>
        <color theme="1"/>
        <rFont val="Arial"/>
        <family val="2"/>
      </rPr>
      <t xml:space="preserve"> desde la Alta Dirección, el jefe inmediato del área responsable del Plan de Acción. 
</t>
    </r>
  </si>
  <si>
    <r>
      <t xml:space="preserve">
Se debe </t>
    </r>
    <r>
      <rPr>
        <u/>
        <sz val="9"/>
        <color theme="1"/>
        <rFont val="Arial"/>
        <family val="2"/>
      </rPr>
      <t>seleccionar</t>
    </r>
    <r>
      <rPr>
        <sz val="9"/>
        <color theme="1"/>
        <rFont val="Arial"/>
        <family val="2"/>
      </rPr>
      <t xml:space="preserve"> de la lista dependiente de la Alta Dirección, el área responsable del Plan de Acción. 
</t>
    </r>
  </si>
  <si>
    <r>
      <t xml:space="preserve">
Se debe </t>
    </r>
    <r>
      <rPr>
        <u/>
        <sz val="9"/>
        <color theme="1"/>
        <rFont val="Arial"/>
        <family val="2"/>
      </rPr>
      <t>registrar</t>
    </r>
    <r>
      <rPr>
        <sz val="9"/>
        <color theme="1"/>
        <rFont val="Arial"/>
        <family val="2"/>
      </rPr>
      <t xml:space="preserve"> la estrategia propuesta en el marco del frente estratégico seleccionado.
</t>
    </r>
  </si>
  <si>
    <r>
      <t xml:space="preserve">
Se debe </t>
    </r>
    <r>
      <rPr>
        <u/>
        <sz val="9"/>
        <color theme="1"/>
        <rFont val="Arial"/>
        <family val="2"/>
      </rPr>
      <t>registrar</t>
    </r>
    <r>
      <rPr>
        <sz val="9"/>
        <color theme="1"/>
        <rFont val="Arial"/>
        <family val="2"/>
      </rPr>
      <t xml:space="preserve"> meta según la estrategia propuesta.
</t>
    </r>
  </si>
  <si>
    <t xml:space="preserve">de Cumplimiento 2° Trimestre:         </t>
  </si>
  <si>
    <t xml:space="preserve">de Cumplimiento 1° Trimestre:         </t>
  </si>
  <si>
    <r>
      <t xml:space="preserve">
Se debe </t>
    </r>
    <r>
      <rPr>
        <u/>
        <sz val="9"/>
        <color theme="1"/>
        <rFont val="Arial"/>
        <family val="2"/>
      </rPr>
      <t>registrar</t>
    </r>
    <r>
      <rPr>
        <sz val="9"/>
        <color theme="1"/>
        <rFont val="Arial"/>
        <family val="2"/>
      </rPr>
      <t xml:space="preserve"> la observación que argumente y sustente el porcentaje de cumplimiento asignado, con base en la evidencia entregada.
</t>
    </r>
  </si>
  <si>
    <t>2.15</t>
  </si>
  <si>
    <t>2.16</t>
  </si>
  <si>
    <t>2.17</t>
  </si>
  <si>
    <t>2.18</t>
  </si>
  <si>
    <t>2.19</t>
  </si>
  <si>
    <t>2.20</t>
  </si>
  <si>
    <t>2.21</t>
  </si>
  <si>
    <t>2.22</t>
  </si>
  <si>
    <t>2.23</t>
  </si>
  <si>
    <t>2.24</t>
  </si>
  <si>
    <t>2.25</t>
  </si>
  <si>
    <t>2.26</t>
  </si>
  <si>
    <t>2.27</t>
  </si>
  <si>
    <t>2.28</t>
  </si>
  <si>
    <t>Vicerrectoría Administrativa y Finananciera</t>
  </si>
  <si>
    <t>Centro Académico Deportivo (CAD)</t>
  </si>
  <si>
    <t>Centro de Estudios Agroambientales</t>
  </si>
  <si>
    <t>Centro de Idiomas</t>
  </si>
  <si>
    <t>Centro Digital de Emprendimiento e Innovación (CDEI)</t>
  </si>
  <si>
    <t>Centro Transmedia</t>
  </si>
  <si>
    <t>Centro de Gestión del Conocimiento y el Aprendizaje (CGCA)</t>
  </si>
  <si>
    <t>Dialogando con el Mundo</t>
  </si>
  <si>
    <t>Escuela de Formación y Aprendizaje Docente (EFAD)</t>
  </si>
  <si>
    <t>Equidad y Diversidad</t>
  </si>
  <si>
    <t>Facultad de Educación</t>
  </si>
  <si>
    <t>Graduados</t>
  </si>
  <si>
    <t>Observatorio de Medios y Club de Lectura</t>
  </si>
  <si>
    <t>Orlando Fals Borda</t>
  </si>
  <si>
    <t>Oficina de Archivo y Correspondencia</t>
  </si>
  <si>
    <t>Oficina de Atención al Ciudadano</t>
  </si>
  <si>
    <t>Sistema de Gestión de Seguridad de la Información</t>
  </si>
  <si>
    <t>Sistema de Gestión de la Calidad</t>
  </si>
  <si>
    <t>Sistema de Gestión Ambiental</t>
  </si>
  <si>
    <t>1.9</t>
  </si>
  <si>
    <t>1.10</t>
  </si>
  <si>
    <t>1.11</t>
  </si>
  <si>
    <t>Laboratorio de Innovación Social</t>
  </si>
  <si>
    <t>Sistema de Gestión de Seguridad y Salud en el Trabajo</t>
  </si>
  <si>
    <t>Tarea</t>
  </si>
  <si>
    <t>Descripción de la tarea</t>
  </si>
  <si>
    <t>Categoría de la tarea</t>
  </si>
  <si>
    <t>Área</t>
  </si>
  <si>
    <t xml:space="preserve">Versión:  </t>
  </si>
  <si>
    <t xml:space="preserve">Vigencia del Plan de Acción: </t>
  </si>
  <si>
    <t>1 Trimestre</t>
  </si>
  <si>
    <t>2 Trimestre</t>
  </si>
  <si>
    <t>Categoría de Tarea</t>
  </si>
  <si>
    <t>Descripción de la Tarea</t>
  </si>
  <si>
    <r>
      <t xml:space="preserve">
Se debe </t>
    </r>
    <r>
      <rPr>
        <u/>
        <sz val="9"/>
        <color theme="1"/>
        <rFont val="Arial"/>
        <family val="2"/>
      </rPr>
      <t>registrar</t>
    </r>
    <r>
      <rPr>
        <sz val="9"/>
        <color theme="1"/>
        <rFont val="Arial"/>
        <family val="2"/>
      </rPr>
      <t xml:space="preserve"> en este campo, el detalle de la tarea propuesta, desglosando el cómo se llevará a cabo su ejecución. 
</t>
    </r>
  </si>
  <si>
    <t>Estadística</t>
  </si>
  <si>
    <t>PÁGINA: 1 de 58</t>
  </si>
  <si>
    <t>3T</t>
  </si>
  <si>
    <t>4T</t>
  </si>
  <si>
    <t>VIGENCIA: 2024-04-08</t>
  </si>
  <si>
    <t>VERSIÓN: 9</t>
  </si>
  <si>
    <t xml:space="preserve">Bienestar Constitutivo de la Vida y la Libertad, Expresión de Éxito Académico y Aseguramiento del Aprendizaje </t>
  </si>
  <si>
    <t>Organización Social del Conocimiento y Aprendizaje Viva</t>
  </si>
  <si>
    <t>Diálogo Latinoamericano</t>
  </si>
  <si>
    <t># Acciones 3° Trimestre:</t>
  </si>
  <si>
    <t># Acciones 4° Trimestre:</t>
  </si>
  <si>
    <t xml:space="preserve">de Cumplimiento 3° Trimestre:         </t>
  </si>
  <si>
    <t xml:space="preserve">de Cumplimiento 4° Trimestre:         </t>
  </si>
  <si>
    <t>VIGENCIA: 2024-04-04</t>
  </si>
  <si>
    <t>3 Trimestre</t>
  </si>
  <si>
    <t>4 Trimestre</t>
  </si>
  <si>
    <t>PÁGINA: 2 de 58</t>
  </si>
  <si>
    <t>PÁGINA: 3 de 58</t>
  </si>
  <si>
    <t>PÁGINA: 4 de 58</t>
  </si>
  <si>
    <t>PÁGINA: 5 de 58</t>
  </si>
  <si>
    <t>PÁGINA: 6 de 58</t>
  </si>
  <si>
    <t>PÁGINA: 7 de 58</t>
  </si>
  <si>
    <t>PÁGINA: 8 de 58</t>
  </si>
  <si>
    <t>PÁGINA: 9 de 58</t>
  </si>
  <si>
    <t>PÁGINA: 10 de 58</t>
  </si>
  <si>
    <t>PÁGINA: 11 de 58</t>
  </si>
  <si>
    <t>PÁGINA: 12 de 58</t>
  </si>
  <si>
    <t>PÁGINA: 13 de 58</t>
  </si>
  <si>
    <t>PÁGINA: 14 de 58</t>
  </si>
  <si>
    <t>PÁGINA: 15 de 58</t>
  </si>
  <si>
    <t>PÁGINA: 16 de 58</t>
  </si>
  <si>
    <t>PÁGINA: 17 de 58</t>
  </si>
  <si>
    <t>PÁGINA: 18 de 58</t>
  </si>
  <si>
    <t>PÁGINA: 19 de 58</t>
  </si>
  <si>
    <t>PÁGINA: 20 de 58</t>
  </si>
  <si>
    <t>PÁGINA: 21 de 58</t>
  </si>
  <si>
    <t>PÁGINA: 22 de 58</t>
  </si>
  <si>
    <t>PÁGINA: 23 de 58</t>
  </si>
  <si>
    <t>PÁGINA: 24 de 58</t>
  </si>
  <si>
    <t>PÁGINA: 25 de 58</t>
  </si>
  <si>
    <t>PÁGINA: 26 de 58</t>
  </si>
  <si>
    <t>PÁGINA: 27 de 58</t>
  </si>
  <si>
    <t>PÁGINA: 28 de 58</t>
  </si>
  <si>
    <t>PÁGINA: 29 de 58</t>
  </si>
  <si>
    <t>PÁGINA: 30 de 58</t>
  </si>
  <si>
    <t>PÁGINA: 31 de 58</t>
  </si>
  <si>
    <t>PÁGINA: 32 de 58</t>
  </si>
  <si>
    <t>PÁGINA: 33 de 58</t>
  </si>
  <si>
    <t>PÁGINA: 34 de 58</t>
  </si>
  <si>
    <t>PÁGINA: 35 de 58</t>
  </si>
  <si>
    <t>PÁGINA: 36 de 58</t>
  </si>
  <si>
    <t>PÁGINA: 37 de 58</t>
  </si>
  <si>
    <t>PÁGINA: 38 de 58</t>
  </si>
  <si>
    <t>PÁGINA: 39 de 58</t>
  </si>
  <si>
    <t>PÁGINA: 40 de 58</t>
  </si>
  <si>
    <t>PÁGINA: 44 de 58</t>
  </si>
  <si>
    <t>PÁGINA: 45 de 58</t>
  </si>
  <si>
    <t>PÁGINA: 46 de 58</t>
  </si>
  <si>
    <t>PÁGINA: 47 de 58</t>
  </si>
  <si>
    <t>PÁGINA: 48 de 58</t>
  </si>
  <si>
    <t>PÁGINA: 49 de 58</t>
  </si>
  <si>
    <t>PÁGINA: 50 de 58</t>
  </si>
  <si>
    <t>PÁGINA: 51 de 58</t>
  </si>
  <si>
    <t>PÁGINA: 52 de 58</t>
  </si>
  <si>
    <t>PÁGINA: 53 de 58</t>
  </si>
  <si>
    <t>PÁGINA: 54 de 58</t>
  </si>
  <si>
    <t>PÁGINA: 55 de 58</t>
  </si>
  <si>
    <t>PÁGINA: 56 de 58</t>
  </si>
  <si>
    <t>PÁGINA: 57 de 58</t>
  </si>
  <si>
    <t>CÓDIGO: EPIr049</t>
  </si>
  <si>
    <t>Éxito Académico</t>
  </si>
  <si>
    <t>Verificar el avance de la estrategia de graduación  al por parte de las Decanaturas y direcciones de programa</t>
  </si>
  <si>
    <t>Implementar estrategias para elevar la tasa de graduación en los programas académicos</t>
  </si>
  <si>
    <t>Numero de estrategias implementadas para elevar tasa de graduación en programas académicos</t>
  </si>
  <si>
    <t>Actualización del Proyecto Educativo Institucional PEI</t>
  </si>
  <si>
    <t>Realizar la actualización y resignificación del Proyecto Educativo Institucional PEI de la Universidad de Cundinamarca</t>
  </si>
  <si>
    <t>Diseñar la ruta para la actualización y resignificación del Proyecto Educativo Institucional PEI</t>
  </si>
  <si>
    <t>Realizar la planificación y hoja de ruta para el diseño y estructura del Proyecto Educativo Institucional, artículado con el Modelo Educativo de la Universidad</t>
  </si>
  <si>
    <t xml:space="preserve">30% de los participantes del CAC con Insignias digitales interculturales </t>
  </si>
  <si>
    <t xml:space="preserve">La internacionalización transcultural.                
Proceso que fomenta la circulación de conocimiento y el aprendizaje inter y multicultural mediado por experiencias con comunidades en entornos diversos. </t>
  </si>
  <si>
    <t xml:space="preserve">Implementar insginias digitales interculturales </t>
  </si>
  <si>
    <t xml:space="preserve">Presentar informe ante comité de virtulalidad evidenciando insignias digitales inteerculturales otorgadas a por lo menos el 30% de participantes sobre la base de cálculo del año anterior </t>
  </si>
  <si>
    <t>Entrega de insignias</t>
  </si>
  <si>
    <t>Acuerdo del Consejo Superior</t>
  </si>
  <si>
    <t>Diversificar la oferta académica en coherencia con las realidades y necesidades del entorno.</t>
  </si>
  <si>
    <t>Cumplir con el 100% de ejecución anual estipulado en la meta fiscal de Educación Continuada</t>
  </si>
  <si>
    <t>Ampliar la oferta de servicios de educación continuada y cumplimiento de la meta Fiscal establecida para las Facultades.</t>
  </si>
  <si>
    <t>Cumplimiento del 25% en la ejecución de meta fiscal de la Facultad con respecto a la Educación Continuada</t>
  </si>
  <si>
    <t>Certificado de la Ejecución Meta Fiscal por parte de ISU</t>
  </si>
  <si>
    <t>Diálogo de saberes para el desarrollo territorial</t>
  </si>
  <si>
    <t>Cumplir con el 100% de ejecución anual estipulado en la meta fiscal de convenios y contratos</t>
  </si>
  <si>
    <t>Cumplimiento meta fiscal convenios y contratos.</t>
  </si>
  <si>
    <t>Cumplimiento del 25% en la ejecución de meta fiscal de la Facultad con respecto a Convenios y Contratos</t>
  </si>
  <si>
    <t xml:space="preserve">20. Campos de Aprendizaje Cultural (CAC) </t>
  </si>
  <si>
    <t>Realizar los encuentros dialógicos y articularlos a las evidencias del CAC </t>
  </si>
  <si>
    <t>Cronograma y agenda de encuentros dialogicos 2025-1</t>
  </si>
  <si>
    <t>Presentacion y aprobacion por consejo de facultad el cronograma y agenda de encuentros dialogicos para 2025-1</t>
  </si>
  <si>
    <t>Acta de consejo de facultad y/o actas de encuentros dialogicos</t>
  </si>
  <si>
    <t>36 insignias digitales en los programas de formación continuada.(Integración a la macrocertificación, Implementar el Sistema)</t>
  </si>
  <si>
    <t xml:space="preserve">Presentar el informe que de cuenta del número de usuarios con insignias reconocidas, resultados del CAC de cultura y salvaguarda de patrimonio </t>
  </si>
  <si>
    <t>Presentar ante el Comité de extensión el informe que da cuenta del número de usuarios reconocidos con insignias digitales, resultados del CAC de cultura y salvaguarda del patrimonio en coherencia con los indicadores de acreditación.</t>
  </si>
  <si>
    <t>% de usuarios reconocidos mediante insignias digitales
*Informe de resultados de los CAC  de cultura y salva guarda del patrimonio.</t>
  </si>
  <si>
    <t>Ampliar en un 25% el número de estudiantes matriculados a traves de la Oferta de cursos de educacion continuada</t>
  </si>
  <si>
    <t>Ampliar la oferta de servicios de educación continuada.</t>
  </si>
  <si>
    <t>Cumplimiento del 50% en la ejecución de meta fiscal de la Facultad con respecto a la Educación Continuada</t>
  </si>
  <si>
    <t>Cumplimiento meta fiscal convenios y contratos</t>
  </si>
  <si>
    <t>Cumplimiento del 50% en la ejecución de meta fiscal de la Facultad con respecto a Convenios y Contratos</t>
  </si>
  <si>
    <t>Validar el Modelo Educativo Digital Transmoderno.</t>
  </si>
  <si>
    <t xml:space="preserve">Repuntar dos (2) puntos sobre la base de línea institucional los resultados de pruebas SABER PRO Y SABER T Y T </t>
  </si>
  <si>
    <t>Ejecutar el plan de fortalecimiento y mejoramiento de pruebas SABER PRO y de la Catedra Generación SIGLO 21</t>
  </si>
  <si>
    <t>Presentar informe sobre la ejeución de la ruta de fortalecimiento dfe pruebas SABER  PRO y de la Catedra Generación Siglo XXI</t>
  </si>
  <si>
    <t>Informe con evidencias de la ejecución de la ruta de fortalecimiento</t>
  </si>
  <si>
    <t xml:space="preserve">Mejorar en 3% los resultados de la medición de valor agregado institucional </t>
  </si>
  <si>
    <t>Ejecutar el  plan de fortalecimiento y mejoramiento de medición de valor agregado y los procesos de gestión curricular del CAMPO DE APRENDIZAJE INSTITUCIONAL</t>
  </si>
  <si>
    <t>Presentar informe sobre el  plan de fortalecimiento y mejoramiento de medición de valor agregado y los procesos de gestión curricular del CAMPO DE APRENDIZAJE INSTITUCIONAL</t>
  </si>
  <si>
    <t>Informe con evidencias de la ejecución del Plan de fortalecimiento y mejoramiento de medición de valor agregado</t>
  </si>
  <si>
    <r>
      <t xml:space="preserve">80 </t>
    </r>
    <r>
      <rPr>
        <sz val="9"/>
        <color rgb="FF000000"/>
        <rFont val="Arial"/>
        <family val="2"/>
      </rPr>
      <t>Nuevos estudiantes en nuevos programas de pregrado</t>
    </r>
  </si>
  <si>
    <r>
      <t xml:space="preserve">Presentar </t>
    </r>
    <r>
      <rPr>
        <sz val="9"/>
        <color rgb="FF00B0F0"/>
        <rFont val="Arial"/>
        <family val="2"/>
      </rPr>
      <t xml:space="preserve">Dos (2) </t>
    </r>
    <r>
      <rPr>
        <sz val="9"/>
        <color rgb="FF000000"/>
        <rFont val="Arial"/>
        <family val="2"/>
      </rPr>
      <t xml:space="preserve">programas de pregrados ante MEN para obtención de RC </t>
    </r>
  </si>
  <si>
    <r>
      <t xml:space="preserve">Radicar </t>
    </r>
    <r>
      <rPr>
        <sz val="9"/>
        <color rgb="FF00B0F0"/>
        <rFont val="Arial"/>
        <family val="2"/>
      </rPr>
      <t>Dos (2)</t>
    </r>
    <r>
      <rPr>
        <sz val="9"/>
        <color rgb="FF000000"/>
        <rFont val="Arial"/>
        <family val="2"/>
      </rPr>
      <t xml:space="preserve"> programas de pregrado ante el MEN</t>
    </r>
  </si>
  <si>
    <t>Certificado por pare de Autoevaluación y Acreditación</t>
  </si>
  <si>
    <t>Generar una Universidad emprendedora</t>
  </si>
  <si>
    <t>Implementar el ecosistema de emprendimiento en la UCUNDINAMARCA</t>
  </si>
  <si>
    <t>Presentar al Comité SAC Informe de avance sobre la implementación de estrategias del ecosistema de emprendimiento en la UC</t>
  </si>
  <si>
    <t>Presentar ante Comité SAC el informe que da cuenta del nivel de avance en la implementación de estrategias, procesos y procedmientos para la gestión del ecosistema de emprendimiento en la Ucundinamarca</t>
  </si>
  <si>
    <t>Informe presentado a Comité SAC</t>
  </si>
  <si>
    <t>Cumplimiento del 75% en la ejecución de meta fiscal de la Facultad con respecto a la Educación Continuada</t>
  </si>
  <si>
    <t>Cumplimiento del 75% en la ejecución de meta fiscal de la Facultad con respecto a Convenios y Contratos</t>
  </si>
  <si>
    <t>Implementar la ruta de alta calidad académica</t>
  </si>
  <si>
    <t>Radicar al CNA la solicitud de renovación de acreditación en alta calidad de un  (1)  programas académico.</t>
  </si>
  <si>
    <t>Radicar en SACES CNA el documento informe de autoevaluación de un  (1)  programasacadémico con miras a la renovación de acreditación de alta calidad</t>
  </si>
  <si>
    <t>Radicar en el CNA el documento informe de autoevaluación del programa Académico Ingeniería Electrónica con miras a la renovación de acreditación de alta calidad</t>
  </si>
  <si>
    <t>Certificado por parte de la Dirección de Autoevaluación y Acreditación</t>
  </si>
  <si>
    <r>
      <t xml:space="preserve">Un  (1) </t>
    </r>
    <r>
      <rPr>
        <sz val="9"/>
        <color rgb="FF000000"/>
        <rFont val="Arial"/>
        <family val="2"/>
      </rPr>
      <t xml:space="preserve">programa de posgrado radicados </t>
    </r>
  </si>
  <si>
    <r>
      <t xml:space="preserve">Presentar </t>
    </r>
    <r>
      <rPr>
        <sz val="9"/>
        <color rgb="FF00B0F0"/>
        <rFont val="Arial"/>
        <family val="2"/>
      </rPr>
      <t xml:space="preserve">Un (1) </t>
    </r>
    <r>
      <rPr>
        <sz val="9"/>
        <color rgb="FF000000"/>
        <rFont val="Arial"/>
        <family val="2"/>
      </rPr>
      <t xml:space="preserve">programa de posgrado ante MEN para obtención de RC </t>
    </r>
  </si>
  <si>
    <r>
      <t xml:space="preserve">Radicar </t>
    </r>
    <r>
      <rPr>
        <sz val="9"/>
        <color rgb="FF00B0F0"/>
        <rFont val="Arial"/>
        <family val="2"/>
      </rPr>
      <t xml:space="preserve">Un (1) </t>
    </r>
    <r>
      <rPr>
        <sz val="9"/>
        <color rgb="FF000000"/>
        <rFont val="Arial"/>
        <family val="2"/>
      </rPr>
      <t xml:space="preserve"> programa de posgrado ante el MEN</t>
    </r>
  </si>
  <si>
    <t>Certificado por parte de Autoevaluación y Acreditación</t>
  </si>
  <si>
    <t>Cronograma y agenda de encuentros dialogicos 2024-2</t>
  </si>
  <si>
    <t>Presentacion y aprobacion por consejo de facultad el cronograma y agenda de encuentros dialogicos para 2024-1</t>
  </si>
  <si>
    <t>Cumplimiento del 100% en la ejecución de meta fiscal de la Facultad con respecto a la Educación Continuada</t>
  </si>
  <si>
    <t>Cumplimiento del 100% en la ejecución de meta fiscal de la Facultad con respecto a Convenios y Contratos</t>
  </si>
  <si>
    <r>
      <t xml:space="preserve">Dos (2) </t>
    </r>
    <r>
      <rPr>
        <sz val="9"/>
        <color rgb="FF000000"/>
        <rFont val="Arial"/>
        <family val="2"/>
      </rPr>
      <t xml:space="preserve">programas de posgrados radicados </t>
    </r>
  </si>
  <si>
    <r>
      <t xml:space="preserve">Presentar </t>
    </r>
    <r>
      <rPr>
        <sz val="9"/>
        <color rgb="FF00B0F0"/>
        <rFont val="Arial"/>
        <family val="2"/>
      </rPr>
      <t xml:space="preserve">Dos (2) </t>
    </r>
    <r>
      <rPr>
        <sz val="9"/>
        <color rgb="FF000000"/>
        <rFont val="Arial"/>
        <family val="2"/>
      </rPr>
      <t xml:space="preserve">programas de posgrados ante MEN para obtención de RC </t>
    </r>
  </si>
  <si>
    <r>
      <t xml:space="preserve">Radicar </t>
    </r>
    <r>
      <rPr>
        <sz val="9"/>
        <color rgb="FF00B0F0"/>
        <rFont val="Arial"/>
        <family val="2"/>
      </rPr>
      <t xml:space="preserve">Dos (2) </t>
    </r>
    <r>
      <rPr>
        <sz val="9"/>
        <color rgb="FF000000"/>
        <rFont val="Arial"/>
        <family val="2"/>
      </rPr>
      <t xml:space="preserve"> programas de posgrado ante el MEN</t>
    </r>
  </si>
  <si>
    <t>Generar identidad  y sentido de pertenencia institucional en la comunidad universitaria como agente de cambio y transformacion translocal</t>
  </si>
  <si>
    <t xml:space="preserve">Implementar cursos de actualización disciplinar orientado a graduados. </t>
  </si>
  <si>
    <t>Presentar informe al Comité de virtualidad.</t>
  </si>
  <si>
    <t>Presentar informe al Comité de virtualidad de la implementación de 40 cursos por Facultad orientado a graduados mediante insignias digitales</t>
  </si>
  <si>
    <t>Informe evidencia presentación al Comité de Virtualidad de la Implementación de 40 cursos por Facultad</t>
  </si>
  <si>
    <t xml:space="preserve">Implementar el plan de innovación y emprendimiento institucional </t>
  </si>
  <si>
    <t>Presentar informe al Consejo Académico sobre los avances de las convocatorias de emprendimiento e innovación</t>
  </si>
  <si>
    <t xml:space="preserve">Presentar ante Consejo Académico informe que da cuenta del nivel de avance en el desarrollo de convocatorias a las que se ha postulado la UC en materia de emprendimiento e innovación </t>
  </si>
  <si>
    <t>Informe Presentado a Consejo Académico</t>
  </si>
  <si>
    <t>La internacionalización del currículo.  Es el proceso que incorpora las dimensiones inter  y multiculturales y  globales con referentes internacionales a la estructura curricular, con el propósito de generar desarrollo académico y participar en escenarios internacionales de alta calidad</t>
  </si>
  <si>
    <t xml:space="preserve">Programas académicos por Facultad con doble titulación </t>
  </si>
  <si>
    <t xml:space="preserve">Implementar convenios de doble titulación en programas académicos </t>
  </si>
  <si>
    <t xml:space="preserve">Presentar ante Comité SAC el informe de convenios de doble titulación en programas académicos </t>
  </si>
  <si>
    <t>Convenios de doble titulación suscritos</t>
  </si>
  <si>
    <t>Fortalecer el Campo Multidimensional de Aprendizaje - CMA</t>
  </si>
  <si>
    <t>Gestor implementado</t>
  </si>
  <si>
    <t xml:space="preserve">Implementar el Gestor Digital de eficacia, eficiencia y coherencia curricular </t>
  </si>
  <si>
    <t xml:space="preserve">Presentar al CA el Gestor Digital de eficacia, eficiencia y coherencia curricular </t>
  </si>
  <si>
    <t>Informe implementación gestor digita</t>
  </si>
  <si>
    <t>Intercambio de buenas prácticas sociales innovadoras para agregar valor social</t>
  </si>
  <si>
    <t>Organizar dirigir e implementar el Campo de Aprendizaje: Empresarios del Campo</t>
  </si>
  <si>
    <t>Implementar el Campo de Aprendizaje: Empresarios del Campo</t>
  </si>
  <si>
    <t xml:space="preserve">Presentar ante el Comité Curricular el diseño del Campo de Aprendizaje: Gestor del Campo. </t>
  </si>
  <si>
    <t>Campo de Aprendizaje digitalizado</t>
  </si>
  <si>
    <t>Radicar  un (1) programa académico de Posgrado ante el Ministerio de Educación Nacional - MEN</t>
  </si>
  <si>
    <t xml:space="preserve">Radicar un Programa de Doctorado </t>
  </si>
  <si>
    <t xml:space="preserve">Radicar Documentos maestro y anexos ante el MEN, de un porgrama de doctorado </t>
  </si>
  <si>
    <t xml:space="preserve">Certificación de radicación emitida por Autoevalaución y Acreditación </t>
  </si>
  <si>
    <t xml:space="preserve">Propuesta de Doctorado en Ciencias Agroambientales </t>
  </si>
  <si>
    <t>Radicar un Programa de Especialización</t>
  </si>
  <si>
    <t xml:space="preserve">Radicar Documentos maestro y anexos ante el MEN, de un porgrama de Especialización </t>
  </si>
  <si>
    <t xml:space="preserve">Propuesta de especialización articulado con el programa de Zootecnia - Ubaté </t>
  </si>
  <si>
    <t>Incrementar la huella de generación e impacto de nuevo conocimiento en el territorio</t>
  </si>
  <si>
    <t>Vigilancia tecnológica orientada en el fortalecimiento del banco de problemas</t>
  </si>
  <si>
    <t>Informe de vigilancia tecnológica y oportunidades de CTeI</t>
  </si>
  <si>
    <t>Realizar un informe con oportunidades de CTeI, plant4eando aspectos de vigilancia tecnológica para la vigencia del año</t>
  </si>
  <si>
    <t>Informe</t>
  </si>
  <si>
    <t>* 36 insignias digital en los programas de formación continuada.(Integración a la macrocertificación, Implementar el Sistema)
* 1 informe anual de resultados de la implementación y despliegue de los lineamientos de gestión cultural y los lineamientos de la gestión para la salvaguarda del patrimonio (Lineamientos, estudios, labores formativas, científicas, culturales y de extensión de la institución)</t>
  </si>
  <si>
    <t xml:space="preserve">Presentar ante el Comité de extensión el informe que da cuenta del número de usuarios reconocidos con insignias digitales, resultados del CAC de cultura y salvaguarda del patrimonio en coherencia con los indicadores de acreditación. </t>
  </si>
  <si>
    <t xml:space="preserve">*% de usuarios reconocidos mediante insignias digitales
*Informe de resultados de los CAC  de cultura y salva guarda del patrimonio.
* Informe de resultados de despliegue de procesos de Salvaguarda  del Patrimonio </t>
  </si>
  <si>
    <t xml:space="preserve">Radicar un Programa de Maestría </t>
  </si>
  <si>
    <t xml:space="preserve">Propuesta de maestría en agricultura familiar y sistemas agroalimentarios sostenibles </t>
  </si>
  <si>
    <t>Desarrollo de setecientos (7) cursos de educación continuada.</t>
  </si>
  <si>
    <t>Viabilizar 6 ofertas de educación continuada</t>
  </si>
  <si>
    <t xml:space="preserve">Presentar en instancias institucionales la oferta de 6 programas de educación continuada </t>
  </si>
  <si>
    <t xml:space="preserve">Certificación de Interacción Social universitaria </t>
  </si>
  <si>
    <t xml:space="preserve">Ampliar en un 25% el número de estudiantes matriculados a traves de la Oferta de cursos de educacion continuada en la Facultad de Ciencias Agropecuarias </t>
  </si>
  <si>
    <t xml:space="preserve">Aumentar en 25% la matrícula en oferta de educación continuada </t>
  </si>
  <si>
    <t>Presentar al CNA la solicitud de apreciación de condicionales iniciales de acreditación en alta calidad de las sedes.</t>
  </si>
  <si>
    <t xml:space="preserve">Presentar al MEN solicitud de ampliación de un programa de pregrado </t>
  </si>
  <si>
    <t xml:space="preserve">Radicar condiciones para ampliación de un programa d epregrado </t>
  </si>
  <si>
    <t xml:space="preserve">Ampliación del Programa de Ingeniería Agronómica para la seccional Ubaté </t>
  </si>
  <si>
    <t xml:space="preserve">Certificación de registro ante el MEN </t>
  </si>
  <si>
    <t xml:space="preserve">No quedó explícito en el plan de desarrollo los pregrados </t>
  </si>
  <si>
    <t>Repuntar un (1) punto en el SABER PRO sobre el  promedio Nacional</t>
  </si>
  <si>
    <t>Articular los Campos de Aprendizaje Disciplinares con el saber especifico y genérico del SABER PRO.</t>
  </si>
  <si>
    <t xml:space="preserve">Aplicar la coherencia curricular de lo Planes de Aprendiaje con el saber pro </t>
  </si>
  <si>
    <t>Análisis de Saber Pro presentado por Desarrollo Académico</t>
  </si>
  <si>
    <t xml:space="preserve">Se asumen como base de análisis los reportes del año anterior con 1 punto de 5 planteados en el plan de desarrollo </t>
  </si>
  <si>
    <t xml:space="preserve">1 programas académicos por Facultad con doble titulación </t>
  </si>
  <si>
    <t>Presentar al CNA la solicitud de acreditación de alta calidad de los programas académicos: Ingeniería Agronómica (Fusagasugá-Facatativá) e Ingeniería Ambiental (Girardot - Facatativá)</t>
  </si>
  <si>
    <t xml:space="preserve">Presentar documentos para acreditación </t>
  </si>
  <si>
    <t>Consolidar proceso de acreditación de los programas académicos: Ingeniería Agronómica (Fusagasugá-Facatativá) e Ingeniería Ambiental (Girardot - Facatativá)</t>
  </si>
  <si>
    <t xml:space="preserve">Certificación de presentación por parte de Autoevaluación y Acreditación </t>
  </si>
  <si>
    <t xml:space="preserve">Los dos programas ya cumplieron condiciones iniciales y están en plan de mejoramiento. </t>
  </si>
  <si>
    <t>Presentar para acreditación internacional programas de pregrado</t>
  </si>
  <si>
    <t xml:space="preserve">Presentar para acreditación internacional </t>
  </si>
  <si>
    <t xml:space="preserve">Presnetar documentos para acreditación internacional para el Programa de Ingeneiría Agronómica </t>
  </si>
  <si>
    <t xml:space="preserve">Presentar al MEN solicitud de un nuevo  programa de pregrado </t>
  </si>
  <si>
    <t xml:space="preserve">Radicar condiciones para un nuevo programa de pregrado </t>
  </si>
  <si>
    <t xml:space="preserve">Presentación del documentos para el programa de Ingeniería ambiental y sanitaria en la seccional Ubaté </t>
  </si>
  <si>
    <t xml:space="preserve">Aplicacion de la resignificación del sello editorial del U. de cundinamarca </t>
  </si>
  <si>
    <t>Resignificación dell sello editorial de la universidad que conlleve a generación de libros, indexación de revistas científicas y establezca rutas de divulgación de obras artísticas</t>
  </si>
  <si>
    <t>Participar en publicaciones a través del sello editorial</t>
  </si>
  <si>
    <t xml:space="preserve">Certificación de publicaciones </t>
  </si>
  <si>
    <t xml:space="preserve">Se condiciona a las convocatorias abiertas para el año </t>
  </si>
  <si>
    <t xml:space="preserve">20% de cumplimiento de los indicadores para indexación de revistas científicas de la universidad </t>
  </si>
  <si>
    <t xml:space="preserve">Consolidar la ruta de indexación de la revista científica de la Facultad de Ciencias Agropecuarias </t>
  </si>
  <si>
    <t xml:space="preserve">Certificación de avance </t>
  </si>
  <si>
    <t>Mejorar en 4% el valor agregado institucional</t>
  </si>
  <si>
    <t>Consolidar el valor agregado en la Universidad de Cundinamarca.</t>
  </si>
  <si>
    <t xml:space="preserve">Aumentar el valor agregado institucional en estudaintes de la Facultad de Ciencias Agropecuarias </t>
  </si>
  <si>
    <t xml:space="preserve">Certificación Desarrollo Académico </t>
  </si>
  <si>
    <t xml:space="preserve">Se asume con 4% del 12 proyectado en el Plan de Desarrollo </t>
  </si>
  <si>
    <t>50% de los Campos de aprendizaje en oferta actualizados</t>
  </si>
  <si>
    <t>Actualizar los CADI, y CAC bajo MCA según lineamientos curriculares.</t>
  </si>
  <si>
    <t xml:space="preserve">Renovar Planes de Aprendizaje y digitalización </t>
  </si>
  <si>
    <t xml:space="preserve">Acta de aprobación por Consejo de Facultad </t>
  </si>
  <si>
    <t xml:space="preserve">Se asume completar 50% para este trimestre </t>
  </si>
  <si>
    <t xml:space="preserve">Potenciar la CTIeI, orientada hacia la transformación del territorio y el alcance de criterios de acreditación de la Universidad de Cundinamarca </t>
  </si>
  <si>
    <t xml:space="preserve">Mejorar el nivel de categoría en los grupos de investigación o su equivalente según el modelos  de medición establecido por Minciencias </t>
  </si>
  <si>
    <t>Mejorar la categorización de grupos de acuerdo con el Modelo MinCiencias</t>
  </si>
  <si>
    <t xml:space="preserve">Mejorar el grado categorización de grupos de investigación según el modelo usado por Minciencias </t>
  </si>
  <si>
    <t xml:space="preserve">Reporte certificado por la Dirección de Investigación </t>
  </si>
  <si>
    <t>Se condiciona al modelo que use Minciencias, la aplicación de convocatoria y reporte de resultados; toda vez que se mantiene icertidumbre en este esquema</t>
  </si>
  <si>
    <t>Mejorar el nivel de categorización de investigadores o su equivalente según el modelos  de medición establecido por Minciencias</t>
  </si>
  <si>
    <t>Mejorar la categorización de investigadores de acuerdo con el Modelo MinCiencias</t>
  </si>
  <si>
    <t xml:space="preserve">Mejorar el grado investigadores según el modelo usado por Minciencias </t>
  </si>
  <si>
    <t>Incrementar el indicador de citación de investigadores e institucional (índice H)</t>
  </si>
  <si>
    <t>Mejorar la categorización de investigadores y grupos de acuerdo con el Modelo MinCiencias</t>
  </si>
  <si>
    <t xml:space="preserve">Mejorar el Indice H de citación para investigadores </t>
  </si>
  <si>
    <t>Presentar a Miniciencias el centros de investigación de la Universidad de Cundinamarca.</t>
  </si>
  <si>
    <t>Crear y visibilizar los centros de investigación de la Universidad</t>
  </si>
  <si>
    <t xml:space="preserve">Presentar a Miniciencias el Centro de Estudios Agroambientales como centro de investigación </t>
  </si>
  <si>
    <t xml:space="preserve">Reporte de presentación a Minciencias </t>
  </si>
  <si>
    <t xml:space="preserve">Dinamizar las comunidades y redes académico-cientificas transdisplinarias, trascendiendo las fronteras del conocimiento </t>
  </si>
  <si>
    <t xml:space="preserve">Articular investigadores, grupos y semilleros a redes de conocimiento </t>
  </si>
  <si>
    <t>Generación de productos de nuevo conocimiento, a partir de la dinamización en redes</t>
  </si>
  <si>
    <t>Productos de generación de nuevo conocimiento, apropaición de conocimiento o formación científica,con opción de categoría por minciencias</t>
  </si>
  <si>
    <t xml:space="preserve">Reporte de productos registrados en GrupLac </t>
  </si>
  <si>
    <t>GENERAR IDENTIDAD  Y SENTIDO DE PERTENENCIA INSTITUCIONAL EN LA COMUNIDAD UNIVERSITARIA COMO AGENTE DE CAMBIO Y TRANSFORMACION TRANSLOCAL</t>
  </si>
  <si>
    <t>Brindar a graduados 400 insignias digitales en actualizacion disciplinar.</t>
  </si>
  <si>
    <t>Numero de cursos ofertados por facultades</t>
  </si>
  <si>
    <t>Informe implementación gestor digital</t>
  </si>
  <si>
    <t>Campo de Aprendizaje digitalizado.</t>
  </si>
  <si>
    <t>16% de los Campos de aprendizaje en oferta actualizados</t>
  </si>
  <si>
    <t>Actualizar los CADI, CAI y CAC bajo MCA según lineamientos curriculares.</t>
  </si>
  <si>
    <t>Campos de aprendizaje actualizado</t>
  </si>
  <si>
    <t xml:space="preserve">1.5. Potenciar la CTIeI, orientada hacia la transformación del territorio y el alcance de criterios de acreditación de la Universidad de Cundinamarca </t>
  </si>
  <si>
    <t>Propender por la presentacion ante Miniciencias el centro digital de desarrollo tecnologico de la Universidad de Cundinamarca.</t>
  </si>
  <si>
    <t xml:space="preserve">Informe de la gestion del centros digital de desarrollo tecnologico </t>
  </si>
  <si>
    <t xml:space="preserve">Soluciones a problemas translocales de la mano con organizaciones y comunidades </t>
  </si>
  <si>
    <t>Controbuir al menos a (1) derarrollo de proyecto de interaccion social universitaria en cada una de las unidades regionales</t>
  </si>
  <si>
    <t>Desplegar de la interaccion social universitaria en las unidades regionales</t>
  </si>
  <si>
    <t>nforme de proyectos de de emprendimiento social en cada unidad regional</t>
  </si>
  <si>
    <t>Documento de lineamientos para el despliegue de la gestión cultural</t>
  </si>
  <si>
    <t>*Informe de resultados de experiencias del CAC.</t>
  </si>
  <si>
    <t>Entrega de Insignias digitales en los programas de formación continuada - 1 informe anual de resultados de la implementación y despliegue de los lineamientos de gestión cultural y los lineamientos de la gestión para la salvaguarda del patrimonio (Lineamientos, estudios, labores formativas, científicas, culturales y de extensión de la institución)</t>
  </si>
  <si>
    <t>Entrega insignias digitales</t>
  </si>
  <si>
    <t>Entregar informe que da cuenta  de 125 usuarios reconocidos con insignias digitales en coherencia  con los indicadores de acreditacion</t>
  </si>
  <si>
    <t>Informe con numero de usuarios reconocidos mediante insignias digitales</t>
  </si>
  <si>
    <t>implemanter la ruta de alta calidad academica</t>
  </si>
  <si>
    <t>presentar al CNA l asolicitude acreditacion de programas academicos</t>
  </si>
  <si>
    <t>radicar 4 informes de autoevalucion con fines de acreditacion</t>
  </si>
  <si>
    <t>programas de ing. Sistemas y computacion  de fusam faca y chia e ing. Ind de Soacha</t>
  </si>
  <si>
    <t>infomes de autoevaluacio con fines de acerditacion</t>
  </si>
  <si>
    <t>Radicar en SACES CNA el documento informe de autoevaluación de un  (1)  programas académico con miras a la renovación de acreditación de alta calidad</t>
  </si>
  <si>
    <t>Certificado por parte de la Dirección de Autoevaluación y Acreditación.  Acta de consejo de facultad con aprobacion de DM con fines de renovacion de acreditacion</t>
  </si>
  <si>
    <r>
      <t xml:space="preserve">Tres  (3) </t>
    </r>
    <r>
      <rPr>
        <sz val="9"/>
        <color rgb="FF000000"/>
        <rFont val="Arial"/>
        <family val="2"/>
      </rPr>
      <t xml:space="preserve">programas de posgrados radicados </t>
    </r>
  </si>
  <si>
    <r>
      <t xml:space="preserve">Presentar </t>
    </r>
    <r>
      <rPr>
        <sz val="9"/>
        <color rgb="FF00B0F0"/>
        <rFont val="Arial"/>
        <family val="2"/>
      </rPr>
      <t xml:space="preserve">Tres (3) </t>
    </r>
    <r>
      <rPr>
        <sz val="9"/>
        <color rgb="FF000000"/>
        <rFont val="Arial"/>
        <family val="2"/>
      </rPr>
      <t xml:space="preserve">programas de posgrados ante MEN para obtención de RC </t>
    </r>
  </si>
  <si>
    <r>
      <t xml:space="preserve">Radicar </t>
    </r>
    <r>
      <rPr>
        <sz val="9"/>
        <color rgb="FF00B0F0"/>
        <rFont val="Arial"/>
        <family val="2"/>
      </rPr>
      <t xml:space="preserve">Tres (3) </t>
    </r>
    <r>
      <rPr>
        <sz val="9"/>
        <color rgb="FF000000"/>
        <rFont val="Arial"/>
        <family val="2"/>
      </rPr>
      <t xml:space="preserve"> programas de posgrado ante el MEN</t>
    </r>
  </si>
  <si>
    <t>Certificado por parte de Autoevaluación y Acreditación. Entrega de acta de consejo de facultad con aprobacion de los DM</t>
  </si>
  <si>
    <r>
      <t xml:space="preserve">40 </t>
    </r>
    <r>
      <rPr>
        <sz val="9"/>
        <color rgb="FF000000"/>
        <rFont val="Arial"/>
        <family val="2"/>
      </rPr>
      <t>Nuevos estudiantes en nuevos programas</t>
    </r>
  </si>
  <si>
    <r>
      <t xml:space="preserve">Presentar </t>
    </r>
    <r>
      <rPr>
        <sz val="9"/>
        <color rgb="FF00B0F0"/>
        <rFont val="Arial"/>
        <family val="2"/>
      </rPr>
      <t xml:space="preserve">Un (1) </t>
    </r>
    <r>
      <rPr>
        <sz val="9"/>
        <color rgb="FF000000"/>
        <rFont val="Arial"/>
        <family val="2"/>
      </rPr>
      <t xml:space="preserve">programas de pregrados ante MEN para obtención de RC </t>
    </r>
  </si>
  <si>
    <r>
      <t xml:space="preserve">Radicar </t>
    </r>
    <r>
      <rPr>
        <sz val="9"/>
        <color rgb="FF00B0F0"/>
        <rFont val="Arial"/>
        <family val="2"/>
      </rPr>
      <t>Un (1)</t>
    </r>
    <r>
      <rPr>
        <sz val="9"/>
        <color rgb="FF000000"/>
        <rFont val="Arial"/>
        <family val="2"/>
      </rPr>
      <t xml:space="preserve"> programas de pregrado ante el MEN</t>
    </r>
  </si>
  <si>
    <t>17% de los Campos de aprendizaje en oferta actualizados</t>
  </si>
  <si>
    <t>martiz de eficiencia, eficacia y cohenrecia curricular</t>
  </si>
  <si>
    <t>martiz de los diferentes programas de la facultad</t>
  </si>
  <si>
    <t>matriz</t>
  </si>
  <si>
    <t>Desarrollo de cuatro (4) diplomados  y/o cursos de educación continuada.</t>
  </si>
  <si>
    <t>Presentar al CNA la solicitud de acreditación de alta calidad de programas académicos.</t>
  </si>
  <si>
    <t>Radicar ante el  CNA la solicitud de acreditación de alta calidad del programa de Enfermeria ante el CNA</t>
  </si>
  <si>
    <t>Articular los Campos de Aprendizaje Institucionales y Disciplinares con el saber especifico y genérico del SABER PRO.</t>
  </si>
  <si>
    <t>Repuntar Uno coma cinco (1,5) punto sobre la  Línea base Institucional los resultados de las prubeas Saber Pro en los programas de la Facutad</t>
  </si>
  <si>
    <t>Repuntar uno coma cinco (1,5) puntos sobre el  promedio Nacional el resultado de las Pruebas Saber Pro de los programas de la Facultad</t>
  </si>
  <si>
    <t xml:space="preserve">Mejorar  en un 4% el valor agregado en los resultados de la prueba Saber Pro  de los programas de la Facultad </t>
  </si>
  <si>
    <t>Articulación ISU y  Ciencia, Tecnología e Innovación</t>
  </si>
  <si>
    <t xml:space="preserve">Un (1) Proyecto de investigacion para el  derarrollo de Intereccion social,   con la participacion de los programas de la Facultad de cencias de la Salud </t>
  </si>
  <si>
    <t>Internacionalización del currículo.</t>
  </si>
  <si>
    <t>Participacion de dos (2) estudiantes y dos (2) gestores del conocimiento  en Un (1)  programa de inmersión internacional</t>
  </si>
  <si>
    <t>Diseño y oferta de cuatro (4) diplomados o Cursos de educación continuada</t>
  </si>
  <si>
    <t>Radicación del informe de autoevaluacion del programa de Enfermeria ante el CNA</t>
  </si>
  <si>
    <t>Repuntar Uno coma cinco (1,5) puntos porcentual sobre la  Línea base Institucional obtenida en el año anterior (2024)</t>
  </si>
  <si>
    <t>Repuntar Uno coma (1,5) puntos porcentual sobre el promedio nacional  obtenido el año anterior (2024)</t>
  </si>
  <si>
    <t>Mejorar  en un 4% el valor agregado en los resultados de la prueba Saber Pro  de los programas de la Facultad tomanodo como liinea base los resultados obtenidos el año anterior (2024)</t>
  </si>
  <si>
    <t xml:space="preserve">Presentacion y Desarrollo de Un (1) Proyecto de investigacion para el  derarrollo de Intereccion social,   con la participacion de los programas de la Facultad de cencias de la Salud </t>
  </si>
  <si>
    <t>Ficha del programa de educación continuada</t>
  </si>
  <si>
    <t>Certificación de DAYA de la radicación ante el CNA</t>
  </si>
  <si>
    <t>Reporte ICFES</t>
  </si>
  <si>
    <t>Resporte ICFES</t>
  </si>
  <si>
    <t>Certificacion de la Dreccion de ISU</t>
  </si>
  <si>
    <t>Certificacion de la Direccion de Investigación</t>
  </si>
  <si>
    <t>Certificaición de la institucion internacional</t>
  </si>
  <si>
    <t>100% de los Campos de aprendizaje, de las rutas de aprendizaje en oferta por la fcultud de ciencias de la Salud,  actualizados</t>
  </si>
  <si>
    <t>Publicar los datos de los CADI, CAI y CAC para el análisis y aportes  de la Comunidad en General.</t>
  </si>
  <si>
    <t>Una publicación en e-books datos de los datos de los CADI, CAI y CAC,  de los programas de la Facultad de Ciencias de la Salud,  para el análisis y aportes  de la Comunidad en General</t>
  </si>
  <si>
    <t xml:space="preserve">Mantener  el nivel de categoría en los grupos de investigación, de los programas de la Facultad de Ciencias de la Salud, según el modelos  de medición establecido por Minciencias  </t>
  </si>
  <si>
    <t>Mantener el nivel de categorización de investigadores de los programas que conforman la Facultad de Ciencias de la Salud,  según el modelos  de medición establecido por Minciencias</t>
  </si>
  <si>
    <t>Incrementar en un 2% el indicador de citación de investigadores que pertenecen a la Facultad de Ciencias de la Salud (índice H)</t>
  </si>
  <si>
    <t>internacionalización del currículo.</t>
  </si>
  <si>
    <t xml:space="preserve">                                                  Un (1) Campo de Aprendizaje Disciplinar ofertado con una Universidad interacional                                           </t>
  </si>
  <si>
    <t>Un (1) campos de aprendizaje Disciplinar por programas Académicos de la Faculad   impartidos en Lengua Extranjera</t>
  </si>
  <si>
    <t xml:space="preserve">Tener actualizado el 100% de los  campos de aprendizaje, de los programas de la facultad,  que requieren actualizacion </t>
  </si>
  <si>
    <t>Elaborar una publicación en e-books datos de los datos de los CADI, CAI y CAC,  de los programas de la Facultad de Ciencias de la Salud,  para el análisis y aportes  de la Comunidad en General</t>
  </si>
  <si>
    <t>Elabrar una publicación en e-books datos de los datos de los CADI, CAI y CAC,  de los programas de la Facultad de Ciencias de la Salud,  para el análisis y aportes  de la Comunidad en General</t>
  </si>
  <si>
    <t xml:space="preserve">Gestionar y ofertar un (1) Campo de Aprendizaje Disciplinar con una universidad de Latinoamerica                                         </t>
  </si>
  <si>
    <t>Ofertar un (1)  Campo de Aprendizaje Diciplinar por programa académico, impartido en Lengua Extranjera</t>
  </si>
  <si>
    <t>Certtificación emitida por el CMA</t>
  </si>
  <si>
    <t>Publicación</t>
  </si>
  <si>
    <t>Certificación de la Direccion de Investigación
Resultados convocatoria Minciencias
(Sujeto al calendario de las convocatorias)</t>
  </si>
  <si>
    <t>Certificación Dirección de Investigación</t>
  </si>
  <si>
    <t>Certificación Dialogando con el Mundo</t>
  </si>
  <si>
    <t>PAD
CADI
Gestor de Coherencia Curricular</t>
  </si>
  <si>
    <t>Aumento en un 2% los productos de nuevo conocimiento, a partir de la dinamización en redes y participación en las convocatorias internas y externas</t>
  </si>
  <si>
    <t>Generar la participacion de un (1) estudiante de la Facultad en el programa  de jóvenes investigadores y emprendedores</t>
  </si>
  <si>
    <t xml:space="preserve">Ampliación del 5% la participación en  de los semilleros de investigación </t>
  </si>
  <si>
    <t xml:space="preserve">Desarrollo de un (1) Proyecto derarrollo de emprendimiento social con la participacion de los programas de la Facultad de cencias de la Salud </t>
  </si>
  <si>
    <t>Aumentar en un 2% la presentación de nuevos productos de conocimiento al Interior de los programas de la Facultad de Ciencias de la Salud  en artículos de Investigación A1, A", B y C, producto del desarrollo de las investigaciones al Interior de los programas de la Facultad de Ciencias de la Salud</t>
  </si>
  <si>
    <t>Aumentar en un 5% la participación de los estudiantes en las investigaciones de los programas de la Facultad de Ciencias de la Salud</t>
  </si>
  <si>
    <t>Implementar cursos de actualización disciplinar orientado a graduados.</t>
  </si>
  <si>
    <t>Aumentar en un 2% la presentación de nuevos productos de conocimiento al Interior de los programas de la Facultad de Ciencias de la Salud  en artículos de Investigación A1, A", B y C, producto del desarrollo de las investigaciones al Interior de los programas de la Facultad de Ciencias de la Salud
Tomar como línea base los resultados del año anterior (2024)</t>
  </si>
  <si>
    <t>Aumentar en un 5% la participación de los estudiantes en las investigaciones de los programas de la Facultad de Ciencias de la Salud
Tomar línea Base los resultados del año anterior</t>
  </si>
  <si>
    <t>Publicaciones</t>
  </si>
  <si>
    <t>Fortalecer el plan de medios y recursos educativos.</t>
  </si>
  <si>
    <t>Socializar  a la comunidad académica la adquisición y el uso de los medios educativos, junto a los logros de la Facultad</t>
  </si>
  <si>
    <t xml:space="preserve">Número de proyectos de CTIeI aprobados, derivados de los reportes de vigilancia tecnológica y alineados con el banco de problemas  </t>
  </si>
  <si>
    <t>FORMACIÓN Y APRENDIZAJE</t>
  </si>
  <si>
    <t>DIGITALIZAR EL 50% DE LOS CADI DE LAS RUTAS DE FORMACIÓN DE LA FACULTAD</t>
  </si>
  <si>
    <t>PROYECTAR LA RUTA PARA LA DIGITALIZACIÓN DE LOS CAMPOS DE APRENDIZAJE DE LA FACULTAD</t>
  </si>
  <si>
    <t>ASIGNACIÓN DE PARTE DE LA COORDINACIÓN CON PREVIO AVAL DEL COMITÉ CURRICULAR, SOBRE LA ASIGNACIÓN DE LOS CADIS FALTANTES</t>
  </si>
  <si>
    <t>INFORME DE DIGITALIZACIÓN</t>
  </si>
  <si>
    <t>"*% de usuarios reconocidos mediante insignias digitales
*Informe de resultados de los CAC  de cultura y salva guarda del patrimonio.
* Informe de resultados de despliegue de procesos de Salvaguarda  del Patrimonio "</t>
  </si>
  <si>
    <t>"Repuntar dos (2) puntos sobre la  Línea base Institucional
Repuntar dos (2) puntos sobre el  promedio Nacional"</t>
  </si>
  <si>
    <t>Medir el impacto del Modelo Educativo Digital Transmoderno en el despliegue de las funciones misionales.</t>
  </si>
  <si>
    <t>Mejorar en 2% el valor agregado institucional</t>
  </si>
  <si>
    <t>"* 36 insignias digital en los programas de formación continuada.(Integración a la macrocertificación, Implementar el Sistema)
* 1 informe anual de resultados de la implementación y despliegue de los lineamientos de gestión cultural y los lineamientos de la gestión para la salvaguarda del patrimonio (Lineamientos, estudios, labores formativas, científicas, culturales y de extensión de la institución)"</t>
  </si>
  <si>
    <t>Presentar informe en donde se evidencie el incremento de dos (2) puntos sobre la línea base nacional de cara al saber específico y genérico del SABER PRO.</t>
  </si>
  <si>
    <t>Presentar informe en donde se evidencie la mejora en cuatro por ciento (2%) en el valor agregado con respecto a la vigencia de medición anterior.</t>
  </si>
  <si>
    <t>Aumento de dos (2) puntos sobre la línea base del promedio Nacional</t>
  </si>
  <si>
    <t>Documento de análisis del valor agregado</t>
  </si>
  <si>
    <t>Incrementar la articulación de investigadores y semilleros de investigación a redes de conocimiento</t>
  </si>
  <si>
    <t>"Redes de conocimiento
Producción de nuevo conocimiento en el marco de la dinamización de las redes"</t>
  </si>
  <si>
    <t>Potenciar la CTIeI, orientada hacia la transformación del territorio y el alcance de criterios de acreditación de la Universidad de Cundinamarca</t>
  </si>
  <si>
    <t>Establecer un esquema de vigilancia tecnológica que permita direccionar el banco de problemas translocales</t>
  </si>
  <si>
    <t xml:space="preserve">Participacipon en las convocatorias anuales de proyectos </t>
  </si>
  <si>
    <t>Brindar a graduados mínimo 7 insignias digitales en actualización disciplinar.</t>
  </si>
  <si>
    <t>Presentar por medio de un informe los CADI, CAI y CAC actualizados que correspondan al 16% del total</t>
  </si>
  <si>
    <t xml:space="preserve">Número de citaciones e índice H, partiendo de la base alcanzada al año 2023. </t>
  </si>
  <si>
    <t xml:space="preserve">Incrementar el número de citaciones e índice H, partiendo de la base alcanzada al año 2023. </t>
  </si>
  <si>
    <t xml:space="preserve">Número de proyectos de CTeI aprobados, derivados de los reportes de vigilancia tecnológica y alineados con el banco de problemas  </t>
  </si>
  <si>
    <t xml:space="preserve">Presentar por medio de un informe el número de proyectos de CTeI aprobados, derivados de los reportes de vigilancia tecnológica y alineados con el banco de problemas  </t>
  </si>
  <si>
    <t>Participación mediante Banco de proyectos, iniciativas derivadas de LIS y convocatorias de proyectos</t>
  </si>
  <si>
    <t>Presentar por medio de un informe la participación de la Facultad en el Banco de proyectos, iniciativas derivadas de LIS y convocatorias de proyectos.</t>
  </si>
  <si>
    <t>Ampliar la oferta de estudios posgraduales - Educación continuada</t>
  </si>
  <si>
    <t>Presentar certificación de Interacción social universitaria en donde se evidencia la oferta de estudios posgraduales - Educación continuada</t>
  </si>
  <si>
    <t>Número de citaciones e índice H de las publicaciones u autores</t>
  </si>
  <si>
    <t>Proyectos desarrollados del reporte de de vigilancia y que se encuentran en el banco de problemas</t>
  </si>
  <si>
    <t>Informe donde se evidencia la participación en las dos convocatorias de ISU o del LIS</t>
  </si>
  <si>
    <t>Informe que refleje el número de insignias entregadas</t>
  </si>
  <si>
    <t>Dialogo Científico Latinoamericano. Proceso que promueve la interacción de las funciones misionales a través de la gestión de convenios y alianzas  de beneficio mutuo que generen redes de conocimiento y colaboración para el desarrollo de la ciencia, tecnología e innovación.</t>
  </si>
  <si>
    <t xml:space="preserve">3 alianzas estratégicas activas por Facultad     </t>
  </si>
  <si>
    <t>Establecer alianzas estratégicas para el desarrollo de cooperación nacional e internacional</t>
  </si>
  <si>
    <t>Presentar informe sobre la gestión realizada de cara a las tres (3) alianzas estratégicas para el desarrollo de cooperación nacional e internacional.</t>
  </si>
  <si>
    <t>Número de alianzas estratégicas activas</t>
  </si>
  <si>
    <t xml:space="preserve">Mejorar el nivel de categoría en los grupos de investigación o su equivalente según el modelo  de medición establecido por Minciencias  </t>
  </si>
  <si>
    <t>Radicar ante el CNA la solicitud de renovación de acreditación en alta calidad del programa académico de Música</t>
  </si>
  <si>
    <t>Presentar por medio de un informe los CADI, CAI y CAC actualizados que correspondan al 17% del total</t>
  </si>
  <si>
    <t>Mejorar la categorización de investigadores o grupos de acuerdo con el Modelo MinCiencias</t>
  </si>
  <si>
    <t xml:space="preserve">Presentar informe a través del cual se evidencie la mejora en la categorización de investigadores o grupos de investigación de acuerdo con el modelo de MInCiencias </t>
  </si>
  <si>
    <t>Presentar al CNA la solicitud de renovación de acreditación en alta calidad del programa de Música</t>
  </si>
  <si>
    <t>Elaborar documento de autoevaluación con fines de renovación de acreditación de alta calidad y radicar a CNA</t>
  </si>
  <si>
    <t>Clasificación de los grupos de investigación o investigadores según categoría Miniciencias</t>
  </si>
  <si>
    <t>Programa Radicados ante el CNA</t>
  </si>
  <si>
    <t>Fortalecimiento de relaciones con sector externo mediante Intercambio de buenas prácticas  para agregar valor social</t>
  </si>
  <si>
    <t>* Divulgar el portafolio de beneficios y servicios de la Ucundinamarca en al menos el 60% de las instituciones públicas y el 5% de las empresas privadas (definidas el el plan de relacionamiento con el sector externo) que hacen presencia en los municipios que componen las regiones donde la Universidad tiene presencia</t>
  </si>
  <si>
    <t>* Establecer un porcentaje de al menos un 10% de convenios eificaces en la generación de resultados e impactos de las acciones de interacción social</t>
  </si>
  <si>
    <t>Cumplir con el 100% de ejecución anual estipulados para los recursos de Inversión y/o Funcionamiento.</t>
  </si>
  <si>
    <t>Generar alianzas relevantes para la misionalidad</t>
  </si>
  <si>
    <t>Búsqueda de oportunidades para establecer alianzas relvantes para la misionalidad, con otras organizaciones que compartan valores similares de responsabilidad social, colaboren en proyectos y programas que beneficien a la comunidad y generen un impacto positivo en la sociedad.</t>
  </si>
  <si>
    <t>Organizar experiencias sectoriales</t>
  </si>
  <si>
    <t>Organizar experiencias sectoriales para compartir conocimientos y buenas prácticas, como oportunidades para establecer contactos con otros líderes del sector, aprender sobre las mejores prácticas y contribuir al desarrollo de las industrias y sectores en su conjunto.</t>
  </si>
  <si>
    <t>Desplegrar estrategias de gestión administrativa para ejecutar los recursos de funcionamiento y/o inversión.</t>
  </si>
  <si>
    <t>Cumplimiento del 25% de ejecución anual estipulados para los recursos de Inversión y/o Funcionamiento.</t>
  </si>
  <si>
    <t>Documento con el plan y el despliegue de vinculación con el sector productivo a 7 años.</t>
  </si>
  <si>
    <t>Tablero de contol que refleje los porcentajes de la ejecución pasiva que reporta la Oficina de Presupuesto.</t>
  </si>
  <si>
    <t>"
Informe de las alianzas generadas del despliegue de pasantías como opción de grado, voluntariado, cooperación, transferencia de tecnología y oferta de servicios.
"</t>
  </si>
  <si>
    <t>"* 5% de incremento anual sobre la línea base de la oferta con insignias digitales, con los siguientes atributos:
-Impacto en impulso para la empleabilidad y/o la mobilidad laboral
-Impacto en mejora de habilidades para la vida
-Impacto en fortalecimiento de habilidades en población con discapacidad, persona mayor
-Impacto como atractor a continudad de procesos en educación superior"</t>
  </si>
  <si>
    <t>Soluciones a problemas translocales de la mano con organizaciones y comunidades</t>
  </si>
  <si>
    <t>Consolidar y mantener actualizado (1) banco de problemas translocales por unidad regional</t>
  </si>
  <si>
    <t>Acompañar la adopción y despliegue de al menos (1) solución innovadora, para los territorios, de la mano de sponsors,  derivada de LIS</t>
  </si>
  <si>
    <t>"* 3% de incremento anual sobre la línea base de los componentes de desempeño:
-Social
-Ambiental
-Económica
-Direccionamiento estratégico para sostenibilidad
*Conforme a modelo de medición de Sello de sostenibilidad"</t>
  </si>
  <si>
    <t xml:space="preserve">Ofrecer portafolio de educación continuada apoyado en sistema de insiganias digitales </t>
  </si>
  <si>
    <t>Ofrecer portafolio de educación continuada apoyado en sistema de insiganias digitales con potencial de transformación en los territorios</t>
  </si>
  <si>
    <t>Conformación y actualiuzación de bancos de problemas translocales</t>
  </si>
  <si>
    <t>Estandarizar y desplegar la metodología para la conformación y actualización de bancos de problemas translocales</t>
  </si>
  <si>
    <t>Generar convocatorias LIS anual</t>
  </si>
  <si>
    <t>Generar al menos (1) convocatoria LIS anual por unidad regional</t>
  </si>
  <si>
    <t>Actualizar y desplegar lineamientos en responsbailidad social y sostenibilidad</t>
  </si>
  <si>
    <t>Cumplimiento del 50% de ejecución anual estipulados para los recursos de Inversión y/o Funcionamiento.</t>
  </si>
  <si>
    <t>* Informe  de Bancos de problemas translocales consolidados</t>
  </si>
  <si>
    <t>"*Informe anual de Convocatorias LIS realizadas por unidad regional
* Informe de proyectos de de emprendimiento social en cada unidad regional
"</t>
  </si>
  <si>
    <t>"*Informe de indicadores de RSU y sostenibilidad
*Mantenimeinto de Sello de Sostenibilidad y demás reconocimientos en RSU
"</t>
  </si>
  <si>
    <t>Incremento de 2% anual de contribución/compromiso con los ODS *(conforme a metodología pre- definida)</t>
  </si>
  <si>
    <t>Cumplimiento de medición de eficacia de medidas para reducción de huella de Carbono</t>
  </si>
  <si>
    <r>
      <t>Articulación ISU y  Ciencia, Tecnología e Inn</t>
    </r>
    <r>
      <rPr>
        <sz val="10"/>
        <color rgb="FF000000"/>
        <rFont val="Arial"/>
        <family val="2"/>
      </rPr>
      <t>ovación</t>
    </r>
  </si>
  <si>
    <t>Al menos (1) convocatoria anual para Integrar ISU y CTeI mediante proyectos para la transferencia de conocimiento y la apropiación social</t>
  </si>
  <si>
    <t>Difusión y actuación de compromiso con los ODS en anticulación con el MEDIT y las líneas translocales</t>
  </si>
  <si>
    <t>Medición y establecimiento de medidas para afrontar reducir/,itigar la huella de Carbono</t>
  </si>
  <si>
    <t>Articulación misional mediante Banco de problemas, iniciativas derivadas de LIS y/o convocatorias de proyectos</t>
  </si>
  <si>
    <t>Cumplimiento del 75% de ejecución anual estipulados para los recursos de Inversión y/o Funcionamiento.</t>
  </si>
  <si>
    <t>Reporte anual  de % de contribución/compromiso con los ODS</t>
  </si>
  <si>
    <t>"Informe comparativo de medición anual 
Informe de eficacia de las medidas de reducción de huella de Carbono Institucional"</t>
  </si>
  <si>
    <t>"
Informe anual de convoctorias,  proyectos e iniciativas conjuntas
Informe cuantificación anual de impactos de la articulación misional"</t>
  </si>
  <si>
    <t xml:space="preserve">Ejecutar el portafolio de alianzas de servicios de cooperación académica y transferencia de tecnología </t>
  </si>
  <si>
    <t xml:space="preserve">Presentar el informe de usabilidad de impacto de los convenios </t>
  </si>
  <si>
    <t xml:space="preserve">Presentar el informe con los resultados de consolidación y despliegue del Banco de problemas translocal, ejecución de proyectos vía convocatorias y sistematización de proyectos de emprendimiento social por unidad regional. </t>
  </si>
  <si>
    <t>Presentar informe anual de ejecución de proyectos vía convocatorias ISU</t>
  </si>
  <si>
    <t xml:space="preserve">Presentar informe con la sistematización de alianzas de servicios de cooperación académica y transferencia de tecnológica derivada de los procesos de ISU. </t>
  </si>
  <si>
    <t xml:space="preserve">Presentar ante el Comité de extensión el informe con la sistematización de alianzas de servicios de cooperación académica y transferencia de tecnológica derivada de los procesos de ISU. </t>
  </si>
  <si>
    <t xml:space="preserve">Presentar el informe de usabilidad e impacto de convenios registrando resultados, mejoras y transformaciones logradas </t>
  </si>
  <si>
    <t xml:space="preserve">Presentar ante el Comité de extensión el informe de usabilidad e impacto de convenios registrando resultados, mejoras y transformaciones logradas </t>
  </si>
  <si>
    <t xml:space="preserve">Presentar el informe que da cuenta del número de usuarios reconocidos con insignias digitales, resultados del CAC de cultura y salvaguarda del patrimonio en coherencia con los indicadores de acreditación. </t>
  </si>
  <si>
    <t xml:space="preserve">Presentarel informe con los resultados de consolidación y despliegue del Banco de problemas translocal, ejecución de proyectos vía convocatorias y sistematización de proyectos de emprendimiento social por unidad regional. </t>
  </si>
  <si>
    <t xml:space="preserve">Presentar ante Comité de extensión el informe con los resultados de consolidación y despliegue del Banco de problemas translocal, ejecución de proyectos vía convocatorias y sistematización de proyectos de emprendimiento social por unidad regional. </t>
  </si>
  <si>
    <t xml:space="preserve">Presentar ante Comité de extensión  informe anual de ejecución de proyectos vía convocatorias ISU </t>
  </si>
  <si>
    <t>Cumplimiento del 100% de ejecución anual estipulados para los recursos de Inversión y/o Funcionamiento.</t>
  </si>
  <si>
    <t>Informe presentado a Comité de Extensión</t>
  </si>
  <si>
    <t xml:space="preserve">Potenciar la CTeI, orientada hacia la transformación del territorio y el alcance de criterios de acreditación de la Universidad de Cundinamarca </t>
  </si>
  <si>
    <t>Aumento de número de grupos e investigadores que avanzan en la categorización según convocatoria MINCIENCIAS</t>
  </si>
  <si>
    <t>Desplegrar estrategias de gestión administrativa para ejecutar los recursos financieros asignados al fondo.</t>
  </si>
  <si>
    <t>Cumplimiento del 25% de ejecución anual de los recursos financieros asignados al fondo.</t>
  </si>
  <si>
    <t>Informe de evaluacion del plan de mejora y fortalecimiento de grupos e investigadores acorde a los indicadores MINCIENCIAS ejecutado al 2024 y su proyección para 2025</t>
  </si>
  <si>
    <t>evaluar el plan de mejora enfocado a las asesorías realizadas a grupos e investigadores que permitan el fortalecimiento acorde a los indicadores MINCIENCIAS</t>
  </si>
  <si>
    <t>Tablero de contol que refleje los porcentajes de la ejecución  que reporta la Oficina de Presupuesto.</t>
  </si>
  <si>
    <t>Informe de evaluación y Proyeccion de plan de mejoramiento</t>
  </si>
  <si>
    <t xml:space="preserve">Dinamizar las comunidades y redes académico-científicas transdisplinarias, trascendiendo las fronteras del conocimiento </t>
  </si>
  <si>
    <t>consolidar el programa de jovnes investigadores y emprendedores</t>
  </si>
  <si>
    <t xml:space="preserve">Implementar el plan de mejora y fortalecimiento de grupos e investigadores acorde a los indicadores MINCIENCIAS </t>
  </si>
  <si>
    <t>Ejecutar el plan de mejora enfocado a las asesorías realizadas a grupos e investigadores que permitan el fortalecimiento acorde a los indicadores MINCIENCIAS</t>
  </si>
  <si>
    <t xml:space="preserve">Radicar ante CA proyecto de Acuerdo  con el cual se resignifica el ecosistema de Ciencia, Tecnología e Innovación en la UCUNDINAMARCA </t>
  </si>
  <si>
    <t>Elaboración del proyecto de Acuerdo donde se resignifica el ecosistema de Ciencia, Tecnología e Innovación</t>
  </si>
  <si>
    <t>Cumplimiento del 50% de ejecución anual de los recursos financieros asignados al fondo.</t>
  </si>
  <si>
    <t xml:space="preserve">Creacion del procedimiento para la participcion y reconcimiento de jóvenes investigadores. </t>
  </si>
  <si>
    <t>Soportes de ejecución de plan de mejoramiento</t>
  </si>
  <si>
    <t>Radicación del proyecto de acuerdo ante CA</t>
  </si>
  <si>
    <t xml:space="preserve">fomalizacion del procedimiento </t>
  </si>
  <si>
    <t xml:space="preserve">Presentar ante el Comité SAC los procesos y procedimientos resignificados en materia de ecosistema de CTEI en la UC </t>
  </si>
  <si>
    <t xml:space="preserve">Implementación  del plan de incentivos a semilleristas por participación en redes de conocimiento </t>
  </si>
  <si>
    <t xml:space="preserve">Indexar una (1) revista científica </t>
  </si>
  <si>
    <t>Presentar los procesos y procedimientos y la ruta de implementación del ecosistema de Ciencia, Tecnología e Innovación en la UCundinamarca</t>
  </si>
  <si>
    <t>Presentar y socializar y la ruta de implementación de los ajustes generados a los procedimientos de Ciencia, Tecnología e Innovación de la Universidad de Cundinamarca</t>
  </si>
  <si>
    <t xml:space="preserve">Gestionar el plan de incentivos a semilleristas por participación en redes de conocimiento </t>
  </si>
  <si>
    <t xml:space="preserve">Visualizar planes y ruta de incentivos para semilleristas por participación en redes de conocimiento. </t>
  </si>
  <si>
    <t xml:space="preserve">Ejecutar el plan de gestión estratégico para la indexación de revista institucional </t>
  </si>
  <si>
    <t>Implementar la resignificación del sello editorial conforme MEDIT y políticas CTEI mediante asesorías</t>
  </si>
  <si>
    <t>Cumplimiento del 75% de ejecución anual de los recursos financieros asignados al fondo.</t>
  </si>
  <si>
    <t>Presentación de procesos y procedimiento a Comité SAC y evidencias de socialización</t>
  </si>
  <si>
    <t>formalizacion de la ruta</t>
  </si>
  <si>
    <t>RADICADO DE LA REVISTA EN PROCESO DE INDEXACION</t>
  </si>
  <si>
    <t>Incremento de 2% citaciones índice H de investigadores UC sobre base de cálculo año anterior</t>
  </si>
  <si>
    <t>Postular ante MINCIENCIAS un centro de Investigación institucional</t>
  </si>
  <si>
    <t>Dinamizar las comunidades y redes académico-científicas transdisplinarias, trascendiendo las fronteras del conocimiento</t>
  </si>
  <si>
    <t xml:space="preserve">Incremento de 2% de productos de nuevo conocimiento a través de la dinamización de redes a partir de la base de cálculo de año anterior </t>
  </si>
  <si>
    <t>Implementar el 50% la resignificación del sello editorial de la UCUNDINAMARCA</t>
  </si>
  <si>
    <t xml:space="preserve">Implementar en un 50% el esquema de vigilancia tecnológica </t>
  </si>
  <si>
    <t xml:space="preserve">Implementar en 50% la ruta de transferencia de conocimiento derivada de CTEI </t>
  </si>
  <si>
    <t xml:space="preserve">Entregar e-book con la sistematización de transformaciones generadas producto de transferencia de conocimiento </t>
  </si>
  <si>
    <t>Implementar el plan de fortalecimiento y mejoramiento para incremento de citaciones índice H de investigadores UC</t>
  </si>
  <si>
    <t>Ejecutar el plan de fortalecimiento para aumentar la productividad como el impacto de las citas de las publicaciones</t>
  </si>
  <si>
    <t>Implementar el plan estratégico de reconocimiento centro de investigación de la institución ante MINCIENCIAS</t>
  </si>
  <si>
    <t>Proyectar la creación del plan estratégico para la consolidación del centro de Investigación ante MINCIENCIAS</t>
  </si>
  <si>
    <t xml:space="preserve">Implementar el plan de fortalecimiento y mejoramiento orientado al incremento de productos de nuevo conocimiento a través de la dinamización de redes </t>
  </si>
  <si>
    <t>Fomentar el incremento de la creación de productos de nuevo conocimiento a través de los términos de referencia de las Convocatorias Internas.</t>
  </si>
  <si>
    <t xml:space="preserve">Ejecutar el plan de fortalecimiento y mejoramiento del sello editorial evidenciando el número de publicaciones gestionadas. </t>
  </si>
  <si>
    <t xml:space="preserve">Establecer los lineamientos para implementacion de un procedimiento asociado al esquema de vigilancia tecnológico. </t>
  </si>
  <si>
    <t xml:space="preserve">construir los lienamiento </t>
  </si>
  <si>
    <t>Ejecutar el plan de transferencia de conocimiento derivada de CTEI</t>
  </si>
  <si>
    <t>Divulgación de la implementación el plan de transferencias de conocimiento.</t>
  </si>
  <si>
    <t xml:space="preserve">Presentar el e-book ante Comité para el Desarrollo de la Investigación con el despliegue de sistematización de transformaciones generadas producto de transferencia de conocimiento </t>
  </si>
  <si>
    <t>Socializar el E-book del despliegue de las transformaciones generadas en relación a las transferencias de conocimiento.</t>
  </si>
  <si>
    <t>Cumplimiento del 100% de ejecución anual de los recursos financieros asignados al fondo.</t>
  </si>
  <si>
    <t>Informe de cienciometria (analisis de grupos, investi , citaciones y el posicionamiento institucional)</t>
  </si>
  <si>
    <t>Borrador del plan estratégico de reconocimiento de centro de investigación de la institución</t>
  </si>
  <si>
    <t>Reporte de la productividad .</t>
  </si>
  <si>
    <t>Informe de la ejecución del plan de fortalecimiento que evidencie el numero de publicaciones gestionadas</t>
  </si>
  <si>
    <t>lineamientos de vigilancia tecnológica</t>
  </si>
  <si>
    <t>Reporte de la implementación del plan de transferencia que evidencie incremento establecido en la meta</t>
  </si>
  <si>
    <t>E-book con la sistematización de transformaciones generadas</t>
  </si>
  <si>
    <r>
      <t>Nota</t>
    </r>
    <r>
      <rPr>
        <sz val="9"/>
        <color rgb="FF000000"/>
        <rFont val="Arial"/>
        <family val="2"/>
      </rPr>
      <t xml:space="preserve">: Por favor validar dado que para el cumplimiento de esta actividad se requiere de un perfil especializado que realice la vigilancia tecnologica y en la Universidad no se cuenta con el perfil </t>
    </r>
  </si>
  <si>
    <t>Radicar en SACES CNA los documentos informes de autoevaluación de dos (2)  programas académicos con miras a la acreditación de alta calidad</t>
  </si>
  <si>
    <t>Radicar ante el CNA la solicitud de acreditación de alta calidad de los programas académicos: Administración de Empresas Fusagasugá e Ingeniería Agronómica Sedes Fusagasugá y Facatativá.</t>
  </si>
  <si>
    <t>Soportes de radicación CNA</t>
  </si>
  <si>
    <t xml:space="preserve">Radicar al CNA la solicitud de renovación de acreditación en alta calidad de programas académicos </t>
  </si>
  <si>
    <t>Radicar en SACES CNA los documentos informes de autoevaluación de dos (2)  programas académicos con miras a la renovación de acreditación de alta calidad</t>
  </si>
  <si>
    <t>Radicar ante el CNA el informe de autoevaluación con fines de renovación de acreditación de alta calidad de los programas Ingeniería Electrónica y Zootecnia Fusagasugá</t>
  </si>
  <si>
    <t>Radicar en SACES CNA los documentos informes de autoevaluación de siete (7)  programas académicos con miras a la acreditación de alta calidad</t>
  </si>
  <si>
    <t>Radicar ante el CNA la solicitud de acreditación de alta calidad de los programas académicos: Administración de Empresas Ubaté, Ingeniería de Sistemas y Computación Chía, Ingeniería de Sistemas y Computación Facatativá Ingeniería de Sistemas y Computación Fusagasugá, Enfermería Girardot, Profesional en Ciencias del Deporte sede Soacha, Ingeniería Industrial sedes Soacha y Chía.</t>
  </si>
  <si>
    <t>Radicar al CNA la solicitud de renovación de acreditación en alta calidad de programas académicos</t>
  </si>
  <si>
    <t>Radicar en SACES CNA el documento informe de autoevaluación de un (1)  programa académico con miras a la renovación de acreditación de alta calidad</t>
  </si>
  <si>
    <t>Radicar ante el CNA el informe de autoevaluación con fines de renovación de acreditación de alta calidad del programa Música</t>
  </si>
  <si>
    <t>Soporte de radicación CNA</t>
  </si>
  <si>
    <t>Radicar programas académicos de posgrado ante el Ministerio de Educación Nacional - MEN.</t>
  </si>
  <si>
    <t>Radicar programas académicos de pregrado ante el Ministerio de Educación Nacional - MEN.</t>
  </si>
  <si>
    <t xml:space="preserve">Presentar al CNA la solicitud de apreciación de condiciones iniciales de programas académicos </t>
  </si>
  <si>
    <t>Radicar veintisiete (27) programas académicos de posgrado ante el Ministerio de Educación Nacional, para obtención de registro calificado.</t>
  </si>
  <si>
    <t>Radicar nueve (9) programas académicos de pregrado ante el Ministerio de Educación Nacional, para obtención de registro calificado.</t>
  </si>
  <si>
    <t>Radicar en SACES CNA los documentos solicitud de Condiciones Iniciales para dos (2) programas académicos</t>
  </si>
  <si>
    <t>Presentar al CNA la solicitud de Condiciones Iniciales para los programas: Contaduría Pública (Facatativá, Chía y Ubaté) y Psicología sede Facatativá.</t>
  </si>
  <si>
    <t>Radicar en SACES CNA los documentos informes de autoevaluación de tres (3)  programas académicos con miras a la acreditación de alta calidad</t>
  </si>
  <si>
    <t>Radicar ante el CNA la solicitud de acreditación de alta calidad de los programas académicos: Contaduría Pública Fusagasugá, Administración de Empresas Girardot, Ingeniería de Sistemas y Computación Ubaté</t>
  </si>
  <si>
    <t>Soporte de radicación al MEN</t>
  </si>
  <si>
    <t>Consolidar al Instituto de Posgrados como una unidad de servicios y de negocio.</t>
  </si>
  <si>
    <t xml:space="preserve">Implementar el modelo de operación del Instituto de Posgrados </t>
  </si>
  <si>
    <t>Presentar informe del nivel de avance del modelo de operación del Instituto ante el Comité del Instituto de Posgrados</t>
  </si>
  <si>
    <t xml:space="preserve">Presentar ante Comité del Instituto de Posgrados informe que da cuenta del nivel de avance del número de procesos, procedimientos, estrategias y mecanismos implementados que consolidan el modelo de operación del Instituto </t>
  </si>
  <si>
    <t>Informe presentado</t>
  </si>
  <si>
    <t xml:space="preserve">Implementar el plan de mejora de satisfacción al usuario en servicios de posgrados </t>
  </si>
  <si>
    <t>Presentar informe que refleje el aumento de percepción positiva ante el Comité Directivo de Instituto de Posgrados</t>
  </si>
  <si>
    <t xml:space="preserve">Presentar ante el Comité Directivo de Instituto de Posgrados informe que refleja el aumento de percepción positiva de 5 puntos por encima de la base de cálculo del año anterior en cuanto a percepción de los servicios que oferta el Instituto </t>
  </si>
  <si>
    <t xml:space="preserve">Implementar el proyecto de diversificación de oferta académica del Instituto de Posgrados </t>
  </si>
  <si>
    <t>Presentacion de 6 documentos maestros ante el Consejo Académico</t>
  </si>
  <si>
    <t>Presentar ante CA 6 documentos maestros de programas de especialización y/o maestría de acuerdo con el énfasis requerido a líneas de profundización de programas académicos de pregrado</t>
  </si>
  <si>
    <t>6 Documentos maestros presentados ante el CA</t>
  </si>
  <si>
    <t>Mejorar la satisfacción de la comunidad académica en un 20% en relación con la disponibilidad y calidad de los servicios.</t>
  </si>
  <si>
    <t>Asegurar que los medios y recursos educativos sean accesibles para todos los estudiantes.</t>
  </si>
  <si>
    <t>Adecuar al menos el 40% de las unidades regionales con los medios y recursos necesarios.</t>
  </si>
  <si>
    <t>"Fortalecer el plan de medios y recursos educativos que facilite el modernizar las sedes
con medios y recursos educativos necesarios para la implementación del Modelo
Educativo Digital Transmoderno"</t>
  </si>
  <si>
    <t xml:space="preserve">Informe detallado de la encuesta de satisfacción sobre la adquisición y el uso de los espacios educativos. </t>
  </si>
  <si>
    <t xml:space="preserve">Presentar un informe detallado al final de cada semestre, para determinar las mejoras y dar cumplimiento a la satisfacción de la comunidad respecto a la disponibilidad y calidad del los servicios prestados en la UAA. </t>
  </si>
  <si>
    <t xml:space="preserve">Ejecutar instrumentos de medición y evaluación sobre impacto de medios y recursos educativos </t>
  </si>
  <si>
    <t xml:space="preserve">Disponer de los espacios y elementos necesarios y requeridos por la academia para el cumplimiento y desarrollo de sus experiencias formativas  </t>
  </si>
  <si>
    <t>Presentar  informe de la ejecución de proyectos de inversión para modernizar los espacios educativos en cada unidad regional.</t>
  </si>
  <si>
    <t>"1. Proyección del Plan Anual de Adquisiciones. 
2. Formulación de ABS por la plataforma institucional 
3. Verificación de cada uno de los procesos de contratación"</t>
  </si>
  <si>
    <t xml:space="preserve">Ejecución de los gastos de Funcionamiento </t>
  </si>
  <si>
    <t>Ejecución de los gastos de Funcionamiento al 50%</t>
  </si>
  <si>
    <t xml:space="preserve">Ejecución de los gastos de Inversión </t>
  </si>
  <si>
    <t>Ejecución de los gastos de Inversión al 50%</t>
  </si>
  <si>
    <t xml:space="preserve">Informe detallado de las encuestas semestrales y aplicar los controles. </t>
  </si>
  <si>
    <t>Informe de los espacios académicos designados para cada uno de los semestres académicos</t>
  </si>
  <si>
    <t>"1. ABS cargados en Plataforma.
2. Ejecución del 20% de los recursos asignados. "</t>
  </si>
  <si>
    <t>Informe de Ejecucion Funcionamiento</t>
  </si>
  <si>
    <t xml:space="preserve">Informe de Ejecución Inversión </t>
  </si>
  <si>
    <t>Incrementar la usabilidad de al menos el 50% de los medios y recursos adquiridos.</t>
  </si>
  <si>
    <t xml:space="preserve">Implementar la encuesta de satisfacción sobre la adquisición y el uso de los espacios edducativos. </t>
  </si>
  <si>
    <t xml:space="preserve">Implementar la encuesta de satisfacción para la medición de percepción sobre adquisición y uso de espacios educativos, dirigida a estudiantes, gestores del conocimiento y personal administrativo. </t>
  </si>
  <si>
    <t>Difundir en redes sociales, y medios de comunicación institucionales la adquisicion de los medios y recursos adquiridos</t>
  </si>
  <si>
    <t>Socializar a la comunidad académica la adquisición y el uso de los medios educativo.</t>
  </si>
  <si>
    <t>"1. Proyección del Plan Anual de Adquisiciones.
2. Formulación de ABS por la plataforma institucional "</t>
  </si>
  <si>
    <t xml:space="preserve">Resultados de la encuesta de satisfacción sobre la percepción sobe la adquisición y el uso de los espacios educativos. </t>
  </si>
  <si>
    <t xml:space="preserve">Informe de socialización de recursos adquiridos. </t>
  </si>
  <si>
    <t>"1. ABS cargados en Plataforma.
2. Ejecución del 40% de los recursos asignados. "</t>
  </si>
  <si>
    <t xml:space="preserve">Informe detallado la encuesta de satisfacción sobre la adquisición y el uso de los espacios educativos. </t>
  </si>
  <si>
    <t>"1. ABS cargados en Plataforma.
2. Ejecución del 70% de los recursos asignados. "</t>
  </si>
  <si>
    <t xml:space="preserve">Fortalecer el plan de medios y recursos educativos.
</t>
  </si>
  <si>
    <t xml:space="preserve">Implementar la encuesta de satisfacción sobre la adquisición y el uso de los espacios educativos. </t>
  </si>
  <si>
    <t xml:space="preserve">Mejoramiento de espacios educativos en cada unidad regional. </t>
  </si>
  <si>
    <t xml:space="preserve">Verificación de cada uno de los procesos de contratación y los recursos adquiridos. </t>
  </si>
  <si>
    <t xml:space="preserve">Informe con la ejecución del  mejoramiento de espacios educativos en cada unidad regional. </t>
  </si>
  <si>
    <t>Cumplimiento del 90% de ejecución anual estipulados para los recursos de Inversión y/o Funcionamiento.</t>
  </si>
  <si>
    <t xml:space="preserve">Informe de recursos adquiridos, según análisis de necesidades del plan de mejoramiento de medios y recursos educativos. </t>
  </si>
  <si>
    <t>CIENCIA, TECNOLOGÍA, INNOVACIÓN E INVESTIGACIÓN</t>
  </si>
  <si>
    <t>GESTIONAR EL AVANCE DE PROYECTOS DE INVESTIGACIÓN POR CONVOCATORIA PARA LA FACULTAD</t>
  </si>
  <si>
    <t>INTERACCIÓN SOCIAL UNIVERSITARIA</t>
  </si>
  <si>
    <t>EJECUCIÓN DE 2 PRYECTOS AVALADOS POR CONVOCATORIA INTERNA</t>
  </si>
  <si>
    <t>MEDIT a un clic</t>
  </si>
  <si>
    <t>Realizar acompañamiento académico a los estudiantes</t>
  </si>
  <si>
    <t>PROMOVER LA MOVILIDAD ENTRANTE Y SALIENTE DE PROFESORES Y ESTUDIANTES</t>
  </si>
  <si>
    <t>PARTICIPACIÓN EN PROGRAMAS DE DOCENTE Y ESTUDIANTE EMBAJADOR</t>
  </si>
  <si>
    <t>MANTENER E INCREMENTAR LOS GRUPOS DE INVESTIGACIÓN DE LA FACULTAD Y SU ARTICULACIÓN CON LOS SEMILLEROS</t>
  </si>
  <si>
    <t>ACTIUALIZACIÓN DE GRUPOS Y SEMILLEROS DE INVESTIGACIÓN DE LA FACULTAD CON LAS LÍNEAS TRANSLOCALES</t>
  </si>
  <si>
    <t>REALIZAR EL DESPLIEGUE DE LOS DOS PROYECTOS AVALADOS</t>
  </si>
  <si>
    <t xml:space="preserve">INFORME DEL PRIMER TRIMESTRE DONDE SE RECOJAN LAS EXPERIENCIAS DESARROLLADAS EN LOS PROYECTOS Y RESULTADOS PRELIMINARES </t>
  </si>
  <si>
    <t>INFORME DE ASESORÍAS ACADÉMICAS CON LOS ESTUDIANTES DE LOS PROGRAMAS DE LA FACULTAD</t>
  </si>
  <si>
    <t>INFORME TRIMESTRAL DE LAS ASEORÍAS REALIZADAS POR LOS GESTORES</t>
  </si>
  <si>
    <t>INCREMENTAR LA MOVILIDAD PARA ESTUDIANTES Y PROFESORES</t>
  </si>
  <si>
    <t>PRESENTACIÓN DE LOS ESTUDIANTES A LA CONVOCATORIA Y ACOMPAÑAR EL PROCES</t>
  </si>
  <si>
    <t>INFORME DE CTI Y SEMILLEROS</t>
  </si>
  <si>
    <t>INFORME DE LOS 2 PROYECTOS</t>
  </si>
  <si>
    <t>INFORME DE LAS ASESORÍAS</t>
  </si>
  <si>
    <t>INFORME DE PROCESOS DE INTERNACIONALIZACIÓN</t>
  </si>
  <si>
    <t xml:space="preserve">DESPLIEGUE DE LAS ESTRATEGIAS PARA LA DIGITALIZACION DE LOS CAMPOS DE APRENDIZAJE </t>
  </si>
  <si>
    <t>DIGITALIZACIÓN DE CADA CADI POR EL PROFESOR EN COMPAÑÍA DEL GESTOR DE EDUCACIÓN VIRTUAL PARA TERMINAR TECNOLÓGICAMENTE LOS CADI</t>
  </si>
  <si>
    <t>PROYECTOS APROBADOS EN LA CONVOCATORIA INTERNA DE CTeI</t>
  </si>
  <si>
    <t xml:space="preserve">AVAL DE MÍNIMO 2 PROYECTOS POR CONVOCATORIA INTERNA, ES DECIR 1 POR GRUPO </t>
  </si>
  <si>
    <t>ARTICULAR LOS 2 PROYECTOS CON EL CAC ACTIVIDAD FÍSICA PARA LA VIDA DE LA FACULTAD</t>
  </si>
  <si>
    <t>PRESENTACIÓN DE INFORME DEL SEMESTRE CON LOS RESULTADOS DE LA APLICACIÓN DE LOS S PROYECTOS DE LA FACULTAD Y SU ARTICULACIÓN CON EL CAC</t>
  </si>
  <si>
    <t>ENCUENTROS DIALÓGICOS</t>
  </si>
  <si>
    <t>REALIZAR 2 ENCUENTROS DIALÓGICOS POR CADA PROGRAMA DE LA FACULTAD Y ENTREGA DE SUS RESPECTIVOS INFORMES</t>
  </si>
  <si>
    <t>INFORME DEL SEMESTRE DE LAS SALIDAS INTERNACIONALES DE ESTUDIANTES Y PROFESORES EMBAJADORES DE LA FACULTAD</t>
  </si>
  <si>
    <t>ACTAS DE ENCUENTROS</t>
  </si>
  <si>
    <t>ACTAS ENCUENTROS</t>
  </si>
  <si>
    <t>Presentar informe al Comité de virtualidad de la implementación de cursos por Facultad orientado a graduados mediante insignias digitales</t>
  </si>
  <si>
    <t>Numero de posgrados ofertados por facultades</t>
  </si>
  <si>
    <t>Generar identidad y sentido de pertenencia institucional en la comunidad universitaria como agente de cambio y transformación translocal.</t>
  </si>
  <si>
    <t>Aumentar un 40 % en 4 años GCA beneficiados para financiamiento en estudios de maestría y doctorado.</t>
  </si>
  <si>
    <t>3% de los programas Académicos impartidos en segunda lengua</t>
  </si>
  <si>
    <t>"Repuntar un (5) puntos sobre la  Línea base Institucional
Repuntar un (5) puntos sobre el  promedio Nacional"</t>
  </si>
  <si>
    <t xml:space="preserve">Resignificar el rol de los agentes de la  comunidad universitaria en relación a los postulados del MEDIT
</t>
  </si>
  <si>
    <t>Documentar los  lineamientos de impacto del MEDIT</t>
  </si>
  <si>
    <t xml:space="preserve">Plan de mejora de apropiación del MEDIT para cierre de brechas </t>
  </si>
  <si>
    <t>Identificar desde cada macro proceso la oportunidad de desplegar la Metodología del Campo Aprendizaje (MCA)</t>
  </si>
  <si>
    <t>Incremento en la implementación de la Metodología del Campo Aprendizaje (MCA) en un 50% de todas las experiencias de aprendizaje académicas y administrativas.</t>
  </si>
  <si>
    <t xml:space="preserve">Fortalecer el plan de medios y recursos educativos </t>
  </si>
  <si>
    <t>Cumplir con el 100% de ejecución anual estipulados para los recursos de Inversión.</t>
  </si>
  <si>
    <t>Cumplir con el 100% de ejecución anual estipulados para los recursos de Funcionamiento.</t>
  </si>
  <si>
    <t>Validación en los Consejos de Facultad de los resultados del plan de mejoramiento</t>
  </si>
  <si>
    <t>Realizar seguimiento a los entregables pactados en los contratos de formación posgradual</t>
  </si>
  <si>
    <t>Establecimiento de los campos de aprendizaje a desarrollar en segunda lengua</t>
  </si>
  <si>
    <t>N/A</t>
  </si>
  <si>
    <t>Realizar la identificación a través de herramienta identificada por la Dirección de Sistemas y Tecnología sobre las experiencias o actividades a desarrollar a través de la MCA</t>
  </si>
  <si>
    <t>Alcanzar la ejecución en un 18% de los planes de inversión</t>
  </si>
  <si>
    <t>Actas de Consejo de Facultad</t>
  </si>
  <si>
    <t>Informe de análisis y seguimiento</t>
  </si>
  <si>
    <t>Actas y/o enlaces de reunión con los programas académicos para la identificación de los campos</t>
  </si>
  <si>
    <t>Herramienta Sistemas y Tecnología MCA</t>
  </si>
  <si>
    <t>Informe de ejecución de inversión</t>
  </si>
  <si>
    <t>Resignificar el rol de los agentes de la  comunidad universitaria en relación a los postulados del MEDIT</t>
  </si>
  <si>
    <t>Acciones para el fortalecimiento de la gestión universitaria y la generación de conocimiento</t>
  </si>
  <si>
    <t>Analizar los resultados institucionales de las pruebas de Estado</t>
  </si>
  <si>
    <t>Presentar ante el Consejo Académico el análisis de los resultados de las pruebas de Estado</t>
  </si>
  <si>
    <t>Desplegar la convocatoria de formación posgradual para los GCA</t>
  </si>
  <si>
    <t>Desplegar convocatorias para el apoyo en la formación en segunda lengua de GCA.</t>
  </si>
  <si>
    <t>Realizar la proyección del proyecto en el marco de lo presentado en el Consejo Académico</t>
  </si>
  <si>
    <t>Realizar la recolección y verificación de datos sobre las experiencias realizadas en el marco del MEDIT</t>
  </si>
  <si>
    <t xml:space="preserve">Presentar ante la comisión de gestión y evaluación curricular el informe semestral que evidencia la aplicación de MCA con resultados de transformación e impacto </t>
  </si>
  <si>
    <t>Incremento en la implementación de la Metodología del Campo Aprendizaje (MCA) en un 5%</t>
  </si>
  <si>
    <t>Alcanzar la ejecución en un 32% de los planes de inversión</t>
  </si>
  <si>
    <t>Alcanzar la ejecución en un 50% de gastos de funcionamiento</t>
  </si>
  <si>
    <t>Informe de la analítica descriptiva</t>
  </si>
  <si>
    <t>Convocatorias abiertas</t>
  </si>
  <si>
    <t xml:space="preserve">Convocatorias </t>
  </si>
  <si>
    <t>Reporte del proyecto en el banco de proyectos</t>
  </si>
  <si>
    <t xml:space="preserve">Bases de datos </t>
  </si>
  <si>
    <t>Informe de aplicación de MCA y/o acta de comisión de gestión y evaluación curricular</t>
  </si>
  <si>
    <t>Evidencias del desarrollo de las experiencias desarrolladas</t>
  </si>
  <si>
    <t>Informe de ejecución gastos de funcionamiento</t>
  </si>
  <si>
    <t>Alineación plan de mejoramiento y fortalecimiento de resultados pruebas Saber en concordancia con el año anterior</t>
  </si>
  <si>
    <t>Apoyar en la construcción de las convocatorias para la generación de incentivos</t>
  </si>
  <si>
    <t>Identificar las experiencias de apoyo en formación de GCA en segunda lengua</t>
  </si>
  <si>
    <t>Incrementar en un 5% la aplicación de la Metodología del Campo de Aprendizaje (MCA).</t>
  </si>
  <si>
    <t>Alcanzar la ejecución en un 63% de los planes de inversión</t>
  </si>
  <si>
    <t>Planes de mejoramiento y fortalecimiento de los programas</t>
  </si>
  <si>
    <t>Normas y convocatorias que evidencien la definición de incentivos</t>
  </si>
  <si>
    <t xml:space="preserve">Planes de aprendizaje  </t>
  </si>
  <si>
    <t>Generar identidad y sentido de pertenencia institucional en la comunidad universitaria como agente de cambio ytransformación translocal.</t>
  </si>
  <si>
    <t>Informe de resultados de los planes desarrollados por los programas académicos de pregrado</t>
  </si>
  <si>
    <t>Consolidar los campos y experiencias de aprendizaje que se encuentran en las rutas de aprendizaje con desarrollo en segunda lengua.</t>
  </si>
  <si>
    <t>Consolidar los campos de aprendizaje que se encuentran en las rutas de aprendizaje con desarrollo en segunda lengua</t>
  </si>
  <si>
    <t>Elaborar la creación de indicadores</t>
  </si>
  <si>
    <t>Realizar informe de resultados sobre experiencias realizadas en el marco de la apropiación del MEDIT</t>
  </si>
  <si>
    <t>Presentar ante el comité SAC el despliegue de la ruta de apropiación MEDIT con analítica de datos, inferencias y resultados</t>
  </si>
  <si>
    <t>Incremento en la implementación de la Metodología del Campo Aprendizaje (MCA) en un 10%</t>
  </si>
  <si>
    <t>Alcanzar la ejecución en un 100% de los planes de inversión</t>
  </si>
  <si>
    <t>Alcanzar la ejecución en un 90% de los planes de inversión</t>
  </si>
  <si>
    <t>Alcanzar la ejecución en un 100% de gastos de funcionamiento</t>
  </si>
  <si>
    <t>Informe de resultados</t>
  </si>
  <si>
    <t>Tablero de control</t>
  </si>
  <si>
    <t>Informe de indicadores</t>
  </si>
  <si>
    <t>Aumentar la oferta de cursos para graduados</t>
  </si>
  <si>
    <t>Aumentar la oferta de cursos para graduados, administrativos y gestores del conocimiento</t>
  </si>
  <si>
    <t>Aumentar a 30 la oferta de cursos disciplinares para graduados, certificados mediante insignias digitales.</t>
  </si>
  <si>
    <t>Cursos Ofertados</t>
  </si>
  <si>
    <t>Aumentar a 35 la oferta de cursos disciplinares para graduados, certificados mediante insignias digitales.</t>
  </si>
  <si>
    <t>un programa academico por facultad de doble titulación</t>
  </si>
  <si>
    <t>40% personas adicionales</t>
  </si>
  <si>
    <t xml:space="preserve">10 alianzas estratégicas activas por Facultad                                                                                  </t>
  </si>
  <si>
    <t>1 programa de Marketing Internacional</t>
  </si>
  <si>
    <t xml:space="preserve">28 Campos de Aprendizaje Disciplinares ofertados en Universidades internacionales                                                </t>
  </si>
  <si>
    <t>"La internacionalización transcultural.                
Proceso que fomenta la circulación de conocimiento y el aprendizaje inter y multicultural mediado por experiencias con comunidades en entornos diversos. "</t>
  </si>
  <si>
    <t>Propuesta del acuerdo para la doble titulación,</t>
  </si>
  <si>
    <t>crer el borrador de acuerdo para la doble titulación</t>
  </si>
  <si>
    <t>Ejecutar el plan de movilidad académica nacional e internacionall entrante y saliente orientada a estudiantes y GCA</t>
  </si>
  <si>
    <t>Desarrollar programa para la movilidad académica entrante y saliente de estudiantes en modalidad estudiante embajador, casa Cundinamarca,. Voluntariado y mediada por la tecnologìa</t>
  </si>
  <si>
    <t xml:space="preserve">Ejecutar 2  alianzas  estratégicas por semestre por Facultad  para el desarrollo de procesos de cooperación nacional e internacional </t>
  </si>
  <si>
    <t>Establecer  2 alianzas estratégicas por semestre para el desarrollo de cooperación nacional e internacional a través de la consolidación de convenios nacionales e internacionales en CTI, ISU y Dialogando con el Mundo</t>
  </si>
  <si>
    <t>Desarrollar programa de Marketing digital Internacional para visibilizar el dialogo latinoamericano</t>
  </si>
  <si>
    <t xml:space="preserve">creación del programa de Marketing digital Internacional </t>
  </si>
  <si>
    <t>9 Campos de Aprendizaje Disciplinares articulados en aulas espejo internacionales</t>
  </si>
  <si>
    <t>Realizar diagnostico de posibles universidades para intercambio de conocimiento en aula virtual</t>
  </si>
  <si>
    <t>propuesta de dobletitulación revisada por las facultades y posgrados</t>
  </si>
  <si>
    <t>Términos de referencia de convocatoria 2025-2</t>
  </si>
  <si>
    <t>Base de datos de convenios activos</t>
  </si>
  <si>
    <t>Borrador programa de Marketing digital Internacional( con diseño oficina de comunicaciones)</t>
  </si>
  <si>
    <t>Diagnostico</t>
  </si>
  <si>
    <t>1 programa de inmersión</t>
  </si>
  <si>
    <t>4 comunidades impactadas                                                                                                                                                        1 conferencia Latinoamericana de la transmodernidad</t>
  </si>
  <si>
    <t>Desarrollar experiencia de inmersión en Segunda Lengua para la comunidad universitaria.</t>
  </si>
  <si>
    <t>Gestionar la publicidad de la experiencia, con información clara, que permita entender el proceso, ademas que cuente con la participación  comunidad univeristaria Interna y Externa</t>
  </si>
  <si>
    <t>Desarrollar (2) experiencias que permitan el dialogo transcultural y étnico Latinoamericano mediado por el Campo de Aprendizaje Cultural</t>
  </si>
  <si>
    <t>Desarrollar el dialogo transcultural y étnico Latinoamericano mediado por el Campo de Aprendizaje Cultural</t>
  </si>
  <si>
    <t>Preparación de la Experiencia-conferencia lanoamericana de la Transmoernidad</t>
  </si>
  <si>
    <t>plan de trabajo que describa las actiidades a realizar para la conferencia</t>
  </si>
  <si>
    <t xml:space="preserve">Cronograma de desarrollo de experiencia de inmmersiòn en Segunda Lengua/informe que dattelle, la paticipacion de paises(GCA y Estudiantes) Nacionales e Internacionales; y </t>
  </si>
  <si>
    <t>Informe que evidencie la participación y el impacto en las comunidades</t>
  </si>
  <si>
    <t>Plan de trabajo y cronograma</t>
  </si>
  <si>
    <t>Propuesta aprobada por (SAC)</t>
  </si>
  <si>
    <t>1  programa de movilidad académica entrante y saliente</t>
  </si>
  <si>
    <t xml:space="preserve">Ejecutar 2  alianzas estratégicas por Facultad  para el dearrollo de procesos de cooperación nacional e internacional </t>
  </si>
  <si>
    <t>Establecer  2 alianzas estratégicas para el desarrollo de cooperación nacional e internacional a través de la consolidación de convenios nacionales e internacionales en CTI, ISU y Dialogando con el Mundo</t>
  </si>
  <si>
    <t>Cronograma de desarrollo de experiencia de inmmersiòn en Segunda Lengua</t>
  </si>
  <si>
    <t>Convenio</t>
  </si>
  <si>
    <t xml:space="preserve">Propuesta aprobada por CA </t>
  </si>
  <si>
    <t>Acuerdo aprobado por SAC</t>
  </si>
  <si>
    <t>Gestionar en instituciones de educación superior internacional la realización de 9 aulas espejos en diferentes áreas tematicas</t>
  </si>
  <si>
    <t xml:space="preserve">Listado de seleccionados </t>
  </si>
  <si>
    <t>Informe de resultados de programa de divulgación</t>
  </si>
  <si>
    <t>Informe de proyección de Conferencia 2026</t>
  </si>
  <si>
    <t>Acuerdo aprobado por CA</t>
  </si>
  <si>
    <t>Informe de la gestión y articulación con la universidades</t>
  </si>
  <si>
    <t>Consolidar una cultura digital y translocal como estrategia para la mejora y transformación.</t>
  </si>
  <si>
    <t>E</t>
  </si>
  <si>
    <t xml:space="preserve">Implementar en un 50% la ruta de formación EFAD </t>
  </si>
  <si>
    <t xml:space="preserve">Ejecutar el plan de formación de la ruta de aprendizaje EFAD generando la  oferta de  diez (10) cursos mediante insignias digitales </t>
  </si>
  <si>
    <t xml:space="preserve">Ofertar a los gestores del conocimiento y el aprendizaje      diez (10) cursos mediante insignias digitales </t>
  </si>
  <si>
    <t xml:space="preserve">Ejecutar el plan anual de formación generando la oferta  de cinco  (5) cursos mediante insignias digitales orientando al uso y apropiación de herramientas tecnológicas </t>
  </si>
  <si>
    <t xml:space="preserve">Ofertar a los Gestores del Conocimiento  y el aprendizaje de    cinco (5) cursos mediante insignias digitales orientando para al uso y apropiación de herramientas tecnológicas </t>
  </si>
  <si>
    <t>Dinamizar la participacion en las redes del conocimieno de los gestores del conocimiento</t>
  </si>
  <si>
    <t>Dinamizar la participacion en las redes del conocimieno en articulacion con el CGCA</t>
  </si>
  <si>
    <t>Actualizar y digitalizar lel 25% de los Campos de apredijae institucionales para los gestores del conocimiento y el aprendizaje que conforman la ruta de formacion de la EFAD</t>
  </si>
  <si>
    <t>Reporte OEVA</t>
  </si>
  <si>
    <t>Reporte de la RED</t>
  </si>
  <si>
    <t>Reporte de OEVA</t>
  </si>
  <si>
    <t xml:space="preserve">Ejecutar el plan de formación de la ruta de aprendizaje EFAD generando la  oferta de  quince (15) cursos mediante insignias digitales </t>
  </si>
  <si>
    <t xml:space="preserve">Ofertar a los gestores del conocimiento y el aprendizaje       quince (15) cursos mediante insignias digitales </t>
  </si>
  <si>
    <t xml:space="preserve">Ejecutar el plan anual de formación generando la oferta  de siete (7) cursos mediante insignias digitales orientando al uso y apropiación de herramientas tecnológicas </t>
  </si>
  <si>
    <t xml:space="preserve">Ofertar a los Gestores del Conocimiento  y el aprendizaje de    siete (7) cursos mediante insignias digitales orientando para al uso y apropiación de herramientas tecnológicas </t>
  </si>
  <si>
    <t>Actualizar y digitalizar lel 25% de los Campos de apredijzaje institucional para los gestores del conocimiento y el aprendizaje que conforman la ruta de formacion de la EFAD</t>
  </si>
  <si>
    <t xml:space="preserve">Ejecutar el plan de formación de la ruta de aprendizaje EFAD generando la  oferta de  veinte (20) cursos mediante insignias digitales </t>
  </si>
  <si>
    <t xml:space="preserve">Ofertar a los gestores del conocimiento y el aprendizaje       quince veinte (20) cursos mediante insignias digitales </t>
  </si>
  <si>
    <t xml:space="preserve">Ejecutar el plan anual de formación generando la oferta  de nueve (9) cursos mediante insignias digitales orientando al uso y apropiación de herramientas tecnológicas </t>
  </si>
  <si>
    <t xml:space="preserve">Ofertar a los Gestores del Conocimiento  y el aprendizaje de    nueve (9) cursos mediante insignias digitales orientando para al uso y apropiación de herramientas tecnológicas </t>
  </si>
  <si>
    <t xml:space="preserve">Ejecutar el plan de formación de la ruta de aprendizaje EFAD generando la  oferta de  veinticinco (25) cursos mediante insignias digitales </t>
  </si>
  <si>
    <t xml:space="preserve">Ofertar a los gestores del conocimiento y el aprendizaje       quince veinticinco (25) cursos mediante insignias digitales </t>
  </si>
  <si>
    <t>Desarrollo del Intercambio de experiencias innovadoras en el Marco del MEDIT, como estrategia para el uso y apropiación de las herramientas tecnológicas y digitales que permita mejorar el desarrollo de los campos de aprendizaje</t>
  </si>
  <si>
    <t>Documento digital publicado</t>
  </si>
  <si>
    <t>Generar identidad y sentido de pertenencia institucional en la comunidad universitaria como agente de cambio y transformación translocal</t>
  </si>
  <si>
    <t>Lograr la participación del 5% del total de graduados anuales, en las estrategias diseñadas para la inserción laboral, emprendimiento,actualización y formación de los graduados.</t>
  </si>
  <si>
    <t>Aumentar en un 20% el  descuento para graduados y en un 10% para familiares de funcionarios</t>
  </si>
  <si>
    <t>Cumplimiento del 50% de ejecución anual estipulados para los recursos de  Funcionamiento.</t>
  </si>
  <si>
    <t xml:space="preserve">Cumplimiento del 50% de ejecución anual estipulados para los recursos de Inversión </t>
  </si>
  <si>
    <t>Formulación de las Estrategias   a partir de la Politica de Garduados</t>
  </si>
  <si>
    <t xml:space="preserve">mediante la politica se realiza el cronograma dellado de  las estrtaegias </t>
  </si>
  <si>
    <t xml:space="preserve">Aplicar el 20% de descuento a Graduados </t>
  </si>
  <si>
    <t>1- Mesa de trabajo con las áreas involucradas
2- Proyectar y socializar  plan de trabajo con cronograma</t>
  </si>
  <si>
    <t xml:space="preserve">Cronograma </t>
  </si>
  <si>
    <t>plan de trabajo / cronograma</t>
  </si>
  <si>
    <t>Lograr que la comunidad de graduados participe de las estrategias proyectadas según el cronograma</t>
  </si>
  <si>
    <t>ejecutar el despliegue de las estrategias planeadas en el cronograma</t>
  </si>
  <si>
    <t>aportar los insumo necesarios para sustentar el acuerdo de incremento en el descuento de formación posgradual</t>
  </si>
  <si>
    <t>"3. Estudio de oportunidades y conveniencia
4. Estudio de mercado"</t>
  </si>
  <si>
    <t>Tablero de contol que refleje los porcentajes de participacion en las estartegias poryectadas.</t>
  </si>
  <si>
    <t>Documentos que evidenencias cada una de estas actividades</t>
  </si>
  <si>
    <t>preguntar a vice académica sobre la pertinencia de calificación de esta tareas</t>
  </si>
  <si>
    <t>Lograr que la comunidad de graduados participe de las estrategias proyectadas.</t>
  </si>
  <si>
    <t>ejecutar el despliegue d elas estrategias planeadas en el cronograma</t>
  </si>
  <si>
    <t>Fortalecer la salud mental, física, emocional y espiritual; el arte, el deporte, la cultura, la gimnasia, la música</t>
  </si>
  <si>
    <t>Divulgar las diferentes actuvidades que desarrolla BU en las cuales tiene participacion la comunidad de Graduados</t>
  </si>
  <si>
    <t xml:space="preserve">por medio de publicaciones, videos, baners, piezas publicitarias, correos masivos se lleva a cabo la divulgación  </t>
  </si>
  <si>
    <t>Presentar informe a la comisión de acreditación  que  evidencie en cumplimiento de  las estrategias y participación de la comunidad de graduados</t>
  </si>
  <si>
    <t>Informe a la comisión de Bienestar y Equidad</t>
  </si>
  <si>
    <t>Informe a la comisión de acreditación</t>
  </si>
  <si>
    <t>Fortalecimiento de los Programas de Actividad Física para la Vida, Diversidad Funcional y Estilo de vida saludable  transhumano</t>
  </si>
  <si>
    <t xml:space="preserve">Implementar el programa de Estilo de Vida Saludable los dis domingos </t>
  </si>
  <si>
    <t>Fortalecimiento de los campos de aprendizaje</t>
  </si>
  <si>
    <t>Implementar y ampliar la cobertura de nuevas experiencias deportivas y culturales que impacten en la comunidad universitaria.</t>
  </si>
  <si>
    <t>Implementacion de insignias digitales en las experiencias deportivas organizadas por el CAD</t>
  </si>
  <si>
    <t>Brindar a la comunidad universitaria y externa deportiva insignias digitales por su participacion</t>
  </si>
  <si>
    <t>Dinamizar la estrategia del programa de Estilo de Vida Saludable Transhumano</t>
  </si>
  <si>
    <t xml:space="preserve">Promocionar y dar inicio al programa gratuito Estilo de Vida Saludable Transhumano </t>
  </si>
  <si>
    <t>Generar nuevas estrategias para ampliar la cobertura de servicios</t>
  </si>
  <si>
    <t>Promocionar y dar inicio  a una nueva experiencia deportiva en la disciplina de voleibol</t>
  </si>
  <si>
    <t>Promocionar y dar inicio  a una nueva experiencia deportiva en la disciplina de futbol femenino</t>
  </si>
  <si>
    <t>Diseño de una insignia digital para entregar en las experiencias</t>
  </si>
  <si>
    <t xml:space="preserve">Entrega de las insignias digitales en las experiencias </t>
  </si>
  <si>
    <t>Plan de medios y link de inscripcion</t>
  </si>
  <si>
    <t>Documento del plan pedagocico de la disciplina  y plan de marketing</t>
  </si>
  <si>
    <t>Diseño insignia digital</t>
  </si>
  <si>
    <t xml:space="preserve">Utilizar herramientas técnologicas </t>
  </si>
  <si>
    <t xml:space="preserve">Realizar el seguimiento y control de los datos de los deportistas del Club Deportivo UCundinamarca </t>
  </si>
  <si>
    <t xml:space="preserve">Ejecutar programa gratuito Estilo de Vida Saludable Transhumano </t>
  </si>
  <si>
    <t>Ampliación de las categorias de Tenis de campo y Nataciòn</t>
  </si>
  <si>
    <t>Implementar la estrategia de la analítica de datos</t>
  </si>
  <si>
    <t>Contar con el personal idoneo y capacitado frente a la analítica de datos de los deportistas del Club Deportivo Ucundinamarca- Informe con evidencias</t>
  </si>
  <si>
    <t>Soporte de asistencia y de declaracion transhumana</t>
  </si>
  <si>
    <t>Informe donde se describan las nuevas estartegias implementadas</t>
  </si>
  <si>
    <t>Informe con la ruta de la estratégia de análisis de datos</t>
  </si>
  <si>
    <t xml:space="preserve">Ampliar la cobertura de los programas del CAD </t>
  </si>
  <si>
    <t>Fortalaecer los lasos de interaccion universitaria con los progamas academicos de la Universidad</t>
  </si>
  <si>
    <t>Implementar en el CAD un campo de aprendizaje para el desarrollo de la investigacion a traves de las pasantias academicas de los estudiantes</t>
  </si>
  <si>
    <t>Promover a traves de la actividad fisica los campos de aprendizaje, los habitos y estilos de vida  saludables ,vinculando a la comunidad universitaria  y los padres de familia</t>
  </si>
  <si>
    <t>Implementar y ampliar la cobertura de nuevas experiencias deportivas y culturales que impacten en la comunidad universitaria y comunidad en general</t>
  </si>
  <si>
    <t>Aperturar una nueva experiencia deportiva ampliando el portafolio de servicio del CAD</t>
  </si>
  <si>
    <t>Apertura de la disciplina taekwondo para la poblacion de 5 a 18 años</t>
  </si>
  <si>
    <t>Aperturar los espacios para desarrollo de las pasantias en el CAD</t>
  </si>
  <si>
    <t>Solicitar a la Vicerectoria Academica la asignacion de los pasantes</t>
  </si>
  <si>
    <t>Aperturar el escenario del Gimnasio con una modalidad de clases grupales, donde se vincule toda la comunidad en general</t>
  </si>
  <si>
    <t>Informe de implementación</t>
  </si>
  <si>
    <t>Informe sobre el despliegue del nuevo escenario deportivo</t>
  </si>
  <si>
    <t xml:space="preserve">Promover a traves del deporte los campos de aprendizaje y el acercamiento a la comunidad empresarial, vinculando a toda la Region del Sumapaz y el Depoartamento </t>
  </si>
  <si>
    <t>Desarrollar con la comunidad en General una  experiencia deportiva  que impacten en la comunidad universitaria y comunidad en general</t>
  </si>
  <si>
    <t xml:space="preserve">Generar eventos deportivos de gran impacto donde se vinculen a la comunidad universitaria, academica y empresarial en torno del fortalecimiento y aprovechamiento del tiempo libre </t>
  </si>
  <si>
    <t>Desarrollar la  I COPA FEMEMINA INTERNACIONAL  UCUNDINAMARCA DE FUTBOL MAS ALLA DE LA UNIVERSIDAD TRADICIONAL</t>
  </si>
  <si>
    <t>Informe que evidencie la participación y el desarrollo de la experiencia</t>
  </si>
  <si>
    <t xml:space="preserve">Implementar mecanismos de evaluación para monitorear el impacto de los medios y recursos educativos para realizar mejoras continuas. </t>
  </si>
  <si>
    <t>Plan de mejora de acuerdo a  lineamientos y reglamento de Gestión de la Unidad de Apoyo Académico y el CGCA</t>
  </si>
  <si>
    <t>"Formación y asesoría
Realizar y promover asesorias Y servicios de formación que cubran semestralmente un mínimo de registros correspondientes al 50% de la comunidad universitaria por cada sede y unidad regional. "</t>
  </si>
  <si>
    <t>"Gestión de recursos
Garantizar dotación, renovación y/o adquisición de un minimo de 60 recursos digitales entre bases de datos, bibliotecas virtuales, referenciadores y software de gestión bibliotecaria."</t>
  </si>
  <si>
    <t>"La internacionalización transcultural.               
Proceso que fomenta la circulación de conocimiento y el aprendizaje inter y multicultural mediado por experiencias con comunidades en entornos diversos. "</t>
  </si>
  <si>
    <t>"Creatividad y Cultura CGCA
Despliegue y realización de un (1) calendario de experiencias culturales por semestre."</t>
  </si>
  <si>
    <t>Formular plan de mejora para CGAC en sus sedes y extensiones. 100%</t>
  </si>
  <si>
    <t>Proyectar estudios de valor de servicios bibliotecarios del Centro de Gestión del Conocimiento y el Aprendizaje CGCA a travé de diagnosticos e instrumentos estadisticos - cuantitativos y cualitatvos de medición- en el marco del Acuerdo 10 de 2021 y la resolución 1030 de 2015, alineados con el MEDIT.</t>
  </si>
  <si>
    <t>Programar y comunicar experiencias de formación y asesoría en las  redes sociales Biblioclic.  100%</t>
  </si>
  <si>
    <t>Elaborar, publicar y realizar campañas de divulgación a través de las redes sociales de la Universidad, el cronograma de experiencias de formación y asesoría de cada unidad regional.</t>
  </si>
  <si>
    <t xml:space="preserve">Aplicar un instrumento de percepción  entre los usuarios del CGCA  para medir la percepción en la atención y pertinencia de los recursos bibliográficos. </t>
  </si>
  <si>
    <t>"Aplicar un instrumento de percepción  para evaluar de manera integral los servicios y recursos destinados a la comunidad universitaria por parte del CGCA. 
Utilizar métricas, como el porcentaje de respuestas en los instrumentos, para medir el progreso hacia el 50% de percepción favorable."</t>
  </si>
  <si>
    <t>Generar una (1) convocatoria para la adquisición de bases de datos. 100%</t>
  </si>
  <si>
    <t>"Diseñar y habilitar la convocatoria de participación para gestores del conocimiento, acompañando el proceso del mismo y garantizando el desarrollo opmito y transparente del mismo.
Soportar de manera conceptual presupuestal la adquisición a través de estudios y diagnósticos de selección de bases de datos"</t>
  </si>
  <si>
    <t>Consolidar una estratégia del CAC Cultura del Conocimiento, que garantice espacios y dinamicas culturales del CGCA 50%</t>
  </si>
  <si>
    <t>Proyectar y ejecutar una parilla de programación de experiencias culturales y de formación grantizando una (1) experiencia presencial por cada sede de manera semestral, enfocado a  fomentar hábitos de lectura, promover la consulta de recursos bibliográficos y desarrollar la cultura de la investigación y creación basada en los Recursos Educativos bibliográficos y con enfoque al  (REA)  (CAC)</t>
  </si>
  <si>
    <t>Propuesta estudios de valor</t>
  </si>
  <si>
    <t>Pieza publicable cronograma</t>
  </si>
  <si>
    <t>Informe instrumento de percepción oficce 365</t>
  </si>
  <si>
    <t xml:space="preserve">Informe plataforma resultados convocatoria </t>
  </si>
  <si>
    <t>Informe seguimiento</t>
  </si>
  <si>
    <t xml:space="preserve">Consolidar una cultura digital y translocal como estrategia para la mejora y transformación. </t>
  </si>
  <si>
    <t xml:space="preserve">Definir estrategias para el uso y apropiación de herramientas tecnológicas </t>
  </si>
  <si>
    <t>Adquisición, ingreso y divulgación.100%</t>
  </si>
  <si>
    <t>"Realizar estratégias de divulgación y circulación de las bases de datos a través de medios de comunicación y redes; procesos de formación, culturales; lanzamientos y experiencias macro como el Bibliofest.
Consolidar y divulgar parrilla de servicios de formación incluyendo un nuevo campo-temático como servicio de formación y asesoría. "</t>
  </si>
  <si>
    <t>Medición de recursos, curaduría y analisis de bibliocifras. 50%</t>
  </si>
  <si>
    <t>Establecer y llevar a cabo un proceso de analisis de usabilidad a través de aplicativos y herramientas que se puedan gestionar y dinamizar desde el Área de Soporte CGCA que permita una veeduría constante de la efectividad y usabilidad de recursos adquiridos.</t>
  </si>
  <si>
    <t>informe final del proceso</t>
  </si>
  <si>
    <t>"Formación y asesoría
Realizar y promover asesorias y servicios de formación que cubran semestralmente un mínimo de registros correspondientes al 50% de la comunidad universitaria por cada sede y unidad regional. "</t>
  </si>
  <si>
    <t>Aplicar un instrumento de percepción  entre los usuarios del CGCA  para medir la percepción en la atención y pertinencia de los recursos bibliográficos.</t>
  </si>
  <si>
    <t>"Aplicar un instrumento de percepción  para evaluar de manera integral los servicios y recursos destinados a la comunidad universitaria por parte del CGCA. 
Utilizar métricas, como el porcentaje de respuestas en los instrumentos, para medir el progreso hacia el 90% de percepción favorable."</t>
  </si>
  <si>
    <t>"Gestión administrativa y dirección
Plan de mejora de acuerdo a  lineamientos y reglamento de Gestión de la Unidad de Apoyo Académico y el CGCA"</t>
  </si>
  <si>
    <t>Realización estudios de valor 100%</t>
  </si>
  <si>
    <t>Aplicación e implementación de estudios de valor de servicios bibliotecarios del Centro de Gestión del Conocimiento y el Aprendizaje CGCA a través de diagnosticos e instrumentos estadisticos - cuantitativos y cualitatvos de medición- en el marco del Acuerdo 10 de 2021 y la resolución 1030 de 2015, alineados con el MEDIT.</t>
  </si>
  <si>
    <t>Medición de recursos, curaduría y analisis de bibliocifras. 100%</t>
  </si>
  <si>
    <t>Consolidar una estratégia del CAC Cultura del Conocimiento, que garantice espacios y dinamicas culturales del CGCA 100%</t>
  </si>
  <si>
    <t>Resultado de experiencias culturales y de formación grantizando una (1) experiencia presencial por cada sede de manera semestral, enfocado a  fomentar hábitos de lectura, promover la consulta de recursos bibliográficos y desarrollar la cultura de la investigación y creación basada en los Recursos Educativos bibliográficos y con enfoque al  (REA)  (CAC)</t>
  </si>
  <si>
    <t>Informe final del proceso</t>
  </si>
  <si>
    <t>3.3 Fortalecer la salud mental, física, emocional y espiritual; el arte, el deporte, la cultura, la gimnasia, la música</t>
  </si>
  <si>
    <t>Selección de profesionales idóneos por demanda de servicios</t>
  </si>
  <si>
    <t xml:space="preserve">Personal idoneo contratado </t>
  </si>
  <si>
    <t>"1- Estudiar HV
2- Selección de HV de acuerdo al perfil requerido 
3- Realizar proceso de contratación 
4- Gestionar los recursos "</t>
  </si>
  <si>
    <t>3.1 Implementar la gestión de éxito académico en la Universidad de Cundinamarca</t>
  </si>
  <si>
    <t>Guía de operación para la gestión de éxito académico</t>
  </si>
  <si>
    <t>Estudio de las condiciones de salud mental</t>
  </si>
  <si>
    <t>Realizar un (1) encuentro deportivo al año que vincule a las familias de la Ucundinamarca</t>
  </si>
  <si>
    <t>5% de las familias de los estudiantes en la estrategia de bienestar.</t>
  </si>
  <si>
    <t>Diseñar la guia para para la implementación de los lineamientos en coherencia con la estrategia MEDIT a un clic</t>
  </si>
  <si>
    <t>Documentar y presentar la Guia de operación para la implementación de los lineamientos en coherencia con la estrategia MEDIT a un clic ante la comisión de Bienestar, Equidad y Diversidad</t>
  </si>
  <si>
    <t>Diseñar y Aplicar el instrumento para el análisis de condiciones de salud mental en población estudiantil.</t>
  </si>
  <si>
    <t>"1- planeación y cronograma
2- Construcción del instrumento y metodología para recolección de datos
3- Aplicación del instrumento 
4- Informe "</t>
  </si>
  <si>
    <t>Implementar el encuentro deportivo con las familias</t>
  </si>
  <si>
    <t>Ejecutar el despliegue logístico para el desarrollo del encuentro deportivo con las familias UC (Día de la familia)</t>
  </si>
  <si>
    <t xml:space="preserve">Implementar EL PLAN DE VINCULACIÓN DE FAMILIAS  en el despliegue de estrategias formativas de BU </t>
  </si>
  <si>
    <t>Presentar informe a comisión de Bienestar y Equidad a efectos de socializar los resultados del plan de vinculación de familias a estrategias desplegadas por parte de BU, alcanzando la vinculación del 3% de las familias de los estudiantes</t>
  </si>
  <si>
    <t>Informe de analítica de datos con causales de deserción bi-anual</t>
  </si>
  <si>
    <t xml:space="preserve">Gestionar el despliegue de las acciones estratégicas del protocolo institucional de prevención y atención de violencias sexuales y/o basadas en género </t>
  </si>
  <si>
    <t xml:space="preserve">Implementar estudio de las causas de deserción en la UC </t>
  </si>
  <si>
    <t xml:space="preserve">Presentar el estudio con causales de deserción ante CA </t>
  </si>
  <si>
    <t>Implementación de los lineamientos en coherencia con la estrategia MEDIT a un clic</t>
  </si>
  <si>
    <t>Implementar la Guia</t>
  </si>
  <si>
    <t xml:space="preserve">Implementar el plan estratégico derivado del protocolo institucional de prevención y atención de violencias sexuales y/o basadas en género </t>
  </si>
  <si>
    <t xml:space="preserve">Presentar informe a comisión de Bienestar y Equidad en relación con la implementación del protocolo institucional de prevención y atención de violencias sexuales y/o basadas en género </t>
  </si>
  <si>
    <t>13% de la población Universitaria con PSE</t>
  </si>
  <si>
    <t>Mínimo 13% de estudiantes de cada programa con PSE</t>
  </si>
  <si>
    <t>3.2 Promover, crear, y fortalecer las condiciones de un estilo de vida propio, saludable y propicio.</t>
  </si>
  <si>
    <t>Vincular al 10% de la población Universitaria al programa</t>
  </si>
  <si>
    <t>Mejorar el estado físico del 15% de la población Universitaria vinculada al programa</t>
  </si>
  <si>
    <t>Estrategia de salud mental de la institución</t>
  </si>
  <si>
    <t>7  modalidades en cada seccional y extensión</t>
  </si>
  <si>
    <t>Lograr que el 5% de los participantes de los grupos artísticos, culturales y deportivos sean graduados</t>
  </si>
  <si>
    <t>Vincular  diez (10) Universidades en cuatro (4) disciplinas</t>
  </si>
  <si>
    <t>Implementar la encuesta de la felicidad institucional a por lo menos el 20% de la comunidad universitaria</t>
  </si>
  <si>
    <t xml:space="preserve">Implementar capacidades de talento humano para la gestión de éxito académico </t>
  </si>
  <si>
    <t>Presentar a la vicerrectoria académica, así como a la vicerrectoría administrativa y financiera los perfiles de profesionales idóneos por demanda de servicios para la gestión de éxito académico.</t>
  </si>
  <si>
    <t xml:space="preserve">Implementar el plan de cobertura de programas socioeconómicos </t>
  </si>
  <si>
    <t>Informe al comité de puntaje de exoneraciones y programas socio económicos del aumento de cobertura en programas socioeconómicos en la vigencia.</t>
  </si>
  <si>
    <t>Diseñar e implementar un Programa de hábitos de vida saludable que vincule mínimo al 7% de la población estudiantil</t>
  </si>
  <si>
    <t xml:space="preserve">Presentar informe ante la Comisión de Bienestar y Equidad de la cobertura de estudiantes que participan en el programa de hábitos y estilos de vida saludable </t>
  </si>
  <si>
    <t xml:space="preserve">5% de los estudiantes vinculados al programa </t>
  </si>
  <si>
    <t>"1- Realizar la socialización del programa
2- Invitación a los estudiantes a vivir las experiencias proyectadas 
3- Realizar las experiencias establecidas en el cronograma para desarrollar el programa "</t>
  </si>
  <si>
    <t>Entrega  del programa de salud mental dirigido a población Estudiantil , así como las estrategias para desarrollarlo</t>
  </si>
  <si>
    <t>"1- Proyectar  programa de salud mental
2- Proyectar las estrategias para desarrollar el programa de salud mental 
3- Entrega  programa de salud Dirigido a la población estudiantil"</t>
  </si>
  <si>
    <t>Dar continuaidad a la estrategía para diversificar la oferta Cultural y deportiva en las seccionales y extensiones, con la contratación de los orientadores que hagan falta para llegar a la meta</t>
  </si>
  <si>
    <t>Presentar informe a la comisión de Bienestar  y Equidad que de cuenta de la puesta en marcha de nuevas modalidades deportivas y culturales para diversifcar servicios de BU  y su impacto.</t>
  </si>
  <si>
    <t xml:space="preserve">Implementar el plan de vinculación de graduados a las lineas deportivas, culturales y artísticas que despliega BU </t>
  </si>
  <si>
    <t>Presentar informe a la comisión de Bienestar y Equidad a efectos de reportar la sistematización de participación de graduados en líneas deportivas, culturales y artísticas que despliega BU, evidenciando   que el 2% de los participantes de los grupos artísticos, culturales y deportivos sean graduados</t>
  </si>
  <si>
    <t>Implementar el encuentro deportivo de Universidades translocales en disciplinas propias de la UC</t>
  </si>
  <si>
    <t xml:space="preserve">Ejecutar el despliegue logístico para el desarrollo del II encuentro deportivo de Universidades translocales </t>
  </si>
  <si>
    <t xml:space="preserve">Aplicar la encuesta institucional de la felicidad en por lo menos el 20% de la comunidad universitaria </t>
  </si>
  <si>
    <t>Presentar informe ante la comisión de Bienestar y equidad sobre la ejecución del plan de acción con base en la aplicación encuesta de la felicidad con el correspondiente plan de acción</t>
  </si>
  <si>
    <t>Lineamientos de los Centros de Estudios Agroambientales (CEA)</t>
  </si>
  <si>
    <t>Definir y presentar los lineamientos de los Centros de Estudios Agroambientales (CEA)</t>
  </si>
  <si>
    <t>Definir los lineamientos de los Centros de Estudios Agroambientales (CEA)</t>
  </si>
  <si>
    <t>Definir la ruta para la elaboración de los lineamientos de los Centros de Estudios Agroambientales (CEA), como centros de investigación e innovación.</t>
  </si>
  <si>
    <t>Proyecto de acuerdo</t>
  </si>
  <si>
    <t>Presentar los lineamientos de los Centros de Estudios Agroambientales (CEA)</t>
  </si>
  <si>
    <t>Presentar los lineamientos de los Centros de Estudios Agroambientales (CEA), como centros de investigación e innovación, ante el comité para el desarrollo de la Investigación.</t>
  </si>
  <si>
    <t>Rutas de formación en segunda lengua</t>
  </si>
  <si>
    <t>Implementar las rutas de formación en segunda lengua</t>
  </si>
  <si>
    <t>Implementar las rutas de formación en segunda lengua para los agentes de la comunidad universitaria, así como en los niños, jóvenes o adultos de cualquier parte del país y especialmente de los habitantes del Departamento de Cundinamarca interesados en ello.</t>
  </si>
  <si>
    <t>Presentar las rutas de formación en segunda lengua para los agentes de la comunidad universitaria, así como en los niños, jóvenes o adultos de cualquier parte del país y especialmente de los habitantes del Departamento de Cundinamarca interesados en ello, ante el comité directivo del centro de idiomas "LanguageS21”.</t>
  </si>
  <si>
    <t xml:space="preserve">Informe </t>
  </si>
  <si>
    <t>Lineamientos académicos del centro de idiomas "LanguageS21”</t>
  </si>
  <si>
    <t xml:space="preserve">Presentar los lineamientos académicos del centro de idiomas "LanguageS21” </t>
  </si>
  <si>
    <t>Gestión de nuevas aplicaciones y tecnologías de la información y la comunicación</t>
  </si>
  <si>
    <t>Radicar proyecto de inversión de la gestión de nuevas aplicaciones y tecnologías de la información y la comunicación</t>
  </si>
  <si>
    <t>Presentar los lineamientos del centro de idiomas "LanguageS21” para las sedes Fusagasugá, Facatativá y Chía.</t>
  </si>
  <si>
    <t>Presentar ante el consejo académico los lineamientos del centro de idiomas "LanguageS21” para las sedes Fusagasugá, Facatativá y Chía, previo aval del comité directivo del centro de idiomas "LanguageS21”.</t>
  </si>
  <si>
    <t>Radicar proyecto de inversión de la gestión de nuevas aplicaciones y tecnologías de la información y la comunicación para la gestión del conocimiento y aprendizaje de los idiomas.</t>
  </si>
  <si>
    <t>Radicar proyecto de inversión de la gestión de nuevas aplicaciones y tecnologías de la información y la comunicación para la gestión del conocimiento y aprendizaje de los idiomas, en el banco universitario de proyectos de la dirección de planeación institucional.</t>
  </si>
  <si>
    <t>Informe de ejecución presupuestal de inversión</t>
  </si>
  <si>
    <t xml:space="preserve">Cronograma y agenda de experiencias a desarrollar en el marco de Centro de Emprendimienro Digital </t>
  </si>
  <si>
    <t>Presentacion del cronograma de experiencias y agenda del despliegue de las mismas en el marco del despliegue del CDEI y el ecosistema de emprendimiento.</t>
  </si>
  <si>
    <t>Informe con evidencias</t>
  </si>
  <si>
    <t>Visibilizar el Centro Transmedia de la Ucundinamarca</t>
  </si>
  <si>
    <t>Ejecutar estrategias de comunicación para la interacción y difusión de experiencias del Centro Transmedia.</t>
  </si>
  <si>
    <t xml:space="preserve">Desarrollar el micrositio web del Centro Transmedia. </t>
  </si>
  <si>
    <t>Gestionar el desarrollo de la página web del Centro Transmedia para la comunicación y la difusión de experiencias del Centro Transmedia.</t>
  </si>
  <si>
    <t>Informe con el estado de avance del micrositio</t>
  </si>
  <si>
    <t>Generar producción académica desde el Centro Transmedia</t>
  </si>
  <si>
    <t>Publicar artículo académico del Centro Transmedia</t>
  </si>
  <si>
    <t>Publicar el artículo académico sobre Análisis de Consumo de Redes de los Jóvenes Universitarios, de la Seccional Ubaté y su aplicación a los Proyectos de Grado de la Universidad de Cundinamarca</t>
  </si>
  <si>
    <t xml:space="preserve">Gestionar  la obtención del ISBN del artículo académico producido por los estudiantes y el líder del Observatorio de Medios </t>
  </si>
  <si>
    <t>Desarrollar la experiencia el pensador</t>
  </si>
  <si>
    <t>Proyectar la propuesta de la experiencia del pensador para la comunidad universitaria</t>
  </si>
  <si>
    <t>Realizar las Olimpiadas Gramaticales</t>
  </si>
  <si>
    <t>Proyectar la propuesta de la experiencia de las olimpiadas gramaticales</t>
  </si>
  <si>
    <t>Articulo académico</t>
  </si>
  <si>
    <t>Informe con el estado de avance</t>
  </si>
  <si>
    <t xml:space="preserve">Informe con el estado de avance </t>
  </si>
  <si>
    <t>Modernizar la infraestructura  tecnológica de la Ucundinamarca</t>
  </si>
  <si>
    <t>Alcanzar el 60% de los  proyectos asociados al Plan Estrategico de Tecnologias de Información (PETI)</t>
  </si>
  <si>
    <t>Presentar informe del estado de la infraestructura tecnológica de la Universidad de Cundinamarca</t>
  </si>
  <si>
    <t>Consolidación y puesta en marcha de reingeniería y digitalización de procesos administrativos.</t>
  </si>
  <si>
    <t>Documento con lineamientos de Gobierno Digital y puesta en marcha del grupo de Gobierno de Datos</t>
  </si>
  <si>
    <t>Aseguramiento de la calidad de la Dirección de Sistemas y Tecnología</t>
  </si>
  <si>
    <t>Cumplimiento a la ejecución del plan presupuestario de la vigencia</t>
  </si>
  <si>
    <t>Presentar informe de ejecución contractual de los proyectos priorizados durante la vigencia 2024</t>
  </si>
  <si>
    <t>Informe pormenorizado de las actuaciones contractuales y cumplimineto del objeto de los proyectos priorizados</t>
  </si>
  <si>
    <t>Presentar proyección de necesidades tecnológicas que modernicen la infraestructura de TI</t>
  </si>
  <si>
    <t>Presentar la propuesta de valor de las necesidades tecnológicas que permitirán la radicación de proyectos de inversión para la vigencia 2026</t>
  </si>
  <si>
    <t>Construir el cronograma de reingeniería y digitalización de procesos administrativos</t>
  </si>
  <si>
    <t>Establecer el cronograma trimestral de Desarrollos de Sistemas de Información</t>
  </si>
  <si>
    <t>Construir el cronograma de construcción y/o actualización de los tableros de control de la Ucundinamarca</t>
  </si>
  <si>
    <t>Establecer el cronograma trimestral de Análisis de Datos</t>
  </si>
  <si>
    <t>Vincular al grupo de Gobierno de Datos y Gobierno Digital</t>
  </si>
  <si>
    <t>Vincular a la Dirección de Sistemas y Tecnología el OPS de Arquitectura TI, Gobierno Digital y Seguridad Informática</t>
  </si>
  <si>
    <t>Poyectar la actualización del Sistema de Gestión de la Calidad</t>
  </si>
  <si>
    <t>Cronograma de actualización de la documentación del Sistema de Gestión de la Calidad</t>
  </si>
  <si>
    <t>Informar el estado de cumplimiento al MIPG y resultados de planes de mejoramiento internos</t>
  </si>
  <si>
    <t>Sustentación del avance porcentual al cierre de los planes de mejoramiento institucionales e internos de la Dirección de Sistemas y Tecnología</t>
  </si>
  <si>
    <t>Seguimiento a la ejecución presupuestal de gastos de funcionamiento y proyectos de inversión</t>
  </si>
  <si>
    <t>Presentar informe ejecutivo del 25% de la ejecución presupuestal de acuerdo a la asignación de recursos de la Dirección de Sistemas y Tecnología</t>
  </si>
  <si>
    <t>Informe de seguimiento a los contratos suscritos</t>
  </si>
  <si>
    <t>Propuesta de valor
Identificación de necesidades tecnológicas</t>
  </si>
  <si>
    <t>Cronograma</t>
  </si>
  <si>
    <t>Contratos suscritos mediante OPS</t>
  </si>
  <si>
    <t>Presentación y lista de asistencia</t>
  </si>
  <si>
    <t>Informe ejecutivo</t>
  </si>
  <si>
    <t>Avanzar en la implementación de Gobierno de datos, Gobierno en linea e incorporar componentes de inteligencia artificial en procesos académicos y administrativos.</t>
  </si>
  <si>
    <t>Puesta en marcha del Grupo de Tecnologias emergentes</t>
  </si>
  <si>
    <t xml:space="preserve">Presentar informe ejecutivo de los proyectos radicados ante el BUP durante la vigencia 2024 - PETI </t>
  </si>
  <si>
    <t>Realizar informe de seguimiento y ejecución (Proyectos priorizados) a la propuestas radicadas en el Banco Universitario de Proyectos (BUP) en la vigencia 2024.</t>
  </si>
  <si>
    <t>Presentar informe técnico semestral del estado de la infraestructura tecnologica por unidad regional y agroambiental de la UCundinamarca ante el Comité de Tecnología</t>
  </si>
  <si>
    <t>Informe ejecutivo en el cual se detalle el cumplimiento y avance a la hoja de ruta para modernizar la infraestructura tecnológica</t>
  </si>
  <si>
    <t>Informe de avance de la puesta en marcha de los procesos de reingeniería y digitalización</t>
  </si>
  <si>
    <t>Informe trimestral del avance del cronograma de desarrollos de sistemas de información</t>
  </si>
  <si>
    <t>Informe de avance de la construcción y/o actualización de los tableros de control de la Ucundinamarca</t>
  </si>
  <si>
    <t>Informe semestral de avance al cronograma de análisis de datos</t>
  </si>
  <si>
    <t>Definir lineamientos y estándares de Gobierno Digital</t>
  </si>
  <si>
    <t>Presentar documento borrador que establezca los lineamientos y estándares de Gobierno Digital para la Ucundinamarca</t>
  </si>
  <si>
    <t>Realizar informe ejecutivo de actividades del grupo de Gobierno de Datos.</t>
  </si>
  <si>
    <t>Presentar informe pormenorizado de las actividades ejecutadas por el grupo de gobierno de datos durante el primer semestre</t>
  </si>
  <si>
    <t>Reportar el avance de la construcción y puesta en marcha del micrositio de la Dirección de Sistemas y Tecnología</t>
  </si>
  <si>
    <t xml:space="preserve">Se presentará herramienta audio visual del avance de la construcción y puesta en marcha del micrositio </t>
  </si>
  <si>
    <t>Realiza informe ejecutivo de actividades del grupo de Tecnologias Emergentes</t>
  </si>
  <si>
    <t>Presentar informe pormenorizado de las actividades ejecutadas por el grupo de tecnologías emergentes de datos durante el primer semestre</t>
  </si>
  <si>
    <t>Presentar informe ejecutivo del 50% de la ejecución presupuestal de acuerdo a la asignación de recursos de la Dirección de Sistemas y Tecnología</t>
  </si>
  <si>
    <t>Informe de cumplimiento a la hoja de ruta frente a avances, logros y contratiempos</t>
  </si>
  <si>
    <t>Informe ejecutivo del cumplimiento al cronograma de Desarrollos priorizados</t>
  </si>
  <si>
    <t>Informe ejecutivo del cumplimiento al cronograma de Tableros de Control</t>
  </si>
  <si>
    <t>Borrador de lineamientos y estándares de Gobierno Digital</t>
  </si>
  <si>
    <t>Herramienta audiovisual e informe técnico de avance y despliegue</t>
  </si>
  <si>
    <t>Presentar informe de avance % implementación del PETI</t>
  </si>
  <si>
    <t xml:space="preserve">Se presentará un informe detallado de la implementación del Plan Estrategico de Tecnología de la Información </t>
  </si>
  <si>
    <t>Presentar informe de ejecución presupuestal</t>
  </si>
  <si>
    <t xml:space="preserve">Se presentará informe de ejecución presupuestal de los recursos asignados en la vigencia por proyectos de inversión y gastos de funcionamiento </t>
  </si>
  <si>
    <t>Realizar informe de usabilidad de los sistemas de información</t>
  </si>
  <si>
    <t xml:space="preserve">Se presentara informe ejecutivo de la usabilidad de sistemas de información, donde se evidencie la evaluación de implementación </t>
  </si>
  <si>
    <t>Informar el estado de implementación de fabrica de software en la Universidad de Cundinamarca</t>
  </si>
  <si>
    <t>El área de Desarrollo de Sistemas de Información presentará el informe técnico y funcional de la implementación de fabrica de software</t>
  </si>
  <si>
    <t>Informar el estado de actualización del Sistema de Gestión de la Calidad</t>
  </si>
  <si>
    <t xml:space="preserve">Sustentar al equipo de trabajo de la Dirección de Sistemas y Tecnología el avance del cumplimiento del conograma del MOD. </t>
  </si>
  <si>
    <t>Informar el avance del cumplimiento a los controles de la norma ISO 27001</t>
  </si>
  <si>
    <t>Presentar informe pormenorizado del avance e implementación de los controles de la ISO 27001</t>
  </si>
  <si>
    <t>Presentar informe ejecutivo del 75% de la ejecución presupuestal de acuerdo a la asignación de recursos de la Dirección de Sistemas y Tecnología</t>
  </si>
  <si>
    <t>Informe ejecutivo bajo la metodología de campo de aprendizaje</t>
  </si>
  <si>
    <t>Informe de ejecución presupuestal</t>
  </si>
  <si>
    <t>Informe técnico y funcional fabrica de software</t>
  </si>
  <si>
    <t xml:space="preserve">Presentación y lista de asistencia </t>
  </si>
  <si>
    <t>Informe de implementación de la norma</t>
  </si>
  <si>
    <t xml:space="preserve">Presentar informe ejecutivo de los proyectos radicados ante el BUP duante la vigencia 2024 - PETI </t>
  </si>
  <si>
    <t>Informe ejecutivo en el cual se detalle en el cual se detalle el cumplimiento y avance a la hoja de ruta para modernizar la infraestructura tecnológica</t>
  </si>
  <si>
    <t xml:space="preserve">Estructurar las licencias, paquetes de software y elementos tecnológicos adquiridos en la vigencia </t>
  </si>
  <si>
    <t>Se presentará informe contractual frente a las licencias, paquetes de software y elementos tecnológicos adquiridos en la vigencia por parte de la Dirección de Sistemas y Tecnología</t>
  </si>
  <si>
    <t>Presentar el tablero de control de Control de la Dirección de Sistemas y Tecnología</t>
  </si>
  <si>
    <t xml:space="preserve">Sustentar a los líderes de áreas de la Dirección de Sistemas y Tecnología la construcción y el resultados de los datos obtenidos en el tablero de control </t>
  </si>
  <si>
    <t>Presentar informe ejecutivo del 100% de la ejecución presupuestal de acuerdo a la asignación de recursos de la Dirección de Sistemas y Tecnología</t>
  </si>
  <si>
    <t>Informe contractual</t>
  </si>
  <si>
    <t>Tablero de control 
Lista de asistencia</t>
  </si>
  <si>
    <t>Rediseñar los procesos a través de la reingeniería en las áreas</t>
  </si>
  <si>
    <t xml:space="preserve">Capacitaciones en Atención al Ciudadano y su importancia </t>
  </si>
  <si>
    <t>"Avanzar en la implementación de Gobierno de datos, Gobierno
en línea, e incorporar componentes de
procesos académicos y administrativos."</t>
  </si>
  <si>
    <t>"Convertir a la Universidad de Cundinamarca en una Institución
educativa ágil para responder a los retos de una organización
transmoderna y translocal."</t>
  </si>
  <si>
    <t>Rediseñar la herramienta tecnologica Chat Bot</t>
  </si>
  <si>
    <t xml:space="preserve">Actualización del chat bot mediante de la IA que permitan brindar una información mas efectiva y de respuesta inmediata al interes al ciudadano </t>
  </si>
  <si>
    <t xml:space="preserve">Plan Capacitaciones </t>
  </si>
  <si>
    <t>desarrollo del plan de capacitaciones a seccionales y Extensiones</t>
  </si>
  <si>
    <t xml:space="preserve">Chat Bot con la AI </t>
  </si>
  <si>
    <t>Cronograma/ Listado de Asistencia / Registros fotográficos</t>
  </si>
  <si>
    <t xml:space="preserve">Covertir a la UdeC en una institución educativa agil para responder  a los retos  de la organización transmoderna y translocal </t>
  </si>
  <si>
    <t>Sistemas de informacion con aplicación de tecnología inteligente</t>
  </si>
  <si>
    <t xml:space="preserve">implementacion de la Herramienta </t>
  </si>
  <si>
    <t xml:space="preserve">Por medio de la implementacion se evidenciara la respuesta en tiempo real  </t>
  </si>
  <si>
    <t>Capacitaciones</t>
  </si>
  <si>
    <t>capacitaciones a seccionales y Extensiones</t>
  </si>
  <si>
    <t xml:space="preserve">Creación del Botón de tramites y servicios en el Micrositio </t>
  </si>
  <si>
    <t xml:space="preserve">Se recopila y clasificar la  informacion de las areas que tiene que ver con los tramite y serivicios que se pueden presentar por medio del boton. </t>
  </si>
  <si>
    <t xml:space="preserve">Informe de analisis del Chat Bot </t>
  </si>
  <si>
    <t xml:space="preserve"> Asistencia / Registros fotográficos</t>
  </si>
  <si>
    <t>Informe de la recopilación de los datos</t>
  </si>
  <si>
    <t>Sistemas de información con aplicación de tecnología inteligente</t>
  </si>
  <si>
    <t>Seguimiento al Chat Bot para el 3t</t>
  </si>
  <si>
    <t>evidenciar las necesidades del cuidadano</t>
  </si>
  <si>
    <t xml:space="preserve">Establecer mesa de trabajo conComunicaciones para la creación del botón con la con la informacion </t>
  </si>
  <si>
    <t xml:space="preserve">Resultados de la mesa de trabajo </t>
  </si>
  <si>
    <t>Seguimiento al Chat Bot 4t</t>
  </si>
  <si>
    <t xml:space="preserve">se crean los enlaces que sirven de insumo para la creacion del botón </t>
  </si>
  <si>
    <t xml:space="preserve">Boton de Tramites y Servicios </t>
  </si>
  <si>
    <t>Fortalecer el Plan de medios y recursos educativos</t>
  </si>
  <si>
    <t>Realizar seguimiento a la ejecucion presupuestal (funcionamiento - inversion) de la Universidad de Cundinamarca</t>
  </si>
  <si>
    <t>Convertir a la Ucundinamarca en una institucion educativa agil para responder a los retos de una organizacion transmoderna y translocal.</t>
  </si>
  <si>
    <t>Reingenieria de los procesos de las areas adscritas a la Vicerrectori Administrativa y Financiera</t>
  </si>
  <si>
    <t>Realizar seguimiento a la ejecucion activa y metas fiscales de las Seccionales y Extensiones</t>
  </si>
  <si>
    <t>Convertir a la Universidad de Cundinamarca en una Institución educativa ágil para responder a los retos de una organización transmoderna y translocal.</t>
  </si>
  <si>
    <t>Realizar seguimiento al Plan de Acción de las Direcciones de Seccionales y Extensiones así como a la Dirección Financiera, Dirección de Talento Humano y la dirección de bienes y servicios</t>
  </si>
  <si>
    <t xml:space="preserve">Seguimiento a la ejecución presupuestal </t>
  </si>
  <si>
    <t>Realizar seguimiento y acompañamiento a las areas con el fin de cumplir con el porcentaje de ejecucion presupuestal.</t>
  </si>
  <si>
    <t>Reunión de seguimiento a la mejora de procesos</t>
  </si>
  <si>
    <t>Realizar reuniones y entrega de   informes de avance de la reingenieria de procesos</t>
  </si>
  <si>
    <t>Seguimiento a la activa y metas fiscales.</t>
  </si>
  <si>
    <t xml:space="preserve">Realizar seguimiento por medio de las reuniones con los Directores de Seccionales y Extensiones. </t>
  </si>
  <si>
    <t>Seguimiento al Plan de Accion de las Direcciones adscritas a la Vicerrectoria Administrativa y Financiera</t>
  </si>
  <si>
    <t xml:space="preserve">Realizar seguimiento por medio de las reuniones con los Directores de Seccionales y Extensiones y Directores de Area, asi como tambien por medio de correo electronico </t>
  </si>
  <si>
    <t>informes,reuniones, actas, correos de seguimiento</t>
  </si>
  <si>
    <t>Informes de avance de reingeniería, reuniones</t>
  </si>
  <si>
    <t>Informes de avance en la meta fiscal por parte de los Directores de Seccionales y Extensiones</t>
  </si>
  <si>
    <t>Reuniones, Actas y correos de seguimiento</t>
  </si>
  <si>
    <t>57.  Austeridad y racionalización del gasto.</t>
  </si>
  <si>
    <t>Ejecución Presupuestal Activa y Pasiva</t>
  </si>
  <si>
    <t xml:space="preserve">Ejecución presupuestal activa y pasiva - 25% </t>
  </si>
  <si>
    <t>La Dirección Administrativa junto con el equipo de trabajo correspondiente para llevar a cabo el cumplimiento de la meta, implementan estrategias de seguimiento de la Ejecución Presupuestal Activa y Pasiva</t>
  </si>
  <si>
    <t>Informe avance de ejecucion presupuestal activa y pasiva.</t>
  </si>
  <si>
    <t xml:space="preserve">1.10. Aportar soluciones a problemas translocales de la mano con organizaciones y comunidades </t>
  </si>
  <si>
    <t xml:space="preserve">Ejecución presupuestal activa y pasiva - 50% </t>
  </si>
  <si>
    <t xml:space="preserve">Identificación de problemas </t>
  </si>
  <si>
    <t>Despliegue del CMA con la participacion de la Secretaria de Hacienda</t>
  </si>
  <si>
    <t>Informe.</t>
  </si>
  <si>
    <t xml:space="preserve">1.2.Implementar la ruta de Alta Calidad Académica </t>
  </si>
  <si>
    <t xml:space="preserve">Radicar ante CNA la solicitud de apreciación de condiciones iniciales de acreditación en alta calidad de las sedes Girardot y Soacha </t>
  </si>
  <si>
    <t xml:space="preserve">Ejecución presupuestal activa y pasiva - 75% </t>
  </si>
  <si>
    <t xml:space="preserve">Radicar en SACES CNA el documento de apreciación de condiciones iniciales con miras a la acreditación institucional en alta calidad de las sedes SOACHA y GIRARDOT </t>
  </si>
  <si>
    <t>Gestion del proceso de autoevaluacion</t>
  </si>
  <si>
    <t>Informe avance de gestion</t>
  </si>
  <si>
    <t>1.8 Realiar el intercambio de buenas practicas innovadoras para agregar valor social</t>
  </si>
  <si>
    <t>Divulgar el portafolio de beneficios y servicios de la UCundinamarca en al menos el 60% de las instituciones públicas y el 5% de las empresas privadas en los municipios que componen las regiones donde la Universidad tiene presencia</t>
  </si>
  <si>
    <t>1.9. Propiciar el diálogo de saberes para el desarrollo territorial</t>
  </si>
  <si>
    <t>5.2 Fortalecer el plan de medios y recursos educativos</t>
  </si>
  <si>
    <t xml:space="preserve">Implementar a través de la encuesta de satisfacción institucional medición de percepción sobre adquisición y uso de espacios educativos </t>
  </si>
  <si>
    <t>3.2 Promover, crear, y fortalecer las condiciones de un estilo de vida propio, saludable y propicio</t>
  </si>
  <si>
    <t xml:space="preserve">Minimo 4 zonas de bienestar contruidas o adecuadas </t>
  </si>
  <si>
    <t>establecer por cada unidad regional la necesidad de los recursos necesarios</t>
  </si>
  <si>
    <t xml:space="preserve">socializar el portafolio: soalizar el portafolio a 5 entidades publicas, privadas y suscripcion minimo de un convenio </t>
  </si>
  <si>
    <t>Reuniones con 5 entidades públicas y  privadas para la presentación de la oferta de servicios.</t>
  </si>
  <si>
    <t xml:space="preserve">Ejecución presupuestal activa y pasiva - 100% </t>
  </si>
  <si>
    <t>Informe de autoevaluacion</t>
  </si>
  <si>
    <t xml:space="preserve">informe donde se evidencie la usabilidad de los convenios interadministrativos por parte de estudiantes, docentes y personal administrativo de la sede con el respectivo # de participantes por convenio </t>
  </si>
  <si>
    <t>Consolidación del informe de usabildad e impacto de los convenios interadministrativos</t>
  </si>
  <si>
    <t xml:space="preserve">Entrega de insignias:Informe que cuenta de la entrega de 28 Insignias Digitales </t>
  </si>
  <si>
    <t>Marco del convenio con la secretaria de ambiente</t>
  </si>
  <si>
    <t xml:space="preserve">aplicar la encuesta de satisfaccción </t>
  </si>
  <si>
    <t>Gestion y apoyo en el diligenciamiento de la encuesta de satisfaccion</t>
  </si>
  <si>
    <t xml:space="preserve">1- Estudio con el fin de determinas las zonas idóneas,  las adecuaciones y dotación que requieren 2- Radicar proyecto de inversión para la asignación de los recursos necesarios </t>
  </si>
  <si>
    <t>Informe sobre las adecuciones realizadas para el espacio de vida saludable</t>
  </si>
  <si>
    <t>Acta de reunión de presentación de proyecto para l adquisicion de los medios y recursos necesarios</t>
  </si>
  <si>
    <t>Acta de reunion</t>
  </si>
  <si>
    <t>Cronograma de visitas * Informe de gestión del trimestre</t>
  </si>
  <si>
    <t>Acta de cumplimiento emitida por la Dirección de Autoevaluación</t>
  </si>
  <si>
    <t>Informe de usabilidad e impacto de los convenios.</t>
  </si>
  <si>
    <t>* Informe con # personas reconocidas mediante insignias digitales</t>
  </si>
  <si>
    <t>Informe analitico de los resultados de la Encuestas  de satisfacción</t>
  </si>
  <si>
    <t>Informe de Avance</t>
  </si>
  <si>
    <t>1.8 Realizar intercambio de buenas prácticas innovadoras para agregar valor social.</t>
  </si>
  <si>
    <t>Divulgar el portafolio de beneficios y servicios de la UCundinamarca en al menos el 60% de las instituciones públicas y el 5% de las empresas privadas en los municipios que componen las regiones donde la Universidad tiene presencia.</t>
  </si>
  <si>
    <t>Socializa el portafolio a 5 entidades públicas, privadas y suscripción de mímino 1 convenio</t>
  </si>
  <si>
    <t>La Dirección Administrativa junto con su equipo de trabajo, realizará la divulgación del portafolio de la Extensión Zipaquirá para formalizar un convenio interadministrativo.</t>
  </si>
  <si>
    <t>Radicar ante CNA la solicitud de apreciación de condiciones iniciales de acreditación en alta calidad de las sedes CHIA, FACATATIVÁ y UBATÉ</t>
  </si>
  <si>
    <t>Garantizar en al menos el 20% anual de usabilidad e impacto de los convenios interadministrativos</t>
  </si>
  <si>
    <t xml:space="preserve">Radicar en SACES CNA el documento de apreciación de condiciones iniciales con miras a la acreditación institucional en alta calidad de las sedes CHIA, FACATATIVÁ Y UBATÉ </t>
  </si>
  <si>
    <t>Presentar ante el Comité de extensión el informe con la sistematización de alianzas de servicios de cooperación académica y transferencia de tecnológica derivada de los procesos de ISU.</t>
  </si>
  <si>
    <t>Informe donde se evidencie la usabilidad de los convenios interadministrativos por parte de estudiantes, docentes y personal administrativo de la sede con el respectivo # de participantes por convenio.</t>
  </si>
  <si>
    <t>La Dirección Administrativa junto con su equipo de trabajo realizará mesas de trabajo para suscribir convenios interadministrativos con el sector.</t>
  </si>
  <si>
    <t>43. Posicionamiento y visibilidad de la Ucundinamarca</t>
  </si>
  <si>
    <t>Boletín 2022-T2</t>
  </si>
  <si>
    <t>42. Implementar el Modelo Integrado de Planeación y Gestión (MIPG)</t>
  </si>
  <si>
    <t>Realizar anualmente los “Foros Translocales” de rendición de cuentas</t>
  </si>
  <si>
    <t>"3.2 Promover, crear, y fortalecer las condiciones de un estilo de vida
propio, saludable y propicio"</t>
  </si>
  <si>
    <t>"1- Estudio con el fin de determinas las zonas idóneas,  las adecuaciones y dotación que requieren
2- Radicar proyecto de inversión para la asignación de los recursos necesarios "</t>
  </si>
  <si>
    <t>Publicar un boletín interno para administrativos y estudiantes de las Seccionales y Extensiones.</t>
  </si>
  <si>
    <t>Publicación de un boletín informativo sobre las actividades realizadas con la comunidad de la Ucundinamarca</t>
  </si>
  <si>
    <t>Foro Translocal 2024</t>
  </si>
  <si>
    <t>Presentación de la Gestión realizada en la vigencia 2022, en la Seccional Ubaté, de acuerdo a los lineamientos de Planeación Institucional.</t>
  </si>
  <si>
    <t>1.1Diversificar la oferta en coherencia con las realidades  necesidades del entorno</t>
  </si>
  <si>
    <t>Formalizar cinco (5) convenios de cooperación académica para el desarrollo de programas de tránsito de la educación  básica a la Educación Superior</t>
  </si>
  <si>
    <t>"* 3000 insignias digitales en los programas de formación continuada.
* 1 informe anual de resultados de la implementación y despliegue de los lineamientos de gestión cultural y los lineamientos de la gestión para la salvaguarda del patrimonio (Lineamientos, estudios, labores formativas, científicas, culturales y de extensión de la institución)"</t>
  </si>
  <si>
    <t>"
Consolidar una (1) banco de problemas translocales por unidad regional
Generar al menos una(1) convocatoria LIS anual
Contribuir al menos una (1) desarrollo de proyecto de emprendimiento social en cada una de las unidades regionales"</t>
  </si>
  <si>
    <t>"1.10. Aportar soluciones a problemas translocales de la mano con
organizaciones y comunidades "</t>
  </si>
  <si>
    <t xml:space="preserve">2 Convenio de Cooperación Académica Formalizado </t>
  </si>
  <si>
    <t xml:space="preserve">Suscripción de convenio de cooperación académica </t>
  </si>
  <si>
    <t>Identificación de problemas por medios del?</t>
  </si>
  <si>
    <t xml:space="preserve">Establecer y adecuar zonas con el fin de vivir experiencias y fortalecer los estilos de vida saludable y el autocuidado </t>
  </si>
  <si>
    <t xml:space="preserve">Implementar a través de la encuenta de satisfacción institucional medición de percepción sobre adquisición y uso de espacios educativos </t>
  </si>
  <si>
    <t>Ejecutar el portafolio de alianzas de servicios de cooperación académica y transferencia de tecnología.</t>
  </si>
  <si>
    <t xml:space="preserve">Coordinar y gestionar las colaboraciones con instituciones públicas y empresas privadas para promover los beneficios y servicios que ofrece la Universidad de Cundinamarca (UCundinamarca). </t>
  </si>
  <si>
    <t>Adecuar al menos 4 zonas de bienestar en la Universidad de Cundinamarca (UCundinamarca).</t>
  </si>
  <si>
    <t>Informe de ABS consolidado</t>
  </si>
  <si>
    <t>"Actualización del Portafolio:
Que sea informativo y promocione los beneficios y servicios de la  UCundinamarca.
Incluir casos de éxito y testimonios para destacar el impacto positivo de las alianzas."</t>
  </si>
  <si>
    <t>1.10. Aportar soluciones a problemas translocales de la mano con organizaciones y comunidades.</t>
  </si>
  <si>
    <t>Ejecución presupuestal activa y pasiva</t>
  </si>
  <si>
    <t>"Consolidar una (1) banco de problemas translocales por unidad regional.
"</t>
  </si>
  <si>
    <t>Informe detallado que incluya los resultados de la consolidación y despliegue del Banco de problemas translocal.</t>
  </si>
  <si>
    <t xml:space="preserve">Informe que  detalle la usabilidad e impacto de los convenios interadministrativos, incluyendo análisis, resultados y recomendaciones. </t>
  </si>
  <si>
    <t>Establecer por cada unidad regional la necesidad de los recursos necesarios</t>
  </si>
  <si>
    <t>Planificar y ejecutar la adecuación, asegurando que cuenten con los medios y recursos necesarios para su óptimo funcionamiento.</t>
  </si>
  <si>
    <t>Diseñar la encuesta de Satisfacción Institucional</t>
  </si>
  <si>
    <t>Ejecución presupuestal activa y pasica al 50%</t>
  </si>
  <si>
    <t>La Dirección Administrativa, junto con su equipo de trabajo, implementará estrategias de seguimiento para asegurar el cumplimiento de la ejecución activa y pasiva</t>
  </si>
  <si>
    <t>Informe ejecutivo con evidencias de gestión</t>
  </si>
  <si>
    <t>Informe de Gestión</t>
  </si>
  <si>
    <t>Informe de los  ABS consolidado</t>
  </si>
  <si>
    <t>Informe donde se detalle el diseño de la encuenta, preguntas y los metodos que seran utilizados para distribuir la encuesta.</t>
  </si>
  <si>
    <t>Informe de porcentaje del cumplimiento de la meta power BI al 50 %</t>
  </si>
  <si>
    <t>Generar al menos una(1) convocatoria anual</t>
  </si>
  <si>
    <t>Informe detallado de los proyectos relacionados  en las convocatorias, incluyendo objetivos, resultados y lecciones aprendidas y comunidades para identificar y abordar problemas translocales, así como los logros y aprendizajes obtenidos de la actividad</t>
  </si>
  <si>
    <t>* 3000 insignias digitales en los programas de formación continuada</t>
  </si>
  <si>
    <t xml:space="preserve">Coordinar y gestionar la entrega de insignias digitales a los participantes de los programas de formación continuada. </t>
  </si>
  <si>
    <t>Planificar, coordinar y ejecutar actividades que promuevan el aprendizaje cultural, institucional y disciplinar entre los estudiantes y la comunidad universitaria.</t>
  </si>
  <si>
    <t xml:space="preserve">Informe ejecutivo donde describa las acciones de comunicación implementadas (correos electrónicos, reuniones, talleres, redes sociales)  y los objetivos alcanzados, </t>
  </si>
  <si>
    <t>Informe de gestión en donde se indique el cronograma de la expericiencia.</t>
  </si>
  <si>
    <t xml:space="preserve">Informe del progreso de la adecuacion </t>
  </si>
  <si>
    <t>Contribuir al menos una (1) desarrollo de proyecto de emprendimiento social en cada una de las unidades regionales</t>
  </si>
  <si>
    <t>Informe detallado de los proyectos de emprendimiento , destacando los impactos y beneficios para las comunidades involucradas.</t>
  </si>
  <si>
    <t>Informe que  detalle la asistencia, número total de insignias entregadas, la distribución de insignias por programa y análisis de los resultados obtenidos.</t>
  </si>
  <si>
    <t>Aplicacion la encuesta de Satisfacción Institucional</t>
  </si>
  <si>
    <t>Ejecución presupuestal activa y pasica al 90%</t>
  </si>
  <si>
    <t>Informe ejecutivo donde describa los resultados obtenidos de la gestion y lo relacionado a los convenios firmados.</t>
  </si>
  <si>
    <t>Informe de gestión en donde se evidencia la entrega de las 14 insignias digitales.</t>
  </si>
  <si>
    <t xml:space="preserve">Informe detallado del avance. </t>
  </si>
  <si>
    <t>Informe donde se detalle la tasa de respuestas, el analisis de datos recogido y la comparacion de los resultados con encuestas anteriores.</t>
  </si>
  <si>
    <t>Informe de porcentaje del cumplimiento de la meta power BI al 90 %</t>
  </si>
  <si>
    <t>Ampliar en 240 el número de cupos por medio de convenios de cooperación académica para el desarrollo de programas de tránsito de la Educación Básica a la Educación Superior durante el periodo de 4 años</t>
  </si>
  <si>
    <t xml:space="preserve">Cumplimiento de las metas financieras del Fondo de la Extensión Soacha - Creación Plan de Negocios y Marketing </t>
  </si>
  <si>
    <t xml:space="preserve">Gestionar el procedimiento de cooperación académica en el marco de los proyectos de tránsito de educación media a la educación superior </t>
  </si>
  <si>
    <t>En articulación con ISU se gestionará y llevará el procedimiento relacionado con los proyectos de tránsito de educación media a la educación superior y cumplirá con la meta anual que corresponde a 80 cupos por medio de convenios de cooperación académica</t>
  </si>
  <si>
    <t>Creación Plan de Marketing que garantice el cumplimiento de las metas financieras de la Extensión Soacha</t>
  </si>
  <si>
    <t>El Director Administrativo y los gestores de los procesos correspondientes, Crean el Plan de Negocios y Marketing de la Extensión Soacha, para así dar cumplimiento a las metas financieras correspondiente a la vigencia 2025</t>
  </si>
  <si>
    <t xml:space="preserve">Informe con Relación de estudiantes </t>
  </si>
  <si>
    <t>Plan de Negocios y Markering de la Extensión</t>
  </si>
  <si>
    <t>Minimo 4 zonas de bienestar contruidas o adecuadas</t>
  </si>
  <si>
    <t>Cumplimiento de las metas financieras del Fondo de la Extensión Soacha</t>
  </si>
  <si>
    <t>Ejecución presupuestal Activa y Pasiva</t>
  </si>
  <si>
    <t>informe donde se evidencie la usabilidad de los convenios interadministrativos por parte de estudiantes, docentes y personal administrativo de la sede con el respectivo # de participantes por convenio</t>
  </si>
  <si>
    <t>La Dirección Administrativa en articulación con los procesos correspondientes, presentarán informe de usabilidad e impacto de los convenios, con el respectivo # de estudiantes por convenios</t>
  </si>
  <si>
    <t>"1- Estudio con el fin de determinar las zonas idóneas,  las adecuaciones y dotación que requieren
2- Radicar proyecto de inversión para la asignación de los recursos necesarios "</t>
  </si>
  <si>
    <t xml:space="preserve">En articulación con los procesos de Bienes y Servicios y Bienestar Univesitario se analizarán y definirán las zonas idóneas (con el visto bueno de Planeación y Bienes y Servicios) y se apoyará al mismo proceso en la orientación para la elaboración de la propuesta de valor para ser radicada ante el Banco de Proyectos </t>
  </si>
  <si>
    <t>Acta de reunión de presentación de proyecto para la adquisicion de los medios y recursos necesarios</t>
  </si>
  <si>
    <t>La Dirección Administrativa, en articulación con los procesos de Gestión Comunicaciones y Apoyo Académico, llevarán a cabo encuentros con el propósito de definir la ejecución del 10% de mejoramiento de los espacios educativos de la Extensión Soacha</t>
  </si>
  <si>
    <t>Aplicar la encuesta de satisfaccción</t>
  </si>
  <si>
    <t>El Director Administrativo en articulación con el proceso de Apoyo Académico, aplicarán y analizarán los resultados producto de la encuesta  de satisfacción</t>
  </si>
  <si>
    <t>Cumplimiento de las metas financieras, vigencia 2025 - Ejecución 30%</t>
  </si>
  <si>
    <t>El Director Administrativo y los gestores de los procesos correspondientes, ponen en marcha el Plan de Negocios y Marketing de la Extensión Soacha, para así dar cumplimiento al % establecido en el 2T de las metas financieras</t>
  </si>
  <si>
    <t>Ejecución presupuestal activa y pasiva - 50%</t>
  </si>
  <si>
    <t xml:space="preserve">Socializar el portafolio: soalizar el portafolio a 5 entidades publicas, privadas y suscripcion minimo de un convenio </t>
  </si>
  <si>
    <t>La Dirección Administrativa en articulación con los procesos correspondientes Socializará el portafolio a las 5 entiddades públicas, privadas y suscribirá mínimo un convenio</t>
  </si>
  <si>
    <t xml:space="preserve">Informe que evidencie el # de participantes por convenio </t>
  </si>
  <si>
    <t>Informe con el análisis de los espacios idóneos identificados y definición de las zonas, debidamente visado por los procesos de Planeación Institucional y Bienes y Servicios. 2. Presentación y/o radicación de la propuesta de valor que haga referencia al proyecto de inversión para su posterior ejecución</t>
  </si>
  <si>
    <t>Actas de reunión y proyecto presentado</t>
  </si>
  <si>
    <t>Informe con análisis de resultados de la Encuesta de Satisfacción</t>
  </si>
  <si>
    <t>Informe con porcentaje de avence del cumplimiento de la meta</t>
  </si>
  <si>
    <t>Informe de Ejeccución Activa y Pasiva</t>
  </si>
  <si>
    <t>Aval en el informe respectivo</t>
  </si>
  <si>
    <t>"1.10. Aportar soluciones a problemas translocales de la mano con
organizaciones y comunidades"</t>
  </si>
  <si>
    <t>"Consolidar una (1) banco de problemas translocales por unidad regional
Generar al menos una(1) convocatoria LIS anual
Contribuir al menos una (1) desarrollo de proyecto de emprendimiento social en cada una de las unidades regionales"</t>
  </si>
  <si>
    <t>Identificación de problemas por medio de encuestas que permitan la consolidación y despliegue del Banco de problemas translocal de la Extensión Soacha, ejecución de proyectos vía convocatorias y sistematización de proyectos de emprendimiento social por la Extensión Soacha</t>
  </si>
  <si>
    <t>La Diercción Administrativa en artiuclación con el proceso de ISU, apoyará la aplicabilidad de la encuesta y presentará informe con los resultados de consolidación y despliegue del Banco de problemas translocal, ejecución de proyectos vía convocatorias y sistematización de proyectos de emprendimiento social de la Extensión Soacha</t>
  </si>
  <si>
    <t>La Dirección Administrativa, en articulación con los procesos de Gestión Comunicaciones y Apoyo Académico, llevarán a cabo encuentros con el propósito de definir la ejecución del 25% de mejoramiento de los espacios educativos de la Extensión Soacha</t>
  </si>
  <si>
    <t>Cumplimiento de las metas financieras, vigencia 2025 - Ejecución 70%</t>
  </si>
  <si>
    <t xml:space="preserve">El Director Administrativo y los gestores de los procesos correspondientes, ponen en marcha el Plan de Negocios y Marketing de la Extensión Soacha, para así dar cumplimiento al % establecido para el 3T de  las metas financieras </t>
  </si>
  <si>
    <t>Ejecución presupuestal activa y pasiva - 70%</t>
  </si>
  <si>
    <t>Informe con los resultados de consolidación y despliegue del Banco de problemas translocal, ejecución de proyectos vía convocatorias y sistematización de proyectos de emprendimiento social de la Extensión Soacha</t>
  </si>
  <si>
    <t>Actas de reunión e informe de seguimiento al proyecto presentado</t>
  </si>
  <si>
    <t>La Dirección Administrativa en articulación con los procesos correspondientes, presentarán informe que de cuenta de la entrega de 28 insignias digitales teniendo en cuenta los lineamientos de cultural y de la gestión parala salvatuadra del patrimonio (lineamientos, estudios, labores formativas, científicas, culturales y de Extensi´n de la Institución</t>
  </si>
  <si>
    <t>Cumplimiento de las metas financieras, vigencia 2025 - Ejecución 90%</t>
  </si>
  <si>
    <t>El Director Administrativo y los gestores de los procesos correspondientes, ponen en marcha el Plan de Negocios y Marketing de la Extensión Soacha, para así dar cumplimiento al % establecido de las metas financieras correspondiente al 4T</t>
  </si>
  <si>
    <t>Ejecución presupuestal activa y pasiva - 90%</t>
  </si>
  <si>
    <t>Informe que de cuenta de la entrega de 28 insignias digitales teniendo en cuenta los lineamientos de cultural y de la gestión parala salvatuadra del patrimonio (lineamientos, estudios, labores formativas, científicas, culturales y de Extensi´n de la Institución</t>
  </si>
  <si>
    <t>socializar el portafolio: soalizar el portafolio a 5 entidades publicas, privadas y suscripcion minimo de un convenio</t>
  </si>
  <si>
    <t xml:space="preserve">La dirección administrativa con su equipo de trabajo de Bienestar Universitario y admisiones entregara un informe sobre la divulgación de la oferta académica correspondiente en la sabana centro </t>
  </si>
  <si>
    <t xml:space="preserve">Informe de avance de la divulgación de la oferta académica en la sabana centro </t>
  </si>
  <si>
    <t>aplicar la encuesta de satisfaccción</t>
  </si>
  <si>
    <t>La Dirección Administrativa, junto con su equipo de trabajo de Apoyo Académico, aplicará una encuesta a la comunidad académica para evaluar la percepción sobre la disponibilidad y calidad de los servicios</t>
  </si>
  <si>
    <t>Informe sobre la encuesta de satisfacción</t>
  </si>
  <si>
    <t>"* 3000 insignias digitales en los programas de formación continuada.
* 1 informe anual de resultados de la implementación y despliegue de los lineamientos de gestión cultural y los lineamientos de la gestión para la salvaguarda del patrimonio (Lineamientos, estudios, labores formativas, científicas, culturales y de extensión de la institución"</t>
  </si>
  <si>
    <t>Cumplimiento de Metas financieras del fondo especial de la extensión Chía</t>
  </si>
  <si>
    <t>Identificación de problemas</t>
  </si>
  <si>
    <t>Identificación de problemas por medio de encuestas que permitan la consolidación y despliegue del Banco de problemas translocal de la Extensión Chía</t>
  </si>
  <si>
    <t>La Dirección Administrativa, en coordinación con los procesos correspondientes, presentará un informe detallado sobre la entrega de las 28 insignias digitales, asegurando el cumplimiento de los lineamientos del campo cultural de aprendizaje y destacando los valores y el trabajo colaborativo</t>
  </si>
  <si>
    <t>La Dirección Administrativa, junto con su equipo de trabajo, llevará a cabo mesas de trabajo para la radicación de proyectos de inversión y la determinación de los espacios y adecuaciones necesarias</t>
  </si>
  <si>
    <t>Cumplimiento de metas financieras, vigencia 2025 al 25%</t>
  </si>
  <si>
    <t>La Dirección Administrativa, junto con su equipo de trabajo, implementará estrategias de seguimiento para asegurar el cumplimiento de las metas propuesta</t>
  </si>
  <si>
    <t>Informe de avance de la divulgación de la oferta académica en la sabana centro</t>
  </si>
  <si>
    <t xml:space="preserve">Informe sobre la planificación que da cuenta como se va realziar el proceso para la entrega de las insignias digitales </t>
  </si>
  <si>
    <t>Actas de reunión e informe sobre el seguimiento al proyecto presentado</t>
  </si>
  <si>
    <t>Informe de porcentaje del cumplimiento de la meta power BI al 25%</t>
  </si>
  <si>
    <t>5.2 Fortalecer el plan de medios y recursos educativo</t>
  </si>
  <si>
    <t>La Dirección Administrativa, en articulación con los procesos de Gestión Comunicaciones y Apoyo Académico, llevarán a cabo encuentros con el propósito de definir la ejecución del 25% de mejoramiento de los espacios educativos de la Extensión Chía</t>
  </si>
  <si>
    <t>Cumplimiento de metas financieras, vigencia 2025 al 90%</t>
  </si>
  <si>
    <t>Convenio Marco</t>
  </si>
  <si>
    <t>Informe que evidencie el # de participantes por convenio</t>
  </si>
  <si>
    <t>Informe sobre la entrega de las 28 insignias digitales, conforme a los lineamientos del campo cultural de aprendizaje, destacando los valores promovidos a lo largo del proceso</t>
  </si>
  <si>
    <t>Proyecto de inversión cargado en plataforma</t>
  </si>
  <si>
    <t>Informe de porcentaje del cumplimiento de la meta power BI al 90%</t>
  </si>
  <si>
    <t>Identificación de problemas por medios del visitas al sector de comercio y turismo de Zipaquirá</t>
  </si>
  <si>
    <t>Acercamiento con el Sector de Comercio y Turismo de Zipaquirá</t>
  </si>
  <si>
    <t>Informe de gestión en donde se indique las visitas realizadas</t>
  </si>
  <si>
    <t>Informe de identificación de los sectores</t>
  </si>
  <si>
    <t>Acta de reunión.</t>
  </si>
  <si>
    <t>Ejecucion presupuestal del funcionamiento</t>
  </si>
  <si>
    <t>Mesas de trabajo y presentación del proyecto para la adquisicion de los medios y recursos necesarios</t>
  </si>
  <si>
    <t xml:space="preserve">La Dirección Administrativa junto con el equipo de trabajo correspondiente para llevar a cabo el cumplimiento de la meta, implementan estrategias de seguimiento de la Ejecución Presupuestal Activa y Pasiva  </t>
  </si>
  <si>
    <t>Ejecucion de gastos de funcionamiento 50%</t>
  </si>
  <si>
    <t>Alcanzar la ejecucion de gastos de funcionamiento al 50%</t>
  </si>
  <si>
    <t>Informe de gestión en donde se indique el avance de las mesas de trabajo con las entidades para la suscripción de convenios interadministratrivos</t>
  </si>
  <si>
    <t>Informe de gestión  de acercamiento con los sectores.</t>
  </si>
  <si>
    <t>Informe de avance de ejecución presupuestal activa y pasiva</t>
  </si>
  <si>
    <t>Informe de avance de ejecución presupuestal del funcionamiento</t>
  </si>
  <si>
    <t xml:space="preserve">Entrega de insignias:Informe que cuenta de la entrega de 14 Insignias Digitales </t>
  </si>
  <si>
    <t>El Campo de aprendizaje cultura realizará la socialización de la expericiencia "Aniversario del Medit" atendiendo el valor asignado.</t>
  </si>
  <si>
    <t>Mesas de trabajo con el Sector de Comercio y Turismo de Zipaquirá</t>
  </si>
  <si>
    <t>Informe de gestión en donde se evidencie la suscripción del convenio.</t>
  </si>
  <si>
    <t>Informe de gestión en donde se indique # de estudiantes que participan en el convenio interadministrativo.</t>
  </si>
  <si>
    <t>Informe de mesas de trabajo con los sectores.</t>
  </si>
  <si>
    <t>100% de los metros cuadrados previstos construidos</t>
  </si>
  <si>
    <t>"5.4 Modernizar la infraestructura tecnológica de la Universidad de 
Cundinamarca."</t>
  </si>
  <si>
    <t>El Campo de aprendizaje cultural - Música con Corazón realizará la entrega de las insignias digitales.</t>
  </si>
  <si>
    <t>Detalle de la percepción de la comunidad universitaria de los medios y recursos educativos.</t>
  </si>
  <si>
    <t>Contratación segundo edifico Zipaquirá (construcción de 4,833 m2)</t>
  </si>
  <si>
    <t>Acta de inicio del contrato</t>
  </si>
  <si>
    <t>Ejecucion de gastos de funcionamiento 90%</t>
  </si>
  <si>
    <t>Alcanzar la ejecucion de gastos de funcionamiento al 100%</t>
  </si>
  <si>
    <t>Informe de gestión en donde se indique # de estudiantes que participan y las actividades realizadas</t>
  </si>
  <si>
    <t>Informe de identificación de problemas translocales de los sectores de Comercio y Turismo de Zipaquirá.</t>
  </si>
  <si>
    <t>Informe de ABS consolidado con cotizaciones para subir a plataforma.</t>
  </si>
  <si>
    <t>Informe de la percepción de la comunidad universitaria.</t>
  </si>
  <si>
    <t>Acta de inicio e informes de avance</t>
  </si>
  <si>
    <t>47. Ruta de la Felicidad, el bienestar y la calidad del talento humano</t>
  </si>
  <si>
    <t>Realizar las mediciones del clima organizacional. A partir de las mediciones se establecerá el plan de actividades para el fortalecimiento de la convivencia y el clima organizacional.</t>
  </si>
  <si>
    <t>Diseñar estrategias y capacitar en ellas, para fortalecer los hábitos de vida saludables (pausas activas, salud mental) articuladas con Talento Humanos y SST.</t>
  </si>
  <si>
    <t>Implementar y evaluar el Plan de Capacitación Institucional, dando prioridad al desarrollo personal con el perfeccionamiento en el siguiente campo: Cultura de la analítica de la innovación</t>
  </si>
  <si>
    <t>Implementar la Ruta de la felicidad, el bienestar y la Calidad del talento humano.</t>
  </si>
  <si>
    <t xml:space="preserve">Ejecución Plan de Inversión </t>
  </si>
  <si>
    <t>Ejecución de encuesta de clima organizacional (Laboral)</t>
  </si>
  <si>
    <t>Ejecutar encuesta de clima organizacional (Laboral)</t>
  </si>
  <si>
    <t>Bateria Riesgo psicosocial</t>
  </si>
  <si>
    <t>Se realizará la aplicación de la bateria de riesgo psicosocial y de acuerdo al diagnostico se da inicio a las intervenciones necesarias con el apoyo del area de bienestar social de talento humano.</t>
  </si>
  <si>
    <t>Presentacion y Aprobacion del PIC</t>
  </si>
  <si>
    <t>Se presenta el proyecto del Programa Institucional de Capacitacion ante el Comité de Formacion y Capacitación para su aprobación y futura ejecución.</t>
  </si>
  <si>
    <t>Presentacion del documento Ruta de la Felicidad</t>
  </si>
  <si>
    <t>Se realizará presentacion del documento Ruta de la Felicidad ante la Vicerrectoria Adminsitrativa y Financiera</t>
  </si>
  <si>
    <t>Ejecución T1 18%</t>
  </si>
  <si>
    <t>Alcanzar la ejecución de Planes de inversión 2025 en un 18%</t>
  </si>
  <si>
    <t>27. Convivencia y clima organizacional</t>
  </si>
  <si>
    <t>Medir y evaluar los indicadores de medición del PETH</t>
  </si>
  <si>
    <t>Implementar los mecanismos de ingreso, desarrollo y retiro del talento humano</t>
  </si>
  <si>
    <t>Implementar la Ruta de la felicidad, el bienestar y la Calidad del talento humano</t>
  </si>
  <si>
    <t>Política de Gestión Estratégica del Talento Humano</t>
  </si>
  <si>
    <t>Ejecución Presupuestal de funcionamiento</t>
  </si>
  <si>
    <t>Capacitación estilos de vida saludable</t>
  </si>
  <si>
    <t>Se da continuidad al programa de promoción y prevencion en capacitaciones de estilos de vida saludable a todos los funcionarios de la Universidad por parte de  profesionales de la salud  y con el apoyo de la oficina de bienestar social de talento humano.</t>
  </si>
  <si>
    <t>Ejecucion del PIC T2</t>
  </si>
  <si>
    <t>Se realizan los procesos de  ejecucion de actividades de Capacitacion - primer semestre.</t>
  </si>
  <si>
    <t>Medir y evaluar los indicadores del PETH T2</t>
  </si>
  <si>
    <t>Se realiza la medicion y evaluacion de los indicadores propuesto en el Plan Estretagico de Talento Humano</t>
  </si>
  <si>
    <t>Implementación y evaluación de los mecanismos de ingreso, desarrollo y retiro del personal T2</t>
  </si>
  <si>
    <t>Se realiza la implementacion y evaluacion de los mecanismos propuestos para el ingreso, desarrollo y retiro del personal de la institucion</t>
  </si>
  <si>
    <t>Ejecucion de actividades T2</t>
  </si>
  <si>
    <t>Planificar y coordinar ejecucion de actividades de la Ruta de la Felicidad</t>
  </si>
  <si>
    <t>Matriz GETH (autodiagnóstico)</t>
  </si>
  <si>
    <t>Elaboración, aprobación y socialización de la Matriz GETH (autodiagnóstico)</t>
  </si>
  <si>
    <t>Plan de Bienestar e Incentivos</t>
  </si>
  <si>
    <t>Elaboración, aprobación y socialización del Plan de Bienestar e Incentivos</t>
  </si>
  <si>
    <t>Plan Anual de vacantes</t>
  </si>
  <si>
    <t>Elaboración, aprobación y socialización del Plan Anual de vacantes</t>
  </si>
  <si>
    <t>Plan de Capacitación PIC</t>
  </si>
  <si>
    <t>Elaboración, aprobación y socialización del Plan de Capacitación PIC</t>
  </si>
  <si>
    <t>Ejecución T2 32%</t>
  </si>
  <si>
    <t>Alcanzar la ejecución de Planes de inversión 2025 en un 32%</t>
  </si>
  <si>
    <t>Ejecución gastos de funcionamiento 50%</t>
  </si>
  <si>
    <t>Alcanzar la ejecución presupúestal de gastos de funcionamiento en un 50%</t>
  </si>
  <si>
    <t>Ejecución T3 63%</t>
  </si>
  <si>
    <t>Alcanzar la ejecución de Planes de inversión 2025 en un 63%</t>
  </si>
  <si>
    <t> 29. Implementación de la política y del modelo de Bienestar Universitario</t>
  </si>
  <si>
    <t>Hacer la analítica con los resultados de la medición del clima laboral, para establecer e implementar acciones de mejora.</t>
  </si>
  <si>
    <t>Política de Fortalecimiento Organizacional y Simplificación de Procesos</t>
  </si>
  <si>
    <t>Análisis de informe de resultados</t>
  </si>
  <si>
    <t>Conforme a los resultados de la medicion de clima organizacional de 2023, realizar analisis conforme avariables demograficas y categorias estudiadas</t>
  </si>
  <si>
    <t>Ejecucion del PIC T4</t>
  </si>
  <si>
    <t>Se realizan los procesos de  ejecucion de actividades de Capacitacion - Segundo semestre.</t>
  </si>
  <si>
    <t>Medir y evaluar los indicadores del PETH T4</t>
  </si>
  <si>
    <t>Ejecucion de actividades T4</t>
  </si>
  <si>
    <t>Definición de los perfiles de los funcionarios</t>
  </si>
  <si>
    <t>Perfiles determinados por talento humano</t>
  </si>
  <si>
    <t>Ejecución T4 90%</t>
  </si>
  <si>
    <t>Alcanzar la ejecución de Planes de inversión 2025 en un 90%</t>
  </si>
  <si>
    <t>Ejecución gastos de funcionamiento 90%</t>
  </si>
  <si>
    <t>Alcanzar la ejecución presupúestal de gastos de funcionamiento en un 90%</t>
  </si>
  <si>
    <t>Implementar herramientas que permitan que la población Universitaria adopte estilos de vida saludables y estrategias de autocuidado, fortaleciendo la salud física</t>
  </si>
  <si>
    <t>Modernizar la infraestructura física y tecnológica de la UCundinamarca</t>
  </si>
  <si>
    <t>Culminar proyecto de infraestructura física en Zipaquirá</t>
  </si>
  <si>
    <t>Estudios previos- formulación de ABS</t>
  </si>
  <si>
    <t xml:space="preserve">Se requiere realizar estudios previos y formulación del ABS por parte del equipo de arquitectos adscritos a la dirección de Bienes y Servicios </t>
  </si>
  <si>
    <t>Seguimiento a la Ejecución de los contratos de Obra F-CTO-253 de obra y F-CTC-254 de Interventoria</t>
  </si>
  <si>
    <t>Realizar el seguimiento a la ejecución de los contratos suscritos Obra F-CTO-253 de obra y F-CTC-254 de Interventoria</t>
  </si>
  <si>
    <t>ABS aprobado</t>
  </si>
  <si>
    <t>Informe de Supervisión</t>
  </si>
  <si>
    <t>Para poder cumplir con la tarea se debe contar con el recurso asignado al proyecto en mención</t>
  </si>
  <si>
    <t>El informe de ejecución debe estar a cargo de los supervisores del contrato asignados</t>
  </si>
  <si>
    <t xml:space="preserve">Proceso de contratación </t>
  </si>
  <si>
    <t>Gestionar la solicitud de cdp, Cdp, proceso de contratación y suscripcion de contrato.</t>
  </si>
  <si>
    <t>Contrato Suscrito</t>
  </si>
  <si>
    <t>Seguimiento a la ejecución de los contratos suscritos.</t>
  </si>
  <si>
    <t>"Realizar el seguimiento a la ejecución de los contratos suscritos que tendran por objeto
Construcción y/o adecuación de las unidades de bienestar saludable en la Seccionales Girardot y Ubaté, y las Extensiones Facatativá y Chía de la universidad de Cundinamarca"</t>
  </si>
  <si>
    <t>Informe de supervisión</t>
  </si>
  <si>
    <t>Aumentar el % de descuento para la oferta educativa posgradual a graduados, funcionarios y/o familiares</t>
  </si>
  <si>
    <t>Aumentar en un 20% el descuento para graduados y en un 10% para familiares de funcionarios</t>
  </si>
  <si>
    <t>Fortalecer el plan de medios y recursos educativos</t>
  </si>
  <si>
    <t>Realizar el seguimiento a la creación de los planes de negocio o accion  de los fondos y unidades: Fondo Proyectos Especiales, Fondo CTeI, Seccionales y Extensiones, Convenios y Contratos Académicos</t>
  </si>
  <si>
    <t xml:space="preserve">Ejecución presupuestal de funcionamiento e inversión </t>
  </si>
  <si>
    <t>Proyectar la normatividad que otorgue los descuentos propuestos para graduados y familiares de funcionarios sobre las ofertas educativas.</t>
  </si>
  <si>
    <t>1- Proyectar y socializar  plan de trabajo con cronograma</t>
  </si>
  <si>
    <t xml:space="preserve">Realizar el seguimiento a la elaboracion y presentacion de los planes de negocio de los fondos </t>
  </si>
  <si>
    <t>Entrega de los planes de negocio y el informe trimestral de los resultados</t>
  </si>
  <si>
    <t xml:space="preserve">Ejecución presupuestal de funcionamiento e inversion </t>
  </si>
  <si>
    <t>Verificar y asegurar que se cumpla con las proyecciones presupuestales establecidas en el Plan Rectoral y deconformidad con el Plan de Acción.</t>
  </si>
  <si>
    <t>Publicacion y socializacion de la normativa que otorga los descuentos sobre las ofertas academicas de la Universidad de Cundinamarca</t>
  </si>
  <si>
    <t>Informe de los planes de negocio y seguimiento trimestral.</t>
  </si>
  <si>
    <t>Seguimiento a las proyecciones presupuestales segun Plan Rectoral y deconformidad con el Plan de Acción.</t>
  </si>
  <si>
    <t>La estrategia de descuentos otorgados por la Universidad de Cundinamarca sobre sus ofertas academicas para los graduados y familiares de los funcionarios de la institucion se encuentra en proceso de construccion la normativa aplicable para ser presentada ante el Consejo Superior para su aval.</t>
  </si>
  <si>
    <t>Se da inicio a la creacion y presentacion de los planes de negocio que van a llevar a cabo cada uno de los fondos durante la vigencia.</t>
  </si>
  <si>
    <t>Se da inicio a la ejecucion y seguimiento presupuestal para la vigencia.</t>
  </si>
  <si>
    <t>Realizar el seguimiento de los resultados financieros de los planes de negocio de los fondos y unidades: Fondo Proyectos Especiales, Fondo CTeI, Seccionales y Extensiones, Convenios y Contratos Académicos</t>
  </si>
  <si>
    <t xml:space="preserve">Realizar el seguimiento de los resultados de los planes de negocios de los fondos </t>
  </si>
  <si>
    <t>Entrega del informe trimestral de los resultados</t>
  </si>
  <si>
    <t>Verificar y asegurar que se cumpla con las proyecciones presupuestales establecidas en el Plan Rectoral y de conformidad con el Plan de Acción</t>
  </si>
  <si>
    <t>Informe trimestral de los resultados de los planes de negocio</t>
  </si>
  <si>
    <t xml:space="preserve">Para el segundo trimestre de la vigencia, el seguimiento a los resultados financieros de los planes de negocios de los fondos se encuentra en proceso y se espera que este tenga un cumplimiento del 50% sobre las metas propuestas. </t>
  </si>
  <si>
    <t xml:space="preserve">Para el segundo trimestre de la vigencia, el seguimiento a la ejecucion presupuestal se encuentra en proceso y se espera que este tenga un cumplimiento del 50% sobre las metas propuestas. </t>
  </si>
  <si>
    <t>Ejecución presupuestal de funcionamiento e inversion.</t>
  </si>
  <si>
    <t xml:space="preserve">Para el segundo trimestre de la vigencia, el seguimiento a los resultados financieros de los planes de negocios de los fondos se encuentra en proceso y se espera que este tenga un cumplimiento del 75% sobre las metas propuestas. </t>
  </si>
  <si>
    <t xml:space="preserve">Para el segundo trimestre de la vigencia, el seguimiento a la ejecucion presupuestal se encuentra en proceso y se espera que este tenga un cumplimiento del 75% sobre las metas propuestas. </t>
  </si>
  <si>
    <t>Consolidar el resultado financiero de los planes de negocio de los fondos y unidades: Fondo Proyectos Especiales, Fondo CTeI, Seccionales y Extensiones, Convenios y Contratos Académicos.</t>
  </si>
  <si>
    <t>Consolidar  la ejecución presupuestal de funcionamiento e inversión.</t>
  </si>
  <si>
    <t>Consolidar el resultado y complimiento de los planes de negocios de los fondos.</t>
  </si>
  <si>
    <t>Entrega del informe final de los resultados.</t>
  </si>
  <si>
    <t>Consolidar la ejecución presupuestal de funcionamiento e inversion.</t>
  </si>
  <si>
    <t>Verificar y asegurar que se cumpla con las proyecciones presupuestales establecidas en el Plan Rectoral y de conformidad con el Plan de Acción.</t>
  </si>
  <si>
    <t>Informe final de cumplimiento de los planes de negocio.</t>
  </si>
  <si>
    <t>Realizar verificacion y control de los inventarios de la Universidad de Cundinamarca en su sede, seccionales y extensiones</t>
  </si>
  <si>
    <t>Control de Ingreso de  los bienes adquiridos por las diferentes dependencias de la Sede, Seccionales y Extenciones de la Universidad de Cundinamarca en pro del cumplimiento de los objetivos Institucionales.</t>
  </si>
  <si>
    <t>Dar disposición final en conjunto con el Sistema de Gestión Ambiental, a través de operador de disposición de residuos peligrosos</t>
  </si>
  <si>
    <t>"Implementar los sistemas integrados de gestión en la
Ucundinamarca"</t>
  </si>
  <si>
    <t>Verificación inventarios trimestral</t>
  </si>
  <si>
    <t>Realizar verificación del inventario de 20 oficinas de la sede Fusagasugá, seccionales y/o extensiones.</t>
  </si>
  <si>
    <t>Control de los bienes adquiridos (Ingresos y egresos) trimestral</t>
  </si>
  <si>
    <t>Verificación de los bienes adquiridos, realizar el ingreso y respectivo egreso a las dependencias mediante la plataforma GESTASOFT.</t>
  </si>
  <si>
    <t>Recepción de tóner de las diferentes dependencias.</t>
  </si>
  <si>
    <t>Recepción de tóner usados de conformidad con lo estipulado por el SGA.</t>
  </si>
  <si>
    <t>Informes toma física de inventarios ABSr139 v_2</t>
  </si>
  <si>
    <t>Informe consolidado ingresos egresos</t>
  </si>
  <si>
    <t>Formato recepción de toners a las oficinas</t>
  </si>
  <si>
    <t>Realizar verificación del inventario de 23 oficinas de la sede Fusagasugá, seccionales y/o extensiones.</t>
  </si>
  <si>
    <t>Realizar verificación del inventario de 12 oficinas de la sede Fusagasugá, seccionales y/o extensiones.</t>
  </si>
  <si>
    <t>Ejecución Presupestal de Recursos de Funcionamiento de la Oficina de Recursos Físicos y Servicios Generales.</t>
  </si>
  <si>
    <t>Modernizar la infraestructura Física de la Ucundinamarca</t>
  </si>
  <si>
    <t>Desarrollar las actividades establecidas en el plan de mantenimiento de la infraestructura física en la sede.</t>
  </si>
  <si>
    <t>Ejecutar prespusuestalmente los recursos asingandos a la Oficina de Recursos Físicos y Servicios Generales con un porcentaje mayor al 67%</t>
  </si>
  <si>
    <t>Realizar la ejecución presupuestal de los recursos asignados para el funcionamiento de la Oficina de Recursos Físicos y Servicios Generales, buscando alcanzar un nivel de ejecución superior al 67%.</t>
  </si>
  <si>
    <t>Realizar el mantenimiento preventivo y correctivo de las instalaciones físicas de la Unidad Regional de Fusagasugá, siguiendo las directrices del plan de mantenimiento.</t>
  </si>
  <si>
    <t>La tarea consiste en llevar a cabo acciones de mantenimiento preventivo y correctivo en la infraestructura física de la sede fusagasugá, de acuerdo con el cronograma y las especificaciones técnicas establecidas en el plan de mantenimiento con un porcentaje del 25%</t>
  </si>
  <si>
    <t>Informe de ejecución basado en datos de Power BI, validado y proporcionado por la Oficina de Presupuesto.</t>
  </si>
  <si>
    <t xml:space="preserve">Cronograma de mantenimiento </t>
  </si>
  <si>
    <t>Teniendo en cuenta que son recursos de funcionamiento durante el primer trimestre se adelantan procesos contractuales y otros procesos de alta ejecución , por ende , se deja este primer trimestre con un cumpliento alto, este caso del 67%.</t>
  </si>
  <si>
    <t>Ejecutar prespusuestalmente los recursos asingandos a la Oficina de Recursos Físicos y Servicios Generales con un porcentaje mayor al 80%</t>
  </si>
  <si>
    <t>Realizar la ejecución presupuestal de los recursos asignados para el funcionamiento de la Oficina de Recursos Físicos y Servicios Generales, buscando alcanzar un nivel de ejecución superior al 80%.</t>
  </si>
  <si>
    <t>La tarea consiste en llevar a cabo acciones de mantenimiento preventivo y correctivo física de la sede fusagasugá,  de acuerdo con el cronograma y las especificaciones técnicas establecidas en el plan de mantenimiento con un porcentaje del 50%</t>
  </si>
  <si>
    <t>Ejecutar prespusuestalmente los recursos asingandos a la Oficina de Recursos Físicos y Servicios Generales con un porcentaje mayor al 90%</t>
  </si>
  <si>
    <t>Realizar la ejecución presupuestal de los recursos asignados para el funcionamiento de la Oficina de Recursos Físicos y Servicios Generales, buscando alcanzar un nivel de ejecución superior al 90%.</t>
  </si>
  <si>
    <t>La tarea consiste en llevar a cabo acciones de mantenimiento preventivo y correctivo en la infraestructura física de la sede Fusagasugá, de acuerdo con el cronograma y las especificaciones técnicas establecidas en el plan de mantenimiento con un porcentaje del 75%</t>
  </si>
  <si>
    <t>Ejecutar prespusuestalmente los recursos asingandos a la Oficina de Recursos Físicos y Servicios Generales con un porcentaje mayor al 100%</t>
  </si>
  <si>
    <t>Realizar la ejecución presupuestal de los recursos asignados para el funcionamiento de la Oficina de Recursos Físicos y Servicios Generales, buscando alcanzar un nivel de ejecución superior al 100%.</t>
  </si>
  <si>
    <t xml:space="preserve">La tarea consiste en llevar a cabo acciones de mantenimiento preventivo y correctivo en la infraestructura física de la sede fusagasugá, de acuerdo con el cronograma y las especificaciones técnicas establecidas en el plan de mantenimiento con un porcentaje del 100%. </t>
  </si>
  <si>
    <t>Considerando las variables que afectan la ejecución presupuestal al momento de la contratación, como las dinámicas del mercado, algunas cuentas pueden no ejecutarse al 100%. Sin embargo, el objetivo contractual se cumple en su totalidad, pudiendo presentarse montos residuales en algunas cuentas debido a sobrantes, y no por falta de ejecución en relación al objetivo final de la contratación.</t>
  </si>
  <si>
    <t>Promover, crear, y fortalecer las condiciones de un estilo de vida propio, saludable y propicio.</t>
  </si>
  <si>
    <t xml:space="preserve">2% de  SCA vinculados al programa de gestores del conocimiento y administrtativos </t>
  </si>
  <si>
    <t>Establecer y ejecutar el plan de intervención de acuerdo al informe de la aplicación de iresgo psicosocial.</t>
  </si>
  <si>
    <t>Generar las estrategias para la socialización que promuevan la participacion de los GCA y Administrativos  en actividades de salud física</t>
  </si>
  <si>
    <t xml:space="preserve">Establecer plan de actividades de prevención y promoción para los GCA y Administrativos </t>
  </si>
  <si>
    <t>"1- Realizar la socialización del programa
2- Invitación a los GCA y administrativos a vivir las experiencias proyectadas 
3- Realizar las experiencias establecidas en el cronograma para desarrollar el programa "</t>
  </si>
  <si>
    <t xml:space="preserve">Establecer actividades y campañas que fortalezcas los estilos de vida y habitos saludables en la población y gestores del conocimiento y administrativa </t>
  </si>
  <si>
    <t xml:space="preserve">Informe de la aplicación de la bateria de riesgo psicosocial y plan de intervenciones </t>
  </si>
  <si>
    <t xml:space="preserve">Elaboracion de un plan de intervencion tomando la informacion presentada teneindo en cuenta la aplicación de la bateria </t>
  </si>
  <si>
    <t xml:space="preserve">1- Determinar el cronograma e implementar las experiencias en actividades de salud física para los GCA y los administrativos para cada vigencia </t>
  </si>
  <si>
    <t xml:space="preserve">Realización de actividades enfocadas en actividad fisica </t>
  </si>
  <si>
    <t xml:space="preserve">1- Determinar el cronograma de actividades de promoción y prevención para los GCA y los administrativos para cada vigencia </t>
  </si>
  <si>
    <t>Establecer las actividades de promoción y prevencion de acuerdo al informe de condiciones de salud y accidentalidad.</t>
  </si>
  <si>
    <t>Campañas de Socialización y divulgacion del programa para la participación de todas actividades a realizar. (boletin interno y correo masivo).</t>
  </si>
  <si>
    <t>Registro de asistencias y fotograficos, campañas publicitarias</t>
  </si>
  <si>
    <t xml:space="preserve">Cronograma de actividades de promoción y prevención </t>
  </si>
  <si>
    <t>"informe de la aplicacion de la bateria de riesgo psicosocial.
Plan de intervencion de riesgo psicosocial"</t>
  </si>
  <si>
    <t xml:space="preserve">Ejecución del plan de actividades de estilos de vida saludable </t>
  </si>
  <si>
    <t xml:space="preserve">Ejecución del plan de intervención de riesgo psicosocial </t>
  </si>
  <si>
    <t xml:space="preserve">Actividades asociadas a riesgo psicosocial </t>
  </si>
  <si>
    <t>Ejecución del cronogram de  experiencias y actividades de salud física para los GCA y los administrativos.</t>
  </si>
  <si>
    <t xml:space="preserve">ejecución del cronograma de actividades de promoción y prevención para los GCA y los administrativos para cada vigencia </t>
  </si>
  <si>
    <t>Realizar las actividades de promoción y prevencion de acuerdo al informe de condiciones de salud y accidentalidad.</t>
  </si>
  <si>
    <t>Plan con ejecución de actividades</t>
  </si>
  <si>
    <t>Cronograma con porcentaje de  ejecución de las actividades.</t>
  </si>
  <si>
    <t>Cronograma de actividades de promoción y prevención con porcentaje de ejecución</t>
  </si>
  <si>
    <t>Fortalecer los sistemas integrados de gestión en la Universidad de Cundinamarca para garantizar la competitividad a través de la mejora continua de los procesos de los sistemas integrados de gestión en la Universidad de Cundinamarca.</t>
  </si>
  <si>
    <t xml:space="preserve">Ampliación del alcance de la Certificación de la norma ISO 45001-2018. </t>
  </si>
  <si>
    <t>"1. Ampliacion del alcance de la certificación del SG-SST en ISO 45001-2018.
2. Dar cumplimiento con las auditorias internas."</t>
  </si>
  <si>
    <t>"Lograr la certificación de la ISO 45001-2018 de otro centro de trabajo adicional a los que ya estan certificados.
Dar cumplimiento a  las auditorias internas"</t>
  </si>
  <si>
    <t>"Certificado de ampliación norma ISO 45001-2018.
Plan de auditoria interna."</t>
  </si>
  <si>
    <t>Convertir a la Universidad de Cundinamarca en una Institución
educativa ágil para responder a los retos de una organización
transmoderna y translocal.</t>
  </si>
  <si>
    <t>Implementar la reingeniería en los procesos académicos administrativos de la UCundinamarca.</t>
  </si>
  <si>
    <t>Mesa de Trabajo Socializacion Plantilla SIPOC</t>
  </si>
  <si>
    <t>Socialización del manejo y diligenciamiento de la plantilla SIPOC con los gestores de Sede, Seccionales y Extensiones</t>
  </si>
  <si>
    <t>Diligenciamiento de plantillas SNIES  ante el ministerio de Educación Nacional (Calendario Academico, Inscritos, Admitidos, Primer Curso, Matriculados, Caracterización, novedades, graduados y materias vistas y aprobadas)</t>
  </si>
  <si>
    <t>Diligenciamiento de cada una de las plantillas SNIES solicitadas por el MEN las cuales deben ser remitidas a la Dirección de Planeación Institucional para su respectivo cargue</t>
  </si>
  <si>
    <t>Informe de los procedimientos de inscripción, seleccción y admisión, Matrícula Académica y Títulos Académicos</t>
  </si>
  <si>
    <t>Diseñar un informe que permita dar a conocer las novedades presentadas en los  procedimientos de inscripción, seleccción y admisión, Matrícula Académica y Títulos Académicos</t>
  </si>
  <si>
    <t>Ejecuion de los recursos de Funcionamaiento al 25%</t>
  </si>
  <si>
    <t xml:space="preserve">Ejecución de los recursos asignados de Funcionamiento Oficina de Admisiones y Registro </t>
  </si>
  <si>
    <t>Acta Mesa de Trabajo Socialización Plantilla SIPOC</t>
  </si>
  <si>
    <t>Correo electronico envio de las respectivas plantillas SNIES a la Dirección de Planeación Institucional</t>
  </si>
  <si>
    <t>Informe de Gestión con datos estadisticos</t>
  </si>
  <si>
    <t>Informe de Ejecución</t>
  </si>
  <si>
    <t>Metodologías de procesos ágiles (Resultados Sipoc)</t>
  </si>
  <si>
    <t>Ajuste de plantilla (SIPOC) para el diligenciamiento unificado con el fin de manejar una misma informacion directa y clara, para optimizar  recursos, mano de obra y tiempos establecidos en el proceso de admisiones.</t>
  </si>
  <si>
    <t>Informe del procedimiento de caracterizacion institucional para estudiantes nuevos regulares</t>
  </si>
  <si>
    <t>Diseñar un informe que permita dar a conocer las novedades presentadas durante el proceso de Caracterización institucional de estudiantes nuevos regulares</t>
  </si>
  <si>
    <t>Implementación de alertas informativas de novedades academicas a los Decanos y Directores de Programa sobre:                               1.Estudiantes que matricularon por 3ra vez el mismo nucleo tematico con el fin de mitigar el riesgo de perdida de Calida de Estudiante.                                                   2. Fechas Maximas de Reporte de novedades academicas a traves del SIS. 3. Reporte de los estudiantes con perdida de Calidad de estudiante al cierre del semestre academico.</t>
  </si>
  <si>
    <t>Generar alertas que permitan mitigar los riesgos de perdida de condición de estudiante</t>
  </si>
  <si>
    <t>Ejecuion de los recursos de Funcionamaiento al 50%</t>
  </si>
  <si>
    <t>Informe Ajustes realizados a la Plantilla SIPOC</t>
  </si>
  <si>
    <t>Alertas por medio de correo electronicos a los distintos programas académicos</t>
  </si>
  <si>
    <t>Plantilla SIPOC diligenciado por Procedimientos</t>
  </si>
  <si>
    <t xml:space="preserve">Una vez realizada la socializacion con los gestores se procede al debido diligenciamiento de la plantilla SIPOC por procedimientos </t>
  </si>
  <si>
    <t>Ejecuion de los recursos de Funcionamaiento al 75%</t>
  </si>
  <si>
    <t>Plantilla SIPOC debidamente diligenciada por sede seccionales y extensiones</t>
  </si>
  <si>
    <t>Reporte consolidado por unidad regional a los Consejos Profesionales</t>
  </si>
  <si>
    <t>Diseñar un informe que permita dar a conocer por Consejo Profesional la cantidad de graduados reportados</t>
  </si>
  <si>
    <t>Ejecuion de los recursos de Funcionamaiento al 90%</t>
  </si>
  <si>
    <t>5.5 Avanzar en la implementación de Gobierno de Datos, Gobierno en Linea, e incorporar componentes de inteligencia artificial en procesos academicos y administrativos.                     5.7 Implementar los sistemas integrados de gestión en la Universidad de Cundinamarca.</t>
  </si>
  <si>
    <t>Llevar a acabo la acciones necesarias para el cumplimiento de los lineamientos establecidos en len la norma ISO 27001 - Sistema de Gestión de  Seguridad de la Información</t>
  </si>
  <si>
    <t>Auditorias internas del  Sistema de Gestión de Seguridad de la Información</t>
  </si>
  <si>
    <t>Definir las actividades para la implementación del Sistema de Gestión de Seguridad de la Información - SGSI y el Programa Integral de Gestión de Datos Personales - PIGDP.</t>
  </si>
  <si>
    <t>Elaboración de los cronogramas de actividades que reflejen la implementación del Sistema de Gestión de Seguridad de la Información - SGSI y el Programa Integral de Gestión de Datos Personales - PIGDP.</t>
  </si>
  <si>
    <t xml:space="preserve">Revisar y ajustar la “Matriz de Identificación y Seguimiento al Cumplimiento de Requisitos Legales y Otros” del Sistema de Gestión de Seguridad de la Información y el Programa Integral de Gestión de Datos Personales - PIGDP. </t>
  </si>
  <si>
    <t xml:space="preserve">Actualización de la “Matriz de Identificación y Seguimiento al Cumplimiento de Requisitos Legales y Otros” para envió a la Dirección Jurídica y a partir de su aprobación solicitar su publicación. </t>
  </si>
  <si>
    <t>Revisar y ajustar la “Matriz de Flujos de Comunicación” del Sistema de Gestión de Seguridad de la Información y el Programa Integral de Gestión de Datos Personales - PIGDP.</t>
  </si>
  <si>
    <t xml:space="preserve">Actualización de la “Matriz de Flujos de Comunicación” para envió a la Oficina Asesora de Comunicaciones y a partir de su aprobación solicitar su aprobación. </t>
  </si>
  <si>
    <t xml:space="preserve">Gestionar el contenido del micrositio del Sistema de Gestión de Seguridad de la Información – SGSI en el gestor web de Joomla. </t>
  </si>
  <si>
    <t>Diagnóstico del funcionamiento y revisión de los contenidos publicados en el micrositio del Sistema de Gestión de Seguridad de la Información – SGSI.</t>
  </si>
  <si>
    <t xml:space="preserve">Gestionar la Auditoria Interna III del Sistema de Gestión de Seguridad de la Información - SGSI y el Programa Integral de Gestión de Datos Personales - PIGDP. </t>
  </si>
  <si>
    <t xml:space="preserve">Contratación del servicio de auditoria interna III del  Sistema de Gestión de Seguridad de la Información - SGSI </t>
  </si>
  <si>
    <t xml:space="preserve">Definir las actividades para el diseño, desarrollo y habilitación del Campo Multidimensional de Aprendizaje del Sistema de Gestión de Seguridad De la Información – SGSI. </t>
  </si>
  <si>
    <t>Elaboración del cronograma de actividades y articulación con las áreas pertinentes para construir el Plan de Aprendizaje Digital (PAD)</t>
  </si>
  <si>
    <t>Definir las actividades para las visitas de vigías de seguridad de la información a nivel institucional.</t>
  </si>
  <si>
    <t xml:space="preserve">Elaboración del cronograma de actividades que reflejen la estrategia para realizar las visitas de vigías de seguridad de la información a nivel institucional en sede, seccionales, extensiones, Oficina de Bogotá y Centro Académico Deportivo – CAD. </t>
  </si>
  <si>
    <t>Proponer y ejecutar el cronograma de actividades para el Registro Nacional de Bases de Datos (RNBD) a nivel institucional.</t>
  </si>
  <si>
    <t xml:space="preserve">Ejecución del cronograma de actividades para el Registro Nacional de Bases de Datos de acuerdo a los lineamientos de la Superintendencia de Industria y Comercio – SIC. </t>
  </si>
  <si>
    <t>Atender y dar respuesta a los eventos y/o incidentes de seguridad y privacidad de la información, teniendo en cuenta las etapas del Ciclo de Vida de la Gestión de Incidentes especificadas en el procedimiento ESG-SSI-P09 Gestión de Incidentes de Seguridad y Privacidad de la información.</t>
  </si>
  <si>
    <t>Seguimiento, verificación, tratamiento y cierre a los eventos y/o incidentes de seguridad y privacidad de la información reportados por la comunidad universitaria.</t>
  </si>
  <si>
    <t xml:space="preserve">EPIr001 Cronograma de actividades </t>
  </si>
  <si>
    <t>AJUr011 Matriz de Identificación y Seguimiento al Cumplimiento de Requisitos Legales y Otros, formalizada y publicada en el Modelo de Operación Digital</t>
  </si>
  <si>
    <t>ECOr006  Matriz de Flujos de Comunicación formalizada y publicada en el Modelo de Operación Digital</t>
  </si>
  <si>
    <t>ADOr006_V7 Informe de diagnóstico del micrositio del Sistema de Gestión de Seguridad de la Información - SGSI</t>
  </si>
  <si>
    <t xml:space="preserve">EPIr001 Cronograma de actividades, SCIr007 Agenda de auditoría y documentación relacionada a la orden contractual </t>
  </si>
  <si>
    <t>EPIr001 Cronograma de actividades</t>
  </si>
  <si>
    <t>EPIr001 Cronograma de actividades, con su respectivo seguimiento y soportes con cumplimiento del 100%</t>
  </si>
  <si>
    <t xml:space="preserve">ESG-SSI-F026 Consolidado de incidentes de protección de datos personales y/o ESG-SSI-F037 Consolidado de incidentes y/o eventos de seguridad de la información formalizados e ADOr006_V7 Informe de estadísticas </t>
  </si>
  <si>
    <t>Gestionar el contenido del micrositio del Sistema de Gestión de Seguridad de la Información – SGSI en el gestor web de Joomla.</t>
  </si>
  <si>
    <t>Actualización y mantenimiento de las cuatro (4) sesiones del micrositio, con el objetivo de comunicar, informar y sensibilizar a la comunidad universitaria en general acerca del SGSI.</t>
  </si>
  <si>
    <t>Entrega del informe final y consolidado de los planes de mejoramiento producto de la auditoria interna</t>
  </si>
  <si>
    <t>Documentar la información del Sistema de Gestión de Seguridad de la Información – SGSI en el Modelo de Operación Digital de la Universidad de Cundinamarca.</t>
  </si>
  <si>
    <t xml:space="preserve">Actualización constante de los documentos que conforman el Sistema de Gestión de Seguridad de la Información - SGSI y el Programa Integral de Gestión de Datos Personales – PIGDP, a través del aplicativo SAD. </t>
  </si>
  <si>
    <t>Gestionar los indicadores de seguridad y privacidad de la información.</t>
  </si>
  <si>
    <t>Gestionar los indicadores asociados a seguridad de la información y protección de Datos con su correspondiente medición, socialización y publicación, de acuerdo con el Modelo de Seguridad y Privacidad de la Información, propuesto por el MinTIC.</t>
  </si>
  <si>
    <t xml:space="preserve">Gestión de los planes de mejoramiento producto de la Auditoria Interna II del Sistema de Gestión de Seguridad de la Información - SGSI. </t>
  </si>
  <si>
    <t xml:space="preserve">Seguimiento y acompañamiento a los procesos y/o áreas que tengan asignados planes de mejoramiento para asegurar su cumplimiento y cierre. </t>
  </si>
  <si>
    <t>Realizar las visitas de vigías de seguridad y privacidad de la información en en sede, seccionales, extensiones, Oficina de Bogotá y Centro Académico Deportivo – CAD.</t>
  </si>
  <si>
    <t xml:space="preserve">Realizar las visitas de vigías de seguridad y privacidad de la información y documentarlas mediante el formato ESG-SSI-F035 “Reporte de Verificación para Vigía de Seguridad de la Información” </t>
  </si>
  <si>
    <t>Definir las actividades para la gestión de activos de información del Sistema de Gestión de Seguridad de la Información – SGSI.</t>
  </si>
  <si>
    <t>Elaborar el cronograma de actividades para la gestión de activos de información a nivel institucional y socializarlo en la Comisión de Gestión.</t>
  </si>
  <si>
    <t>Estrategia para la revisión y seguimiento a la gestión de autorizaciones para el tratamiento de datos personales.</t>
  </si>
  <si>
    <t xml:space="preserve">Revisión mediante muestra de titulares (estudiantes) para asegurar el debido tratamiento de datos personales en cumplimiento de la normatividad legal vigente. </t>
  </si>
  <si>
    <t xml:space="preserve">Diseñar la estrategia y establecer los cronogramas para el cumplimiento del ESG-SSI-PL01 - Plan Institucional de Sensibilización y Entrenamiento en Seguridad y Privacidad de la Información y el ESG-SSI-PG01 - Programa Integral de Gestión de Datos Personales PIGDP. </t>
  </si>
  <si>
    <t xml:space="preserve">Elaboración y socialización de los cronogramas de actividades para el desarrollo de las jornadas de sensibilización en seguridad y privacidad de la información y la campaña del día de protección de datos personales en la Comisión de Gestión. </t>
  </si>
  <si>
    <t>Atender los eventos y/o incidentes de seguridad y privacidad de la información, teniendo en cuenta las etapas del Ciclo de Vida de la Gestión de Incidentes especificadas en el procedimiento ESG-SSI-P09 Gestión de Incidentes de Seguridad y Privacidad de la información.</t>
  </si>
  <si>
    <t>Realizar la gestión del riesgo de seguridad y privacidad de la información.</t>
  </si>
  <si>
    <t>Elaboración y socialización del cronograma de actividades para las jornadas de entrenamiento de las matrices de riesgo de la vigencia 2025 en sede, seccionales y extensiones.</t>
  </si>
  <si>
    <t xml:space="preserve">Definir las actividades para el diseño, desarrollo y habilitación del Campo Multidimensional de Aprendizaje del Sistema de Gestión de Seguridad de la Información – SGSI. </t>
  </si>
  <si>
    <t>Elaboración del Plan de Aprendizaje Digital (PAD) y actuaización del contenido audio visual de los módulos del Sistema de Gestión de Seguridad de la Información - SGSI y el Programa Integral de Gestión de Datos Personales - PIGDP.</t>
  </si>
  <si>
    <t>ADOr006_V7 Informe de la actualización de las cuatro (4) sesiones del micrositio del Sistema de Gestión de Seguridad de la Información - SGSI</t>
  </si>
  <si>
    <t xml:space="preserve">Informes finales derivados de la Auditoría Interna III del Sistema de Gestión de Seguridad de la Información
 </t>
  </si>
  <si>
    <t>Procedimientos, planes, programas, manuales, guías, formatos e instructivos del Sistema de Gestión del Seguridad de la Información – SGSI, formalizados ante el Sistema de Gestión de la Calidad y publicados en el Modelo de Operación Digital</t>
  </si>
  <si>
    <t>ESGr027 Matriz de Medición y Seguimiento a los procesos de Gestión,  formalizado ante el Sistema de Gestión de la Calidad y publicados en el Modelo de Operación Digital</t>
  </si>
  <si>
    <t xml:space="preserve">ADOr006_V7 Informe de planes de mejoramiento producto de la Auditoria Interna II del Sistema de Gestión de Seguridad de la Información – SGSI realizada en la vigencia 2023 en estado CERRADO   </t>
  </si>
  <si>
    <t xml:space="preserve">ESG-SSI-F035 Reporte de Verificación para Vigía de Seguridad de la Información, formalizados y enviados a las áreas pertinentes </t>
  </si>
  <si>
    <t>ADOr006_V7 Informe de la gestión de autorizaciones para el tratamiento de datos personales de los titulares (estudiantes) de la Universidad de Cundinamarca</t>
  </si>
  <si>
    <t>Plan de Aprendizaje Digital - PAD, formalizado por las áreas pertinentes y contenido audiovisual actualizado.</t>
  </si>
  <si>
    <t xml:space="preserve">Acompañamiento y seguimiento a los planes de mejoramiento producto de la Auditoría Interna III del Sistema de Gestión de Seguridad de la Información - SGSI </t>
  </si>
  <si>
    <t>Gestionar las actividades para la gestión de activos de información del Sistema de Gestión de Seguridad de la Información – SGSI.</t>
  </si>
  <si>
    <t>Jornadas de entrenamiento, verificación y consolidado del registro de activos de información a nivel institucional de la vigencia 2025</t>
  </si>
  <si>
    <t xml:space="preserve">Ejecución y seguimiento al cronogramas de actividades  de las jornadas de sensibilización en seguridad y privacidad de la información y la campaña del día de protección de datos personales </t>
  </si>
  <si>
    <t>Tratamiento  de las matrices de riesgo del Sistema de Gestión de Seguridad de la Información - SGSI por las áreas y/o procesos de la Universidad de Cundinamarca en sede, seccionales y extensiones.</t>
  </si>
  <si>
    <t>ADOr010_V8 Acta de reunión y ESGr015 Registro de asistencia producto de las mesas de trabajo con las áreas y/o procesos auditados</t>
  </si>
  <si>
    <t xml:space="preserve">ESGr015 Registro de asistencia de las jornadas de entrenamiento, ADOr006_V7 Informe de las áreas y/o procesos que registraron los activos de información y ESG-SSI-F034 Consolidado del Inventario de Activos de Información </t>
  </si>
  <si>
    <t xml:space="preserve">ESG-SSI-F026 Consolidado de incidentes de protección de datos personales y/o ESG-SSI-F037 Consolidado de incidentes y/o eventos de seguridad de la información formalizados e ADOr006_V7 Informe de estadísticas. </t>
  </si>
  <si>
    <t>ESGr015 Registro de asistencia, material audiovisual, piezas gráficas circuladas, evento para la celebración del día de Protección de Datos Personales a nivel institucional.</t>
  </si>
  <si>
    <t>ESG-SSI-F041 Consolidado de Matrices de Riesgos del Sistema de Gestión de Seguridad de la Información de las áreas y/o procesos de la Universidad de Cundinamarca formalizadas y publicadas</t>
  </si>
  <si>
    <t>Gestionar las actividades estratégicas y transversales asociadas a la continuidad del Sistema de Gestión de Seguridad de la Información - SGSI</t>
  </si>
  <si>
    <t>Valoración de las matrices de riesgo del Sistema de Gestión de Seguridad de la Información - SGSI por las áreas y/o procesos de la Universidad de Cundinamarca en sede, seccionales y extensiones.</t>
  </si>
  <si>
    <t xml:space="preserve">Ejecución y seguimiento del cronograma de actividades del Campo Multidimencional de Aprendijzaje Digital del Sistema de Gestión de Seguridad de la Información - SGSI </t>
  </si>
  <si>
    <t>Ejecución y seguimiento del cronograma de actividades de activos de información a nivel institucional de la vigencia 2025.</t>
  </si>
  <si>
    <t>Gestionar la Auditoria Interna II del Sistema de Gestión de Seguridad de la Información - SGSI y el Programa Integral de Gestión de Datos Personales - PIGDP.</t>
  </si>
  <si>
    <t xml:space="preserve">Acompañamiento y seguimiento a los planes de mejoramiento producto de la Auditoría Interna II del Sistema de Gestión de Seguridad de la Información - SGSI </t>
  </si>
  <si>
    <t>Presentación de informe e insumos para la Revisión por la Dirección del Sistema de Gestión de Seguridad de la Información - SGSI vigencia 2025</t>
  </si>
  <si>
    <t xml:space="preserve">Entradas del Sistema de Gestión de Seguridad de la Información – SGSI, atendiendo el ejercicio de Revisión por la Dirección, según lo documentado en la Norma ISO 27001:2013, numeral 9.3 Revisión por la Dirección. </t>
  </si>
  <si>
    <t xml:space="preserve">Presentación del Informe de Gestión del Sistema de Gestión de Seguridad de la Información - SGSI de la vigencia 2025 a la Secretaria General y Dirección de Planeación Institucional </t>
  </si>
  <si>
    <t>Elaboración del informe de gestión del Sistema de Gestión de Seguridad de la Información - SGSI vigencia 2025</t>
  </si>
  <si>
    <t>Gestión de los cronogramas de actividades del Sistema de Gestión de Seguridad de la Información - SGSI y el Programa Integral de Gestión de Datos Personales - PIGDP.</t>
  </si>
  <si>
    <t>Ejecución y seguimiento de los cronogramas de actividades del Sistema de Gestión de Seguridad de la Información - SGSI y el Programa Integral de Gestión de Datos Personales - PIGDP.</t>
  </si>
  <si>
    <t>Visitas de vigías de seguridad de la información a nivel institucional.</t>
  </si>
  <si>
    <t xml:space="preserve">Ejecución y seguimiento del cronograma de actividades de las visitas de vigías de seguridad de la información a nivel institucional en sede, seccionales, extensiones, Oficina de Bogotá y Centro Académico Deportivo – CAD. </t>
  </si>
  <si>
    <t>Ejecución de los recursos asignados al proyecto denominado Implementación del Sistema de Gestión de Seguridad de la Información y la Ley de Protección de Datos Personales en la UCundinamarca 2025.</t>
  </si>
  <si>
    <t>Informe detallado d ela ejecución de los recursos asignados al proyecto denominado Implementación del Sistema de Gestión de Seguridad de la Información y la Ley de Protección de Datos Personales en la UCundinamarca 2025.</t>
  </si>
  <si>
    <t xml:space="preserve">ADOr006_V7 Informe del avance de los planes de mejoramiento producto de la Auditoria Interna II del Sistema de Gestión de Seguridad de la Información - SGSI </t>
  </si>
  <si>
    <t>Entradas Revisión por la Dirección 2025</t>
  </si>
  <si>
    <t xml:space="preserve">ADOr006_V7 Informe de Gestión </t>
  </si>
  <si>
    <t>ADOr006_V7 Informe que detalle el rumbo de los recursos asignados en el proyecto del Sistema de Gestión de Seguridad de la Información - SGSI</t>
  </si>
  <si>
    <t xml:space="preserve">PLAN DE DESARROLLO </t>
  </si>
  <si>
    <t xml:space="preserve">REINGENIERIA DE PROCESOS </t>
  </si>
  <si>
    <t xml:space="preserve">INFORMATIVO JURIDICO </t>
  </si>
  <si>
    <t>DIGITALIZACION DE DEL FORMATO "SEGUIMIENTO Y CONTROL DE PROCESOS JUDICIALES AJUR008_V4"</t>
  </si>
  <si>
    <t>Realizar Mesa de trabajo con la Direccion de Sistemas Y Tecnologia para dar a conocer la propuesta de la  digitalización del formato  "SEGUIMIENTO Y CONTROL DE PROCESOS JUDICIALES AJUR008_V4"</t>
  </si>
  <si>
    <t xml:space="preserve">BUSQUEDA JURISPRUDENCIA </t>
  </si>
  <si>
    <t>Se realizara la recoleccion de Juridisprudencia de interes para la Universidad de Cundinamarca y se almacenara mediante OneDrive</t>
  </si>
  <si>
    <t xml:space="preserve">Asistencia de las Mesas de Trabajo </t>
  </si>
  <si>
    <t xml:space="preserve">Avance de la recoplicacion de datos donde se evuidencie la jurisprudencia encontrada. </t>
  </si>
  <si>
    <t>PLAN DE DESARROLLO</t>
  </si>
  <si>
    <t>ORGANIGRAMA NORMATIVO DIGITAL</t>
  </si>
  <si>
    <t xml:space="preserve">DISEÑAR O IMPLEMENTAR UN APLICATIVO QUE PERMITA LA RECEPCION DE LOS PROCESOS. </t>
  </si>
  <si>
    <t xml:space="preserve">De acuerdo a al formato "SEGUIMIENTO Y CONTROL DE PROCESOS JUDICIALES AJUR008_V4" se requiere digitalizarlo con el fin de recpcionar los Proceso de Defensa Judicial de la Direccion Juridica. </t>
  </si>
  <si>
    <t>RECOPILACION NORMATIVA</t>
  </si>
  <si>
    <t>Mediante OneDrive se recopilara por Dependencias la normatividad aplicable a cada dependencia</t>
  </si>
  <si>
    <t>Diseño de la digitalizacion del formato SEGUIMIENTO Y CONTROL DE PROCESOS JUDICIALES AJUR008_V4"</t>
  </si>
  <si>
    <t>Soportes cargados al ONE DRIVE.</t>
  </si>
  <si>
    <t>PLAN DESARROLLO</t>
  </si>
  <si>
    <t xml:space="preserve">ORGANIGRAMA NORMATIVO DIGITAL </t>
  </si>
  <si>
    <t>VALIDACION DEL APLICATIVO DEL FORMATO DEL  "SEGUIMIENTO Y CONTROL DE PROCESOS JUDICIALES AJUR008_V4"</t>
  </si>
  <si>
    <t xml:space="preserve">Una vez se cuente con el diseño del aplicativo DEL FORMATO DEL  "SEGUIMIENTO Y CONTROL DE PROCESOS JUDICIALES AJUR008_V4" se valida para realizar observaciones o ajustes, desde la Direccion Juridica. </t>
  </si>
  <si>
    <t>AVANCE DE ORGANIGRAMA</t>
  </si>
  <si>
    <t>Proyecto de Avance de Organigrama Digital</t>
  </si>
  <si>
    <t xml:space="preserve">Validacion desde la Direccion Juridica . </t>
  </si>
  <si>
    <t>El proyecto de avance .</t>
  </si>
  <si>
    <t>ENTREGA DEL APLICATIVO DEL FORMATO "SEGUIMIENTO Y CONTROL DE PROCESOS JUDICIALES AJUR008_V4"</t>
  </si>
  <si>
    <t>Desde la Direccion Juridica recibirá la entrega del de Aplicativo por parte de la Direccion de Sistemas y Tecnologia para iniciar su funcionamiento.</t>
  </si>
  <si>
    <t>PUBLICACION INFORMATIVO JURIDICO</t>
  </si>
  <si>
    <t>La Direccion juridica divulgara mediante el medio de comunicación idoneo, el Informativo Juridico</t>
  </si>
  <si>
    <t xml:space="preserve">Entrega del aplicativo. </t>
  </si>
  <si>
    <t xml:space="preserve">Divulgacion de la informacion mediante correo masivo . </t>
  </si>
  <si>
    <t xml:space="preserve">
5.4 Modernizar la infraestructura física y tecnológica de la Udec</t>
  </si>
  <si>
    <t>Actualizar e implementar Plan de desarrollo físico</t>
  </si>
  <si>
    <t xml:space="preserve">
Garantizar la competitividad a través de la mejora continua de los procesos de los sistemas integrados de gestión en la Udec.</t>
  </si>
  <si>
    <t xml:space="preserve">
 Lograr las certificaciones que posiciones a la Udec como una institución educativa competitiva</t>
  </si>
  <si>
    <t>Posicionar a la Udec como una institución educativa competitiva que obtenga un resultado por encima del promedio nacional  de índice de desempeño institucional y control interno.</t>
  </si>
  <si>
    <t>Visita tecnica a la Seccional Ubaté - UAA El Tibar para el levantamiento de planimetria arquitectonica.</t>
  </si>
  <si>
    <t>Visitas técnicas a la Seccional Ubaté, para el levantamiento de información planimetria que permita geenrar planos arquitectonicos actualizados.</t>
  </si>
  <si>
    <t>Jornada de capacitación de lineamientos establecidos del Sistema de Gestión Antisoborno</t>
  </si>
  <si>
    <t>Listado de Asistencia
Convocatoria</t>
  </si>
  <si>
    <t>Mantenimiento y mejora contínua del Sistema de Gestión Antisoborno.</t>
  </si>
  <si>
    <t>Seguimiento al avance o cumplimiento de los planes de mejoramiento como resultado de auditoría interna y/o externa.</t>
  </si>
  <si>
    <t>Elaboración y publicación de la estrategia del PAAC vigencia 2025</t>
  </si>
  <si>
    <t>Estrategias del PAAC aprobadas por la Comisión de Desempeño Institucional para posterior publicación en el micrositio de la página institucional.</t>
  </si>
  <si>
    <t>Primer Monitoreo Racionalización de  Trámites y servicios PAAC</t>
  </si>
  <si>
    <t>Consolidación de estrategias en el SUIT- Sistema Único de Información de Trámites de la administración pública Colombiana.</t>
  </si>
  <si>
    <t>Validar la adecuada identificación, valoración, gestión y análisis de los controles en la gestión de los riesgos de corrupción de la Universidad de Cundinamarca</t>
  </si>
  <si>
    <t>Desarrollar mesas de trabajo para validar la gestión del riesgo con los procesos, consolidación, presentación y aval de la Comisión de Desempeño Institucional, y publicación de la matriz del PAAC dispuesta para la vigencia.</t>
  </si>
  <si>
    <t>Registro fotografico y levantamiento de nomenclatura.</t>
  </si>
  <si>
    <t>Informe de diagnóstico - Informe de avance porcentual de planes de mejoramiento del sistema</t>
  </si>
  <si>
    <t>Estrategia del PAAC vigencia 2025 avalada por la Comisión de Desempeño Institucional y publicada</t>
  </si>
  <si>
    <t>Listas de asistencia
Reporte SUIT</t>
  </si>
  <si>
    <t>Listas de asistencia
Aprobación Comisión de Desempeño Institucional
PAAC publicado</t>
  </si>
  <si>
    <t xml:space="preserve">
Frente 5: “Acciones Para El Fortalecimiento De La Gestión Universitaria Y La Generación De Conocimiento”.
</t>
  </si>
  <si>
    <t>Seguimiento y actualización del inventario de espacios académicos y administrativos.</t>
  </si>
  <si>
    <t>Digitalización de información Ubaté - UAA El Tibar</t>
  </si>
  <si>
    <t>Digitalizar planimetria levantada en sitio mediante software Autocad, lo que permitirá agilizar y desarrollar proyectos acentados a la realidad.</t>
  </si>
  <si>
    <t>Validación y actualización de los planos de la Universidad de Cundinamarca</t>
  </si>
  <si>
    <t>Jornada de capacitación del Sistema de Gestión Antisoborno</t>
  </si>
  <si>
    <t>Seguimiento a la gestión del riesgo del Sistema de Gestión Antisoborno</t>
  </si>
  <si>
    <t>Seguimiento a la gestión del riesgo del Sistema de Gestión Antisoborno y controles identificados por los procesos</t>
  </si>
  <si>
    <t>Preparación de auditoría del Sistema de Gestión Antisoborno</t>
  </si>
  <si>
    <t>Preparación- simulacro de auditoría externa de seguimiento del Sistema de Gestión Antisoborno</t>
  </si>
  <si>
    <t>Ejecución de Auditoría Externa de seguimiento en la norma ISO 37001 -Sistemas de Gestión Anti-Soborno.</t>
  </si>
  <si>
    <t>Presentación del avance porcentual del Sistema de Gestión Antisoborno ante la Comisión de Desempeño Institucional y la Comisión de Gestión.</t>
  </si>
  <si>
    <r>
      <t xml:space="preserve">Desarrollar ejercicios de participación ciudadana de rendición de cuentas </t>
    </r>
    <r>
      <rPr>
        <i/>
        <sz val="9"/>
        <color rgb="FF000000"/>
        <rFont val="Arial"/>
        <family val="2"/>
      </rPr>
      <t>"Abierta y Clara".</t>
    </r>
  </si>
  <si>
    <t>Desarrollar ejercicios de participación ciudadana por medio de la Audiencia Pública de rendición de cuentas "Abierta y Clara" vigencia 2024.</t>
  </si>
  <si>
    <t>Diseñar estrategias de participación ciudadana, por medio de ejercicios de rendición de cuentas</t>
  </si>
  <si>
    <t>Aprobación por parte de la Comisión de Desempeño Institucional y del Comité SAC
Listas de asistencia
Estrategias y cronograma</t>
  </si>
  <si>
    <t>Socialización del código autonómico, y puesta en marcha del reto de la integridad.</t>
  </si>
  <si>
    <t>Desarrollar la Política de Transparencia, acceso a la información pública y lucha contra la corrupción</t>
  </si>
  <si>
    <t>Monitoreo cuatrimestral gestión de riesgos de corrupción- PAAC</t>
  </si>
  <si>
    <t xml:space="preserve">Establecer estrategias que fortalezcan la cultura de Integridad Institucional </t>
  </si>
  <si>
    <t>Convocatoria gestores de integridad y transparencia Universitaria por proceso</t>
  </si>
  <si>
    <t>Establecer y desarrollar la estrategia y cronograma para las jornadas de sensibilización de la transparencia y la integridad universitaria.</t>
  </si>
  <si>
    <t xml:space="preserve">Desarrollar ejercicios de participación ciudadana para identificar la información de interes que debe ser publicada. </t>
  </si>
  <si>
    <t>Ejercicios de Participación Ciudadana (Foros Translocales y Encuentros Dialógicos y Formativos)</t>
  </si>
  <si>
    <t>Primer Monitoreo de las estrategias definidas para la Racionalización de  Trámites y Servicios- SUIT</t>
  </si>
  <si>
    <t>Planimetria actualizada en formato DWG y PDF</t>
  </si>
  <si>
    <t>Entrega formatos Epir 47</t>
  </si>
  <si>
    <t>Matriz de riesgos de soborno</t>
  </si>
  <si>
    <t>Listado de Asistencia</t>
  </si>
  <si>
    <t>Cronograma de Auditoría 
Listado de Asistencia
Informe Final de Auditoría</t>
  </si>
  <si>
    <t xml:space="preserve">Primer Informe Oficial de Cumplimiento </t>
  </si>
  <si>
    <t>Comunicado,
Actualización Micrositio de Rendición de Cuentas con las memorias del ejercicio - Informe Final - Listas de asistencia</t>
  </si>
  <si>
    <t>Actas o Constancias de Aprobación por parte de la Comisión de Desempeño Institucional y del Comité SAC
Estrategias y cronograma</t>
  </si>
  <si>
    <t>Listas de asistencia 
Jornadas de socialización y/o sensibilización</t>
  </si>
  <si>
    <t>Matriz de riesgos de corrupción con monitoreo por parte de los procesos
Informe de primer cuatrimestre monitoreo a riesgos de corrupción</t>
  </si>
  <si>
    <t>Acta de la Comisión de Desempeño donde se avalen los gestores de integridad.</t>
  </si>
  <si>
    <t>Listas de Asistencia
Registros Fotográficos
Estrategia desarrollada y aprobada por la Comisión  de Desempeño Institucional</t>
  </si>
  <si>
    <t>Encuentros Dialógicos: Cronograma- Actas - metricas - listas de asistencia
Foros Translocales: Estrategia.</t>
  </si>
  <si>
    <t>Monitoreo y actualización en el SUIT- Sistema Único de Información de Trámites de la administración pública Colombiana.
Informe de consolidación presentado ante la Comisión de Desempeño Institucional</t>
  </si>
  <si>
    <t>Fortalecer los sistemas integrados de gestión en la Udec</t>
  </si>
  <si>
    <t>Visita tecnica a la Extensión Soacha para el levantamiento de planimetria arquitectonica.</t>
  </si>
  <si>
    <t>Visitas técnicas a la  Extensión Soacha, para el levantamiento de información planimetria que permita geenrar planos arquitectonicos actualizados.</t>
  </si>
  <si>
    <t>Presentar resultados de auditoría de seguimiento realizada - y formulacion de planes de mejoramiento (si aplica)</t>
  </si>
  <si>
    <t xml:space="preserve">Presentar en la Comisión de Desempeño Institucional y Comisión de Gestion resultados de auditoría de seguimiento- Sistema de Gestión Antisoborno   </t>
  </si>
  <si>
    <t>Segundo Monitoreo Racionalización de  Trámites y servicios PAAC</t>
  </si>
  <si>
    <t>Segundo Monitoreo de las estrategias definidas para la Racionalización de  Trámites y Servicios- SUIT</t>
  </si>
  <si>
    <t>Informe de auditoria - planes de mejoramiento aplicativo acciones correctivas y de mejora.</t>
  </si>
  <si>
    <t>Matriz de riesgos de corrupción con monitoreo por parte de los procesos
Informe de segundo cuatrimestre monitoreo a riesgos de corrupción</t>
  </si>
  <si>
    <t>Monitoreo y actualización en el SUIT- Sistema Único de Información de Trámites de la administración pública Colombiana.</t>
  </si>
  <si>
    <t>Lograr las certificaciones y/o sellos que posicionen a la Udec como una institución educativa competitiva.</t>
  </si>
  <si>
    <t>Digitalización de información Soacha</t>
  </si>
  <si>
    <t xml:space="preserve">Participación del Sistema de Gestión Antisoborno del ejercicio en la Revisión por la Dirección. </t>
  </si>
  <si>
    <t xml:space="preserve">Garantizar la participación del Sistema de Gestión Antisoborno por vigencia en el ejercicio en la Revisión por la Dirección. </t>
  </si>
  <si>
    <t>Preparación- simulacro de auditoría interna tercerizada del Sistema de Gestión Antisoborno</t>
  </si>
  <si>
    <t>Preparación- simulacro por vigencia de auditoría interna tercerizada del Sistema de Gestión Antisoborno</t>
  </si>
  <si>
    <t>Auditoria Interna Verificacion cumplimiento requisitos Sistema de Antisoborno.</t>
  </si>
  <si>
    <t>Realizar Auditoría Interna Verificacion cumplimiento requisitos Sistema de Gestión Antisoborno.</t>
  </si>
  <si>
    <t>Establecer estrategias que fortalezcan la cultura de Integridad Institucional e implementación del código autonómico</t>
  </si>
  <si>
    <t>Presentación de Informe ante la Comisión de Desempeño Institucional del avance de la implementación e interiorización del código autonómico a través de las estrategias de Integridad Institucional</t>
  </si>
  <si>
    <t>Tercer Monitoreo Racionalización de  Trámites y servicios PAAC</t>
  </si>
  <si>
    <t>Tercer Monitoreo de las estrategias definidas para la Racionalización de  Trámites y Servicios- SUIT</t>
  </si>
  <si>
    <t xml:space="preserve">Actualización del sello otorgado Buenas Prácticas de Gobierno Corporativo </t>
  </si>
  <si>
    <t>Contratar la evaluación de Buenas Prácticas de Gobierno Corporativo para la actualización del sello otorgado</t>
  </si>
  <si>
    <t xml:space="preserve">Informe Oficial de Cumplimiento - Acta del Sistema de Gestión Antisoborno </t>
  </si>
  <si>
    <t>Informe de resultados de Auditoría.</t>
  </si>
  <si>
    <t xml:space="preserve">Segundo Informe Oficial de Cumplimiento </t>
  </si>
  <si>
    <t xml:space="preserve">Encuentros Dialógicos: Cronograma- Actas - metricas - listas de asistencia
Foros Translocales: Estrategia e Informes. </t>
  </si>
  <si>
    <t>Informe de avance de estrategias de Integridad Institucional
Acta de la Comisión de Desempeño Institucional</t>
  </si>
  <si>
    <t>Matriz de riesgos de corrupción con monitoreo por parte de los procesos
Informe del tercer cuatrimestre monitoreo a riesgos de corrupción</t>
  </si>
  <si>
    <t>Contrato
Cronograma
Informe Final
Sello
Listado de asistencia</t>
  </si>
  <si>
    <t>Gestión de conocimiento y la innovación de proyectos especiales</t>
  </si>
  <si>
    <t>Convertir  a la Udec en una Institución educativa  ágil  para responder  a los retos de una organización transmoderna y translocal.</t>
  </si>
  <si>
    <t>Cumplimiento de las metas financieras del fondo de proyectos especiales</t>
  </si>
  <si>
    <t xml:space="preserve">Posicionar a la Universidad de Cundinamarca como aliado estrategico para la ejecuciòn de convenios y/o contratos interadministrativos  </t>
  </si>
  <si>
    <t xml:space="preserve">Gestiòn del Conocimiento </t>
  </si>
  <si>
    <t>Ofertar proyectos innvadores para las entidades contratantes generando un valor agregado al proyecto.</t>
  </si>
  <si>
    <t xml:space="preserve">Meta Financiera </t>
  </si>
  <si>
    <t xml:space="preserve">Transferencia al presupuesto general de la Universidad de Cundinamarca de los excedentes que se generen de los Convenios y/o Contratos Interadministrativos suscritos. </t>
  </si>
  <si>
    <t xml:space="preserve">Gestiòn Comercial </t>
  </si>
  <si>
    <t>Gestionar mesas de trabajo y/o negociación con Alcaldes de Cundinamarca, entidades publicas y/o privadas.</t>
  </si>
  <si>
    <t>propuesta / contratos y/o convenios suscritos</t>
  </si>
  <si>
    <t xml:space="preserve">actas de transferencia </t>
  </si>
  <si>
    <t>lista de asistencia y/o permanencia</t>
  </si>
  <si>
    <t>Desarrollar estrategias de comunicación para incrementar el numero de estudiantes matriculados</t>
  </si>
  <si>
    <t>Consolidar una cultura digital y translocal como estrategia para la
mejora y la transformación</t>
  </si>
  <si>
    <t>Apoyar la Promoción y creacion  de un estilo de vida
propio, saludable y propicio.</t>
  </si>
  <si>
    <t xml:space="preserve">Resignificar el rol de los agentes de la comunidad universitaria en relación a los psotulados del MEDIT </t>
  </si>
  <si>
    <t>Generar identidad y sentido de pertenencia institucional en la comunidad universitaria como agente de cambio y tranfromación translocal</t>
  </si>
  <si>
    <t>Brindar visibilidad a los graduados destacados de la insitución</t>
  </si>
  <si>
    <t>Implementar la gestión de éxito académico en la Universidad de Cundinamarca</t>
  </si>
  <si>
    <t>Divulgar y socializar la política de bienestar en los canales de comunicación institucionales</t>
  </si>
  <si>
    <t xml:space="preserve">Realizar la divulgación de las diferentes actividades, servicios y convoacatorias de Bienestar Universitario </t>
  </si>
  <si>
    <t>La internacionalización transcultural</t>
  </si>
  <si>
    <t>apoyar la implementación de la estrategia de   Marketing digital Internacional para visibilizar el dialogo latinoamericano.</t>
  </si>
  <si>
    <t>La internacionalización del currículo.</t>
  </si>
  <si>
    <t>Apoyar la divulgación de los programas de inmersión en Segunda Lengua para la comunidad universitaria.</t>
  </si>
  <si>
    <t>Avanzar en la implementación de Gobierno de datos, Gobierno
en línea, e incorporar componentes de
procesos académicos y administrativos.</t>
  </si>
  <si>
    <t>Implementación de la Inteligencia Artificial (IA) en el análisis de métricas de redes sociales</t>
  </si>
  <si>
    <t>Implementar los sistemas integrados de gestión en la
Universidad de Cundinamarca</t>
  </si>
  <si>
    <t>Desarrollar estrategias de comunicación para posicionar a la UCundinamarca como una institución educativa competitiva con resultados por encima del promedio nacional</t>
  </si>
  <si>
    <t>ejecucion presupuestal de Funcionamiento</t>
  </si>
  <si>
    <t>Campaña para promover la oferta de posgrado y pregrado</t>
  </si>
  <si>
    <t>Realizar campañas de promoción en redes sociales, para dar a conocer la oferta de pregrado y posgrados</t>
  </si>
  <si>
    <t>Informar al equipo administrativo, docentes y estudiantes a través de boletines.</t>
  </si>
  <si>
    <t>Diseño de boletines dirigidos a estudiantes, docentes y administrativos y envío a las bases de datos de correos electrónicos.</t>
  </si>
  <si>
    <t>Talleres de podcast</t>
  </si>
  <si>
    <t>Desarrollar talleres de podcast para estudiantes, a fin de cocrear contenido para la emisora.</t>
  </si>
  <si>
    <t>Campaña redes sociales</t>
  </si>
  <si>
    <t>Generar contenidos para las fanpage de las facultades, fanpage de sedes y redes sociales oficiales con información relevante para la comunidad universitaria.</t>
  </si>
  <si>
    <t>Destacar historias de vida de graduados en la página web.</t>
  </si>
  <si>
    <t>Realizar entrevistas en formato podcast a graduados destacados y publicarlas en la  página web y redes sociales.</t>
  </si>
  <si>
    <t>Divulgar y socializar la política de bienestar</t>
  </si>
  <si>
    <t>Campaña para dar a conocer la política de bienestar por medio de boletín y redes sociales.</t>
  </si>
  <si>
    <t>Informar todo lo relacionado con Bienestar Universitario.</t>
  </si>
  <si>
    <t>Divulgar información sobre convocatorias, servicios y actividades que realice Bienestar Universitario.</t>
  </si>
  <si>
    <t>Campaña: prácticas deportivas</t>
  </si>
  <si>
    <t>Promoción de prácticas deportivas a través de redes sociales y correos masivos</t>
  </si>
  <si>
    <t xml:space="preserve">Difusión de convocatorias </t>
  </si>
  <si>
    <t>Publicar en la web las convocatorias de la oficina de Dialogando con el Mundo.</t>
  </si>
  <si>
    <t>Publicación en redes sociales</t>
  </si>
  <si>
    <t>Publicar en redes sociales las convocatorias de la oficina de Dialogando con el Mundo.</t>
  </si>
  <si>
    <t>Informe con las métricas.</t>
  </si>
  <si>
    <t>Realización de informe con la medición del número de visitas trimestrales que tuvo el sitio web: www.ucundinamarca.edu.co y el análisis de las métricas trimestrales de las redes sociales de la universidad.</t>
  </si>
  <si>
    <t>Divulgación sistemas de gestión</t>
  </si>
  <si>
    <t>Realización de campañas para dar a conocer, los valores, lineamientos, actividades, e información relevante de los sistemas de gestión.</t>
  </si>
  <si>
    <t>ejecucion presupuestal al 25%</t>
  </si>
  <si>
    <t xml:space="preserve">ejecución presupuestal de gastos de funcionamientos al </t>
  </si>
  <si>
    <t>Informe de marketing digital con el numero del LEADS calificados</t>
  </si>
  <si>
    <t>Diseño de los boletines</t>
  </si>
  <si>
    <t>Podcast de la comunidad universitaria y los talleres</t>
  </si>
  <si>
    <t>Publicación en redes sociales con su respectiva metrica</t>
  </si>
  <si>
    <t>publicación en la pag web de la institución</t>
  </si>
  <si>
    <t>boletines y publicación en redes sociales</t>
  </si>
  <si>
    <t>publicación en redes sociales</t>
  </si>
  <si>
    <t>informe de la métricas con las consideraciones de la IA</t>
  </si>
  <si>
    <t>publicaciones en redes sociales y en la Web</t>
  </si>
  <si>
    <t>informe de la Ejecución</t>
  </si>
  <si>
    <t>Generar una universidad Emprendedora</t>
  </si>
  <si>
    <t>Desarrollar estrategias para visibilizar el ecosistema  emprendedor de la Ucundinamarca</t>
  </si>
  <si>
    <t>inciar con la Planeacion y diseño de la nueva pag Web</t>
  </si>
  <si>
    <t>Realizar la estructuración de la nueva pag Web</t>
  </si>
  <si>
    <t>ejecucion presupuestal al 50%</t>
  </si>
  <si>
    <t>Informe de avance del desarrollo de la nueva pag web</t>
  </si>
  <si>
    <t>ejecucion presupuestal al 75%</t>
  </si>
  <si>
    <t>ejecucion presupuestal al 100%</t>
  </si>
  <si>
    <t>5.5 Avanzar en la implementación de Gobierno de datos, Gobierno
en línea, e incorporar componentes de inteligencia artificial
procesos académicos y administrativos</t>
  </si>
  <si>
    <t>5.2 Fortalecer el plan de medios y recursos educativos.</t>
  </si>
  <si>
    <t xml:space="preserve">Asegurar que los medios y recursos sean accesibles para todo la comunidad universitaria </t>
  </si>
  <si>
    <t>Ejecución de gastos de funcionamiento 25%</t>
  </si>
  <si>
    <t>despliegue de la Ejecucion presupuestal</t>
  </si>
  <si>
    <t>Ejecución de gastos de funcionamiento 50%</t>
  </si>
  <si>
    <t>Ejecución de gastos de funcionamiento 75%</t>
  </si>
  <si>
    <t>Ejecución de gastos de funcionamiento 100%</t>
  </si>
  <si>
    <t>6.46.  Reingeniería de procesos</t>
  </si>
  <si>
    <t>Reingeniería de procesos Talento Humano, Bienes y Servicios y Financiera</t>
  </si>
  <si>
    <t>45. Certificación de los Sistemas de Gestión e integración</t>
  </si>
  <si>
    <t>Auditoría de seguimiento del (SGC), norma ISO 9001:2015</t>
  </si>
  <si>
    <t>46. Reingeniería de procesos</t>
  </si>
  <si>
    <t>4 procesos del SGC revisados y ajustados</t>
  </si>
  <si>
    <t>Aprobación de la metodología</t>
  </si>
  <si>
    <t>Aprobación de la metodología a implementar</t>
  </si>
  <si>
    <t>Ruta de trabajo de para el seguimiento al Sistema de gestión.</t>
  </si>
  <si>
    <t xml:space="preserve">Establecer la ruta de trabajo para el mantenimiento  del sistema de gestión. </t>
  </si>
  <si>
    <t>Identificación y actualización de trámites</t>
  </si>
  <si>
    <t>Brindar acompañamiento en la creación y actualización de los trámites requeridos por la Universidad de Cundinamarca.</t>
  </si>
  <si>
    <t>Cronograma de priorización</t>
  </si>
  <si>
    <t>Cronograma ruta de trabajo</t>
  </si>
  <si>
    <t>Informes periodicos</t>
  </si>
  <si>
    <t xml:space="preserve">Plan estratégico </t>
  </si>
  <si>
    <t>La definición de un Plan estratégico es un requisito anterior ineludible. Es un aspecto clave la verificación de la estrategia de la organización analizando las probables ventajas y consecuencias que se pueden obtener como resultado del re diseño. Se deben definir a partir de los objetivos y metas fijadas en la organización, cuales serán los procesos cuyo re diseño es prioritario.</t>
  </si>
  <si>
    <t xml:space="preserve">Contratación </t>
  </si>
  <si>
    <t>Contratar la auditoría interna al sistema de gestión de la calidad.</t>
  </si>
  <si>
    <t xml:space="preserve">Identificación y actualización de trámites </t>
  </si>
  <si>
    <t>ABS</t>
  </si>
  <si>
    <t>Auditoría de renovación del (SGC), norma ISO 9001:2015</t>
  </si>
  <si>
    <t>Auditoría de renovación del (SGC), norma ISO 9001:2016</t>
  </si>
  <si>
    <t xml:space="preserve">Análisis de los procesos y propuestas </t>
  </si>
  <si>
    <t>El rediseño o reingeniería del proceso solo tiene sentido si es coherente con la estrategia de la organización. El rediseño es imposible si no se enfoca el esfuerzo teniendo en cuenta los objetivos específicos previamente establecidos. Esta etapa incluye la descripción y análisis de los procesos, la elaboración de propuestas de mejoras y la planificación de los cambios que se deberían realizar.</t>
  </si>
  <si>
    <t>Contratación</t>
  </si>
  <si>
    <t>Contratar la auditoría de seguimiento por parte del ente certificador Icontec</t>
  </si>
  <si>
    <t>Auditoría interna</t>
  </si>
  <si>
    <t>Asegurar el desarrollo de la auditoría interna al sistema de gestión de la calidad</t>
  </si>
  <si>
    <t>Informe de seguimiento a reingenieria</t>
  </si>
  <si>
    <t>CDP - RP</t>
  </si>
  <si>
    <t>Contrato</t>
  </si>
  <si>
    <t>Implementación</t>
  </si>
  <si>
    <t>La implementación exitosa del rediseño o reingeniería de los procesos está relacionada en gran medida con las actitudes de los directivos y/o responsables, la situación estructural y cultural de la organización y la predisposición del personal para comprometerse con los cambios y brindar un decidido apoyo para obtener los resultados buscados. Necesitas el compromiso de la dirección con este nuevo modelo de gestión. Es precisamente a partir de la implementación que se obtendrán los objetivos propuestos en el rediseño o reingeniería, de modo que esta etapa es de vital importancia, tal vez la más conflictiva y difícil, aún en los casos que se cuente con propuestas brillantes que indiquen posibilidades espectaculares de mejoramiento. Teniendo en cuenta la diversidad de variables en juego y las posibles contingencias imprevisibles al comenzar la implementación, el plan debe ser flexible y con la necesaria capacidad para adaptarse a los eventuales cambios que se produzcan. Esta etapa incluye la comunicación al personal sobre los cambios a realizar, la ejecución de los cambios, el control y seguimiento y la evaluación de sus resultados.</t>
  </si>
  <si>
    <t>Auditoría Externa</t>
  </si>
  <si>
    <t>Asegurar el desarrollo de la auditoría de seguimiento del (SGC), norma ISO 9001:2015</t>
  </si>
  <si>
    <t>informes periodicos</t>
  </si>
  <si>
    <t>5.7. Implementar los sistemas integrados de gestión en la
UCUNDINAMARCA</t>
  </si>
  <si>
    <t>Garantizar un 80% de Nivel de conocimiento y conciencia ambiental en los trabajadores de la UCUNDINAMARCA</t>
  </si>
  <si>
    <t>Documentar  las necesidades de formación y toma de conciencia para el SGA</t>
  </si>
  <si>
    <t>Desarrollo del cronograma de formación, sensibilización y toma de conciencia para el SGA, periodo 2024-1.</t>
  </si>
  <si>
    <t>Cronograma de trabajo</t>
  </si>
  <si>
    <t>Comunicar las necesidades de formación y toma de conciencia para el SGA</t>
  </si>
  <si>
    <t>Envío del cronograma de formación, sensibilización y toma de conciencia a la oficina de Talento Humano.</t>
  </si>
  <si>
    <t>Correo a Talento Humano</t>
  </si>
  <si>
    <t>Desarrollar las jornadas de formación y toma de conciencia para el SGA</t>
  </si>
  <si>
    <t>Actividades del SGA en encuentros dialógicos, conmemoraciones, eventos ambientales.</t>
  </si>
  <si>
    <t>Listas de asistencia, evaluaciones de actividades. Análisis de cumplimiento de objetivo Cultura ambiental</t>
  </si>
  <si>
    <t xml:space="preserve">Garantizar el cierre eficiente del 80% de los planes de acción propuestos para el SGA </t>
  </si>
  <si>
    <t>Formular los planes de mejoramiento</t>
  </si>
  <si>
    <t>Desarrollar los planes de acción para dar cumplimiento a los hallazgos de la auditoria interna y de certificación en ISO 14001:2015 del 2023 y el cumplimiento de las actividades de los planes de acción del 2022.</t>
  </si>
  <si>
    <t>Planes de acción cargados y  en ejecución</t>
  </si>
  <si>
    <t>Identificar los requisitos legales y otros requisitos aplicables al SGA UCUNDINAMARCA</t>
  </si>
  <si>
    <t>Identificación constante de los requisitos legales</t>
  </si>
  <si>
    <t>Matriz de requisitos legales actualizada</t>
  </si>
  <si>
    <t>Presentar el 100% de informes de austeridad del gasto relacionados con SGA</t>
  </si>
  <si>
    <t>Informe de austeridad</t>
  </si>
  <si>
    <t>Recopilación, análisis y presentación de datos relevantes relacionados con El consumo de agua, energía y materiales</t>
  </si>
  <si>
    <t>Informe de austeridad I trimestre</t>
  </si>
  <si>
    <t>Ejecución del 95% de los recursos para Proyecto de inversión SGA y Recursos de funcionamiento en cada una de las unidades regionales</t>
  </si>
  <si>
    <t>Desarrollar los procesos precontractuales</t>
  </si>
  <si>
    <t>Realizar el planteamiento de los ABS y las cotizaciones para los recursos por funcionamiento</t>
  </si>
  <si>
    <t>ABS  y cotizaciones</t>
  </si>
  <si>
    <t>Dar cumplimiento al 100% de los requisitos legales</t>
  </si>
  <si>
    <t>Id requisitos legales</t>
  </si>
  <si>
    <t>Dar cumplimiento al  80% de cada uno de los programas del PIGA</t>
  </si>
  <si>
    <t>Revisar y actualizar PGIR</t>
  </si>
  <si>
    <t>Identificación de fuentes de generación de RESPEL</t>
  </si>
  <si>
    <t>Plan de gestión integral de residuos</t>
  </si>
  <si>
    <t>Mantener las acciones de control operacional relacionadas con la gestión de residuos</t>
  </si>
  <si>
    <t>Implementación y continuidad de las actividades dispuestas</t>
  </si>
  <si>
    <t>Revisar y actualizar PUEE</t>
  </si>
  <si>
    <t>Inventario de dispositivos de ahorro de energía en todas las unidades</t>
  </si>
  <si>
    <t>Inventarios de dispositivos de energía</t>
  </si>
  <si>
    <t>Revisar y actualizar PUEA</t>
  </si>
  <si>
    <t>Inventario de dispositivos de ahorro de agua en todas las unidades</t>
  </si>
  <si>
    <t>Inventario de dispositivos de agua</t>
  </si>
  <si>
    <t>Revisar y actualizar PUEM</t>
  </si>
  <si>
    <t>Definición de la línea base de consumo de papel por unidad regional</t>
  </si>
  <si>
    <t>Informe de consumo de papel</t>
  </si>
  <si>
    <t>Planear y desarrollar la integraciòn de PRAU Y PUESE en PEPE</t>
  </si>
  <si>
    <t>Identificar aliados ambientales externos</t>
  </si>
  <si>
    <t>Identificación de aliados estratégicos relacionados con programas los consumo y alternativas para manejo de residuos convencionales aprovechables.</t>
  </si>
  <si>
    <t>Matriz de aliados estratégicos</t>
  </si>
  <si>
    <t>Implementar las estrategias con aliados externos</t>
  </si>
  <si>
    <t xml:space="preserve">Definir las estrategias para fortalecer los programas los consumo </t>
  </si>
  <si>
    <t>Convenios, actas de reunión con aliados estratégicos</t>
  </si>
  <si>
    <t>Desarrollar la solicitud y seguimiento al desarrollo y publicación del 90% de piezas publicitarias ambientales, respectivamente</t>
  </si>
  <si>
    <t xml:space="preserve">Plantear los flujos de comunicación para el SGA. </t>
  </si>
  <si>
    <t xml:space="preserve">Documentar Matriz de flujo de comunicaciones </t>
  </si>
  <si>
    <t>Matriz de flujo de comunicaciones</t>
  </si>
  <si>
    <t xml:space="preserve">Desarrollar solicitud de piezas publicitarias </t>
  </si>
  <si>
    <t>Solicitar el desarrollo de piezas publicitarias del SGA del mes de marzo y actualización de los documentos en micro sitio</t>
  </si>
  <si>
    <t>Solicitud de piezas publicitarias</t>
  </si>
  <si>
    <t>Aplicar encuestas - formación y toma de conciencia para el SGA-</t>
  </si>
  <si>
    <t>Aplicación de encuesta para  identificación de necesidades de capacitación y formación para el periodo 2024-2</t>
  </si>
  <si>
    <t>Encuesta de percepción ambiental</t>
  </si>
  <si>
    <t>Analizar los resultados</t>
  </si>
  <si>
    <t>Análisis de Evaluaciones de inducción</t>
  </si>
  <si>
    <t>Cronograma de actividades</t>
  </si>
  <si>
    <t>Correo a Talento humano</t>
  </si>
  <si>
    <t>Listas de asistencia, evaluaciones de actividad</t>
  </si>
  <si>
    <t>Análisis de las evaluaciones</t>
  </si>
  <si>
    <t>Evaluaciones de inducción</t>
  </si>
  <si>
    <t>Desarrollar las actividades planteadas en los  planes de acción para dar cumplimiento a los hallazgos de la auditoria interna y de certificación en ISO 14001:2015 del 2022 y 2023.</t>
  </si>
  <si>
    <t>Planes de acción cargados y en ejecución</t>
  </si>
  <si>
    <t>Recopilación, análisis y presentación de datos relevantes relacionados con el consumo de agua, energía y materiales</t>
  </si>
  <si>
    <t>Informe de austeridad II trimestre</t>
  </si>
  <si>
    <t>Auditoria Interna ISO 14001:2015</t>
  </si>
  <si>
    <t>Realizar el proceso contractual para la Auditoria interna en ISO 14001:2015</t>
  </si>
  <si>
    <t>Ajustes al concepto tecnico</t>
  </si>
  <si>
    <t>Realizar los procesos precontractuales de los recursos de funcionamiento.</t>
  </si>
  <si>
    <t>ABS y cotizaciones</t>
  </si>
  <si>
    <t>Realizar los procesos precontractuales del Proyecto de inversión.</t>
  </si>
  <si>
    <t>Realizar el planteamiento de los ABS y las cotizaciones para los recursos por inversión.</t>
  </si>
  <si>
    <t>Documentar el PGIR</t>
  </si>
  <si>
    <t>Definición documenta del Programa de gestión integral de residuos</t>
  </si>
  <si>
    <t>Plan de gestión Integral de residuos</t>
  </si>
  <si>
    <t>Plantear indicadores para el PGIR</t>
  </si>
  <si>
    <t>Definición instrumentos de seguimiento y medición de residuos</t>
  </si>
  <si>
    <t>Implementación y continuidad de las actividades dispuestas en el PGIR</t>
  </si>
  <si>
    <t>Construir la línea base para el consumo de energia</t>
  </si>
  <si>
    <t>Definición de la línea base de consumo de energía por unidad regional</t>
  </si>
  <si>
    <t>Indicadores de aspectos ambientales</t>
  </si>
  <si>
    <t>Documentar el Programa de ahorro y uso eficiente de energia</t>
  </si>
  <si>
    <t>Definición documental del Programa</t>
  </si>
  <si>
    <t>Programa de ahorro y uso eficinete de energìa</t>
  </si>
  <si>
    <t>Plantear indicadores para el consumo de energia</t>
  </si>
  <si>
    <t>Definición instrumentos de seguimiento y medición</t>
  </si>
  <si>
    <t>Mantener las acciones de control operacional relacionadas con el uso eficiente de energía</t>
  </si>
  <si>
    <t>Socialización buenas practicas ambientales</t>
  </si>
  <si>
    <t>Construir la línea base para el consumo de agua</t>
  </si>
  <si>
    <t>Definición de la línea base de consumo de agua por unidad regional</t>
  </si>
  <si>
    <t>Documentar el Programa y uso eficiente de agua</t>
  </si>
  <si>
    <t>Programa de ahorro y uso eficinete de agua</t>
  </si>
  <si>
    <t>Plantear indicadores para el cosumo de agua</t>
  </si>
  <si>
    <t>Mantener las acciones de control operacional relacionadas con el uso eficiente de agua</t>
  </si>
  <si>
    <t>Desarrollar acciones para el ahorro y uso eficiente de papel</t>
  </si>
  <si>
    <t>Mesa de trabajo interdisciplinar para definir las estrategias de ahorro de papel en digitalización y automatización documental</t>
  </si>
  <si>
    <t>Acta de reunión</t>
  </si>
  <si>
    <t>Identificar aliados ambientales internos</t>
  </si>
  <si>
    <t>Documentar las partes interesadas internas y externas para vincular a PEPE</t>
  </si>
  <si>
    <t>Proponer Mesas de trabajo con decanaturas</t>
  </si>
  <si>
    <t>Convocatoria para el desarrollo de mesas de trabajo con las decanaturas para la articulación de estrategias ambientales</t>
  </si>
  <si>
    <t>Proponer Mesas de trabajo con Bienestar Universitario.</t>
  </si>
  <si>
    <t>Convocatoria para el desarrollo de mesas de trabajo con Bienestar Universitario para la articulación de estrategias ambientales</t>
  </si>
  <si>
    <t>Proponer Mesas de trabajo de ISU</t>
  </si>
  <si>
    <t>Convocatoria para el desarrollo de mesas de trabajo con ISU para la articulación de estrategias ambientales.</t>
  </si>
  <si>
    <t>Proponer Mesas de trabajo de Investigación Universitaria</t>
  </si>
  <si>
    <t>Convocatoria para el desarrollo de mesas de trabajo con Investigación Universitaria para la articulación de estrategias ambientales.</t>
  </si>
  <si>
    <t>Establecer Convenios con aliados externos</t>
  </si>
  <si>
    <t>Ratificar los convenios, definir los puntos y frecuencias de recolección.</t>
  </si>
  <si>
    <t>Desarrollar las estrategias con aliados externos</t>
  </si>
  <si>
    <t xml:space="preserve">Poner en marcha las estrategias para fortalecer los programas los consumo </t>
  </si>
  <si>
    <t>Acta de reunión, evidencia de actividad</t>
  </si>
  <si>
    <t>Desarrollar el 80% de las piezas y campañas sobre el SGA en todas las unidades regionales</t>
  </si>
  <si>
    <t>Solicitar el desarrollo de piezas publicitarias del SGA del mes de abril, mayo y junio; y actualización de los documentos en micro sitio</t>
  </si>
  <si>
    <t xml:space="preserve">Plantear campaña ambiental </t>
  </si>
  <si>
    <t>Solicitar el acompañamiento de Comunicaciones y demás áreas para el desarrollo de campaña ambiental II semestre</t>
  </si>
  <si>
    <t>Solicitud de campañas</t>
  </si>
  <si>
    <t xml:space="preserve">Aplicación de encuesta para  identificación de necesidades de capacitación y formación </t>
  </si>
  <si>
    <t xml:space="preserve">Análisis de las evaluaciones de las inducciones realizadas </t>
  </si>
  <si>
    <t>Desarrollo del cronograma de formación, sensibilización y toma de conciencia para el SGA</t>
  </si>
  <si>
    <t>5. Organización Social del Conocimiento y Aprendizaje Viva</t>
  </si>
  <si>
    <t>5.7  Implementar los sistemas integrados de gestión en la Universidad de Cundinamarca</t>
  </si>
  <si>
    <t>Desarrollar las actividades planteadas en los  planes de acción para dar cumplimiento a los hallazgos de la auditoria interna y de certificación en ISO 14001:2015</t>
  </si>
  <si>
    <t>Desarrollo de la auditoria interna en ISO 14001:2015.</t>
  </si>
  <si>
    <t>Informe de auditoria</t>
  </si>
  <si>
    <t>Auditoria de certificación ISO 14001:2015</t>
  </si>
  <si>
    <t>Realizar el proceso contractual para la Auditoria de certificación en ISO 14001:2015</t>
  </si>
  <si>
    <t>ABS y cotizaciòn</t>
  </si>
  <si>
    <t>Evaluaciòn del cumplimiento de los requisitos legales</t>
  </si>
  <si>
    <t>Informe de evaluaciòn de requisitos legales</t>
  </si>
  <si>
    <t>Informe de austeridad III trimestre</t>
  </si>
  <si>
    <t xml:space="preserve">Realizar el proceso contractual </t>
  </si>
  <si>
    <t>Ejecución de los recursos de funcionamiento.</t>
  </si>
  <si>
    <t>ABS, cotizaciones, informe ejecuciòn presupuestal</t>
  </si>
  <si>
    <t>Ejecución de los recursos del ´proyecto de inversión.</t>
  </si>
  <si>
    <t>Programa de ahorro y uso eficiente de energía</t>
  </si>
  <si>
    <t>Programa de ahorro y uso eficiente de agua</t>
  </si>
  <si>
    <t>Desarrollar estrategias con aliados internos</t>
  </si>
  <si>
    <t>Desarrollo de las actividades en el marco de las estrategias ambientales acordadas con las decanaturas, Bienestar Universitario, ISU e Investigación Universitaria.</t>
  </si>
  <si>
    <t>Actas de reunión</t>
  </si>
  <si>
    <t xml:space="preserve">Implementación de las estrategias para fortalecer los programas los consumo </t>
  </si>
  <si>
    <t>Solicitar el desarrollo de piezas publicitarias del SGA del mes de julio, agosto, septiembre; y actualización de los documentos en micro sitio</t>
  </si>
  <si>
    <t>Piezas publicitarias publicadas</t>
  </si>
  <si>
    <t>Solicitar el acompañamiento de Comunicaciones y demás áreas para el desarrollo de campaña ambiental III semestre</t>
  </si>
  <si>
    <t>Evidencia campaña ambiental</t>
  </si>
  <si>
    <t>Desarrollo de cronograma de capacitaciones</t>
  </si>
  <si>
    <t xml:space="preserve">Desarrollo del cronograma de formación, sensibilización y toma de conciencia </t>
  </si>
  <si>
    <t>Análisis de las evaluaciones de las inducciones realizadas</t>
  </si>
  <si>
    <t xml:space="preserve"> Análisis de cumplimiento de objetivo Cultura ambiental</t>
  </si>
  <si>
    <t>Desarrollar los planes de acción para dar cumplimiento a los hallazgos de la auditoria interna y de certificación en ISO 14001:2015 del 2024.</t>
  </si>
  <si>
    <t>Desarrollo de la auditoria de certificación en ISO 14001:2015.</t>
  </si>
  <si>
    <t>Informe de auditoria de certificación</t>
  </si>
  <si>
    <t>Informe de austeridad IV trimestre</t>
  </si>
  <si>
    <t>Ejecución de los recursos de funcionamiento e inversión.</t>
  </si>
  <si>
    <t>Informe ejecución presupuestal</t>
  </si>
  <si>
    <t>Evaluar los convenios o alinazas estretgicas</t>
  </si>
  <si>
    <t>Evaluar la efectividad de la continuidad de los convenios.</t>
  </si>
  <si>
    <t>Informes de seguimiento</t>
  </si>
  <si>
    <t>Solicitar el desarrollo de piezas publicitarias del SGA del mes de octubre, noviembre y diciembre; y actualización de los documentos en micro sitio</t>
  </si>
  <si>
    <t>Solicitud de piezas</t>
  </si>
  <si>
    <t>Solicitar el acompañamiento de Comunicaciones y demás áreas para el desarrollo de campaña ambiental IV semestre</t>
  </si>
  <si>
    <t>Evidencias campaña ambiental</t>
  </si>
  <si>
    <t>Liderar los procesos electorales institucionales para diferentes cuerpos colegiados</t>
  </si>
  <si>
    <t xml:space="preserve">Proceso Precontractual para la adquisión de Tarjetones electorales (según el procedimiento de elección) </t>
  </si>
  <si>
    <t>Solicitud de inicio de proceso ABSr, con la identificación de las convocatorias. Recolección de cotizaciones</t>
  </si>
  <si>
    <t>Verificar el cumplimiento a las metas y productos propuestos en los planes de acción a cargo de la Secretaria General, con el fin de contribuir al logro de las acciones estratégicas.</t>
  </si>
  <si>
    <t>Informe de Seguimiento de cumplimiento  por dependencias</t>
  </si>
  <si>
    <t>Reuniones mensuales de seguimiento y acompañamiento permanente desde la SG</t>
  </si>
  <si>
    <t>Lograr el fenecimiento de la cuenta ante la Contraloría General de la República</t>
  </si>
  <si>
    <t>Avance 1T en el cumplimiento del plan de mejoramiento 2023</t>
  </si>
  <si>
    <t>Conceptos y Viabilidades para iniciar el proceso</t>
  </si>
  <si>
    <t>Solicitud de concepto Juridico y solicitud de viabilidad Financiera</t>
  </si>
  <si>
    <t>Emisión de convocatorias (actos administrativos)</t>
  </si>
  <si>
    <t>Realización, seguimiento y actualziación del Calendario electoral Universitario;  2. Verificación de los periodos de los representantes de los estamentos ante los Cuerpos colegiados</t>
  </si>
  <si>
    <t>Desarrollo del proceso electoral en todas las fases reglamentarias</t>
  </si>
  <si>
    <t>Elecciones</t>
  </si>
  <si>
    <t>Comunicación del resultado del proceso eleccionario</t>
  </si>
  <si>
    <t xml:space="preserve">Escrutinio, comunicación del resultado y/o posesión de candidato electo. </t>
  </si>
  <si>
    <t>Cronogramas de trabajo con las oficinas</t>
  </si>
  <si>
    <t>Reuniones mensuales de seguimiento, cumplimiento y acompañamiento permanente desde la SG</t>
  </si>
  <si>
    <t>Avance 2T en el cumplimiento del plan de mejoramiento 2023</t>
  </si>
  <si>
    <t>operativo</t>
  </si>
  <si>
    <t xml:space="preserve">actos administrativos </t>
  </si>
  <si>
    <t xml:space="preserve">informe del proceso </t>
  </si>
  <si>
    <t>infrome resultado</t>
  </si>
  <si>
    <t>5.1 Convertir a la Universidad de Cundinamarca en una Institución
educativa ágil para responder a los retos de una organización 
transmoderna y translocal.</t>
  </si>
  <si>
    <t>Cronograma 4t</t>
  </si>
  <si>
    <t>Lograr el fortalecimiento de la cuenta ante la Contraloría General de la República</t>
  </si>
  <si>
    <t>Avance 3T en el cumplimiento del plan de mejoramiento 2023</t>
  </si>
  <si>
    <t>informe del avance</t>
  </si>
  <si>
    <t>Ejecución de gastos de funcionamiento</t>
  </si>
  <si>
    <t>infrome del detalle de presupestal</t>
  </si>
  <si>
    <t xml:space="preserve">Cronogramas de trabajo con las oficinas </t>
  </si>
  <si>
    <t>Ejecutar una experiencia formativa en la equidad y la diversidad bajo la Metodología Campo de Aprendizaje (MCA)</t>
  </si>
  <si>
    <t>Actualizar procesos y procedimientos de la equidad y la diversidad aportando a la política de calidad</t>
  </si>
  <si>
    <t>Implementar planes curriculares diversos e inclusivos en planes de aprendizaje digital</t>
  </si>
  <si>
    <t>Caracterizar a la población diversa en equidad</t>
  </si>
  <si>
    <t xml:space="preserve">Informe de la ejecucion </t>
  </si>
  <si>
    <t>Ejecución de fondo de invercion 25%</t>
  </si>
  <si>
    <t>Actualización de las Tablas Retención Documenta de la Universidad de Cundinamarca con miras a la implementación del gobierno de datos y gobierno línea.</t>
  </si>
  <si>
    <t xml:space="preserve">
Actualización de las Tablas de Retención Documental para la clasificación digital, incluyendo un análisis contextual que contemple la revisión de las normas legales correspondientes a cada proceso.</t>
  </si>
  <si>
    <t>Diseñar, socializar e implementar el cronograma de visitas para la inspección, análisis y levantamiento de información, con el objetivo de actualizar las Tablas de Retención Documental (TRD)</t>
  </si>
  <si>
    <t>Cronograma de visitas
Informe de avance</t>
  </si>
  <si>
    <t>Actualización de procedimientos, formatos, guías, instructivos, manuales y programas del macroproceso de apoyo a la gestión documental, caracterizados para contribuir a la creación y puesta en marcha del gobierno de datos y del gobierno en línea.</t>
  </si>
  <si>
    <t>Actualización de procedimientos, formatos, guías, instructivos y manuales para garantizar su alineación con los requerimientos actuales y las mejores prácticas en gestión documental.</t>
  </si>
  <si>
    <t xml:space="preserve">
Ejecutar un diagnóstico y realizar la reingeniería de los procedimientos, formatos, guías, instructivos y manuales relacionados con la gestión documental de la Universidad de Cundinamarca, con el propósito de optimizar su eficiencia y alineación con las normativas vigentes.</t>
  </si>
  <si>
    <t xml:space="preserve">Informe de avance    </t>
  </si>
  <si>
    <t>Mejora continua del software de gestión documental de la Universidad de Cundinamarca, alineada con la implementación del Gobierno de Datos, el Gobierno en Línea y el Sistema de Gestión de Documentos Electrónicos de Archivo, para garantizar un uso adecuado, una administración eficiente y la conservación óptima de los documentos.</t>
  </si>
  <si>
    <t xml:space="preserve">
Implementar acciones de mejora continua en el software de gestión documental de la Universidad de Cundinamarca, asegurando su actualización tecnológica, funcionalidad óptima y alineación con las necesidades institucionales y normativas vigentes</t>
  </si>
  <si>
    <t>Elaborar un cronograma detallado para el análisis y evaluación de la viabilidad de la implementación de los módulos de gestión documental, asegurando una planificación eficiente que permita identificar recursos, tiempos y acciones necesarias para su desarrollo y puesta en marcha.</t>
  </si>
  <si>
    <t xml:space="preserve">Cronograma
Informe de avance    </t>
  </si>
  <si>
    <t>Ejecución de fondo de invercion 50%</t>
  </si>
  <si>
    <t>Realizar entrevistas con los productores de documentos de la institución para la identificación y definición de unidades documentales. Posteriormente, llevar a cabo un análisis de la producción y trámite documental, considerando los manuales de procedimientos de las dependencias, con el fin de identificar los valores primarios de la documentación.</t>
  </si>
  <si>
    <t xml:space="preserve">
Realizar la implementación de los módulos de gestión documental, asegurando una planificación adecuada, la capacitación del personal involucrado y la integración de los sistemas para garantizar un flujo eficiente de información, conforme a los requisitos legales y operativos de la institución.
</t>
  </si>
  <si>
    <t xml:space="preserve">
Informe de avance    
Registro de asistencia</t>
  </si>
  <si>
    <t>Ejecución de fondo de invercion 75%</t>
  </si>
  <si>
    <t>Realizar el análisis e interpretación de la información recolectada, con el fin de conformar series y subseries documentales junto con sus respectivos tipos documentales. Este proceso se llevará a cabo tomando como base los resultados de la Encuesta Estudio de la Unidad Documental y el análisis de los manuales de procedimientos de las dependencias.</t>
  </si>
  <si>
    <t xml:space="preserve">
Ejecutar la reingeniería de los procedimientos, formatos, guías, instructivos y manuales relacionados con la gestión documental de la Universidad de Cundinamarca, con el objetivo de optimizar su eficiencia, alinearlos con las normativas vigentes y mejorar los procesos internos para una gestión documental más efectiva.</t>
  </si>
  <si>
    <t>Realizar la implementación de los módulos que permitan la clasificación según las Tablas de Retención Documental (TRD), así como la creación de los archivos electrónicos de gestión, archivo central electrónico y archivo histórico electrónico, asegurando que cada módulo cumpla con las normativas de gestión documental y facilite el acceso, conservación y disposición de los documentos.</t>
  </si>
  <si>
    <t>Ejecución de fondo de inverciono 100%</t>
  </si>
  <si>
    <t>Realizar acciones de sensibilización sobre el adecuado manejo de las Tablas de Retención Documental (TRD), enfocadas en la importancia de su correcta aplicación para la clasificación, conservación y disposición de los documentos, así como en el cumplimiento de las normativas legales y operativas que rigen la gestión documental en la institución.</t>
  </si>
  <si>
    <t xml:space="preserve">
Registros de asistencia  </t>
  </si>
  <si>
    <t>Publicación y divulgación de los procedimientos, formatos, guías, instructivos y manuales relacionados con la gestión documental de la Universidad de Cundinamarca, con el objetivo de garantizar su conocimiento y correcta aplicación por parte de todos los involucrados en la gestión de documentos dentro de la institución.</t>
  </si>
  <si>
    <t>Implementar los módulos necesarios para permitir la clasificación según las Tablas de Retención Documental (TRD), así como la creación de los archivos electrónicos de gestión, archivo central electrónico y archivo histórico electrónico, asegurando que estos sistemas sean eficientes, cumplan con las normativas legales y operativas, y faciliten el almacenamiento, acceso y conservación de los documentos en formato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</si>
</sst>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Arial"/>
      <family val="2"/>
    </font>
    <font>
      <b/>
      <sz val="10"/>
      <color rgb="FF292929"/>
      <name val="Arial"/>
      <family val="2"/>
    </font>
    <font>
      <b/>
      <sz val="10"/>
      <color theme="1"/>
      <name val="Arial"/>
      <family val="2"/>
    </font>
    <font>
      <b/>
      <sz val="14"/>
      <color theme="1"/>
      <name val="Arial"/>
      <family val="2"/>
    </font>
    <font>
      <sz val="9"/>
      <color theme="1"/>
      <name val="Arial"/>
      <family val="2"/>
    </font>
    <font>
      <u/>
      <sz val="9"/>
      <color theme="1"/>
      <name val="Arial"/>
      <family val="2"/>
    </font>
    <font>
      <b/>
      <sz val="14"/>
      <color theme="0"/>
      <name val="Arial"/>
      <family val="2"/>
    </font>
    <font>
      <b/>
      <sz val="12"/>
      <color theme="0"/>
      <name val="Arial"/>
      <family val="2"/>
    </font>
    <font>
      <b/>
      <sz val="8"/>
      <color theme="0"/>
      <name val="Arial"/>
      <family val="2"/>
    </font>
    <font>
      <u/>
      <sz val="11"/>
      <color theme="10"/>
      <name val="Calibri"/>
      <family val="2"/>
      <scheme val="minor"/>
    </font>
    <font>
      <b/>
      <sz val="9"/>
      <color rgb="FF292929"/>
      <name val="Arial"/>
      <family val="2"/>
    </font>
    <font>
      <b/>
      <sz val="9"/>
      <color theme="1"/>
      <name val="Arial"/>
      <family val="2"/>
    </font>
    <font>
      <b/>
      <sz val="9"/>
      <color theme="0"/>
      <name val="Arial"/>
      <family val="2"/>
    </font>
    <font>
      <sz val="9"/>
      <color theme="0"/>
      <name val="Arial"/>
      <family val="2"/>
    </font>
    <font>
      <b/>
      <i/>
      <sz val="9"/>
      <color theme="1"/>
      <name val="Arial"/>
      <family val="2"/>
    </font>
    <font>
      <b/>
      <i/>
      <sz val="8"/>
      <color theme="1"/>
      <name val="Arial"/>
      <family val="2"/>
    </font>
    <font>
      <sz val="8"/>
      <color theme="1"/>
      <name val="Arial"/>
      <family val="2"/>
    </font>
    <font>
      <i/>
      <sz val="8"/>
      <color theme="1"/>
      <name val="Arial"/>
      <family val="2"/>
    </font>
    <font>
      <b/>
      <i/>
      <u/>
      <sz val="8"/>
      <color theme="1"/>
      <name val="Arial"/>
      <family val="2"/>
    </font>
    <font>
      <b/>
      <u/>
      <sz val="8"/>
      <color theme="1"/>
      <name val="Arial"/>
      <family val="2"/>
    </font>
    <font>
      <b/>
      <sz val="10"/>
      <color theme="0"/>
      <name val="Arial"/>
      <family val="2"/>
    </font>
    <font>
      <b/>
      <sz val="11"/>
      <color theme="0"/>
      <name val="Arial"/>
      <family val="2"/>
    </font>
    <font>
      <sz val="11"/>
      <color theme="1"/>
      <name val="Arial"/>
      <family val="2"/>
    </font>
    <font>
      <u/>
      <sz val="10"/>
      <color theme="1"/>
      <name val="Arial"/>
      <family val="2"/>
    </font>
    <font>
      <sz val="9"/>
      <color rgb="FF000000"/>
      <name val="Arial"/>
      <family val="2"/>
    </font>
    <font>
      <sz val="9"/>
      <color rgb="FF00B0F0"/>
      <name val="Arial"/>
      <family val="2"/>
    </font>
    <font>
      <sz val="10"/>
      <color rgb="FF000000"/>
      <name val="Arial"/>
      <family val="2"/>
    </font>
    <font>
      <sz val="9"/>
      <name val="Arial"/>
      <family val="2"/>
    </font>
    <font>
      <i/>
      <sz val="9"/>
      <color rgb="FF000000"/>
      <name val="Arial"/>
      <family val="2"/>
    </font>
  </fonts>
  <fills count="17">
    <fill>
      <patternFill patternType="none"/>
    </fill>
    <fill>
      <patternFill patternType="gray125"/>
    </fill>
    <fill>
      <patternFill patternType="solid">
        <fgColor theme="0"/>
        <bgColor indexed="64"/>
      </patternFill>
    </fill>
    <fill>
      <patternFill patternType="solid">
        <fgColor rgb="FF007B3E"/>
        <bgColor indexed="64"/>
      </patternFill>
    </fill>
    <fill>
      <patternFill patternType="solid">
        <fgColor rgb="FFDAAA00"/>
        <bgColor indexed="64"/>
      </patternFill>
    </fill>
    <fill>
      <patternFill patternType="solid">
        <fgColor theme="0" tint="-4.9989318521683403E-2"/>
        <bgColor indexed="64"/>
      </patternFill>
    </fill>
    <fill>
      <patternFill patternType="solid">
        <fgColor rgb="FF00482B"/>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0988C"/>
        <bgColor indexed="64"/>
      </patternFill>
    </fill>
    <fill>
      <patternFill patternType="solid">
        <fgColor rgb="FF91C256"/>
        <bgColor indexed="64"/>
      </patternFill>
    </fill>
    <fill>
      <patternFill patternType="solid">
        <fgColor theme="0" tint="-0.34998626667073579"/>
        <bgColor indexed="64"/>
      </patternFill>
    </fill>
    <fill>
      <patternFill patternType="solid">
        <fgColor rgb="FFD9D9D9"/>
        <bgColor rgb="FF000000"/>
      </patternFill>
    </fill>
    <fill>
      <patternFill patternType="solid">
        <fgColor rgb="FFF2F2F2"/>
        <bgColor rgb="FF000000"/>
      </patternFill>
    </fill>
    <fill>
      <patternFill patternType="solid">
        <fgColor rgb="FFFFFF00"/>
        <bgColor rgb="FF000000"/>
      </patternFill>
    </fill>
    <fill>
      <patternFill patternType="solid">
        <fgColor rgb="FFFFFFFF"/>
        <bgColor rgb="FF000000"/>
      </patternFill>
    </fill>
    <fill>
      <patternFill patternType="solid">
        <fgColor rgb="FF00B050"/>
        <bgColor indexed="64"/>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ck">
        <color rgb="FF91C256"/>
      </top>
      <bottom style="thin">
        <color theme="0" tint="-0.34998626667073579"/>
      </bottom>
      <diagonal/>
    </border>
    <border>
      <left style="thin">
        <color theme="0" tint="-0.34998626667073579"/>
      </left>
      <right style="thin">
        <color theme="0" tint="-0.34998626667073579"/>
      </right>
      <top style="thick">
        <color rgb="FFDAAA00"/>
      </top>
      <bottom style="thin">
        <color theme="0" tint="-0.34998626667073579"/>
      </bottom>
      <diagonal/>
    </border>
    <border>
      <left/>
      <right/>
      <top/>
      <bottom style="thin">
        <color theme="0" tint="-4.9989318521683403E-2"/>
      </bottom>
      <diagonal/>
    </border>
    <border>
      <left/>
      <right/>
      <top/>
      <bottom style="thin">
        <color theme="0"/>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bottom style="thin">
        <color rgb="FFA6A6A6"/>
      </bottom>
      <diagonal/>
    </border>
    <border>
      <left style="thin">
        <color rgb="FFA6A6A6"/>
      </left>
      <right style="thin">
        <color rgb="FFA6A6A6"/>
      </right>
      <top/>
      <bottom/>
      <diagonal/>
    </border>
    <border>
      <left style="thin">
        <color rgb="FFA6A6A6"/>
      </left>
      <right style="thin">
        <color theme="0" tint="-0.34998626667073579"/>
      </right>
      <top style="thin">
        <color rgb="FFA6A6A6"/>
      </top>
      <bottom style="thin">
        <color indexed="64"/>
      </bottom>
      <diagonal/>
    </border>
    <border>
      <left style="thin">
        <color rgb="FFA6A6A6"/>
      </left>
      <right style="thin">
        <color theme="0" tint="-0.34998626667073579"/>
      </right>
      <top/>
      <bottom style="thin">
        <color indexed="64"/>
      </bottom>
      <diagonal/>
    </border>
    <border>
      <left style="thin">
        <color rgb="FFA6A6A6"/>
      </left>
      <right style="thin">
        <color theme="0" tint="-0.34998626667073579"/>
      </right>
      <top style="thin">
        <color indexed="64"/>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10" fillId="0" borderId="0" applyNumberFormat="0" applyFill="0" applyBorder="0" applyAlignment="0" applyProtection="0"/>
  </cellStyleXfs>
  <cellXfs count="279">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5" fillId="5" borderId="0" xfId="0" applyFont="1" applyFill="1" applyAlignment="1">
      <alignment horizontal="left" vertical="center" wrapText="1"/>
    </xf>
    <xf numFmtId="0" fontId="5" fillId="2" borderId="0" xfId="0" applyFont="1" applyFill="1"/>
    <xf numFmtId="0" fontId="5" fillId="5" borderId="0" xfId="0" applyFont="1" applyFill="1" applyAlignment="1">
      <alignment vertical="center"/>
    </xf>
    <xf numFmtId="0" fontId="5" fillId="7" borderId="0" xfId="0" applyFont="1" applyFill="1"/>
    <xf numFmtId="2" fontId="5" fillId="7" borderId="0" xfId="0" applyNumberFormat="1" applyFont="1" applyFill="1"/>
    <xf numFmtId="2" fontId="5" fillId="5" borderId="0" xfId="0" applyNumberFormat="1" applyFont="1" applyFill="1"/>
    <xf numFmtId="9" fontId="5" fillId="5" borderId="0" xfId="0" applyNumberFormat="1" applyFont="1" applyFill="1" applyAlignment="1">
      <alignment horizontal="left" vertical="center" wrapText="1"/>
    </xf>
    <xf numFmtId="1" fontId="5" fillId="5" borderId="0" xfId="0" applyNumberFormat="1" applyFont="1" applyFill="1" applyAlignment="1">
      <alignment horizontal="left" vertical="center" wrapText="1"/>
    </xf>
    <xf numFmtId="0" fontId="5" fillId="2" borderId="0" xfId="0" applyFont="1" applyFill="1" applyAlignment="1">
      <alignment vertical="center" wrapText="1"/>
    </xf>
    <xf numFmtId="0" fontId="5" fillId="5" borderId="0" xfId="0" applyFont="1" applyFill="1" applyAlignment="1">
      <alignment horizontal="center" vertical="center" wrapText="1"/>
    </xf>
    <xf numFmtId="0" fontId="15" fillId="2" borderId="0" xfId="1" applyFont="1" applyFill="1" applyAlignment="1">
      <alignment vertical="center"/>
    </xf>
    <xf numFmtId="0" fontId="1" fillId="11" borderId="0" xfId="0" applyFont="1" applyFill="1" applyAlignment="1">
      <alignment horizontal="center" vertical="center" wrapText="1"/>
    </xf>
    <xf numFmtId="0" fontId="1" fillId="11" borderId="0" xfId="0" applyFont="1" applyFill="1" applyAlignment="1">
      <alignment horizontal="left" vertical="center" wrapText="1"/>
    </xf>
    <xf numFmtId="9" fontId="5" fillId="2" borderId="0" xfId="0" applyNumberFormat="1" applyFont="1" applyFill="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5" fillId="2" borderId="0" xfId="0" applyFont="1" applyFill="1" applyAlignment="1">
      <alignment horizontal="right" vertical="center"/>
    </xf>
    <xf numFmtId="9" fontId="5" fillId="11" borderId="0" xfId="0" applyNumberFormat="1" applyFont="1" applyFill="1" applyAlignment="1">
      <alignment horizontal="center" vertical="center" wrapText="1"/>
    </xf>
    <xf numFmtId="0" fontId="13" fillId="6" borderId="0" xfId="0" applyFont="1" applyFill="1" applyAlignment="1">
      <alignment horizontal="center" vertical="center" wrapText="1"/>
    </xf>
    <xf numFmtId="9" fontId="5" fillId="9" borderId="0" xfId="0" applyNumberFormat="1" applyFont="1" applyFill="1" applyAlignment="1">
      <alignment horizontal="center" vertical="center" wrapText="1"/>
    </xf>
    <xf numFmtId="9" fontId="5" fillId="10" borderId="0" xfId="0" applyNumberFormat="1" applyFont="1" applyFill="1" applyAlignment="1">
      <alignment horizontal="center" vertical="center" wrapText="1"/>
    </xf>
    <xf numFmtId="9" fontId="22" fillId="9" borderId="14" xfId="0" applyNumberFormat="1" applyFont="1" applyFill="1" applyBorder="1" applyAlignment="1">
      <alignment horizontal="center" vertical="center" wrapText="1"/>
    </xf>
    <xf numFmtId="9" fontId="22" fillId="10" borderId="14" xfId="0" applyNumberFormat="1" applyFont="1" applyFill="1" applyBorder="1" applyAlignment="1">
      <alignment horizontal="center" vertical="center" wrapText="1"/>
    </xf>
    <xf numFmtId="9" fontId="22" fillId="4" borderId="14" xfId="0" applyNumberFormat="1" applyFont="1" applyFill="1" applyBorder="1" applyAlignment="1">
      <alignment horizontal="center" vertical="center" wrapText="1"/>
    </xf>
    <xf numFmtId="9" fontId="5" fillId="4" borderId="0" xfId="0" applyNumberFormat="1" applyFont="1" applyFill="1" applyAlignment="1">
      <alignment horizontal="center" vertical="center" wrapText="1"/>
    </xf>
    <xf numFmtId="9" fontId="22" fillId="3" borderId="14" xfId="0" applyNumberFormat="1" applyFont="1" applyFill="1" applyBorder="1" applyAlignment="1">
      <alignment horizontal="center" vertical="center" wrapText="1"/>
    </xf>
    <xf numFmtId="9" fontId="5" fillId="3" borderId="0" xfId="0" applyNumberFormat="1" applyFont="1" applyFill="1" applyAlignment="1">
      <alignment horizontal="center" vertical="center" wrapText="1"/>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0" fontId="5" fillId="2" borderId="0" xfId="0" applyFont="1" applyFill="1" applyAlignment="1" applyProtection="1">
      <alignment vertical="center" wrapText="1"/>
      <protection locked="0"/>
    </xf>
    <xf numFmtId="0" fontId="17" fillId="2" borderId="0" xfId="0" applyFont="1" applyFill="1" applyAlignment="1" applyProtection="1">
      <alignment horizontal="center" vertical="center" wrapText="1"/>
      <protection locked="0"/>
    </xf>
    <xf numFmtId="0" fontId="17" fillId="2" borderId="0" xfId="0" applyFont="1" applyFill="1" applyAlignment="1" applyProtection="1">
      <alignment horizontal="left" vertical="center" wrapText="1"/>
      <protection locked="0"/>
    </xf>
    <xf numFmtId="0" fontId="17" fillId="2" borderId="0" xfId="0" applyFont="1" applyFill="1" applyAlignment="1" applyProtection="1">
      <alignment vertical="center" wrapText="1"/>
      <protection locked="0"/>
    </xf>
    <xf numFmtId="0" fontId="18" fillId="2" borderId="0" xfId="0" applyFont="1" applyFill="1" applyAlignment="1" applyProtection="1">
      <alignment horizontal="right" vertical="center"/>
      <protection locked="0"/>
    </xf>
    <xf numFmtId="0" fontId="19" fillId="2" borderId="0" xfId="0" applyFont="1" applyFill="1" applyAlignment="1" applyProtection="1">
      <alignment horizontal="left" vertical="center"/>
      <protection locked="0"/>
    </xf>
    <xf numFmtId="0" fontId="18" fillId="2" borderId="0" xfId="0" applyFont="1" applyFill="1" applyAlignment="1" applyProtection="1">
      <alignment horizontal="center" vertical="center"/>
      <protection locked="0"/>
    </xf>
    <xf numFmtId="9" fontId="19" fillId="2" borderId="0" xfId="0" applyNumberFormat="1" applyFont="1" applyFill="1" applyAlignment="1" applyProtection="1">
      <alignment horizontal="left" vertical="center" wrapText="1"/>
      <protection locked="0"/>
    </xf>
    <xf numFmtId="0" fontId="17" fillId="2" borderId="0" xfId="0" applyFont="1" applyFill="1" applyAlignment="1" applyProtection="1">
      <alignment vertical="center"/>
      <protection locked="0"/>
    </xf>
    <xf numFmtId="0" fontId="17" fillId="2" borderId="0" xfId="0" applyFont="1" applyFill="1" applyAlignment="1" applyProtection="1">
      <alignment horizontal="center" vertical="center"/>
      <protection locked="0"/>
    </xf>
    <xf numFmtId="0" fontId="20" fillId="2" borderId="0" xfId="0" applyFont="1" applyFill="1" applyAlignment="1" applyProtection="1">
      <alignment horizontal="center" vertical="center" wrapText="1"/>
      <protection locked="0"/>
    </xf>
    <xf numFmtId="0" fontId="17" fillId="2" borderId="0" xfId="0" applyFont="1" applyFill="1" applyAlignment="1" applyProtection="1">
      <alignment horizontal="left" vertical="center"/>
      <protection locked="0"/>
    </xf>
    <xf numFmtId="0" fontId="9" fillId="6" borderId="12"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9" borderId="12" xfId="0"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justify" vertical="center"/>
      <protection locked="0"/>
    </xf>
    <xf numFmtId="0" fontId="5" fillId="2" borderId="0" xfId="0" applyFont="1" applyFill="1" applyAlignment="1" applyProtection="1">
      <alignment horizontal="left" vertical="center"/>
      <protection locked="0"/>
    </xf>
    <xf numFmtId="0" fontId="12" fillId="2" borderId="1" xfId="0" applyFont="1" applyFill="1" applyBorder="1" applyAlignment="1">
      <alignment horizontal="center" vertical="center" wrapText="1"/>
    </xf>
    <xf numFmtId="0" fontId="1" fillId="2" borderId="0" xfId="0" applyFont="1" applyFill="1" applyAlignment="1" applyProtection="1">
      <alignment horizontal="center" vertical="center" wrapText="1"/>
      <protection locked="0"/>
    </xf>
    <xf numFmtId="0" fontId="1" fillId="2" borderId="0" xfId="0" applyFont="1" applyFill="1" applyAlignment="1" applyProtection="1">
      <alignment horizontal="left" vertical="center" wrapText="1"/>
      <protection locked="0"/>
    </xf>
    <xf numFmtId="0" fontId="23" fillId="2" borderId="0" xfId="0" applyFont="1" applyFill="1" applyAlignment="1" applyProtection="1">
      <alignment wrapText="1"/>
      <protection locked="0"/>
    </xf>
    <xf numFmtId="0" fontId="5" fillId="2" borderId="0" xfId="0" applyFont="1" applyFill="1" applyAlignment="1" applyProtection="1">
      <alignment horizontal="right" vertical="center" wrapText="1"/>
      <protection locked="0"/>
    </xf>
    <xf numFmtId="0" fontId="1" fillId="2" borderId="0" xfId="0" applyFont="1" applyFill="1" applyProtection="1">
      <protection locked="0"/>
    </xf>
    <xf numFmtId="0" fontId="24"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23" fillId="2" borderId="0" xfId="0" applyFont="1" applyFill="1" applyProtection="1">
      <protection locked="0"/>
    </xf>
    <xf numFmtId="0" fontId="17" fillId="2" borderId="0" xfId="0" applyFont="1" applyFill="1" applyProtection="1">
      <protection locked="0"/>
    </xf>
    <xf numFmtId="0" fontId="17" fillId="5" borderId="0" xfId="0" applyFont="1" applyFill="1" applyProtection="1">
      <protection locked="0"/>
    </xf>
    <xf numFmtId="0" fontId="17" fillId="4" borderId="0" xfId="0" applyFont="1" applyFill="1" applyProtection="1">
      <protection locked="0"/>
    </xf>
    <xf numFmtId="0" fontId="17" fillId="5" borderId="0" xfId="0" applyFont="1" applyFill="1" applyAlignment="1" applyProtection="1">
      <alignment horizontal="left"/>
      <protection locked="0"/>
    </xf>
    <xf numFmtId="0" fontId="17" fillId="10" borderId="0" xfId="0" applyFont="1" applyFill="1" applyProtection="1">
      <protection locked="0"/>
    </xf>
    <xf numFmtId="0" fontId="17" fillId="9" borderId="0" xfId="0" applyFont="1" applyFill="1" applyProtection="1">
      <protection locked="0"/>
    </xf>
    <xf numFmtId="0" fontId="17" fillId="3" borderId="0" xfId="0" applyFont="1" applyFill="1" applyProtection="1">
      <protection locked="0"/>
    </xf>
    <xf numFmtId="0" fontId="23" fillId="5" borderId="0" xfId="0" applyFont="1" applyFill="1" applyProtection="1">
      <protection locked="0"/>
    </xf>
    <xf numFmtId="0" fontId="3" fillId="2" borderId="1" xfId="0" applyFont="1" applyFill="1" applyBorder="1" applyAlignment="1">
      <alignment horizontal="center" vertical="center" wrapText="1"/>
    </xf>
    <xf numFmtId="0" fontId="0" fillId="2" borderId="0" xfId="0" applyFill="1" applyAlignment="1" applyProtection="1">
      <alignment wrapText="1"/>
      <protection locked="0"/>
    </xf>
    <xf numFmtId="0" fontId="14" fillId="6" borderId="13" xfId="0"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9" borderId="11" xfId="0" applyFont="1" applyFill="1" applyBorder="1" applyAlignment="1" applyProtection="1">
      <alignment horizontal="center" vertical="center" wrapText="1"/>
      <protection locked="0"/>
    </xf>
    <xf numFmtId="0" fontId="25" fillId="13" borderId="16" xfId="0" applyFont="1" applyFill="1" applyBorder="1" applyAlignment="1" applyProtection="1">
      <alignment horizontal="justify" vertical="center" wrapText="1"/>
      <protection locked="0"/>
    </xf>
    <xf numFmtId="0" fontId="25" fillId="13" borderId="17" xfId="0" applyFont="1" applyFill="1" applyBorder="1" applyAlignment="1" applyProtection="1">
      <alignment horizontal="justify" vertical="center" wrapText="1"/>
      <protection locked="0"/>
    </xf>
    <xf numFmtId="0" fontId="25" fillId="13" borderId="18" xfId="0" applyFont="1" applyFill="1" applyBorder="1" applyAlignment="1" applyProtection="1">
      <alignment horizontal="justify" vertical="center" wrapText="1"/>
      <protection locked="0"/>
    </xf>
    <xf numFmtId="0" fontId="25" fillId="13" borderId="16" xfId="0" applyFont="1" applyFill="1" applyBorder="1" applyAlignment="1" applyProtection="1">
      <alignment horizontal="left" vertical="center" wrapText="1"/>
      <protection locked="0"/>
    </xf>
    <xf numFmtId="0" fontId="25" fillId="14" borderId="16" xfId="0" applyFont="1" applyFill="1" applyBorder="1" applyAlignment="1" applyProtection="1">
      <alignment horizontal="justify" vertical="center" wrapText="1"/>
      <protection locked="0"/>
    </xf>
    <xf numFmtId="0" fontId="25" fillId="15" borderId="16" xfId="0" applyFont="1" applyFill="1" applyBorder="1" applyAlignment="1" applyProtection="1">
      <alignment horizontal="left" vertical="center" wrapText="1"/>
      <protection locked="0"/>
    </xf>
    <xf numFmtId="0" fontId="25" fillId="15" borderId="16" xfId="0" applyFont="1" applyFill="1" applyBorder="1" applyAlignment="1" applyProtection="1">
      <alignment horizontal="center" vertical="center" wrapText="1"/>
      <protection locked="0"/>
    </xf>
    <xf numFmtId="0" fontId="25" fillId="15" borderId="0" xfId="0" applyFont="1" applyFill="1" applyAlignment="1" applyProtection="1">
      <alignment horizontal="left" vertical="center" wrapText="1"/>
      <protection locked="0"/>
    </xf>
    <xf numFmtId="0" fontId="25" fillId="15" borderId="20" xfId="0" applyFont="1" applyFill="1" applyBorder="1" applyAlignment="1" applyProtection="1">
      <alignment horizontal="left" vertical="center" wrapText="1"/>
      <protection locked="0"/>
    </xf>
    <xf numFmtId="0" fontId="25" fillId="15" borderId="21" xfId="0" applyFont="1" applyFill="1" applyBorder="1" applyAlignment="1" applyProtection="1">
      <alignment horizontal="left" vertical="center" wrapText="1"/>
      <protection locked="0"/>
    </xf>
    <xf numFmtId="0" fontId="25" fillId="15" borderId="22" xfId="0" applyFont="1" applyFill="1" applyBorder="1" applyAlignment="1" applyProtection="1">
      <alignment horizontal="left" vertical="center" wrapText="1"/>
      <protection locked="0"/>
    </xf>
    <xf numFmtId="0" fontId="25" fillId="15" borderId="23" xfId="0" applyFont="1" applyFill="1" applyBorder="1" applyAlignment="1" applyProtection="1">
      <alignment horizontal="left" vertical="center" wrapText="1"/>
      <protection locked="0"/>
    </xf>
    <xf numFmtId="0" fontId="25" fillId="15" borderId="24" xfId="0" applyFont="1" applyFill="1" applyBorder="1" applyAlignment="1" applyProtection="1">
      <alignment horizontal="left" vertical="center" wrapText="1"/>
      <protection locked="0"/>
    </xf>
    <xf numFmtId="0" fontId="28" fillId="13" borderId="16" xfId="0" applyFont="1" applyFill="1" applyBorder="1" applyAlignment="1" applyProtection="1">
      <alignment horizontal="justify" vertical="center" wrapText="1"/>
      <protection locked="0"/>
    </xf>
    <xf numFmtId="0" fontId="28" fillId="13" borderId="17" xfId="0" applyFont="1" applyFill="1" applyBorder="1" applyAlignment="1" applyProtection="1">
      <alignment horizontal="justify" vertical="center" wrapText="1"/>
      <protection locked="0"/>
    </xf>
    <xf numFmtId="0" fontId="28" fillId="13" borderId="19" xfId="0" applyFont="1" applyFill="1" applyBorder="1" applyAlignment="1" applyProtection="1">
      <alignment horizontal="justify" vertical="center" wrapText="1"/>
      <protection locked="0"/>
    </xf>
    <xf numFmtId="0" fontId="25" fillId="12" borderId="17" xfId="0" applyFont="1" applyFill="1" applyBorder="1" applyAlignment="1" applyProtection="1">
      <alignment horizontal="center" vertical="center" wrapText="1"/>
      <protection locked="0"/>
    </xf>
    <xf numFmtId="0" fontId="28" fillId="13" borderId="25" xfId="0" applyFont="1" applyFill="1" applyBorder="1" applyAlignment="1" applyProtection="1">
      <alignment horizontal="justify" vertical="center" wrapText="1"/>
      <protection locked="0"/>
    </xf>
    <xf numFmtId="0" fontId="25" fillId="13" borderId="26" xfId="0" applyFont="1" applyFill="1" applyBorder="1" applyAlignment="1" applyProtection="1">
      <alignment horizontal="justify" vertical="center" wrapText="1"/>
      <protection locked="0"/>
    </xf>
    <xf numFmtId="0" fontId="28" fillId="12" borderId="16"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protection locked="0"/>
    </xf>
    <xf numFmtId="0" fontId="5" fillId="5" borderId="11" xfId="0" applyFont="1" applyFill="1" applyBorder="1" applyAlignment="1" applyProtection="1">
      <alignment horizontal="justify" vertical="center" wrapText="1"/>
    </xf>
    <xf numFmtId="0" fontId="28" fillId="5" borderId="11" xfId="0" applyFont="1" applyFill="1" applyBorder="1" applyAlignment="1" applyProtection="1">
      <alignment horizontal="justify" vertical="center" wrapText="1"/>
      <protection locked="0"/>
    </xf>
    <xf numFmtId="0" fontId="5" fillId="2" borderId="0" xfId="0" applyFont="1" applyFill="1" applyAlignment="1" applyProtection="1">
      <alignment vertical="center"/>
      <protection locked="0"/>
    </xf>
    <xf numFmtId="9" fontId="5" fillId="8" borderId="11" xfId="0" applyNumberFormat="1"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0" fontId="5" fillId="8" borderId="11" xfId="0"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9" fontId="5" fillId="8" borderId="11" xfId="0" applyNumberFormat="1"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0" fontId="5" fillId="8" borderId="11" xfId="0"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9" fontId="5" fillId="8" borderId="11" xfId="0" applyNumberFormat="1"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0" fontId="5" fillId="8" borderId="11" xfId="0"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9" fontId="5" fillId="8" borderId="11" xfId="0" applyNumberFormat="1"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0" fontId="5" fillId="8" borderId="11" xfId="0"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5" borderId="11" xfId="0" applyFont="1" applyFill="1" applyBorder="1" applyAlignment="1" applyProtection="1">
      <alignment horizontal="justify" vertical="center" wrapText="1"/>
      <protection locked="0"/>
    </xf>
    <xf numFmtId="0" fontId="5" fillId="2" borderId="0" xfId="0" applyFont="1" applyFill="1" applyAlignment="1" applyProtection="1">
      <alignment vertical="center"/>
      <protection locked="0"/>
    </xf>
    <xf numFmtId="0" fontId="5" fillId="5" borderId="11" xfId="0" applyFont="1" applyFill="1" applyBorder="1" applyAlignment="1" applyProtection="1">
      <alignment horizontal="justify" vertical="center" wrapText="1"/>
      <protection locked="0"/>
    </xf>
    <xf numFmtId="0" fontId="5" fillId="2" borderId="0" xfId="0" applyFont="1" applyFill="1" applyAlignment="1" applyProtection="1">
      <alignment vertical="center"/>
      <protection locked="0"/>
    </xf>
    <xf numFmtId="0" fontId="5" fillId="5" borderId="11" xfId="0" applyFont="1" applyFill="1" applyBorder="1" applyAlignment="1" applyProtection="1">
      <alignment horizontal="justify" vertical="center" wrapText="1"/>
      <protection locked="0"/>
    </xf>
    <xf numFmtId="0" fontId="5" fillId="2" borderId="0" xfId="0" applyFont="1" applyFill="1" applyAlignment="1" applyProtection="1">
      <alignment vertical="center"/>
      <protection locked="0"/>
    </xf>
    <xf numFmtId="0" fontId="5" fillId="5" borderId="11" xfId="0" applyFont="1" applyFill="1" applyBorder="1" applyAlignment="1" applyProtection="1">
      <alignment horizontal="justify"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5" fillId="8" borderId="1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9" fontId="5" fillId="8" borderId="11" xfId="0" applyNumberFormat="1" applyFont="1" applyFill="1" applyBorder="1" applyAlignment="1" applyProtection="1">
      <alignment horizontal="center" vertical="center" wrapText="1"/>
      <protection locked="0"/>
    </xf>
    <xf numFmtId="0" fontId="5" fillId="5" borderId="11" xfId="0" applyFont="1" applyFill="1" applyBorder="1" applyAlignment="1" applyProtection="1">
      <alignment horizontal="justify" vertical="center" wrapText="1"/>
      <protection locked="0"/>
    </xf>
    <xf numFmtId="0" fontId="5" fillId="5" borderId="11" xfId="0" applyFont="1" applyFill="1" applyBorder="1" applyAlignment="1" applyProtection="1">
      <alignment horizontal="justify" vertical="center" wrapText="1"/>
      <protection locked="0"/>
    </xf>
    <xf numFmtId="0" fontId="28" fillId="8" borderId="11" xfId="0" applyFont="1" applyFill="1" applyBorder="1" applyAlignment="1" applyProtection="1">
      <alignment horizontal="center" vertical="center" wrapText="1"/>
      <protection locked="0"/>
    </xf>
    <xf numFmtId="0" fontId="28" fillId="0" borderId="11" xfId="0" applyFont="1" applyBorder="1" applyAlignment="1" applyProtection="1">
      <alignment horizontal="justify" vertical="center" wrapText="1"/>
      <protection locked="0"/>
    </xf>
    <xf numFmtId="0" fontId="28" fillId="0" borderId="11" xfId="0" applyFont="1" applyBorder="1" applyAlignment="1" applyProtection="1">
      <alignment horizontal="center" vertical="center" wrapText="1"/>
      <protection locked="0"/>
    </xf>
    <xf numFmtId="0" fontId="5" fillId="8" borderId="27" xfId="0" applyFont="1" applyFill="1" applyBorder="1" applyAlignment="1" applyProtection="1">
      <alignment vertical="center" wrapText="1"/>
      <protection locked="0"/>
    </xf>
    <xf numFmtId="0" fontId="5" fillId="5" borderId="28" xfId="0" applyFont="1" applyFill="1" applyBorder="1" applyAlignment="1" applyProtection="1">
      <alignment horizontal="justify" vertical="center" wrapText="1"/>
      <protection locked="0"/>
    </xf>
    <xf numFmtId="0" fontId="28" fillId="16" borderId="11" xfId="0" applyFont="1" applyFill="1" applyBorder="1" applyAlignment="1" applyProtection="1">
      <alignment horizontal="center" vertical="center" wrapText="1"/>
      <protection locked="0"/>
    </xf>
    <xf numFmtId="0" fontId="5" fillId="2" borderId="0" xfId="0" applyFont="1" applyFill="1" applyAlignment="1">
      <alignment horizontal="center" vertical="center"/>
    </xf>
    <xf numFmtId="0" fontId="16" fillId="5" borderId="0" xfId="1" applyFont="1" applyFill="1" applyAlignment="1">
      <alignment horizontal="center" vertical="center" wrapText="1"/>
    </xf>
    <xf numFmtId="0" fontId="5" fillId="5" borderId="0" xfId="0" applyFont="1" applyFill="1" applyAlignment="1">
      <alignment horizontal="left" vertical="center" wrapText="1"/>
    </xf>
    <xf numFmtId="0" fontId="8" fillId="6" borderId="0" xfId="0" applyFont="1" applyFill="1" applyAlignment="1">
      <alignment horizontal="center" vertical="center" wrapText="1"/>
    </xf>
    <xf numFmtId="0" fontId="8" fillId="6" borderId="14" xfId="0" applyFont="1" applyFill="1" applyBorder="1" applyAlignment="1">
      <alignment horizontal="center" vertical="center" wrapText="1"/>
    </xf>
    <xf numFmtId="0" fontId="15" fillId="4" borderId="0" xfId="1" applyFont="1" applyFill="1" applyAlignment="1">
      <alignment horizontal="center" vertical="center"/>
    </xf>
    <xf numFmtId="0" fontId="1" fillId="2" borderId="1"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6"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21" fillId="6" borderId="0" xfId="0" applyFont="1" applyFill="1" applyAlignment="1" applyProtection="1">
      <alignment horizontal="center" vertical="center" wrapText="1"/>
      <protection locked="0"/>
    </xf>
    <xf numFmtId="0" fontId="2" fillId="0" borderId="1" xfId="0" applyFont="1" applyBorder="1" applyAlignment="1">
      <alignment horizontal="center" vertical="center" wrapText="1"/>
    </xf>
    <xf numFmtId="0" fontId="1" fillId="2" borderId="0" xfId="0" applyFont="1" applyFill="1" applyAlignment="1" applyProtection="1">
      <alignment horizontal="right" vertical="center"/>
      <protection locked="0"/>
    </xf>
    <xf numFmtId="0" fontId="3" fillId="2" borderId="1"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0" fillId="2" borderId="0" xfId="0" applyFont="1" applyFill="1" applyAlignment="1" applyProtection="1">
      <alignment horizontal="center" vertical="center" wrapText="1"/>
      <protection locked="0"/>
    </xf>
    <xf numFmtId="0" fontId="16" fillId="4" borderId="0" xfId="1" applyFont="1" applyFill="1" applyAlignment="1" applyProtection="1">
      <alignment horizontal="center" vertical="center"/>
      <protection locked="0"/>
    </xf>
    <xf numFmtId="0" fontId="5"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5" fillId="5" borderId="11" xfId="0" applyFont="1" applyFill="1" applyBorder="1" applyAlignment="1" applyProtection="1">
      <alignment horizontal="justify" vertical="center" wrapText="1"/>
      <protection locked="0"/>
    </xf>
    <xf numFmtId="0" fontId="4" fillId="2" borderId="0" xfId="0" applyFont="1" applyFill="1" applyAlignment="1" applyProtection="1">
      <alignment horizontal="center" vertical="center"/>
      <protection locked="0"/>
    </xf>
    <xf numFmtId="0" fontId="5" fillId="5" borderId="13" xfId="0" applyFont="1" applyFill="1" applyBorder="1" applyAlignment="1" applyProtection="1">
      <alignment horizontal="left" vertical="center" wrapText="1"/>
      <protection locked="0"/>
    </xf>
    <xf numFmtId="0" fontId="5" fillId="5" borderId="11" xfId="0" applyFont="1" applyFill="1" applyBorder="1" applyAlignment="1" applyProtection="1">
      <alignment horizontal="left" vertical="center" wrapText="1"/>
      <protection locked="0"/>
    </xf>
    <xf numFmtId="0" fontId="5" fillId="5" borderId="11" xfId="0" applyFont="1" applyFill="1" applyBorder="1" applyAlignment="1" applyProtection="1">
      <alignment horizontal="left" vertical="top" wrapText="1"/>
      <protection locked="0"/>
    </xf>
  </cellXfs>
  <cellStyles count="2">
    <cellStyle name="Hipervínculo" xfId="1" builtinId="8"/>
    <cellStyle name="Normal" xfId="0" builtinId="0"/>
  </cellStyles>
  <dxfs count="688">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
      <fill>
        <patternFill>
          <fgColor theme="1"/>
          <bgColor rgb="FFFF0000"/>
        </patternFill>
      </fill>
    </dxf>
    <dxf>
      <fill>
        <patternFill>
          <fgColor theme="1"/>
          <bgColor rgb="FFFFC000"/>
        </patternFill>
      </fill>
    </dxf>
    <dxf>
      <fill>
        <patternFill>
          <fgColor theme="1"/>
          <bgColor rgb="FFFFFF00"/>
        </patternFill>
      </fill>
    </dxf>
    <dxf>
      <fill>
        <patternFill>
          <fgColor theme="1"/>
          <bgColor rgb="FF00B050"/>
        </patternFill>
      </fill>
    </dxf>
  </dxfs>
  <tableStyles count="0" defaultTableStyle="TableStyleMedium2" defaultPivotStyle="PivotStyleLight16"/>
  <colors>
    <mruColors>
      <color rgb="FFDAAA00"/>
      <color rgb="FF91C256"/>
      <color rgb="FF00988C"/>
      <color rgb="FF007B3E"/>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193732461007405"/>
          <c:y val="4.6674165729283838E-2"/>
          <c:w val="0.4804320906808574"/>
          <c:h val="0.81880796150481194"/>
        </c:manualLayout>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Contenido!$C$15:$C$25</c:f>
              <c:strCache>
                <c:ptCount val="11"/>
                <c:pt idx="0">
                  <c:v>Dirección Jurídica</c:v>
                </c:pt>
                <c:pt idx="1">
                  <c:v>Dirección de Planeación Institucional</c:v>
                </c:pt>
                <c:pt idx="2">
                  <c:v>Dirección de Sistemas y Tecnología</c:v>
                </c:pt>
                <c:pt idx="3">
                  <c:v>Dirección de Proyectos Especiales y Relaciones Interinstitucionales</c:v>
                </c:pt>
                <c:pt idx="4">
                  <c:v>Oficina de Admisiones y Registro</c:v>
                </c:pt>
                <c:pt idx="5">
                  <c:v>Oficina Asesora de Comunicaciones</c:v>
                </c:pt>
                <c:pt idx="6">
                  <c:v>Oficina de Archivo y Correspondencia</c:v>
                </c:pt>
                <c:pt idx="7">
                  <c:v>Oficina de Atención al Ciudadano</c:v>
                </c:pt>
                <c:pt idx="8">
                  <c:v>Sistema de Gestión de Seguridad de la Información</c:v>
                </c:pt>
                <c:pt idx="9">
                  <c:v>Sistema de Gestión de la Calidad</c:v>
                </c:pt>
                <c:pt idx="10">
                  <c:v>Sistema de Gestión Ambiental</c:v>
                </c:pt>
              </c:strCache>
            </c:strRef>
          </c:cat>
          <c:val>
            <c:numRef>
              <c:f>Contenido!$D$15:$D$25</c:f>
              <c:numCache>
                <c:formatCode>General</c:formatCode>
                <c:ptCount val="11"/>
              </c:numCache>
            </c:numRef>
          </c:val>
          <c:extLst>
            <c:ext xmlns:c16="http://schemas.microsoft.com/office/drawing/2014/chart" uri="{C3380CC4-5D6E-409C-BE32-E72D297353CC}">
              <c16:uniqueId val="{00000000-E24D-4E21-A05A-1124C8CE1818}"/>
            </c:ext>
          </c:extLst>
        </c:ser>
        <c:ser>
          <c:idx val="1"/>
          <c:order val="1"/>
          <c:spPr>
            <a:solidFill>
              <a:srgbClr val="DAAA00"/>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anchor="ctr" anchorCtr="1"/>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Contenido!$C$15:$C$25</c:f>
              <c:strCache>
                <c:ptCount val="11"/>
                <c:pt idx="0">
                  <c:v>Dirección Jurídica</c:v>
                </c:pt>
                <c:pt idx="1">
                  <c:v>Dirección de Planeación Institucional</c:v>
                </c:pt>
                <c:pt idx="2">
                  <c:v>Dirección de Sistemas y Tecnología</c:v>
                </c:pt>
                <c:pt idx="3">
                  <c:v>Dirección de Proyectos Especiales y Relaciones Interinstitucionales</c:v>
                </c:pt>
                <c:pt idx="4">
                  <c:v>Oficina de Admisiones y Registro</c:v>
                </c:pt>
                <c:pt idx="5">
                  <c:v>Oficina Asesora de Comunicaciones</c:v>
                </c:pt>
                <c:pt idx="6">
                  <c:v>Oficina de Archivo y Correspondencia</c:v>
                </c:pt>
                <c:pt idx="7">
                  <c:v>Oficina de Atención al Ciudadano</c:v>
                </c:pt>
                <c:pt idx="8">
                  <c:v>Sistema de Gestión de Seguridad de la Información</c:v>
                </c:pt>
                <c:pt idx="9">
                  <c:v>Sistema de Gestión de la Calidad</c:v>
                </c:pt>
                <c:pt idx="10">
                  <c:v>Sistema de Gestión Ambiental</c:v>
                </c:pt>
              </c:strCache>
            </c:strRef>
          </c:cat>
          <c:val>
            <c:numRef>
              <c:f>Contenido!$E$15:$E$25</c:f>
              <c:numCache>
                <c:formatCode>0%</c:formatCode>
                <c:ptCount val="11"/>
                <c:pt idx="0">
                  <c:v>0.66666666666666674</c:v>
                </c:pt>
                <c:pt idx="1">
                  <c:v>0</c:v>
                </c:pt>
                <c:pt idx="2">
                  <c:v>0</c:v>
                </c:pt>
                <c:pt idx="3">
                  <c:v>1</c:v>
                </c:pt>
                <c:pt idx="4">
                  <c:v>0</c:v>
                </c:pt>
                <c:pt idx="5">
                  <c:v>0</c:v>
                </c:pt>
                <c:pt idx="6">
                  <c:v>1.666666666666667</c:v>
                </c:pt>
                <c:pt idx="7">
                  <c:v>0.66666666666666674</c:v>
                </c:pt>
                <c:pt idx="8">
                  <c:v>0</c:v>
                </c:pt>
                <c:pt idx="9">
                  <c:v>0</c:v>
                </c:pt>
                <c:pt idx="10">
                  <c:v>0</c:v>
                </c:pt>
              </c:numCache>
            </c:numRef>
          </c:val>
          <c:extLst>
            <c:ext xmlns:c16="http://schemas.microsoft.com/office/drawing/2014/chart" uri="{C3380CC4-5D6E-409C-BE32-E72D297353CC}">
              <c16:uniqueId val="{00000001-E24D-4E21-A05A-1124C8CE1818}"/>
            </c:ext>
          </c:extLst>
        </c:ser>
        <c:ser>
          <c:idx val="2"/>
          <c:order val="2"/>
          <c:spPr>
            <a:solidFill>
              <a:srgbClr val="91C256"/>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anchor="ctr" anchorCtr="1"/>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Contenido!$C$15:$C$25</c:f>
              <c:strCache>
                <c:ptCount val="11"/>
                <c:pt idx="0">
                  <c:v>Dirección Jurídica</c:v>
                </c:pt>
                <c:pt idx="1">
                  <c:v>Dirección de Planeación Institucional</c:v>
                </c:pt>
                <c:pt idx="2">
                  <c:v>Dirección de Sistemas y Tecnología</c:v>
                </c:pt>
                <c:pt idx="3">
                  <c:v>Dirección de Proyectos Especiales y Relaciones Interinstitucionales</c:v>
                </c:pt>
                <c:pt idx="4">
                  <c:v>Oficina de Admisiones y Registro</c:v>
                </c:pt>
                <c:pt idx="5">
                  <c:v>Oficina Asesora de Comunicaciones</c:v>
                </c:pt>
                <c:pt idx="6">
                  <c:v>Oficina de Archivo y Correspondencia</c:v>
                </c:pt>
                <c:pt idx="7">
                  <c:v>Oficina de Atención al Ciudadano</c:v>
                </c:pt>
                <c:pt idx="8">
                  <c:v>Sistema de Gestión de Seguridad de la Información</c:v>
                </c:pt>
                <c:pt idx="9">
                  <c:v>Sistema de Gestión de la Calidad</c:v>
                </c:pt>
                <c:pt idx="10">
                  <c:v>Sistema de Gestión Ambiental</c:v>
                </c:pt>
              </c:strCache>
            </c:strRef>
          </c:cat>
          <c:val>
            <c:numRef>
              <c:f>Contenido!$F$15:$F$25</c:f>
              <c:numCache>
                <c:formatCode>0%</c:formatCode>
                <c:ptCount val="11"/>
                <c:pt idx="0">
                  <c:v>0.33333333333333337</c:v>
                </c:pt>
                <c:pt idx="1">
                  <c:v>0</c:v>
                </c:pt>
                <c:pt idx="2">
                  <c:v>0</c:v>
                </c:pt>
                <c:pt idx="3">
                  <c:v>1</c:v>
                </c:pt>
                <c:pt idx="4">
                  <c:v>0</c:v>
                </c:pt>
                <c:pt idx="5">
                  <c:v>0</c:v>
                </c:pt>
                <c:pt idx="6">
                  <c:v>1.666666666666667</c:v>
                </c:pt>
                <c:pt idx="7">
                  <c:v>1</c:v>
                </c:pt>
                <c:pt idx="8">
                  <c:v>0</c:v>
                </c:pt>
                <c:pt idx="9">
                  <c:v>0</c:v>
                </c:pt>
                <c:pt idx="10">
                  <c:v>0</c:v>
                </c:pt>
              </c:numCache>
            </c:numRef>
          </c:val>
          <c:extLst>
            <c:ext xmlns:c16="http://schemas.microsoft.com/office/drawing/2014/chart" uri="{C3380CC4-5D6E-409C-BE32-E72D297353CC}">
              <c16:uniqueId val="{00000002-E24D-4E21-A05A-1124C8CE1818}"/>
            </c:ext>
          </c:extLst>
        </c:ser>
        <c:ser>
          <c:idx val="3"/>
          <c:order val="3"/>
          <c:spPr>
            <a:solidFill>
              <a:srgbClr val="00988C"/>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anchor="ctr" anchorCtr="1"/>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Contenido!$C$15:$C$25</c:f>
              <c:strCache>
                <c:ptCount val="11"/>
                <c:pt idx="0">
                  <c:v>Dirección Jurídica</c:v>
                </c:pt>
                <c:pt idx="1">
                  <c:v>Dirección de Planeación Institucional</c:v>
                </c:pt>
                <c:pt idx="2">
                  <c:v>Dirección de Sistemas y Tecnología</c:v>
                </c:pt>
                <c:pt idx="3">
                  <c:v>Dirección de Proyectos Especiales y Relaciones Interinstitucionales</c:v>
                </c:pt>
                <c:pt idx="4">
                  <c:v>Oficina de Admisiones y Registro</c:v>
                </c:pt>
                <c:pt idx="5">
                  <c:v>Oficina Asesora de Comunicaciones</c:v>
                </c:pt>
                <c:pt idx="6">
                  <c:v>Oficina de Archivo y Correspondencia</c:v>
                </c:pt>
                <c:pt idx="7">
                  <c:v>Oficina de Atención al Ciudadano</c:v>
                </c:pt>
                <c:pt idx="8">
                  <c:v>Sistema de Gestión de Seguridad de la Información</c:v>
                </c:pt>
                <c:pt idx="9">
                  <c:v>Sistema de Gestión de la Calidad</c:v>
                </c:pt>
                <c:pt idx="10">
                  <c:v>Sistema de Gestión Ambiental</c:v>
                </c:pt>
              </c:strCache>
            </c:strRef>
          </c:cat>
          <c:val>
            <c:numRef>
              <c:f>Contenido!$G$15:$G$25</c:f>
              <c:numCache>
                <c:formatCode>0%</c:formatCode>
                <c:ptCount val="11"/>
                <c:pt idx="0">
                  <c:v>0.33333333333333337</c:v>
                </c:pt>
                <c:pt idx="1">
                  <c:v>0</c:v>
                </c:pt>
                <c:pt idx="2">
                  <c:v>0</c:v>
                </c:pt>
                <c:pt idx="3">
                  <c:v>1</c:v>
                </c:pt>
                <c:pt idx="4">
                  <c:v>0</c:v>
                </c:pt>
                <c:pt idx="5">
                  <c:v>0</c:v>
                </c:pt>
                <c:pt idx="6">
                  <c:v>1.666666666666667</c:v>
                </c:pt>
                <c:pt idx="7">
                  <c:v>0.66666666666666674</c:v>
                </c:pt>
                <c:pt idx="8">
                  <c:v>0</c:v>
                </c:pt>
                <c:pt idx="9">
                  <c:v>0</c:v>
                </c:pt>
                <c:pt idx="10">
                  <c:v>0</c:v>
                </c:pt>
              </c:numCache>
            </c:numRef>
          </c:val>
          <c:extLst>
            <c:ext xmlns:c16="http://schemas.microsoft.com/office/drawing/2014/chart" uri="{C3380CC4-5D6E-409C-BE32-E72D297353CC}">
              <c16:uniqueId val="{00000000-ABCF-4D1B-8BB1-B8AEE25F51D8}"/>
            </c:ext>
          </c:extLst>
        </c:ser>
        <c:ser>
          <c:idx val="4"/>
          <c:order val="4"/>
          <c:spPr>
            <a:solidFill>
              <a:srgbClr val="007B3E"/>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Contenido!$C$15:$C$25</c:f>
              <c:strCache>
                <c:ptCount val="11"/>
                <c:pt idx="0">
                  <c:v>Dirección Jurídica</c:v>
                </c:pt>
                <c:pt idx="1">
                  <c:v>Dirección de Planeación Institucional</c:v>
                </c:pt>
                <c:pt idx="2">
                  <c:v>Dirección de Sistemas y Tecnología</c:v>
                </c:pt>
                <c:pt idx="3">
                  <c:v>Dirección de Proyectos Especiales y Relaciones Interinstitucionales</c:v>
                </c:pt>
                <c:pt idx="4">
                  <c:v>Oficina de Admisiones y Registro</c:v>
                </c:pt>
                <c:pt idx="5">
                  <c:v>Oficina Asesora de Comunicaciones</c:v>
                </c:pt>
                <c:pt idx="6">
                  <c:v>Oficina de Archivo y Correspondencia</c:v>
                </c:pt>
                <c:pt idx="7">
                  <c:v>Oficina de Atención al Ciudadano</c:v>
                </c:pt>
                <c:pt idx="8">
                  <c:v>Sistema de Gestión de Seguridad de la Información</c:v>
                </c:pt>
                <c:pt idx="9">
                  <c:v>Sistema de Gestión de la Calidad</c:v>
                </c:pt>
                <c:pt idx="10">
                  <c:v>Sistema de Gestión Ambiental</c:v>
                </c:pt>
              </c:strCache>
            </c:strRef>
          </c:cat>
          <c:val>
            <c:numRef>
              <c:f>Contenido!$H$15:$H$25</c:f>
              <c:numCache>
                <c:formatCode>0%</c:formatCode>
                <c:ptCount val="11"/>
                <c:pt idx="0">
                  <c:v>1</c:v>
                </c:pt>
                <c:pt idx="1">
                  <c:v>0</c:v>
                </c:pt>
                <c:pt idx="2">
                  <c:v>0</c:v>
                </c:pt>
                <c:pt idx="3">
                  <c:v>1</c:v>
                </c:pt>
                <c:pt idx="4">
                  <c:v>0</c:v>
                </c:pt>
                <c:pt idx="5">
                  <c:v>0</c:v>
                </c:pt>
                <c:pt idx="6">
                  <c:v>1.666666666666667</c:v>
                </c:pt>
                <c:pt idx="7">
                  <c:v>0.66666666666666674</c:v>
                </c:pt>
                <c:pt idx="8">
                  <c:v>0</c:v>
                </c:pt>
                <c:pt idx="9">
                  <c:v>0</c:v>
                </c:pt>
                <c:pt idx="10">
                  <c:v>0</c:v>
                </c:pt>
              </c:numCache>
            </c:numRef>
          </c:val>
          <c:extLst>
            <c:ext xmlns:c16="http://schemas.microsoft.com/office/drawing/2014/chart" uri="{C3380CC4-5D6E-409C-BE32-E72D297353CC}">
              <c16:uniqueId val="{00000002-ABCF-4D1B-8BB1-B8AEE25F51D8}"/>
            </c:ext>
          </c:extLst>
        </c:ser>
        <c:dLbls>
          <c:dLblPos val="inEnd"/>
          <c:showLegendKey val="0"/>
          <c:showVal val="1"/>
          <c:showCatName val="0"/>
          <c:showSerName val="0"/>
          <c:showPercent val="0"/>
          <c:showBubbleSize val="0"/>
        </c:dLbls>
        <c:gapWidth val="115"/>
        <c:overlap val="-20"/>
        <c:axId val="505871935"/>
        <c:axId val="520497807"/>
      </c:barChart>
      <c:catAx>
        <c:axId val="505871935"/>
        <c:scaling>
          <c:orientation val="minMax"/>
        </c:scaling>
        <c:delete val="0"/>
        <c:axPos val="l"/>
        <c:title>
          <c:tx>
            <c:rich>
              <a:bodyPr rot="-540000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r>
                  <a:rPr lang="es-CO" u="sng">
                    <a:solidFill>
                      <a:schemeClr val="tx1"/>
                    </a:solidFill>
                  </a:rPr>
                  <a:t>Área</a:t>
                </a:r>
              </a:p>
            </c:rich>
          </c:tx>
          <c:overlay val="0"/>
          <c:spPr>
            <a:noFill/>
            <a:ln>
              <a:noFill/>
            </a:ln>
            <a:effectLst/>
          </c:spPr>
          <c:txPr>
            <a:bodyPr rot="-540000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s-CO"/>
          </a:p>
        </c:txPr>
        <c:crossAx val="520497807"/>
        <c:crosses val="autoZero"/>
        <c:auto val="1"/>
        <c:lblAlgn val="ctr"/>
        <c:lblOffset val="100"/>
        <c:noMultiLvlLbl val="0"/>
      </c:catAx>
      <c:valAx>
        <c:axId val="520497807"/>
        <c:scaling>
          <c:orientation val="minMax"/>
        </c:scaling>
        <c:delete val="1"/>
        <c:axPos val="b"/>
        <c:title>
          <c:tx>
            <c:rich>
              <a:bodyPr rot="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r>
                  <a:rPr lang="es-CO" u="sng">
                    <a:solidFill>
                      <a:schemeClr val="tx1"/>
                    </a:solidFill>
                  </a:rPr>
                  <a:t>% Cumplimiento</a:t>
                </a:r>
              </a:p>
            </c:rich>
          </c:tx>
          <c:layout>
            <c:manualLayout>
              <c:xMode val="edge"/>
              <c:yMode val="edge"/>
              <c:x val="0.59316802632953658"/>
              <c:y val="0.88010641510651888"/>
            </c:manualLayout>
          </c:layout>
          <c:overlay val="0"/>
          <c:spPr>
            <a:noFill/>
            <a:ln>
              <a:noFill/>
            </a:ln>
            <a:effectLst/>
          </c:spPr>
          <c:txPr>
            <a:bodyPr rot="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crossAx val="505871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sz="7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197748789844098"/>
          <c:y val="3.1520195881555073E-2"/>
          <c:w val="0.4804320906808574"/>
          <c:h val="0.80832091458366362"/>
        </c:manualLayout>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Contenido!$K$15:$K$42</c:f>
              <c:strCache>
                <c:ptCount val="28"/>
                <c:pt idx="0">
                  <c:v>Facultad de Ciencias Administrativas, Económicas y Contables</c:v>
                </c:pt>
                <c:pt idx="1">
                  <c:v>Facultad de Ciencias Agropecuarias</c:v>
                </c:pt>
                <c:pt idx="2">
                  <c:v>Facultad de Ingeniería</c:v>
                </c:pt>
                <c:pt idx="3">
                  <c:v>Facultad de Ciencias de la Salud</c:v>
                </c:pt>
                <c:pt idx="4">
                  <c:v>Facultad de Ciencias del Deporte y la Educación Física</c:v>
                </c:pt>
                <c:pt idx="5">
                  <c:v>Facultad de Educación y Facultad de Ciencias Sociales, Humanidades y Ciencias Políticas</c:v>
                </c:pt>
                <c:pt idx="6">
                  <c:v>Facultad de Educación</c:v>
                </c:pt>
                <c:pt idx="7">
                  <c:v>Dirección de Interacción Social Universitaria</c:v>
                </c:pt>
                <c:pt idx="8">
                  <c:v>Dirección de Investigación Universitaria</c:v>
                </c:pt>
                <c:pt idx="9">
                  <c:v>Dirección de Bienestar Universitario</c:v>
                </c:pt>
                <c:pt idx="10">
                  <c:v>Dirección de Autoevaluación y Acreditación</c:v>
                </c:pt>
                <c:pt idx="11">
                  <c:v>Instituto de Posgrados</c:v>
                </c:pt>
                <c:pt idx="12">
                  <c:v>Unidad de Apoyo Académico</c:v>
                </c:pt>
                <c:pt idx="13">
                  <c:v>Oficina de Desarrollo Académico</c:v>
                </c:pt>
                <c:pt idx="14">
                  <c:v>Oficina de Educación Virtual y a Distancia</c:v>
                </c:pt>
                <c:pt idx="15">
                  <c:v>Dialogando con el Mundo</c:v>
                </c:pt>
                <c:pt idx="16">
                  <c:v>Escuela de Formación y Aprendizaje Docente (EFAD)</c:v>
                </c:pt>
                <c:pt idx="17">
                  <c:v>Graduados</c:v>
                </c:pt>
                <c:pt idx="18">
                  <c:v>Centro Académico Deportivo (CAD)</c:v>
                </c:pt>
                <c:pt idx="19">
                  <c:v>Centro de Estudios Agroambientales</c:v>
                </c:pt>
                <c:pt idx="20">
                  <c:v>Centro de Idiomas</c:v>
                </c:pt>
                <c:pt idx="21">
                  <c:v>Centro Digital de Emprendimiento e Innovación (CDEI)</c:v>
                </c:pt>
                <c:pt idx="22">
                  <c:v>Centro Transmedia</c:v>
                </c:pt>
                <c:pt idx="23">
                  <c:v>Centro de Gestión del Conocimiento y el Aprendizaje (CGCA)</c:v>
                </c:pt>
                <c:pt idx="24">
                  <c:v>Equidad y Diversidad</c:v>
                </c:pt>
                <c:pt idx="25">
                  <c:v>Laboratorio de Innovación Social</c:v>
                </c:pt>
                <c:pt idx="26">
                  <c:v>Observatorio de Medios y Club de Lectura</c:v>
                </c:pt>
                <c:pt idx="27">
                  <c:v>Orlando Fals Borda</c:v>
                </c:pt>
              </c:strCache>
            </c:strRef>
          </c:cat>
          <c:val>
            <c:numRef>
              <c:f>Contenido!$L$15:$L$42</c:f>
              <c:numCache>
                <c:formatCode>General</c:formatCode>
                <c:ptCount val="28"/>
              </c:numCache>
            </c:numRef>
          </c:val>
          <c:extLst>
            <c:ext xmlns:c16="http://schemas.microsoft.com/office/drawing/2014/chart" uri="{C3380CC4-5D6E-409C-BE32-E72D297353CC}">
              <c16:uniqueId val="{00000000-73AC-4059-B508-BAFDFD4C8D33}"/>
            </c:ext>
          </c:extLst>
        </c:ser>
        <c:ser>
          <c:idx val="1"/>
          <c:order val="1"/>
          <c:spPr>
            <a:solidFill>
              <a:srgbClr val="DAAA00"/>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anchor="ctr" anchorCtr="1"/>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Contenido!$K$15:$K$42</c:f>
              <c:strCache>
                <c:ptCount val="28"/>
                <c:pt idx="0">
                  <c:v>Facultad de Ciencias Administrativas, Económicas y Contables</c:v>
                </c:pt>
                <c:pt idx="1">
                  <c:v>Facultad de Ciencias Agropecuarias</c:v>
                </c:pt>
                <c:pt idx="2">
                  <c:v>Facultad de Ingeniería</c:v>
                </c:pt>
                <c:pt idx="3">
                  <c:v>Facultad de Ciencias de la Salud</c:v>
                </c:pt>
                <c:pt idx="4">
                  <c:v>Facultad de Ciencias del Deporte y la Educación Física</c:v>
                </c:pt>
                <c:pt idx="5">
                  <c:v>Facultad de Educación y Facultad de Ciencias Sociales, Humanidades y Ciencias Políticas</c:v>
                </c:pt>
                <c:pt idx="6">
                  <c:v>Facultad de Educación</c:v>
                </c:pt>
                <c:pt idx="7">
                  <c:v>Dirección de Interacción Social Universitaria</c:v>
                </c:pt>
                <c:pt idx="8">
                  <c:v>Dirección de Investigación Universitaria</c:v>
                </c:pt>
                <c:pt idx="9">
                  <c:v>Dirección de Bienestar Universitario</c:v>
                </c:pt>
                <c:pt idx="10">
                  <c:v>Dirección de Autoevaluación y Acreditación</c:v>
                </c:pt>
                <c:pt idx="11">
                  <c:v>Instituto de Posgrados</c:v>
                </c:pt>
                <c:pt idx="12">
                  <c:v>Unidad de Apoyo Académico</c:v>
                </c:pt>
                <c:pt idx="13">
                  <c:v>Oficina de Desarrollo Académico</c:v>
                </c:pt>
                <c:pt idx="14">
                  <c:v>Oficina de Educación Virtual y a Distancia</c:v>
                </c:pt>
                <c:pt idx="15">
                  <c:v>Dialogando con el Mundo</c:v>
                </c:pt>
                <c:pt idx="16">
                  <c:v>Escuela de Formación y Aprendizaje Docente (EFAD)</c:v>
                </c:pt>
                <c:pt idx="17">
                  <c:v>Graduados</c:v>
                </c:pt>
                <c:pt idx="18">
                  <c:v>Centro Académico Deportivo (CAD)</c:v>
                </c:pt>
                <c:pt idx="19">
                  <c:v>Centro de Estudios Agroambientales</c:v>
                </c:pt>
                <c:pt idx="20">
                  <c:v>Centro de Idiomas</c:v>
                </c:pt>
                <c:pt idx="21">
                  <c:v>Centro Digital de Emprendimiento e Innovación (CDEI)</c:v>
                </c:pt>
                <c:pt idx="22">
                  <c:v>Centro Transmedia</c:v>
                </c:pt>
                <c:pt idx="23">
                  <c:v>Centro de Gestión del Conocimiento y el Aprendizaje (CGCA)</c:v>
                </c:pt>
                <c:pt idx="24">
                  <c:v>Equidad y Diversidad</c:v>
                </c:pt>
                <c:pt idx="25">
                  <c:v>Laboratorio de Innovación Social</c:v>
                </c:pt>
                <c:pt idx="26">
                  <c:v>Observatorio de Medios y Club de Lectura</c:v>
                </c:pt>
                <c:pt idx="27">
                  <c:v>Orlando Fals Borda</c:v>
                </c:pt>
              </c:strCache>
            </c:strRef>
          </c:cat>
          <c:val>
            <c:numRef>
              <c:f>Contenido!$M$15:$M$42</c:f>
              <c:numCache>
                <c:formatCode>0%</c:formatCode>
                <c:ptCount val="28"/>
                <c:pt idx="0">
                  <c:v>0.33333333333333337</c:v>
                </c:pt>
                <c:pt idx="1">
                  <c:v>0.66666666666666674</c:v>
                </c:pt>
                <c:pt idx="2">
                  <c:v>0</c:v>
                </c:pt>
                <c:pt idx="3">
                  <c:v>0</c:v>
                </c:pt>
                <c:pt idx="4">
                  <c:v>0</c:v>
                </c:pt>
                <c:pt idx="5">
                  <c:v>0</c:v>
                </c:pt>
                <c:pt idx="6">
                  <c:v>0</c:v>
                </c:pt>
                <c:pt idx="7">
                  <c:v>0</c:v>
                </c:pt>
                <c:pt idx="8">
                  <c:v>0</c:v>
                </c:pt>
                <c:pt idx="9">
                  <c:v>0</c:v>
                </c:pt>
                <c:pt idx="10">
                  <c:v>0</c:v>
                </c:pt>
                <c:pt idx="11">
                  <c:v>1</c:v>
                </c:pt>
                <c:pt idx="12">
                  <c:v>0</c:v>
                </c:pt>
                <c:pt idx="13">
                  <c:v>0</c:v>
                </c:pt>
                <c:pt idx="14">
                  <c:v>0.33333333333333337</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1-73AC-4059-B508-BAFDFD4C8D33}"/>
            </c:ext>
          </c:extLst>
        </c:ser>
        <c:ser>
          <c:idx val="2"/>
          <c:order val="2"/>
          <c:spPr>
            <a:solidFill>
              <a:srgbClr val="91C256"/>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anchor="ctr" anchorCtr="1"/>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Contenido!$K$15:$K$42</c:f>
              <c:strCache>
                <c:ptCount val="28"/>
                <c:pt idx="0">
                  <c:v>Facultad de Ciencias Administrativas, Económicas y Contables</c:v>
                </c:pt>
                <c:pt idx="1">
                  <c:v>Facultad de Ciencias Agropecuarias</c:v>
                </c:pt>
                <c:pt idx="2">
                  <c:v>Facultad de Ingeniería</c:v>
                </c:pt>
                <c:pt idx="3">
                  <c:v>Facultad de Ciencias de la Salud</c:v>
                </c:pt>
                <c:pt idx="4">
                  <c:v>Facultad de Ciencias del Deporte y la Educación Física</c:v>
                </c:pt>
                <c:pt idx="5">
                  <c:v>Facultad de Educación y Facultad de Ciencias Sociales, Humanidades y Ciencias Políticas</c:v>
                </c:pt>
                <c:pt idx="6">
                  <c:v>Facultad de Educación</c:v>
                </c:pt>
                <c:pt idx="7">
                  <c:v>Dirección de Interacción Social Universitaria</c:v>
                </c:pt>
                <c:pt idx="8">
                  <c:v>Dirección de Investigación Universitaria</c:v>
                </c:pt>
                <c:pt idx="9">
                  <c:v>Dirección de Bienestar Universitario</c:v>
                </c:pt>
                <c:pt idx="10">
                  <c:v>Dirección de Autoevaluación y Acreditación</c:v>
                </c:pt>
                <c:pt idx="11">
                  <c:v>Instituto de Posgrados</c:v>
                </c:pt>
                <c:pt idx="12">
                  <c:v>Unidad de Apoyo Académico</c:v>
                </c:pt>
                <c:pt idx="13">
                  <c:v>Oficina de Desarrollo Académico</c:v>
                </c:pt>
                <c:pt idx="14">
                  <c:v>Oficina de Educación Virtual y a Distancia</c:v>
                </c:pt>
                <c:pt idx="15">
                  <c:v>Dialogando con el Mundo</c:v>
                </c:pt>
                <c:pt idx="16">
                  <c:v>Escuela de Formación y Aprendizaje Docente (EFAD)</c:v>
                </c:pt>
                <c:pt idx="17">
                  <c:v>Graduados</c:v>
                </c:pt>
                <c:pt idx="18">
                  <c:v>Centro Académico Deportivo (CAD)</c:v>
                </c:pt>
                <c:pt idx="19">
                  <c:v>Centro de Estudios Agroambientales</c:v>
                </c:pt>
                <c:pt idx="20">
                  <c:v>Centro de Idiomas</c:v>
                </c:pt>
                <c:pt idx="21">
                  <c:v>Centro Digital de Emprendimiento e Innovación (CDEI)</c:v>
                </c:pt>
                <c:pt idx="22">
                  <c:v>Centro Transmedia</c:v>
                </c:pt>
                <c:pt idx="23">
                  <c:v>Centro de Gestión del Conocimiento y el Aprendizaje (CGCA)</c:v>
                </c:pt>
                <c:pt idx="24">
                  <c:v>Equidad y Diversidad</c:v>
                </c:pt>
                <c:pt idx="25">
                  <c:v>Laboratorio de Innovación Social</c:v>
                </c:pt>
                <c:pt idx="26">
                  <c:v>Observatorio de Medios y Club de Lectura</c:v>
                </c:pt>
                <c:pt idx="27">
                  <c:v>Orlando Fals Borda</c:v>
                </c:pt>
              </c:strCache>
            </c:strRef>
          </c:cat>
          <c:val>
            <c:numRef>
              <c:f>Contenido!$N$15:$N$42</c:f>
              <c:numCache>
                <c:formatCode>0%</c:formatCode>
                <c:ptCount val="28"/>
                <c:pt idx="0">
                  <c:v>0.66666666666666674</c:v>
                </c:pt>
                <c:pt idx="1">
                  <c:v>0.33333333333333337</c:v>
                </c:pt>
                <c:pt idx="2">
                  <c:v>0</c:v>
                </c:pt>
                <c:pt idx="3">
                  <c:v>0</c:v>
                </c:pt>
                <c:pt idx="4">
                  <c:v>0</c:v>
                </c:pt>
                <c:pt idx="5">
                  <c:v>0</c:v>
                </c:pt>
                <c:pt idx="6">
                  <c:v>0</c:v>
                </c:pt>
                <c:pt idx="7">
                  <c:v>0</c:v>
                </c:pt>
                <c:pt idx="8">
                  <c:v>0</c:v>
                </c:pt>
                <c:pt idx="9">
                  <c:v>0</c:v>
                </c:pt>
                <c:pt idx="10">
                  <c:v>0</c:v>
                </c:pt>
                <c:pt idx="11">
                  <c:v>1</c:v>
                </c:pt>
                <c:pt idx="12">
                  <c:v>0</c:v>
                </c:pt>
                <c:pt idx="13">
                  <c:v>0</c:v>
                </c:pt>
                <c:pt idx="14">
                  <c:v>0.33333333333333337</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2-73AC-4059-B508-BAFDFD4C8D33}"/>
            </c:ext>
          </c:extLst>
        </c:ser>
        <c:ser>
          <c:idx val="3"/>
          <c:order val="3"/>
          <c:spPr>
            <a:solidFill>
              <a:srgbClr val="00988C"/>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Contenido!$K$15:$K$42</c:f>
              <c:strCache>
                <c:ptCount val="28"/>
                <c:pt idx="0">
                  <c:v>Facultad de Ciencias Administrativas, Económicas y Contables</c:v>
                </c:pt>
                <c:pt idx="1">
                  <c:v>Facultad de Ciencias Agropecuarias</c:v>
                </c:pt>
                <c:pt idx="2">
                  <c:v>Facultad de Ingeniería</c:v>
                </c:pt>
                <c:pt idx="3">
                  <c:v>Facultad de Ciencias de la Salud</c:v>
                </c:pt>
                <c:pt idx="4">
                  <c:v>Facultad de Ciencias del Deporte y la Educación Física</c:v>
                </c:pt>
                <c:pt idx="5">
                  <c:v>Facultad de Educación y Facultad de Ciencias Sociales, Humanidades y Ciencias Políticas</c:v>
                </c:pt>
                <c:pt idx="6">
                  <c:v>Facultad de Educación</c:v>
                </c:pt>
                <c:pt idx="7">
                  <c:v>Dirección de Interacción Social Universitaria</c:v>
                </c:pt>
                <c:pt idx="8">
                  <c:v>Dirección de Investigación Universitaria</c:v>
                </c:pt>
                <c:pt idx="9">
                  <c:v>Dirección de Bienestar Universitario</c:v>
                </c:pt>
                <c:pt idx="10">
                  <c:v>Dirección de Autoevaluación y Acreditación</c:v>
                </c:pt>
                <c:pt idx="11">
                  <c:v>Instituto de Posgrados</c:v>
                </c:pt>
                <c:pt idx="12">
                  <c:v>Unidad de Apoyo Académico</c:v>
                </c:pt>
                <c:pt idx="13">
                  <c:v>Oficina de Desarrollo Académico</c:v>
                </c:pt>
                <c:pt idx="14">
                  <c:v>Oficina de Educación Virtual y a Distancia</c:v>
                </c:pt>
                <c:pt idx="15">
                  <c:v>Dialogando con el Mundo</c:v>
                </c:pt>
                <c:pt idx="16">
                  <c:v>Escuela de Formación y Aprendizaje Docente (EFAD)</c:v>
                </c:pt>
                <c:pt idx="17">
                  <c:v>Graduados</c:v>
                </c:pt>
                <c:pt idx="18">
                  <c:v>Centro Académico Deportivo (CAD)</c:v>
                </c:pt>
                <c:pt idx="19">
                  <c:v>Centro de Estudios Agroambientales</c:v>
                </c:pt>
                <c:pt idx="20">
                  <c:v>Centro de Idiomas</c:v>
                </c:pt>
                <c:pt idx="21">
                  <c:v>Centro Digital de Emprendimiento e Innovación (CDEI)</c:v>
                </c:pt>
                <c:pt idx="22">
                  <c:v>Centro Transmedia</c:v>
                </c:pt>
                <c:pt idx="23">
                  <c:v>Centro de Gestión del Conocimiento y el Aprendizaje (CGCA)</c:v>
                </c:pt>
                <c:pt idx="24">
                  <c:v>Equidad y Diversidad</c:v>
                </c:pt>
                <c:pt idx="25">
                  <c:v>Laboratorio de Innovación Social</c:v>
                </c:pt>
                <c:pt idx="26">
                  <c:v>Observatorio de Medios y Club de Lectura</c:v>
                </c:pt>
                <c:pt idx="27">
                  <c:v>Orlando Fals Borda</c:v>
                </c:pt>
              </c:strCache>
            </c:strRef>
          </c:cat>
          <c:val>
            <c:numRef>
              <c:f>Contenido!$O$15:$O$42</c:f>
              <c:numCache>
                <c:formatCode>0%</c:formatCode>
                <c:ptCount val="28"/>
                <c:pt idx="0">
                  <c:v>0.33333333333333337</c:v>
                </c:pt>
                <c:pt idx="1">
                  <c:v>0</c:v>
                </c:pt>
                <c:pt idx="2">
                  <c:v>0</c:v>
                </c:pt>
                <c:pt idx="3">
                  <c:v>0</c:v>
                </c:pt>
                <c:pt idx="4">
                  <c:v>0</c:v>
                </c:pt>
                <c:pt idx="5">
                  <c:v>0</c:v>
                </c:pt>
                <c:pt idx="6">
                  <c:v>0</c:v>
                </c:pt>
                <c:pt idx="7">
                  <c:v>0</c:v>
                </c:pt>
                <c:pt idx="8">
                  <c:v>0</c:v>
                </c:pt>
                <c:pt idx="9">
                  <c:v>0</c:v>
                </c:pt>
                <c:pt idx="10">
                  <c:v>0</c:v>
                </c:pt>
                <c:pt idx="11">
                  <c:v>0.66666666666666674</c:v>
                </c:pt>
                <c:pt idx="12">
                  <c:v>0</c:v>
                </c:pt>
                <c:pt idx="13">
                  <c:v>0</c:v>
                </c:pt>
                <c:pt idx="14">
                  <c:v>0.33333333333333337</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2-06DB-4557-980C-B121175011B4}"/>
            </c:ext>
          </c:extLst>
        </c:ser>
        <c:ser>
          <c:idx val="4"/>
          <c:order val="4"/>
          <c:spPr>
            <a:solidFill>
              <a:srgbClr val="007B3E"/>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007B3E"/>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5D38-43E0-8AB8-12D57B46956C}"/>
              </c:ext>
            </c:extLst>
          </c:dPt>
          <c:dLbls>
            <c:spPr>
              <a:solidFill>
                <a:schemeClr val="tx1"/>
              </a:solid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Contenido!$K$15:$K$42</c:f>
              <c:strCache>
                <c:ptCount val="28"/>
                <c:pt idx="0">
                  <c:v>Facultad de Ciencias Administrativas, Económicas y Contables</c:v>
                </c:pt>
                <c:pt idx="1">
                  <c:v>Facultad de Ciencias Agropecuarias</c:v>
                </c:pt>
                <c:pt idx="2">
                  <c:v>Facultad de Ingeniería</c:v>
                </c:pt>
                <c:pt idx="3">
                  <c:v>Facultad de Ciencias de la Salud</c:v>
                </c:pt>
                <c:pt idx="4">
                  <c:v>Facultad de Ciencias del Deporte y la Educación Física</c:v>
                </c:pt>
                <c:pt idx="5">
                  <c:v>Facultad de Educación y Facultad de Ciencias Sociales, Humanidades y Ciencias Políticas</c:v>
                </c:pt>
                <c:pt idx="6">
                  <c:v>Facultad de Educación</c:v>
                </c:pt>
                <c:pt idx="7">
                  <c:v>Dirección de Interacción Social Universitaria</c:v>
                </c:pt>
                <c:pt idx="8">
                  <c:v>Dirección de Investigación Universitaria</c:v>
                </c:pt>
                <c:pt idx="9">
                  <c:v>Dirección de Bienestar Universitario</c:v>
                </c:pt>
                <c:pt idx="10">
                  <c:v>Dirección de Autoevaluación y Acreditación</c:v>
                </c:pt>
                <c:pt idx="11">
                  <c:v>Instituto de Posgrados</c:v>
                </c:pt>
                <c:pt idx="12">
                  <c:v>Unidad de Apoyo Académico</c:v>
                </c:pt>
                <c:pt idx="13">
                  <c:v>Oficina de Desarrollo Académico</c:v>
                </c:pt>
                <c:pt idx="14">
                  <c:v>Oficina de Educación Virtual y a Distancia</c:v>
                </c:pt>
                <c:pt idx="15">
                  <c:v>Dialogando con el Mundo</c:v>
                </c:pt>
                <c:pt idx="16">
                  <c:v>Escuela de Formación y Aprendizaje Docente (EFAD)</c:v>
                </c:pt>
                <c:pt idx="17">
                  <c:v>Graduados</c:v>
                </c:pt>
                <c:pt idx="18">
                  <c:v>Centro Académico Deportivo (CAD)</c:v>
                </c:pt>
                <c:pt idx="19">
                  <c:v>Centro de Estudios Agroambientales</c:v>
                </c:pt>
                <c:pt idx="20">
                  <c:v>Centro de Idiomas</c:v>
                </c:pt>
                <c:pt idx="21">
                  <c:v>Centro Digital de Emprendimiento e Innovación (CDEI)</c:v>
                </c:pt>
                <c:pt idx="22">
                  <c:v>Centro Transmedia</c:v>
                </c:pt>
                <c:pt idx="23">
                  <c:v>Centro de Gestión del Conocimiento y el Aprendizaje (CGCA)</c:v>
                </c:pt>
                <c:pt idx="24">
                  <c:v>Equidad y Diversidad</c:v>
                </c:pt>
                <c:pt idx="25">
                  <c:v>Laboratorio de Innovación Social</c:v>
                </c:pt>
                <c:pt idx="26">
                  <c:v>Observatorio de Medios y Club de Lectura</c:v>
                </c:pt>
                <c:pt idx="27">
                  <c:v>Orlando Fals Borda</c:v>
                </c:pt>
              </c:strCache>
            </c:strRef>
          </c:cat>
          <c:val>
            <c:numRef>
              <c:f>Contenido!$P$15:$P$42</c:f>
              <c:numCache>
                <c:formatCode>0%</c:formatCode>
                <c:ptCount val="28"/>
                <c:pt idx="0">
                  <c:v>1</c:v>
                </c:pt>
                <c:pt idx="1">
                  <c:v>0</c:v>
                </c:pt>
                <c:pt idx="2">
                  <c:v>0</c:v>
                </c:pt>
                <c:pt idx="3">
                  <c:v>0</c:v>
                </c:pt>
                <c:pt idx="4">
                  <c:v>0</c:v>
                </c:pt>
                <c:pt idx="5">
                  <c:v>0</c:v>
                </c:pt>
                <c:pt idx="6">
                  <c:v>0</c:v>
                </c:pt>
                <c:pt idx="7">
                  <c:v>0</c:v>
                </c:pt>
                <c:pt idx="8">
                  <c:v>0</c:v>
                </c:pt>
                <c:pt idx="9">
                  <c:v>0</c:v>
                </c:pt>
                <c:pt idx="10">
                  <c:v>0</c:v>
                </c:pt>
                <c:pt idx="11">
                  <c:v>1</c:v>
                </c:pt>
                <c:pt idx="12">
                  <c:v>0</c:v>
                </c:pt>
                <c:pt idx="13">
                  <c:v>0</c:v>
                </c:pt>
                <c:pt idx="14">
                  <c:v>0.33333333333333337</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3-06DB-4557-980C-B121175011B4}"/>
            </c:ext>
          </c:extLst>
        </c:ser>
        <c:dLbls>
          <c:dLblPos val="inEnd"/>
          <c:showLegendKey val="0"/>
          <c:showVal val="1"/>
          <c:showCatName val="0"/>
          <c:showSerName val="0"/>
          <c:showPercent val="0"/>
          <c:showBubbleSize val="0"/>
        </c:dLbls>
        <c:gapWidth val="115"/>
        <c:overlap val="-20"/>
        <c:axId val="505871935"/>
        <c:axId val="520497807"/>
      </c:barChart>
      <c:catAx>
        <c:axId val="505871935"/>
        <c:scaling>
          <c:orientation val="minMax"/>
        </c:scaling>
        <c:delete val="0"/>
        <c:axPos val="l"/>
        <c:title>
          <c:tx>
            <c:rich>
              <a:bodyPr rot="-540000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r>
                  <a:rPr lang="es-CO" u="sng">
                    <a:solidFill>
                      <a:schemeClr val="tx1"/>
                    </a:solidFill>
                  </a:rPr>
                  <a:t>Área</a:t>
                </a:r>
              </a:p>
            </c:rich>
          </c:tx>
          <c:overlay val="0"/>
          <c:spPr>
            <a:noFill/>
            <a:ln>
              <a:noFill/>
            </a:ln>
            <a:effectLst/>
          </c:spPr>
          <c:txPr>
            <a:bodyPr rot="-540000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s-CO"/>
          </a:p>
        </c:txPr>
        <c:crossAx val="520497807"/>
        <c:crosses val="autoZero"/>
        <c:auto val="1"/>
        <c:lblAlgn val="ctr"/>
        <c:lblOffset val="100"/>
        <c:noMultiLvlLbl val="0"/>
      </c:catAx>
      <c:valAx>
        <c:axId val="520497807"/>
        <c:scaling>
          <c:orientation val="minMax"/>
        </c:scaling>
        <c:delete val="1"/>
        <c:axPos val="b"/>
        <c:title>
          <c:tx>
            <c:rich>
              <a:bodyPr rot="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r>
                  <a:rPr lang="es-CO" u="sng">
                    <a:solidFill>
                      <a:schemeClr val="tx1"/>
                    </a:solidFill>
                  </a:rPr>
                  <a:t>% Cumplimiento</a:t>
                </a:r>
              </a:p>
            </c:rich>
          </c:tx>
          <c:layout>
            <c:manualLayout>
              <c:xMode val="edge"/>
              <c:yMode val="edge"/>
              <c:x val="0.59652369481970158"/>
              <c:y val="0.849638844056128"/>
            </c:manualLayout>
          </c:layout>
          <c:overlay val="0"/>
          <c:spPr>
            <a:noFill/>
            <a:ln>
              <a:noFill/>
            </a:ln>
            <a:effectLst/>
          </c:spPr>
          <c:txPr>
            <a:bodyPr rot="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crossAx val="505871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sz="7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val>
            <c:numRef>
              <c:f>Contenido!$M$14:$P$14</c:f>
              <c:numCache>
                <c:formatCode>0%</c:formatCode>
                <c:ptCount val="4"/>
                <c:pt idx="0">
                  <c:v>0.33333333333333337</c:v>
                </c:pt>
                <c:pt idx="1">
                  <c:v>0.33333333333333337</c:v>
                </c:pt>
                <c:pt idx="2">
                  <c:v>0.66666666666666674</c:v>
                </c:pt>
                <c:pt idx="3">
                  <c:v>1</c:v>
                </c:pt>
              </c:numCache>
            </c:numRef>
          </c:val>
          <c:extLst>
            <c:ext xmlns:c16="http://schemas.microsoft.com/office/drawing/2014/chart" uri="{C3380CC4-5D6E-409C-BE32-E72D297353CC}">
              <c16:uniqueId val="{00000002-43B5-499E-8CB8-91DD134FDCBA}"/>
            </c:ext>
          </c:extLst>
        </c:ser>
        <c:dLbls>
          <c:showLegendKey val="0"/>
          <c:showVal val="0"/>
          <c:showCatName val="0"/>
          <c:showSerName val="0"/>
          <c:showPercent val="0"/>
          <c:showBubbleSize val="0"/>
        </c:dLbls>
        <c:gapWidth val="150"/>
        <c:shape val="box"/>
        <c:axId val="661862383"/>
        <c:axId val="520505711"/>
        <c:axId val="0"/>
      </c:bar3DChart>
      <c:catAx>
        <c:axId val="661862383"/>
        <c:scaling>
          <c:orientation val="minMax"/>
        </c:scaling>
        <c:delete val="0"/>
        <c:axPos val="b"/>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20505711"/>
        <c:crosses val="autoZero"/>
        <c:auto val="1"/>
        <c:lblAlgn val="ctr"/>
        <c:lblOffset val="100"/>
        <c:noMultiLvlLbl val="0"/>
      </c:catAx>
      <c:valAx>
        <c:axId val="52050571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661862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193732461007405"/>
          <c:y val="3.5605006611015726E-2"/>
          <c:w val="0.4804320906808574"/>
          <c:h val="0.82987735085745862"/>
        </c:manualLayout>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Contenido!$S$15:$S$26</c:f>
              <c:strCache>
                <c:ptCount val="12"/>
                <c:pt idx="0">
                  <c:v>Dirección Administrativa de la Seccional Girardot</c:v>
                </c:pt>
                <c:pt idx="1">
                  <c:v>Dirección Administrativa de la Seccional Ubaté</c:v>
                </c:pt>
                <c:pt idx="2">
                  <c:v>Dirección Administrativa de la Extensión Facatativá</c:v>
                </c:pt>
                <c:pt idx="3">
                  <c:v>Dirección Administrativa de la Extensión Soacha</c:v>
                </c:pt>
                <c:pt idx="4">
                  <c:v>Dirección Administrativa de la Extensión Chía</c:v>
                </c:pt>
                <c:pt idx="5">
                  <c:v>Dirección Administrativa de la Extensión Zipaquirá</c:v>
                </c:pt>
                <c:pt idx="6">
                  <c:v>Dirección de Talento Humano</c:v>
                </c:pt>
                <c:pt idx="7">
                  <c:v>Dirección de Bienes y Servicios</c:v>
                </c:pt>
                <c:pt idx="8">
                  <c:v>Dirección Financiera</c:v>
                </c:pt>
                <c:pt idx="9">
                  <c:v>Almacén</c:v>
                </c:pt>
                <c:pt idx="10">
                  <c:v>Recursos Físicos y Servicios Generales</c:v>
                </c:pt>
                <c:pt idx="11">
                  <c:v>Sistema de Gestión de Seguridad y Salud en el Trabajo</c:v>
                </c:pt>
              </c:strCache>
            </c:strRef>
          </c:cat>
          <c:val>
            <c:numRef>
              <c:f>Contenido!$T$15:$T$26</c:f>
              <c:numCache>
                <c:formatCode>General</c:formatCode>
                <c:ptCount val="12"/>
              </c:numCache>
            </c:numRef>
          </c:val>
          <c:extLst>
            <c:ext xmlns:c16="http://schemas.microsoft.com/office/drawing/2014/chart" uri="{C3380CC4-5D6E-409C-BE32-E72D297353CC}">
              <c16:uniqueId val="{00000000-5DE4-4FB4-9889-5802F2B8CB57}"/>
            </c:ext>
          </c:extLst>
        </c:ser>
        <c:ser>
          <c:idx val="1"/>
          <c:order val="1"/>
          <c:spPr>
            <a:solidFill>
              <a:srgbClr val="DAAA00"/>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anchor="ctr" anchorCtr="1"/>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Contenido!$S$15:$S$26</c:f>
              <c:strCache>
                <c:ptCount val="12"/>
                <c:pt idx="0">
                  <c:v>Dirección Administrativa de la Seccional Girardot</c:v>
                </c:pt>
                <c:pt idx="1">
                  <c:v>Dirección Administrativa de la Seccional Ubaté</c:v>
                </c:pt>
                <c:pt idx="2">
                  <c:v>Dirección Administrativa de la Extensión Facatativá</c:v>
                </c:pt>
                <c:pt idx="3">
                  <c:v>Dirección Administrativa de la Extensión Soacha</c:v>
                </c:pt>
                <c:pt idx="4">
                  <c:v>Dirección Administrativa de la Extensión Chía</c:v>
                </c:pt>
                <c:pt idx="5">
                  <c:v>Dirección Administrativa de la Extensión Zipaquirá</c:v>
                </c:pt>
                <c:pt idx="6">
                  <c:v>Dirección de Talento Humano</c:v>
                </c:pt>
                <c:pt idx="7">
                  <c:v>Dirección de Bienes y Servicios</c:v>
                </c:pt>
                <c:pt idx="8">
                  <c:v>Dirección Financiera</c:v>
                </c:pt>
                <c:pt idx="9">
                  <c:v>Almacén</c:v>
                </c:pt>
                <c:pt idx="10">
                  <c:v>Recursos Físicos y Servicios Generales</c:v>
                </c:pt>
                <c:pt idx="11">
                  <c:v>Sistema de Gestión de Seguridad y Salud en el Trabajo</c:v>
                </c:pt>
              </c:strCache>
            </c:strRef>
          </c:cat>
          <c:val>
            <c:numRef>
              <c:f>Contenido!$U$15:$U$26</c:f>
              <c:numCache>
                <c:formatCode>0%</c:formatCode>
                <c:ptCount val="12"/>
                <c:pt idx="0">
                  <c:v>0.33333333333333337</c:v>
                </c:pt>
                <c:pt idx="1">
                  <c:v>0</c:v>
                </c:pt>
                <c:pt idx="2">
                  <c:v>0.66666666666666674</c:v>
                </c:pt>
                <c:pt idx="3">
                  <c:v>1</c:v>
                </c:pt>
                <c:pt idx="4">
                  <c:v>0.33333333333333337</c:v>
                </c:pt>
                <c:pt idx="5">
                  <c:v>0</c:v>
                </c:pt>
                <c:pt idx="6">
                  <c:v>0</c:v>
                </c:pt>
                <c:pt idx="7">
                  <c:v>0.66666666666666674</c:v>
                </c:pt>
                <c:pt idx="8">
                  <c:v>1</c:v>
                </c:pt>
                <c:pt idx="9">
                  <c:v>0</c:v>
                </c:pt>
                <c:pt idx="10">
                  <c:v>1</c:v>
                </c:pt>
                <c:pt idx="11">
                  <c:v>0.33333333333333337</c:v>
                </c:pt>
              </c:numCache>
            </c:numRef>
          </c:val>
          <c:extLst>
            <c:ext xmlns:c16="http://schemas.microsoft.com/office/drawing/2014/chart" uri="{C3380CC4-5D6E-409C-BE32-E72D297353CC}">
              <c16:uniqueId val="{00000001-5DE4-4FB4-9889-5802F2B8CB57}"/>
            </c:ext>
          </c:extLst>
        </c:ser>
        <c:ser>
          <c:idx val="2"/>
          <c:order val="2"/>
          <c:spPr>
            <a:solidFill>
              <a:srgbClr val="91C256"/>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anchor="ctr" anchorCtr="1"/>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Contenido!$S$15:$S$26</c:f>
              <c:strCache>
                <c:ptCount val="12"/>
                <c:pt idx="0">
                  <c:v>Dirección Administrativa de la Seccional Girardot</c:v>
                </c:pt>
                <c:pt idx="1">
                  <c:v>Dirección Administrativa de la Seccional Ubaté</c:v>
                </c:pt>
                <c:pt idx="2">
                  <c:v>Dirección Administrativa de la Extensión Facatativá</c:v>
                </c:pt>
                <c:pt idx="3">
                  <c:v>Dirección Administrativa de la Extensión Soacha</c:v>
                </c:pt>
                <c:pt idx="4">
                  <c:v>Dirección Administrativa de la Extensión Chía</c:v>
                </c:pt>
                <c:pt idx="5">
                  <c:v>Dirección Administrativa de la Extensión Zipaquirá</c:v>
                </c:pt>
                <c:pt idx="6">
                  <c:v>Dirección de Talento Humano</c:v>
                </c:pt>
                <c:pt idx="7">
                  <c:v>Dirección de Bienes y Servicios</c:v>
                </c:pt>
                <c:pt idx="8">
                  <c:v>Dirección Financiera</c:v>
                </c:pt>
                <c:pt idx="9">
                  <c:v>Almacén</c:v>
                </c:pt>
                <c:pt idx="10">
                  <c:v>Recursos Físicos y Servicios Generales</c:v>
                </c:pt>
                <c:pt idx="11">
                  <c:v>Sistema de Gestión de Seguridad y Salud en el Trabajo</c:v>
                </c:pt>
              </c:strCache>
            </c:strRef>
          </c:cat>
          <c:val>
            <c:numRef>
              <c:f>Contenido!$V$15:$V$26</c:f>
              <c:numCache>
                <c:formatCode>0%</c:formatCode>
                <c:ptCount val="12"/>
                <c:pt idx="0">
                  <c:v>0.33333333333333337</c:v>
                </c:pt>
                <c:pt idx="1">
                  <c:v>0</c:v>
                </c:pt>
                <c:pt idx="2">
                  <c:v>2</c:v>
                </c:pt>
                <c:pt idx="3">
                  <c:v>3.666666666666667</c:v>
                </c:pt>
                <c:pt idx="4">
                  <c:v>2</c:v>
                </c:pt>
                <c:pt idx="5">
                  <c:v>0</c:v>
                </c:pt>
                <c:pt idx="6">
                  <c:v>0</c:v>
                </c:pt>
                <c:pt idx="7">
                  <c:v>0.66666666666666674</c:v>
                </c:pt>
                <c:pt idx="8">
                  <c:v>1.3333333333333335</c:v>
                </c:pt>
                <c:pt idx="9">
                  <c:v>0</c:v>
                </c:pt>
                <c:pt idx="10">
                  <c:v>1.3333333333333335</c:v>
                </c:pt>
                <c:pt idx="11">
                  <c:v>0</c:v>
                </c:pt>
              </c:numCache>
            </c:numRef>
          </c:val>
          <c:extLst>
            <c:ext xmlns:c16="http://schemas.microsoft.com/office/drawing/2014/chart" uri="{C3380CC4-5D6E-409C-BE32-E72D297353CC}">
              <c16:uniqueId val="{00000002-5DE4-4FB4-9889-5802F2B8CB57}"/>
            </c:ext>
          </c:extLst>
        </c:ser>
        <c:ser>
          <c:idx val="3"/>
          <c:order val="3"/>
          <c:spPr>
            <a:solidFill>
              <a:srgbClr val="00988C"/>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Contenido!$S$15:$S$26</c:f>
              <c:strCache>
                <c:ptCount val="12"/>
                <c:pt idx="0">
                  <c:v>Dirección Administrativa de la Seccional Girardot</c:v>
                </c:pt>
                <c:pt idx="1">
                  <c:v>Dirección Administrativa de la Seccional Ubaté</c:v>
                </c:pt>
                <c:pt idx="2">
                  <c:v>Dirección Administrativa de la Extensión Facatativá</c:v>
                </c:pt>
                <c:pt idx="3">
                  <c:v>Dirección Administrativa de la Extensión Soacha</c:v>
                </c:pt>
                <c:pt idx="4">
                  <c:v>Dirección Administrativa de la Extensión Chía</c:v>
                </c:pt>
                <c:pt idx="5">
                  <c:v>Dirección Administrativa de la Extensión Zipaquirá</c:v>
                </c:pt>
                <c:pt idx="6">
                  <c:v>Dirección de Talento Humano</c:v>
                </c:pt>
                <c:pt idx="7">
                  <c:v>Dirección de Bienes y Servicios</c:v>
                </c:pt>
                <c:pt idx="8">
                  <c:v>Dirección Financiera</c:v>
                </c:pt>
                <c:pt idx="9">
                  <c:v>Almacén</c:v>
                </c:pt>
                <c:pt idx="10">
                  <c:v>Recursos Físicos y Servicios Generales</c:v>
                </c:pt>
                <c:pt idx="11">
                  <c:v>Sistema de Gestión de Seguridad y Salud en el Trabajo</c:v>
                </c:pt>
              </c:strCache>
            </c:strRef>
          </c:cat>
          <c:val>
            <c:numRef>
              <c:f>Contenido!$W$15:$W$26</c:f>
              <c:numCache>
                <c:formatCode>0%</c:formatCode>
                <c:ptCount val="12"/>
                <c:pt idx="0">
                  <c:v>0.66666666666666674</c:v>
                </c:pt>
                <c:pt idx="1">
                  <c:v>0</c:v>
                </c:pt>
                <c:pt idx="2">
                  <c:v>1.3333333333333335</c:v>
                </c:pt>
                <c:pt idx="3">
                  <c:v>2.666666666666667</c:v>
                </c:pt>
                <c:pt idx="4">
                  <c:v>5.0000000000000009</c:v>
                </c:pt>
                <c:pt idx="5">
                  <c:v>0</c:v>
                </c:pt>
                <c:pt idx="6">
                  <c:v>0</c:v>
                </c:pt>
                <c:pt idx="7">
                  <c:v>1.3333333333333335</c:v>
                </c:pt>
                <c:pt idx="8">
                  <c:v>1.3333333333333335</c:v>
                </c:pt>
                <c:pt idx="9">
                  <c:v>0</c:v>
                </c:pt>
                <c:pt idx="10">
                  <c:v>1.3333333333333335</c:v>
                </c:pt>
                <c:pt idx="11">
                  <c:v>2.666666666666667</c:v>
                </c:pt>
              </c:numCache>
            </c:numRef>
          </c:val>
          <c:extLst>
            <c:ext xmlns:c16="http://schemas.microsoft.com/office/drawing/2014/chart" uri="{C3380CC4-5D6E-409C-BE32-E72D297353CC}">
              <c16:uniqueId val="{00000000-3D73-47A1-B4BC-AA87B247EEF7}"/>
            </c:ext>
          </c:extLst>
        </c:ser>
        <c:ser>
          <c:idx val="4"/>
          <c:order val="4"/>
          <c:spPr>
            <a:solidFill>
              <a:srgbClr val="007B3E"/>
            </a:solidFill>
            <a:ln>
              <a:noFill/>
            </a:ln>
            <a:effectLst>
              <a:outerShdw blurRad="50800" dist="38100" dir="2700000" algn="tl" rotWithShape="0">
                <a:prstClr val="black">
                  <a:alpha val="40000"/>
                </a:prstClr>
              </a:outerShdw>
            </a:effectLst>
          </c:spPr>
          <c:invertIfNegative val="0"/>
          <c:dLbls>
            <c:spPr>
              <a:solidFill>
                <a:schemeClr val="tx1"/>
              </a:solid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Contenido!$S$15:$S$26</c:f>
              <c:strCache>
                <c:ptCount val="12"/>
                <c:pt idx="0">
                  <c:v>Dirección Administrativa de la Seccional Girardot</c:v>
                </c:pt>
                <c:pt idx="1">
                  <c:v>Dirección Administrativa de la Seccional Ubaté</c:v>
                </c:pt>
                <c:pt idx="2">
                  <c:v>Dirección Administrativa de la Extensión Facatativá</c:v>
                </c:pt>
                <c:pt idx="3">
                  <c:v>Dirección Administrativa de la Extensión Soacha</c:v>
                </c:pt>
                <c:pt idx="4">
                  <c:v>Dirección Administrativa de la Extensión Chía</c:v>
                </c:pt>
                <c:pt idx="5">
                  <c:v>Dirección Administrativa de la Extensión Zipaquirá</c:v>
                </c:pt>
                <c:pt idx="6">
                  <c:v>Dirección de Talento Humano</c:v>
                </c:pt>
                <c:pt idx="7">
                  <c:v>Dirección de Bienes y Servicios</c:v>
                </c:pt>
                <c:pt idx="8">
                  <c:v>Dirección Financiera</c:v>
                </c:pt>
                <c:pt idx="9">
                  <c:v>Almacén</c:v>
                </c:pt>
                <c:pt idx="10">
                  <c:v>Recursos Físicos y Servicios Generales</c:v>
                </c:pt>
                <c:pt idx="11">
                  <c:v>Sistema de Gestión de Seguridad y Salud en el Trabajo</c:v>
                </c:pt>
              </c:strCache>
            </c:strRef>
          </c:cat>
          <c:val>
            <c:numRef>
              <c:f>Contenido!$X$15:$X$26</c:f>
              <c:numCache>
                <c:formatCode>0%</c:formatCode>
                <c:ptCount val="12"/>
                <c:pt idx="0">
                  <c:v>1</c:v>
                </c:pt>
                <c:pt idx="1">
                  <c:v>0</c:v>
                </c:pt>
                <c:pt idx="2">
                  <c:v>4</c:v>
                </c:pt>
                <c:pt idx="3">
                  <c:v>5.3333333333333339</c:v>
                </c:pt>
                <c:pt idx="4">
                  <c:v>9</c:v>
                </c:pt>
                <c:pt idx="5">
                  <c:v>0</c:v>
                </c:pt>
                <c:pt idx="6">
                  <c:v>0</c:v>
                </c:pt>
                <c:pt idx="7">
                  <c:v>2</c:v>
                </c:pt>
                <c:pt idx="8">
                  <c:v>2</c:v>
                </c:pt>
                <c:pt idx="9">
                  <c:v>0</c:v>
                </c:pt>
                <c:pt idx="10">
                  <c:v>2</c:v>
                </c:pt>
                <c:pt idx="11">
                  <c:v>4</c:v>
                </c:pt>
              </c:numCache>
            </c:numRef>
          </c:val>
          <c:extLst>
            <c:ext xmlns:c16="http://schemas.microsoft.com/office/drawing/2014/chart" uri="{C3380CC4-5D6E-409C-BE32-E72D297353CC}">
              <c16:uniqueId val="{00000001-3D73-47A1-B4BC-AA87B247EEF7}"/>
            </c:ext>
          </c:extLst>
        </c:ser>
        <c:dLbls>
          <c:dLblPos val="inEnd"/>
          <c:showLegendKey val="0"/>
          <c:showVal val="1"/>
          <c:showCatName val="0"/>
          <c:showSerName val="0"/>
          <c:showPercent val="0"/>
          <c:showBubbleSize val="0"/>
        </c:dLbls>
        <c:gapWidth val="115"/>
        <c:overlap val="-20"/>
        <c:axId val="505871935"/>
        <c:axId val="520497807"/>
      </c:barChart>
      <c:catAx>
        <c:axId val="505871935"/>
        <c:scaling>
          <c:orientation val="minMax"/>
        </c:scaling>
        <c:delete val="0"/>
        <c:axPos val="l"/>
        <c:title>
          <c:tx>
            <c:rich>
              <a:bodyPr rot="-540000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r>
                  <a:rPr lang="es-CO" u="sng">
                    <a:solidFill>
                      <a:schemeClr val="tx1"/>
                    </a:solidFill>
                  </a:rPr>
                  <a:t>Área</a:t>
                </a:r>
              </a:p>
            </c:rich>
          </c:tx>
          <c:overlay val="0"/>
          <c:spPr>
            <a:noFill/>
            <a:ln>
              <a:noFill/>
            </a:ln>
            <a:effectLst/>
          </c:spPr>
          <c:txPr>
            <a:bodyPr rot="-540000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s-CO"/>
          </a:p>
        </c:txPr>
        <c:crossAx val="520497807"/>
        <c:crosses val="autoZero"/>
        <c:auto val="1"/>
        <c:lblAlgn val="ctr"/>
        <c:lblOffset val="100"/>
        <c:noMultiLvlLbl val="0"/>
      </c:catAx>
      <c:valAx>
        <c:axId val="520497807"/>
        <c:scaling>
          <c:orientation val="minMax"/>
        </c:scaling>
        <c:delete val="1"/>
        <c:axPos val="b"/>
        <c:title>
          <c:tx>
            <c:rich>
              <a:bodyPr rot="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r>
                  <a:rPr lang="es-CO" u="sng">
                    <a:solidFill>
                      <a:schemeClr val="tx1"/>
                    </a:solidFill>
                  </a:rPr>
                  <a:t>% Cumplimiento</a:t>
                </a:r>
              </a:p>
            </c:rich>
          </c:tx>
          <c:layout>
            <c:manualLayout>
              <c:xMode val="edge"/>
              <c:yMode val="edge"/>
              <c:x val="0.59316802632953658"/>
              <c:y val="0.89107907341785131"/>
            </c:manualLayout>
          </c:layout>
          <c:overlay val="0"/>
          <c:spPr>
            <a:noFill/>
            <a:ln>
              <a:noFill/>
            </a:ln>
            <a:effectLst/>
          </c:spPr>
          <c:txPr>
            <a:bodyPr rot="0" spcFirstLastPara="1" vertOverflow="ellipsis" vert="horz" wrap="square" anchor="ctr" anchorCtr="1"/>
            <a:lstStyle/>
            <a:p>
              <a:pPr>
                <a:defRPr sz="700" b="0" i="0" u="sng"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crossAx val="505871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sz="7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DAAA00"/>
            </a:solidFill>
            <a:ln>
              <a:noFill/>
            </a:ln>
            <a:effectLst>
              <a:outerShdw blurRad="50800" dist="38100" dir="2700000" algn="tl" rotWithShape="0">
                <a:prstClr val="black">
                  <a:alpha val="40000"/>
                </a:prstClr>
              </a:outerShdw>
            </a:effectLst>
            <a:sp3d/>
          </c:spPr>
          <c:invertIfNegative val="0"/>
          <c:dPt>
            <c:idx val="1"/>
            <c:invertIfNegative val="0"/>
            <c:bubble3D val="0"/>
            <c:spPr>
              <a:solidFill>
                <a:srgbClr val="91C256"/>
              </a:solidFill>
              <a:ln>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E713-462A-9710-EA1A1543932A}"/>
              </c:ext>
            </c:extLst>
          </c:dPt>
          <c:dPt>
            <c:idx val="2"/>
            <c:invertIfNegative val="0"/>
            <c:bubble3D val="0"/>
            <c:spPr>
              <a:solidFill>
                <a:srgbClr val="00988C"/>
              </a:solidFill>
              <a:ln>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2-091A-4510-BD3B-8FFFA944E950}"/>
              </c:ext>
            </c:extLst>
          </c:dPt>
          <c:dPt>
            <c:idx val="3"/>
            <c:invertIfNegative val="0"/>
            <c:bubble3D val="0"/>
            <c:spPr>
              <a:solidFill>
                <a:srgbClr val="007B3E"/>
              </a:solidFill>
              <a:ln>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884A-4E14-8420-3E9C00A22863}"/>
              </c:ext>
            </c:extLst>
          </c:dPt>
          <c:dLbls>
            <c:spPr>
              <a:solidFill>
                <a:schemeClr val="tx1"/>
              </a:solid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Contenido!$M$14:$P$14</c:f>
              <c:numCache>
                <c:formatCode>0%</c:formatCode>
                <c:ptCount val="4"/>
                <c:pt idx="0">
                  <c:v>0.33333333333333337</c:v>
                </c:pt>
                <c:pt idx="1">
                  <c:v>0.33333333333333337</c:v>
                </c:pt>
                <c:pt idx="2">
                  <c:v>0.66666666666666674</c:v>
                </c:pt>
                <c:pt idx="3">
                  <c:v>1</c:v>
                </c:pt>
              </c:numCache>
            </c:numRef>
          </c:val>
          <c:extLst>
            <c:ext xmlns:c16="http://schemas.microsoft.com/office/drawing/2014/chart" uri="{C3380CC4-5D6E-409C-BE32-E72D297353CC}">
              <c16:uniqueId val="{00000000-E713-462A-9710-EA1A1543932A}"/>
            </c:ext>
          </c:extLst>
        </c:ser>
        <c:dLbls>
          <c:showLegendKey val="0"/>
          <c:showVal val="0"/>
          <c:showCatName val="0"/>
          <c:showSerName val="0"/>
          <c:showPercent val="0"/>
          <c:showBubbleSize val="0"/>
        </c:dLbls>
        <c:gapWidth val="150"/>
        <c:shape val="box"/>
        <c:axId val="661862383"/>
        <c:axId val="520505711"/>
        <c:axId val="0"/>
      </c:bar3DChart>
      <c:catAx>
        <c:axId val="661862383"/>
        <c:scaling>
          <c:orientation val="minMax"/>
        </c:scaling>
        <c:delete val="0"/>
        <c:axPos val="b"/>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20505711"/>
        <c:crosses val="autoZero"/>
        <c:auto val="1"/>
        <c:lblAlgn val="ctr"/>
        <c:lblOffset val="100"/>
        <c:noMultiLvlLbl val="0"/>
      </c:catAx>
      <c:valAx>
        <c:axId val="52050571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661862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val>
            <c:numRef>
              <c:f>Contenido!$M$14:$P$14</c:f>
              <c:numCache>
                <c:formatCode>0%</c:formatCode>
                <c:ptCount val="4"/>
                <c:pt idx="0">
                  <c:v>0.33333333333333337</c:v>
                </c:pt>
                <c:pt idx="1">
                  <c:v>0.33333333333333337</c:v>
                </c:pt>
                <c:pt idx="2">
                  <c:v>0.66666666666666674</c:v>
                </c:pt>
                <c:pt idx="3">
                  <c:v>1</c:v>
                </c:pt>
              </c:numCache>
            </c:numRef>
          </c:val>
          <c:extLst>
            <c:ext xmlns:c16="http://schemas.microsoft.com/office/drawing/2014/chart" uri="{C3380CC4-5D6E-409C-BE32-E72D297353CC}">
              <c16:uniqueId val="{00000000-3A71-40C5-8DA3-7DE03D345E3D}"/>
            </c:ext>
          </c:extLst>
        </c:ser>
        <c:dLbls>
          <c:showLegendKey val="0"/>
          <c:showVal val="0"/>
          <c:showCatName val="0"/>
          <c:showSerName val="0"/>
          <c:showPercent val="0"/>
          <c:showBubbleSize val="0"/>
        </c:dLbls>
        <c:gapWidth val="150"/>
        <c:shape val="box"/>
        <c:axId val="661862383"/>
        <c:axId val="520505711"/>
        <c:axId val="0"/>
      </c:bar3DChart>
      <c:catAx>
        <c:axId val="661862383"/>
        <c:scaling>
          <c:orientation val="minMax"/>
        </c:scaling>
        <c:delete val="0"/>
        <c:axPos val="b"/>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20505711"/>
        <c:crosses val="autoZero"/>
        <c:auto val="1"/>
        <c:lblAlgn val="ctr"/>
        <c:lblOffset val="100"/>
        <c:noMultiLvlLbl val="0"/>
      </c:catAx>
      <c:valAx>
        <c:axId val="52050571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661862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DAAA00"/>
            </a:solidFill>
            <a:ln>
              <a:noFill/>
            </a:ln>
            <a:effectLst>
              <a:outerShdw blurRad="50800" dist="38100" dir="2700000" algn="tl" rotWithShape="0">
                <a:prstClr val="black">
                  <a:alpha val="40000"/>
                </a:prstClr>
              </a:outerShdw>
            </a:effectLst>
            <a:sp3d/>
          </c:spPr>
          <c:invertIfNegative val="0"/>
          <c:dPt>
            <c:idx val="1"/>
            <c:invertIfNegative val="0"/>
            <c:bubble3D val="0"/>
            <c:spPr>
              <a:solidFill>
                <a:srgbClr val="91C256"/>
              </a:solidFill>
              <a:ln>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3E27-4C60-AF8E-CD15C2F8B1F5}"/>
              </c:ext>
            </c:extLst>
          </c:dPt>
          <c:dPt>
            <c:idx val="2"/>
            <c:invertIfNegative val="0"/>
            <c:bubble3D val="0"/>
            <c:spPr>
              <a:solidFill>
                <a:srgbClr val="00988C"/>
              </a:solidFill>
              <a:ln>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2-5DA8-479C-AFCA-E53CEF8804E0}"/>
              </c:ext>
            </c:extLst>
          </c:dPt>
          <c:dPt>
            <c:idx val="3"/>
            <c:invertIfNegative val="0"/>
            <c:bubble3D val="0"/>
            <c:spPr>
              <a:solidFill>
                <a:srgbClr val="007B3E"/>
              </a:solidFill>
              <a:ln>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6D83-4513-86D3-BD1BB13F9746}"/>
              </c:ext>
            </c:extLst>
          </c:dPt>
          <c:dLbls>
            <c:spPr>
              <a:solidFill>
                <a:schemeClr val="tx1"/>
              </a:solid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Contenido!$U$14:$X$14</c:f>
              <c:numCache>
                <c:formatCode>0%</c:formatCode>
                <c:ptCount val="4"/>
                <c:pt idx="0">
                  <c:v>0</c:v>
                </c:pt>
                <c:pt idx="1">
                  <c:v>0</c:v>
                </c:pt>
                <c:pt idx="2">
                  <c:v>0.66666666666666674</c:v>
                </c:pt>
                <c:pt idx="3">
                  <c:v>1</c:v>
                </c:pt>
              </c:numCache>
            </c:numRef>
          </c:val>
          <c:extLst>
            <c:ext xmlns:c16="http://schemas.microsoft.com/office/drawing/2014/chart" uri="{C3380CC4-5D6E-409C-BE32-E72D297353CC}">
              <c16:uniqueId val="{00000000-3E27-4C60-AF8E-CD15C2F8B1F5}"/>
            </c:ext>
          </c:extLst>
        </c:ser>
        <c:dLbls>
          <c:showLegendKey val="0"/>
          <c:showVal val="0"/>
          <c:showCatName val="0"/>
          <c:showSerName val="0"/>
          <c:showPercent val="0"/>
          <c:showBubbleSize val="0"/>
        </c:dLbls>
        <c:gapWidth val="150"/>
        <c:shape val="box"/>
        <c:axId val="661862383"/>
        <c:axId val="520505711"/>
        <c:axId val="0"/>
      </c:bar3DChart>
      <c:catAx>
        <c:axId val="661862383"/>
        <c:scaling>
          <c:orientation val="minMax"/>
        </c:scaling>
        <c:delete val="0"/>
        <c:axPos val="b"/>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20505711"/>
        <c:crosses val="autoZero"/>
        <c:auto val="1"/>
        <c:lblAlgn val="ctr"/>
        <c:lblOffset val="100"/>
        <c:noMultiLvlLbl val="0"/>
      </c:catAx>
      <c:valAx>
        <c:axId val="52050571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661862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val>
            <c:numRef>
              <c:f>Contenido!$M$14:$P$14</c:f>
              <c:numCache>
                <c:formatCode>0%</c:formatCode>
                <c:ptCount val="4"/>
                <c:pt idx="0">
                  <c:v>0.33333333333333337</c:v>
                </c:pt>
                <c:pt idx="1">
                  <c:v>0.33333333333333337</c:v>
                </c:pt>
                <c:pt idx="2">
                  <c:v>0.66666666666666674</c:v>
                </c:pt>
                <c:pt idx="3">
                  <c:v>1</c:v>
                </c:pt>
              </c:numCache>
            </c:numRef>
          </c:val>
          <c:extLst>
            <c:ext xmlns:c16="http://schemas.microsoft.com/office/drawing/2014/chart" uri="{C3380CC4-5D6E-409C-BE32-E72D297353CC}">
              <c16:uniqueId val="{00000000-A81D-4930-BF81-6618A1AD7B66}"/>
            </c:ext>
          </c:extLst>
        </c:ser>
        <c:dLbls>
          <c:showLegendKey val="0"/>
          <c:showVal val="0"/>
          <c:showCatName val="0"/>
          <c:showSerName val="0"/>
          <c:showPercent val="0"/>
          <c:showBubbleSize val="0"/>
        </c:dLbls>
        <c:gapWidth val="150"/>
        <c:shape val="box"/>
        <c:axId val="661862383"/>
        <c:axId val="520505711"/>
        <c:axId val="0"/>
      </c:bar3DChart>
      <c:catAx>
        <c:axId val="661862383"/>
        <c:scaling>
          <c:orientation val="minMax"/>
        </c:scaling>
        <c:delete val="0"/>
        <c:axPos val="b"/>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20505711"/>
        <c:crosses val="autoZero"/>
        <c:auto val="1"/>
        <c:lblAlgn val="ctr"/>
        <c:lblOffset val="100"/>
        <c:noMultiLvlLbl val="0"/>
      </c:catAx>
      <c:valAx>
        <c:axId val="52050571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661862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91C256"/>
            </a:solidFill>
            <a:ln>
              <a:noFill/>
            </a:ln>
            <a:effectLst>
              <a:outerShdw blurRad="50800" dist="38100" dir="2700000" algn="tl" rotWithShape="0">
                <a:prstClr val="black">
                  <a:alpha val="40000"/>
                </a:prstClr>
              </a:outerShdw>
            </a:effectLst>
            <a:sp3d/>
          </c:spPr>
          <c:invertIfNegative val="0"/>
          <c:dPt>
            <c:idx val="0"/>
            <c:invertIfNegative val="0"/>
            <c:bubble3D val="0"/>
            <c:spPr>
              <a:solidFill>
                <a:srgbClr val="DAAA00"/>
              </a:solidFill>
              <a:ln>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0E6A-4D02-B815-65FA1A2B111F}"/>
              </c:ext>
            </c:extLst>
          </c:dPt>
          <c:dPt>
            <c:idx val="2"/>
            <c:invertIfNegative val="0"/>
            <c:bubble3D val="0"/>
            <c:spPr>
              <a:solidFill>
                <a:srgbClr val="00988C"/>
              </a:solidFill>
              <a:ln>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2-DCF2-44D2-AB24-D136D2A0BBB9}"/>
              </c:ext>
            </c:extLst>
          </c:dPt>
          <c:dPt>
            <c:idx val="3"/>
            <c:invertIfNegative val="0"/>
            <c:bubble3D val="0"/>
            <c:spPr>
              <a:solidFill>
                <a:srgbClr val="007B3E"/>
              </a:solidFill>
              <a:ln>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CF2-44D2-AB24-D136D2A0BBB9}"/>
              </c:ext>
            </c:extLst>
          </c:dPt>
          <c:dLbls>
            <c:spPr>
              <a:solidFill>
                <a:schemeClr val="tx1"/>
              </a:solid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Contenido!$E$14:$H$14</c:f>
              <c:numCache>
                <c:formatCode>0%</c:formatCode>
                <c:ptCount val="4"/>
                <c:pt idx="0">
                  <c:v>0.33333333333333337</c:v>
                </c:pt>
                <c:pt idx="1">
                  <c:v>0.33333333333333337</c:v>
                </c:pt>
                <c:pt idx="2">
                  <c:v>0.66666666666666674</c:v>
                </c:pt>
                <c:pt idx="3">
                  <c:v>1</c:v>
                </c:pt>
              </c:numCache>
            </c:numRef>
          </c:val>
          <c:extLst>
            <c:ext xmlns:c16="http://schemas.microsoft.com/office/drawing/2014/chart" uri="{C3380CC4-5D6E-409C-BE32-E72D297353CC}">
              <c16:uniqueId val="{00000000-0E6A-4D02-B815-65FA1A2B111F}"/>
            </c:ext>
          </c:extLst>
        </c:ser>
        <c:dLbls>
          <c:showLegendKey val="0"/>
          <c:showVal val="0"/>
          <c:showCatName val="0"/>
          <c:showSerName val="0"/>
          <c:showPercent val="0"/>
          <c:showBubbleSize val="0"/>
        </c:dLbls>
        <c:gapWidth val="150"/>
        <c:shape val="box"/>
        <c:axId val="661862383"/>
        <c:axId val="520505711"/>
        <c:axId val="0"/>
      </c:bar3DChart>
      <c:catAx>
        <c:axId val="661862383"/>
        <c:scaling>
          <c:orientation val="minMax"/>
        </c:scaling>
        <c:delete val="0"/>
        <c:axPos val="b"/>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20505711"/>
        <c:crosses val="autoZero"/>
        <c:auto val="1"/>
        <c:lblAlgn val="ctr"/>
        <c:lblOffset val="100"/>
        <c:noMultiLvlLbl val="0"/>
      </c:catAx>
      <c:valAx>
        <c:axId val="52050571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661862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strucciones!A1"/><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Estad&#237;sticas!A1"/></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1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hyperlink" Target="#Contenido!A1"/><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image" Target="../media/image4.png"/><Relationship Id="rId9" Type="http://schemas.openxmlformats.org/officeDocument/2006/relationships/chart" Target="../charts/chart6.xml"/></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2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3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4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5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5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5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5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5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ntenido!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Instrucciones!A1"/></Relationships>
</file>

<file path=xl/drawings/drawing1.xml><?xml version="1.0" encoding="utf-8"?>
<xdr:wsDr xmlns:xdr="http://schemas.openxmlformats.org/drawingml/2006/spreadsheetDrawing" xmlns:a="http://schemas.openxmlformats.org/drawingml/2006/main">
  <xdr:oneCellAnchor>
    <xdr:from>
      <xdr:col>2</xdr:col>
      <xdr:colOff>231144</xdr:colOff>
      <xdr:row>1</xdr:row>
      <xdr:rowOff>41486</xdr:rowOff>
    </xdr:from>
    <xdr:ext cx="392027" cy="72000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90324" y="224366"/>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18</xdr:col>
      <xdr:colOff>215907</xdr:colOff>
      <xdr:row>45</xdr:row>
      <xdr:rowOff>86608</xdr:rowOff>
    </xdr:from>
    <xdr:to>
      <xdr:col>18</xdr:col>
      <xdr:colOff>447476</xdr:colOff>
      <xdr:row>45</xdr:row>
      <xdr:rowOff>86608</xdr:rowOff>
    </xdr:to>
    <xdr:pic>
      <xdr:nvPicPr>
        <xdr:cNvPr id="6" name="Imagen 5">
          <a:hlinkClick xmlns:r="http://schemas.openxmlformats.org/officeDocument/2006/relationships" r:id="rId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656436">
          <a:off x="10102328" y="6041321"/>
          <a:ext cx="236861" cy="231569"/>
        </a:xfrm>
        <a:prstGeom prst="rect">
          <a:avLst/>
        </a:prstGeom>
        <a:effectLst>
          <a:outerShdw blurRad="50800" dist="38100" dir="2700000" algn="tl" rotWithShape="0">
            <a:prstClr val="black">
              <a:alpha val="40000"/>
            </a:prstClr>
          </a:outerShdw>
        </a:effectLst>
      </xdr:spPr>
    </xdr:pic>
    <xdr:clientData/>
  </xdr:twoCellAnchor>
  <xdr:twoCellAnchor editAs="oneCell">
    <xdr:from>
      <xdr:col>18</xdr:col>
      <xdr:colOff>228600</xdr:colOff>
      <xdr:row>44</xdr:row>
      <xdr:rowOff>99060</xdr:rowOff>
    </xdr:from>
    <xdr:to>
      <xdr:col>18</xdr:col>
      <xdr:colOff>460169</xdr:colOff>
      <xdr:row>45</xdr:row>
      <xdr:rowOff>148806</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656436">
          <a:off x="10195031" y="8763529"/>
          <a:ext cx="232627" cy="231569"/>
        </a:xfrm>
        <a:prstGeom prst="rect">
          <a:avLst/>
        </a:prstGeom>
        <a:effectLst>
          <a:outerShdw blurRad="50800" dist="38100" dir="2700000" algn="tl" rotWithShape="0">
            <a:prstClr val="black">
              <a:alpha val="40000"/>
            </a:prstClr>
          </a:outerShdw>
        </a:effectLst>
      </xdr:spPr>
    </xdr:pic>
    <xdr:clientData/>
  </xdr:twoCellAnchor>
  <xdr:twoCellAnchor editAs="oneCell">
    <xdr:from>
      <xdr:col>19</xdr:col>
      <xdr:colOff>372534</xdr:colOff>
      <xdr:row>9</xdr:row>
      <xdr:rowOff>42420</xdr:rowOff>
    </xdr:from>
    <xdr:to>
      <xdr:col>19</xdr:col>
      <xdr:colOff>601132</xdr:colOff>
      <xdr:row>10</xdr:row>
      <xdr:rowOff>104397</xdr:rowOff>
    </xdr:to>
    <xdr:pic>
      <xdr:nvPicPr>
        <xdr:cNvPr id="5" name="Imagen 4">
          <a:hlinkClick xmlns:r="http://schemas.openxmlformats.org/officeDocument/2006/relationships" r:id="rId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582401" y="1320887"/>
          <a:ext cx="228598" cy="248243"/>
        </a:xfrm>
        <a:prstGeom prst="rect">
          <a:avLst/>
        </a:prstGeom>
        <a:effectLst>
          <a:outerShdw blurRad="50800" dist="38100" dir="2700000" algn="tl" rotWithShape="0">
            <a:prstClr val="black">
              <a:alpha val="40000"/>
            </a:prstClr>
          </a:outerShdw>
        </a:effec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FF0964CD-E8B1-44E3-AF69-025F528AAD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FCD5DA52-4D14-48EF-84F6-6BCDBEA990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C6B0D780-6729-4BCB-A699-81A95D7C274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5260FE76-002F-4FED-B819-68F883949D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630E6605-C957-4873-BFEC-C4E5582A2F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6A0D2AB3-956C-417A-961D-A885E5D861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A667725B-A800-4B86-9FB6-9DE62C11E7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F5924987-8E92-4828-BC32-B842674E1F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D27119BD-26DE-4FD4-A217-BD99CDACBDF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348D3B4F-E7F7-4F64-9755-A7248BABAF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E545BF55-DA0F-4A3E-BCC5-5B63CEC66E7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49FE822E-4552-4024-BD08-02B9D60DEBF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5B14D876-BE00-4B63-B964-3B4CA9D268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80A587F6-D42C-4A5E-B93F-6EE12577F5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22DCFD02-21B8-4940-83E1-B58C3FB276A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7283A694-9FD8-477E-B7DB-877F65221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7FE7DE0A-D1CD-4BF5-957C-63D3682AE4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ED3331D1-B79F-46BD-A245-EB8BF834DC4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DC4F6B29-F966-4ED4-8252-B9D4BE1052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3B3F2CC6-B087-4223-B3A9-A01FF32FC4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0382B16F-2745-498E-8833-6B79844AEB4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8645A1E7-70B4-437D-BC96-FEC2CE14B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33B5169A-3E8C-44F0-98F1-2EEF580D96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7A9C9EEB-58B0-4067-95C6-7680EE4835F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CA66776C-6C0B-4979-A926-1A6A5548D8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DF7D111E-18F2-473B-B268-E341A33DFA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55470495-C659-40F3-A591-17859F19C6B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19.xml><?xml version="1.0" encoding="utf-8"?>
<xdr:wsDr xmlns:xdr="http://schemas.openxmlformats.org/drawingml/2006/spreadsheetDrawing" xmlns:a="http://schemas.openxmlformats.org/drawingml/2006/main">
  <xdr:oneCellAnchor>
    <xdr:from>
      <xdr:col>2</xdr:col>
      <xdr:colOff>135047</xdr:colOff>
      <xdr:row>1</xdr:row>
      <xdr:rowOff>62441</xdr:rowOff>
    </xdr:from>
    <xdr:ext cx="392027" cy="720000"/>
    <xdr:pic>
      <xdr:nvPicPr>
        <xdr:cNvPr id="2" name="Imagen 1">
          <a:extLst>
            <a:ext uri="{FF2B5EF4-FFF2-40B4-BE49-F238E27FC236}">
              <a16:creationId xmlns:a16="http://schemas.microsoft.com/office/drawing/2014/main" id="{A019B7C2-DEC7-4F6D-AFB7-31B882905A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7914" y="206374"/>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3F94CABF-74F9-413C-B69B-B4AF0D2BCDF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E44BC262-0D37-463A-9057-719749F252E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215904</xdr:colOff>
      <xdr:row>1</xdr:row>
      <xdr:rowOff>41486</xdr:rowOff>
    </xdr:from>
    <xdr:ext cx="392027" cy="72000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74144" y="224366"/>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91441</xdr:colOff>
      <xdr:row>21</xdr:row>
      <xdr:rowOff>129539</xdr:rowOff>
    </xdr:from>
    <xdr:to>
      <xdr:col>5</xdr:col>
      <xdr:colOff>716280</xdr:colOff>
      <xdr:row>46</xdr:row>
      <xdr:rowOff>73069</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15240</xdr:colOff>
      <xdr:row>7</xdr:row>
      <xdr:rowOff>99060</xdr:rowOff>
    </xdr:from>
    <xdr:to>
      <xdr:col>1</xdr:col>
      <xdr:colOff>375240</xdr:colOff>
      <xdr:row>9</xdr:row>
      <xdr:rowOff>110657</xdr:rowOff>
    </xdr:to>
    <xdr:pic>
      <xdr:nvPicPr>
        <xdr:cNvPr id="6" name="Imagen 5">
          <a:hlinkClick xmlns:r="http://schemas.openxmlformats.org/officeDocument/2006/relationships" r:id="rId3"/>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1000" y="1089660"/>
          <a:ext cx="360000" cy="362117"/>
        </a:xfrm>
        <a:prstGeom prst="rect">
          <a:avLst/>
        </a:prstGeom>
        <a:effectLst>
          <a:outerShdw blurRad="50800" dist="38100" dir="2700000" algn="tl" rotWithShape="0">
            <a:prstClr val="black">
              <a:alpha val="40000"/>
            </a:prstClr>
          </a:outerShdw>
        </a:effectLst>
      </xdr:spPr>
    </xdr:pic>
    <xdr:clientData/>
  </xdr:twoCellAnchor>
  <xdr:twoCellAnchor>
    <xdr:from>
      <xdr:col>7</xdr:col>
      <xdr:colOff>91441</xdr:colOff>
      <xdr:row>22</xdr:row>
      <xdr:rowOff>0</xdr:rowOff>
    </xdr:from>
    <xdr:to>
      <xdr:col>11</xdr:col>
      <xdr:colOff>716280</xdr:colOff>
      <xdr:row>77</xdr:row>
      <xdr:rowOff>22860</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739140</xdr:colOff>
      <xdr:row>14</xdr:row>
      <xdr:rowOff>38100</xdr:rowOff>
    </xdr:from>
    <xdr:to>
      <xdr:col>11</xdr:col>
      <xdr:colOff>411480</xdr:colOff>
      <xdr:row>21</xdr:row>
      <xdr:rowOff>91440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91441</xdr:colOff>
      <xdr:row>22</xdr:row>
      <xdr:rowOff>2540</xdr:rowOff>
    </xdr:from>
    <xdr:to>
      <xdr:col>17</xdr:col>
      <xdr:colOff>716280</xdr:colOff>
      <xdr:row>50</xdr:row>
      <xdr:rowOff>95250</xdr:rowOff>
    </xdr:to>
    <xdr:graphicFrame macro="">
      <xdr:nvGraphicFramePr>
        <xdr:cNvPr id="11" name="Gráfico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739140</xdr:colOff>
      <xdr:row>14</xdr:row>
      <xdr:rowOff>38100</xdr:rowOff>
    </xdr:from>
    <xdr:to>
      <xdr:col>11</xdr:col>
      <xdr:colOff>411480</xdr:colOff>
      <xdr:row>21</xdr:row>
      <xdr:rowOff>91440</xdr:rowOff>
    </xdr:to>
    <xdr:graphicFrame macro="">
      <xdr:nvGraphicFramePr>
        <xdr:cNvPr id="10" name="Gráfico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739140</xdr:colOff>
      <xdr:row>14</xdr:row>
      <xdr:rowOff>38100</xdr:rowOff>
    </xdr:from>
    <xdr:to>
      <xdr:col>17</xdr:col>
      <xdr:colOff>411480</xdr:colOff>
      <xdr:row>21</xdr:row>
      <xdr:rowOff>91440</xdr:rowOff>
    </xdr:to>
    <xdr:graphicFrame macro="">
      <xdr:nvGraphicFramePr>
        <xdr:cNvPr id="13" name="Gráfico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739140</xdr:colOff>
      <xdr:row>14</xdr:row>
      <xdr:rowOff>38100</xdr:rowOff>
    </xdr:from>
    <xdr:to>
      <xdr:col>17</xdr:col>
      <xdr:colOff>411480</xdr:colOff>
      <xdr:row>21</xdr:row>
      <xdr:rowOff>91440</xdr:rowOff>
    </xdr:to>
    <xdr:graphicFrame macro="">
      <xdr:nvGraphicFramePr>
        <xdr:cNvPr id="14" name="Gráfico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739140</xdr:colOff>
      <xdr:row>14</xdr:row>
      <xdr:rowOff>38100</xdr:rowOff>
    </xdr:from>
    <xdr:to>
      <xdr:col>5</xdr:col>
      <xdr:colOff>411480</xdr:colOff>
      <xdr:row>21</xdr:row>
      <xdr:rowOff>91440</xdr:rowOff>
    </xdr:to>
    <xdr:graphicFrame macro="">
      <xdr:nvGraphicFramePr>
        <xdr:cNvPr id="15" name="Gráfico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739140</xdr:colOff>
      <xdr:row>14</xdr:row>
      <xdr:rowOff>38100</xdr:rowOff>
    </xdr:from>
    <xdr:to>
      <xdr:col>5</xdr:col>
      <xdr:colOff>411480</xdr:colOff>
      <xdr:row>21</xdr:row>
      <xdr:rowOff>91440</xdr:rowOff>
    </xdr:to>
    <xdr:graphicFrame macro="">
      <xdr:nvGraphicFramePr>
        <xdr:cNvPr id="16" name="Gráfico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C9717F4D-A9F1-4A6A-A01D-7A33B77811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B1E8A307-528C-4E6A-899F-9062681037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05B7D3A7-053B-4F0C-9782-345653759BE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1.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787E1178-8BB5-46FF-86B6-CF2C8F0A9F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58374</xdr:rowOff>
    </xdr:to>
    <xdr:pic>
      <xdr:nvPicPr>
        <xdr:cNvPr id="3" name="Imagen 2">
          <a:hlinkClick xmlns:r="http://schemas.openxmlformats.org/officeDocument/2006/relationships" r:id="rId2"/>
          <a:extLst>
            <a:ext uri="{FF2B5EF4-FFF2-40B4-BE49-F238E27FC236}">
              <a16:creationId xmlns:a16="http://schemas.microsoft.com/office/drawing/2014/main" id="{850A905A-D144-4E2D-899D-860B71D751F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73702</xdr:rowOff>
    </xdr:to>
    <xdr:pic>
      <xdr:nvPicPr>
        <xdr:cNvPr id="4" name="Imagen 3">
          <a:hlinkClick xmlns:r="http://schemas.openxmlformats.org/officeDocument/2006/relationships" r:id="rId4"/>
          <a:extLst>
            <a:ext uri="{FF2B5EF4-FFF2-40B4-BE49-F238E27FC236}">
              <a16:creationId xmlns:a16="http://schemas.microsoft.com/office/drawing/2014/main" id="{55B756D8-BE8D-43FA-8C0A-19B7EBB1F67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0DC26CCC-987C-432F-822A-3E504A0D6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1B14123E-103F-4CF7-AFD0-BB7CE1C643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CBDA4373-D50E-4ED3-9D22-4DF892383ED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332DF60D-F57E-4726-A425-CBF499EE1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9C94C822-8446-4701-8FE7-8CC36A5DDD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E29CB7CB-070E-4F66-B7CE-C138B923E7C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EC7467E3-C985-42D9-8F78-AC3417A71F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15C256A7-FAE5-4CE9-BF57-A3FA6DE3BD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F42069D3-09D1-49B0-B2BF-46E7FD25953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5.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D9FDC20C-D373-4982-AACD-6ED5D6E9C8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82E5FBD6-FCFD-4031-9A66-DB1D706763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51190A08-63DE-4AD3-9AB2-3D27D4663D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6.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D5415866-282D-465C-B8D1-CD237115E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7AE64D27-5082-4B3A-B17D-461834C539D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4CD0BF0F-8400-4498-B9CC-47B021F2E12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7.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1ECAF25B-998C-4538-8E51-9E2A2F351B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580690F3-3B56-46E6-B588-0E1DABCD97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43E12395-7BF9-4D0D-A2CB-7B2012D0476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8.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F730A2F1-1547-49BC-9831-B901C5C8AC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5A26CD50-6A62-452B-8EF9-55D5936C4A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7FA0EAB2-7E5E-4112-A257-2DC314CA9CA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29.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C7E8A66D-86F6-477A-9ED7-E308DA9AD2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3B475F5D-563C-4684-A977-F22CB9177D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23718074-178E-4EE7-86DB-D9BDAD6368D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83004"/>
          <a:ext cx="360000" cy="365503"/>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9060" y="1331314"/>
          <a:ext cx="233473"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11D529FE-3BD3-4B6D-8698-3552CFC0C2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2A99B7D8-F2FA-4A12-BDDD-63FF227D31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EC1996DA-6577-4106-BAB4-5A22E7D71C8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1.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02317FC0-E6F0-4D41-8ECC-E919651A5A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7703465E-EFA7-49B8-BB72-43911D1F17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16B1736B-F7A0-4129-8554-731CA5B5C06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2DF58618-C5E9-4119-B26E-9F770FAC5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46891C0D-1872-4F12-964D-4D68489AD3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A0035333-3CB0-4D36-A4E4-42ABE14329D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3.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A0E5CEC8-0539-4DA1-B7DE-F01A0DCB5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FE842CD8-5425-4B38-919F-84D7373697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0670399B-DF3E-47BF-BD73-B2DAE38DF3D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E4F44C8F-A1E7-4E83-8056-4644D98BA1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8DD42319-EF72-4BAA-A4A9-AB5B1CCA5FB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375C67EA-EE99-41EF-BA7C-7D555A6A94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5.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01888B21-5F60-4BAF-A5CF-F4807DA838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935CE15D-AAB3-4785-A78D-7AD186CC9B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A7796113-09E0-4175-8FAD-078146D68FB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6.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94B9BE35-269F-4434-8E2F-FD43F6B335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54642638-EE99-435A-8E3E-61E24ECCB8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467CE370-9DF3-4CAF-8E9C-0D4227DBAEE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7.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9869D612-668F-4D34-B5F8-06A9296860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7D9AC318-8DB1-4998-A62C-3804F6F180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802A2D24-B3CB-488B-BE71-22053392743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8.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5C02F4B1-CB20-4ACF-9B5A-7AB018D1F5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494B2D73-DBC8-4138-82D1-A68B184528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718CB95F-99F8-4859-8D8D-A7BA297CCF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39.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0305859A-83DD-4BB5-8BEF-5A1C7BE45B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068CC690-74B9-4D4F-B880-59C814DED0A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C0E4D688-D2CC-47AD-A347-2C977C79587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82766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74E12F8B-AF09-4EA1-ADD9-46FE892C2D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A7D07664-3B90-4EE2-AB19-72E79F3D2E8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726725C9-D8E4-4704-8C94-DEE1A737373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0.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4E502946-77A5-4394-A929-BC5C1C48F2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7A70EC01-C928-40EF-80A5-B4A53DBC78B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D8D28644-5D3C-4EF6-A75E-5CBE9CA86A1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1.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1CE822C6-E648-481D-8C6B-C81E0C78B7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A84ED018-E90E-4266-A51E-AF3DD0A803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96E15D07-A950-4636-9554-3AD62EB7DF4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2.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24D9AD08-4697-4864-A329-43B3F6FA5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637C073E-B614-40CB-B4DC-DF4B5F8AF7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984BF33F-103F-478F-9C9F-71BEE640B17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3.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16850FA6-457E-4E75-B912-14C52AB36D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5C931D91-7F9E-4338-979F-C755E75226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AFC1C047-E6C0-4BFA-B906-6791C95E323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4.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FDFFA9EA-2591-4007-80E0-12D0F7E35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93DD0D04-308A-4E27-8143-A9EADD2ABB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B9A9BA5C-DFE2-4F6B-B12F-9A61C400394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5.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635BF989-551A-4D74-8CD7-6B6AE86F58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21782AF3-621F-4FE2-8898-52B661CC38F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7B8B9076-1A89-4DC2-AE4A-E49641D9C0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6.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6F507266-4018-4708-BE2D-DD0F576004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1762ED66-B2A7-44F0-B1B2-F336FF2889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FD54C797-B221-4791-9337-309CFD10C99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7.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14B0FDC2-A55D-48CB-BD7E-0B5A603431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59F03D1A-A2DF-408A-A1A5-00924859CCE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DFF96884-3750-4522-BE64-B752535AB52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8.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05369C24-8C16-4D7A-B6D9-6C11CF323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01DCC254-761A-4024-BB0A-1BAB4CB438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CB3C21F7-A298-4368-9464-6CDC949AB9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49.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58953106-5E36-481F-9038-6FE76EAC50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5E81FBBE-5D63-46FD-A759-14C95D8458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B7280758-2AC4-494E-961C-D70791353F5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086E9E40-7E82-46C6-A3BA-AC79CFABA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7EEFFC97-1960-4838-B1C6-571A3A0166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6152B1D7-80F1-41F6-B868-6F6C172E6D6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50.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0C8EC549-1417-4D5B-AF67-3E09537FC7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D9A4760E-3599-4AF5-B0B0-A5DE9DE36E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C83EFF5B-31DD-4F96-A038-EEF4B60EA09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51.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365D07EE-CB64-4B7E-87AD-9867E48BE6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CE1F23BA-D609-4E9E-ABFD-1F88AF4302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7A679F9D-C6BC-456C-A021-726CA960791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52.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9A988DEA-F196-4DA9-BE72-B686A1AE49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0701B36D-E8E0-4C31-948A-B8033EFAD6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C77E5841-86CD-43AB-8164-4254505413D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53.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66C4EC24-209F-47C2-803B-470CA37C67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D9D9F553-F40B-4220-BF5A-46D92216A45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540D9FC2-6278-4F86-B1DD-FF3FAD421BE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54.xml><?xml version="1.0" encoding="utf-8"?>
<xdr:wsDr xmlns:xdr="http://schemas.openxmlformats.org/drawingml/2006/spreadsheetDrawing" xmlns:a="http://schemas.openxmlformats.org/drawingml/2006/main">
  <xdr:oneCellAnchor>
    <xdr:from>
      <xdr:col>1</xdr:col>
      <xdr:colOff>863604</xdr:colOff>
      <xdr:row>1</xdr:row>
      <xdr:rowOff>33866</xdr:rowOff>
    </xdr:from>
    <xdr:ext cx="392027" cy="720000"/>
    <xdr:pic>
      <xdr:nvPicPr>
        <xdr:cNvPr id="2" name="Imagen 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56084" y="216746"/>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0</xdr:colOff>
      <xdr:row>9</xdr:row>
      <xdr:rowOff>0</xdr:rowOff>
    </xdr:from>
    <xdr:to>
      <xdr:col>1</xdr:col>
      <xdr:colOff>360000</xdr:colOff>
      <xdr:row>11</xdr:row>
      <xdr:rowOff>74250</xdr:rowOff>
    </xdr:to>
    <xdr:pic>
      <xdr:nvPicPr>
        <xdr:cNvPr id="3" name="Imagen 2">
          <a:hlinkClick xmlns:r="http://schemas.openxmlformats.org/officeDocument/2006/relationships" r:id="rId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2600" y="1270000"/>
          <a:ext cx="360000" cy="362117"/>
        </a:xfrm>
        <a:prstGeom prst="rect">
          <a:avLst/>
        </a:prstGeom>
        <a:effectLst>
          <a:outerShdw blurRad="50800" dist="38100" dir="2700000" algn="tl" rotWithShape="0">
            <a:prstClr val="black">
              <a:alpha val="40000"/>
            </a:prstClr>
          </a:outerShdw>
        </a:effec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ED4FFEB3-BB7D-4F39-BE34-928AB438EE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8A4CDD70-3F64-46D1-9999-F1621CDDD5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8BDC9CE3-B116-4FAB-845A-F5E6EA92F6F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62F6364E-3BC7-440D-88FC-F388B00E83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0F129900-66C3-4547-AD37-8BCB842CB6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000E17F3-0C55-422D-9028-0B7847D1A37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0CC90DBB-2911-474A-9A06-8AC2FAC73B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8898AD34-ED2A-47A3-A6C4-D43EC0EDDD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DAAF3C20-C63E-4A0E-8C2B-1FDCD966656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2</xdr:col>
      <xdr:colOff>143514</xdr:colOff>
      <xdr:row>1</xdr:row>
      <xdr:rowOff>62441</xdr:rowOff>
    </xdr:from>
    <xdr:ext cx="392027" cy="720000"/>
    <xdr:pic>
      <xdr:nvPicPr>
        <xdr:cNvPr id="2" name="Imagen 1">
          <a:extLst>
            <a:ext uri="{FF2B5EF4-FFF2-40B4-BE49-F238E27FC236}">
              <a16:creationId xmlns:a16="http://schemas.microsoft.com/office/drawing/2014/main" id="{FCBEB9EF-D452-4579-817E-E575272306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65534" y="207221"/>
          <a:ext cx="392027" cy="720000"/>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xdr:col>
      <xdr:colOff>76200</xdr:colOff>
      <xdr:row>8</xdr:row>
      <xdr:rowOff>9524</xdr:rowOff>
    </xdr:from>
    <xdr:to>
      <xdr:col>1</xdr:col>
      <xdr:colOff>436200</xdr:colOff>
      <xdr:row>10</xdr:row>
      <xdr:rowOff>100708</xdr:rowOff>
    </xdr:to>
    <xdr:pic>
      <xdr:nvPicPr>
        <xdr:cNvPr id="3" name="Imagen 2">
          <a:hlinkClick xmlns:r="http://schemas.openxmlformats.org/officeDocument/2006/relationships" r:id="rId2"/>
          <a:extLst>
            <a:ext uri="{FF2B5EF4-FFF2-40B4-BE49-F238E27FC236}">
              <a16:creationId xmlns:a16="http://schemas.microsoft.com/office/drawing/2014/main" id="{F62711EF-5F62-4193-AADD-E313E65A37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3380" y="1137284"/>
          <a:ext cx="360000" cy="365504"/>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97372</xdr:colOff>
      <xdr:row>9</xdr:row>
      <xdr:rowOff>27342</xdr:rowOff>
    </xdr:from>
    <xdr:to>
      <xdr:col>11</xdr:col>
      <xdr:colOff>328941</xdr:colOff>
      <xdr:row>10</xdr:row>
      <xdr:rowOff>116036</xdr:rowOff>
    </xdr:to>
    <xdr:pic>
      <xdr:nvPicPr>
        <xdr:cNvPr id="4" name="Imagen 3">
          <a:hlinkClick xmlns:r="http://schemas.openxmlformats.org/officeDocument/2006/relationships" r:id="rId4"/>
          <a:extLst>
            <a:ext uri="{FF2B5EF4-FFF2-40B4-BE49-F238E27FC236}">
              <a16:creationId xmlns:a16="http://schemas.microsoft.com/office/drawing/2014/main" id="{AD4F8FA4-33C6-4A83-8C8C-9C266127507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656436">
          <a:off x="13591440" y="1285594"/>
          <a:ext cx="233474" cy="231569"/>
        </a:xfrm>
        <a:prstGeom prst="rect">
          <a:avLst/>
        </a:prstGeom>
        <a:effectLst>
          <a:outerShdw blurRad="50800" dist="38100" dir="2700000" algn="tl"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personal/yennypgutierrez_ucundinamarca_edu_co/Documents/Archivos%20de%20chat%20de%20Microsoft%20Teams/EPIr049_V9%20archiv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stadísticas"/>
      <sheetName val="1"/>
      <sheetName val="1.1"/>
      <sheetName val="1.2"/>
      <sheetName val="1.3"/>
      <sheetName val="1.4"/>
      <sheetName val="1.5"/>
      <sheetName val="1.6"/>
      <sheetName val="1.7"/>
      <sheetName val="1.8"/>
      <sheetName val="1.9"/>
      <sheetName val="1.10"/>
      <sheetName val="1.11"/>
      <sheetName val="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3"/>
      <sheetName val="3.1"/>
      <sheetName val="3.2"/>
      <sheetName val="3.3"/>
      <sheetName val="3.4"/>
      <sheetName val="3.5"/>
      <sheetName val="3.7"/>
      <sheetName val="3.6"/>
      <sheetName val="3.8"/>
      <sheetName val="3.9"/>
      <sheetName val="3.10"/>
      <sheetName val="3.11"/>
      <sheetName val="3.12"/>
      <sheetName val="Instrucciones"/>
      <sheetName val="TB"/>
    </sheetNames>
    <sheetDataSet>
      <sheetData sheetId="0">
        <row r="21">
          <cell r="C21" t="str">
            <v>Oficina de Archivo y Correspondencia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4">
          <cell r="B4" t="str">
            <v>Misión de Impacto y Alta Calidad Transmoderna Translocal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Y46"/>
  <sheetViews>
    <sheetView topLeftCell="A10" zoomScale="90" zoomScaleNormal="90" workbookViewId="0">
      <selection activeCell="S24" sqref="S24:T24"/>
    </sheetView>
  </sheetViews>
  <sheetFormatPr baseColWidth="10" defaultColWidth="0" defaultRowHeight="15" x14ac:dyDescent="0.25"/>
  <cols>
    <col min="1" max="1" width="2.28515625" style="1" customWidth="1"/>
    <col min="2" max="2" width="9.140625" style="1" customWidth="1"/>
    <col min="3" max="3" width="20.85546875" style="2" customWidth="1"/>
    <col min="4" max="4" width="17.85546875" style="1" customWidth="1"/>
    <col min="5" max="8" width="6.28515625" style="1" customWidth="1"/>
    <col min="9" max="9" width="2.28515625" style="1" customWidth="1"/>
    <col min="10" max="10" width="9.140625" style="1" customWidth="1"/>
    <col min="11" max="11" width="12.7109375" style="2" customWidth="1"/>
    <col min="12" max="12" width="25.28515625" style="1" customWidth="1"/>
    <col min="13" max="16" width="6.28515625" style="1" customWidth="1"/>
    <col min="17" max="17" width="2.28515625" style="1" customWidth="1"/>
    <col min="18" max="18" width="9.140625" style="1" customWidth="1"/>
    <col min="19" max="19" width="15.140625" style="2" customWidth="1"/>
    <col min="20" max="20" width="20.42578125" style="1" customWidth="1"/>
    <col min="21" max="24" width="6.28515625" style="1" customWidth="1"/>
    <col min="25" max="25" width="2.28515625" style="1" customWidth="1"/>
    <col min="26" max="16384" width="11.5703125" style="24" hidden="1"/>
  </cols>
  <sheetData>
    <row r="2" spans="1:25" ht="9.6" customHeight="1" x14ac:dyDescent="0.25">
      <c r="B2" s="247"/>
      <c r="C2" s="247"/>
      <c r="D2" s="254" t="s">
        <v>0</v>
      </c>
      <c r="E2" s="255"/>
      <c r="F2" s="255"/>
      <c r="G2" s="255"/>
      <c r="H2" s="255"/>
      <c r="I2" s="255"/>
      <c r="J2" s="255"/>
      <c r="K2" s="255"/>
      <c r="L2" s="255"/>
      <c r="M2" s="255"/>
      <c r="N2" s="255"/>
      <c r="O2" s="255"/>
      <c r="P2" s="255"/>
      <c r="Q2" s="255"/>
      <c r="R2" s="255"/>
      <c r="S2" s="256"/>
      <c r="T2" s="251" t="s">
        <v>236</v>
      </c>
      <c r="U2" s="252"/>
      <c r="V2" s="252"/>
      <c r="W2" s="252"/>
      <c r="X2" s="253"/>
    </row>
    <row r="3" spans="1:25" ht="9.6" customHeight="1" x14ac:dyDescent="0.25">
      <c r="B3" s="247"/>
      <c r="C3" s="247"/>
      <c r="D3" s="257"/>
      <c r="E3" s="258"/>
      <c r="F3" s="258"/>
      <c r="G3" s="258"/>
      <c r="H3" s="258"/>
      <c r="I3" s="258"/>
      <c r="J3" s="258"/>
      <c r="K3" s="258"/>
      <c r="L3" s="258"/>
      <c r="M3" s="258"/>
      <c r="N3" s="258"/>
      <c r="O3" s="258"/>
      <c r="P3" s="258"/>
      <c r="Q3" s="258"/>
      <c r="R3" s="258"/>
      <c r="S3" s="259"/>
      <c r="T3" s="251"/>
      <c r="U3" s="252"/>
      <c r="V3" s="252"/>
      <c r="W3" s="252"/>
      <c r="X3" s="253"/>
    </row>
    <row r="4" spans="1:25" ht="9.6" customHeight="1" x14ac:dyDescent="0.25">
      <c r="B4" s="247"/>
      <c r="C4" s="247"/>
      <c r="D4" s="254" t="s">
        <v>1</v>
      </c>
      <c r="E4" s="255"/>
      <c r="F4" s="255"/>
      <c r="G4" s="255"/>
      <c r="H4" s="255"/>
      <c r="I4" s="255"/>
      <c r="J4" s="255"/>
      <c r="K4" s="255"/>
      <c r="L4" s="255"/>
      <c r="M4" s="255"/>
      <c r="N4" s="255"/>
      <c r="O4" s="255"/>
      <c r="P4" s="255"/>
      <c r="Q4" s="255"/>
      <c r="R4" s="255"/>
      <c r="S4" s="256"/>
      <c r="T4" s="251" t="s">
        <v>172</v>
      </c>
      <c r="U4" s="252"/>
      <c r="V4" s="252"/>
      <c r="W4" s="252"/>
      <c r="X4" s="253"/>
    </row>
    <row r="5" spans="1:25" ht="9.6" customHeight="1" x14ac:dyDescent="0.25">
      <c r="B5" s="247"/>
      <c r="C5" s="247"/>
      <c r="D5" s="257"/>
      <c r="E5" s="258"/>
      <c r="F5" s="258"/>
      <c r="G5" s="258"/>
      <c r="H5" s="258"/>
      <c r="I5" s="258"/>
      <c r="J5" s="258"/>
      <c r="K5" s="258"/>
      <c r="L5" s="258"/>
      <c r="M5" s="258"/>
      <c r="N5" s="258"/>
      <c r="O5" s="258"/>
      <c r="P5" s="258"/>
      <c r="Q5" s="258"/>
      <c r="R5" s="258"/>
      <c r="S5" s="259"/>
      <c r="T5" s="251"/>
      <c r="U5" s="252"/>
      <c r="V5" s="252"/>
      <c r="W5" s="252"/>
      <c r="X5" s="253"/>
    </row>
    <row r="6" spans="1:25" ht="12.6" customHeight="1" x14ac:dyDescent="0.25">
      <c r="B6" s="247"/>
      <c r="C6" s="247"/>
      <c r="D6" s="254" t="s">
        <v>2</v>
      </c>
      <c r="E6" s="255"/>
      <c r="F6" s="255"/>
      <c r="G6" s="255"/>
      <c r="H6" s="255"/>
      <c r="I6" s="255"/>
      <c r="J6" s="255"/>
      <c r="K6" s="255"/>
      <c r="L6" s="255"/>
      <c r="M6" s="255"/>
      <c r="N6" s="255"/>
      <c r="O6" s="255"/>
      <c r="P6" s="255"/>
      <c r="Q6" s="255"/>
      <c r="R6" s="255"/>
      <c r="S6" s="256"/>
      <c r="T6" s="251" t="s">
        <v>171</v>
      </c>
      <c r="U6" s="252"/>
      <c r="V6" s="252"/>
      <c r="W6" s="252"/>
      <c r="X6" s="253"/>
    </row>
    <row r="7" spans="1:25" ht="12.6" customHeight="1" x14ac:dyDescent="0.25">
      <c r="B7" s="247"/>
      <c r="C7" s="247"/>
      <c r="D7" s="257"/>
      <c r="E7" s="258"/>
      <c r="F7" s="258"/>
      <c r="G7" s="258"/>
      <c r="H7" s="258"/>
      <c r="I7" s="258"/>
      <c r="J7" s="258"/>
      <c r="K7" s="258"/>
      <c r="L7" s="258"/>
      <c r="M7" s="258"/>
      <c r="N7" s="258"/>
      <c r="O7" s="258"/>
      <c r="P7" s="258"/>
      <c r="Q7" s="258"/>
      <c r="R7" s="258"/>
      <c r="S7" s="259"/>
      <c r="T7" s="248" t="s">
        <v>168</v>
      </c>
      <c r="U7" s="249"/>
      <c r="V7" s="249"/>
      <c r="W7" s="249"/>
      <c r="X7" s="250"/>
    </row>
    <row r="8" spans="1:25" x14ac:dyDescent="0.25">
      <c r="B8" s="4" t="s">
        <v>71</v>
      </c>
    </row>
    <row r="9" spans="1:25" ht="8.4499999999999993" customHeight="1" x14ac:dyDescent="0.25">
      <c r="B9" s="4"/>
    </row>
    <row r="10" spans="1:25" s="25" customFormat="1" x14ac:dyDescent="0.25">
      <c r="A10" s="5"/>
      <c r="B10" s="7"/>
      <c r="C10" s="8" t="s">
        <v>161</v>
      </c>
      <c r="D10" s="9">
        <v>0</v>
      </c>
      <c r="E10" s="5"/>
      <c r="F10" s="5"/>
      <c r="G10" s="5"/>
      <c r="H10" s="5"/>
      <c r="I10" s="5"/>
      <c r="P10" s="241" t="s">
        <v>73</v>
      </c>
      <c r="Q10" s="241"/>
      <c r="R10" s="241"/>
      <c r="S10" s="9" t="s">
        <v>99</v>
      </c>
      <c r="T10" s="242" t="s">
        <v>167</v>
      </c>
      <c r="U10" s="242"/>
      <c r="V10" s="242"/>
      <c r="W10" s="242"/>
      <c r="X10" s="242"/>
      <c r="Y10" s="5"/>
    </row>
    <row r="11" spans="1:25" s="25" customFormat="1" x14ac:dyDescent="0.25">
      <c r="A11" s="5"/>
      <c r="B11" s="7"/>
      <c r="C11" s="26" t="s">
        <v>160</v>
      </c>
      <c r="D11" s="9">
        <v>0</v>
      </c>
      <c r="E11" s="5"/>
      <c r="F11" s="5"/>
      <c r="G11" s="5"/>
      <c r="H11" s="5"/>
      <c r="I11" s="5"/>
      <c r="J11" s="5"/>
      <c r="K11" s="6"/>
      <c r="L11" s="5"/>
      <c r="M11" s="5"/>
      <c r="N11" s="5"/>
      <c r="O11" s="5"/>
      <c r="P11" s="5"/>
      <c r="Q11" s="5"/>
      <c r="R11" s="5"/>
      <c r="S11" s="6"/>
      <c r="T11" s="242"/>
      <c r="U11" s="242"/>
      <c r="V11" s="242"/>
      <c r="W11" s="242"/>
      <c r="X11" s="242"/>
      <c r="Y11" s="5"/>
    </row>
    <row r="12" spans="1:25" s="25" customFormat="1" ht="8.4499999999999993" customHeight="1" x14ac:dyDescent="0.25">
      <c r="A12" s="5"/>
      <c r="B12" s="7"/>
      <c r="C12" s="26"/>
      <c r="D12" s="9"/>
      <c r="E12" s="5"/>
      <c r="F12" s="5"/>
      <c r="G12" s="5"/>
      <c r="H12" s="5"/>
      <c r="I12" s="5"/>
      <c r="J12" s="5"/>
      <c r="K12" s="6"/>
      <c r="L12" s="5"/>
      <c r="M12" s="5"/>
      <c r="N12" s="5"/>
      <c r="O12" s="5"/>
      <c r="P12" s="5"/>
      <c r="Q12" s="5"/>
      <c r="R12" s="5"/>
      <c r="S12" s="6"/>
      <c r="T12" s="5"/>
      <c r="U12" s="5"/>
      <c r="V12" s="5"/>
      <c r="W12" s="5"/>
      <c r="X12" s="5"/>
      <c r="Y12" s="5"/>
    </row>
    <row r="13" spans="1:25" ht="14.45" customHeight="1" x14ac:dyDescent="0.25">
      <c r="B13" s="260">
        <v>1</v>
      </c>
      <c r="C13" s="244" t="s">
        <v>3</v>
      </c>
      <c r="D13" s="244"/>
      <c r="E13" s="28" t="s">
        <v>97</v>
      </c>
      <c r="F13" s="28" t="s">
        <v>98</v>
      </c>
      <c r="G13" s="28" t="s">
        <v>169</v>
      </c>
      <c r="H13" s="28" t="s">
        <v>170</v>
      </c>
      <c r="J13" s="260">
        <v>2</v>
      </c>
      <c r="K13" s="244" t="s">
        <v>4</v>
      </c>
      <c r="L13" s="244"/>
      <c r="M13" s="28" t="s">
        <v>97</v>
      </c>
      <c r="N13" s="28" t="s">
        <v>98</v>
      </c>
      <c r="O13" s="28" t="s">
        <v>169</v>
      </c>
      <c r="P13" s="28" t="s">
        <v>170</v>
      </c>
      <c r="R13" s="260">
        <v>3</v>
      </c>
      <c r="S13" s="244" t="s">
        <v>132</v>
      </c>
      <c r="T13" s="244"/>
      <c r="U13" s="28" t="s">
        <v>97</v>
      </c>
      <c r="V13" s="28" t="s">
        <v>98</v>
      </c>
      <c r="W13" s="28" t="s">
        <v>169</v>
      </c>
      <c r="X13" s="28" t="s">
        <v>170</v>
      </c>
    </row>
    <row r="14" spans="1:25" ht="34.9" customHeight="1" x14ac:dyDescent="0.25">
      <c r="B14" s="261"/>
      <c r="C14" s="245"/>
      <c r="D14" s="245"/>
      <c r="E14" s="33">
        <f>'1'!$I$9</f>
        <v>0.33333333333333337</v>
      </c>
      <c r="F14" s="32">
        <f>'1'!$I$10</f>
        <v>0.33333333333333337</v>
      </c>
      <c r="G14" s="31">
        <f>'1'!$I$11</f>
        <v>0.66666666666666674</v>
      </c>
      <c r="H14" s="35">
        <f>'1'!$I$12</f>
        <v>1</v>
      </c>
      <c r="I14" s="3"/>
      <c r="J14" s="262"/>
      <c r="K14" s="263"/>
      <c r="L14" s="263"/>
      <c r="M14" s="33">
        <f>'2'!$I$9</f>
        <v>0.33333333333333337</v>
      </c>
      <c r="N14" s="32">
        <f>'2'!$I$10</f>
        <v>0.33333333333333337</v>
      </c>
      <c r="O14" s="31">
        <f>'2'!$I$11</f>
        <v>0.66666666666666674</v>
      </c>
      <c r="P14" s="35">
        <f>'2'!$I$12</f>
        <v>1</v>
      </c>
      <c r="R14" s="261"/>
      <c r="S14" s="245"/>
      <c r="T14" s="245"/>
      <c r="U14" s="33">
        <f>'3'!$I$9</f>
        <v>0</v>
      </c>
      <c r="V14" s="32">
        <f>'3'!$I$10</f>
        <v>0</v>
      </c>
      <c r="W14" s="31">
        <f>'3'!$I$11</f>
        <v>0.66666666666666674</v>
      </c>
      <c r="X14" s="35">
        <f>'3'!$I$12</f>
        <v>1</v>
      </c>
    </row>
    <row r="15" spans="1:25" s="18" customFormat="1" ht="24" customHeight="1" x14ac:dyDescent="0.25">
      <c r="A15" s="4"/>
      <c r="B15" s="19" t="s">
        <v>6</v>
      </c>
      <c r="C15" s="243" t="s">
        <v>7</v>
      </c>
      <c r="D15" s="243"/>
      <c r="E15" s="34">
        <f>'1.1'!$I$9</f>
        <v>0.66666666666666674</v>
      </c>
      <c r="F15" s="30">
        <f>'1.1'!$I$10</f>
        <v>0.33333333333333337</v>
      </c>
      <c r="G15" s="29">
        <f>'1.1'!$I$11</f>
        <v>0.33333333333333337</v>
      </c>
      <c r="H15" s="36">
        <f>'1.1'!$I$12</f>
        <v>1</v>
      </c>
      <c r="I15" s="4"/>
      <c r="J15" s="19" t="s">
        <v>8</v>
      </c>
      <c r="K15" s="243" t="s">
        <v>9</v>
      </c>
      <c r="L15" s="243"/>
      <c r="M15" s="34">
        <f>'2.1'!$I$9</f>
        <v>0.33333333333333337</v>
      </c>
      <c r="N15" s="30">
        <f>'2.1'!$I$10</f>
        <v>0.66666666666666674</v>
      </c>
      <c r="O15" s="29">
        <f>'2.1'!$I$11</f>
        <v>0.33333333333333337</v>
      </c>
      <c r="P15" s="36">
        <f>'2.1'!$I$12</f>
        <v>1</v>
      </c>
      <c r="Q15" s="4"/>
      <c r="R15" s="19" t="s">
        <v>10</v>
      </c>
      <c r="S15" s="243" t="s">
        <v>11</v>
      </c>
      <c r="T15" s="243"/>
      <c r="U15" s="34">
        <f>'3.1'!$I$9</f>
        <v>0.33333333333333337</v>
      </c>
      <c r="V15" s="30">
        <f>'3.1'!$I$10</f>
        <v>0.33333333333333337</v>
      </c>
      <c r="W15" s="29">
        <f>'3.1'!$I$11</f>
        <v>0.66666666666666674</v>
      </c>
      <c r="X15" s="36">
        <f>'3.1'!$I$12</f>
        <v>1</v>
      </c>
      <c r="Y15" s="4"/>
    </row>
    <row r="16" spans="1:25" s="18" customFormat="1" ht="22.9" customHeight="1" x14ac:dyDescent="0.25">
      <c r="A16" s="4"/>
      <c r="B16" s="19" t="s">
        <v>12</v>
      </c>
      <c r="C16" s="243" t="s">
        <v>13</v>
      </c>
      <c r="D16" s="243"/>
      <c r="E16" s="34">
        <f>'1.2'!$I$9</f>
        <v>0</v>
      </c>
      <c r="F16" s="30">
        <f>'1.2'!$I$10</f>
        <v>0</v>
      </c>
      <c r="G16" s="29">
        <f>'1.2'!$I$11</f>
        <v>0</v>
      </c>
      <c r="H16" s="36">
        <f>'1.2'!$I$12</f>
        <v>0</v>
      </c>
      <c r="I16" s="4"/>
      <c r="J16" s="19" t="s">
        <v>14</v>
      </c>
      <c r="K16" s="243" t="s">
        <v>15</v>
      </c>
      <c r="L16" s="243"/>
      <c r="M16" s="34">
        <f>'2.2'!$I$9</f>
        <v>0.66666666666666674</v>
      </c>
      <c r="N16" s="30">
        <f>'2.2'!$I$10</f>
        <v>0.33333333333333337</v>
      </c>
      <c r="O16" s="29">
        <f>'2.2'!$I$11</f>
        <v>0</v>
      </c>
      <c r="P16" s="36">
        <f>'2.2'!$I$12</f>
        <v>0</v>
      </c>
      <c r="Q16" s="4"/>
      <c r="R16" s="19" t="s">
        <v>16</v>
      </c>
      <c r="S16" s="243" t="s">
        <v>17</v>
      </c>
      <c r="T16" s="243"/>
      <c r="U16" s="34">
        <f>'3.2'!$I$9</f>
        <v>0</v>
      </c>
      <c r="V16" s="30">
        <f>'3.2'!$I$10</f>
        <v>0</v>
      </c>
      <c r="W16" s="29">
        <f>'3.2'!$I$11</f>
        <v>0</v>
      </c>
      <c r="X16" s="36">
        <f>'3.2'!$I$12</f>
        <v>0</v>
      </c>
      <c r="Y16" s="4"/>
    </row>
    <row r="17" spans="1:25" s="18" customFormat="1" ht="31.15" customHeight="1" x14ac:dyDescent="0.25">
      <c r="A17" s="4"/>
      <c r="B17" s="19" t="s">
        <v>18</v>
      </c>
      <c r="C17" s="243" t="s">
        <v>19</v>
      </c>
      <c r="D17" s="243"/>
      <c r="E17" s="34">
        <f>'1.3'!$I$9</f>
        <v>0</v>
      </c>
      <c r="F17" s="30">
        <f>'1.3'!$I$10</f>
        <v>0</v>
      </c>
      <c r="G17" s="29">
        <f>'1.3'!$I$11</f>
        <v>0</v>
      </c>
      <c r="H17" s="36">
        <f>'1.3'!$I$12</f>
        <v>0</v>
      </c>
      <c r="I17" s="4"/>
      <c r="J17" s="19" t="s">
        <v>20</v>
      </c>
      <c r="K17" s="243" t="s">
        <v>21</v>
      </c>
      <c r="L17" s="243"/>
      <c r="M17" s="34">
        <f>'2.3'!$I$9</f>
        <v>0</v>
      </c>
      <c r="N17" s="30">
        <f>'2.3'!$I$10</f>
        <v>0</v>
      </c>
      <c r="O17" s="29">
        <f>'2.3'!$I$11</f>
        <v>0</v>
      </c>
      <c r="P17" s="36">
        <f>'2.3'!$I$12</f>
        <v>0</v>
      </c>
      <c r="Q17" s="4"/>
      <c r="R17" s="19" t="s">
        <v>22</v>
      </c>
      <c r="S17" s="243" t="s">
        <v>23</v>
      </c>
      <c r="T17" s="243"/>
      <c r="U17" s="34">
        <f>'3.3'!$I$9</f>
        <v>0.66666666666666674</v>
      </c>
      <c r="V17" s="30">
        <f>'3.3'!$I$10</f>
        <v>2</v>
      </c>
      <c r="W17" s="29">
        <f>'3.3'!$I$11</f>
        <v>1.3333333333333335</v>
      </c>
      <c r="X17" s="36">
        <f>'3.3'!$I$12</f>
        <v>4</v>
      </c>
      <c r="Y17" s="4"/>
    </row>
    <row r="18" spans="1:25" s="18" customFormat="1" ht="22.9" customHeight="1" x14ac:dyDescent="0.25">
      <c r="A18" s="4"/>
      <c r="B18" s="19" t="s">
        <v>24</v>
      </c>
      <c r="C18" s="243" t="s">
        <v>30</v>
      </c>
      <c r="D18" s="243"/>
      <c r="E18" s="34">
        <f>'1.4'!$I$9</f>
        <v>1</v>
      </c>
      <c r="F18" s="30">
        <f>'1.4'!$I$10</f>
        <v>1</v>
      </c>
      <c r="G18" s="29">
        <f>'1.4'!$I$11</f>
        <v>1</v>
      </c>
      <c r="H18" s="36">
        <f>'1.4'!$I$12</f>
        <v>1</v>
      </c>
      <c r="I18" s="4"/>
      <c r="J18" s="19" t="s">
        <v>25</v>
      </c>
      <c r="K18" s="243" t="s">
        <v>26</v>
      </c>
      <c r="L18" s="243"/>
      <c r="M18" s="34">
        <f>'2.4'!$I$9</f>
        <v>0</v>
      </c>
      <c r="N18" s="30">
        <f>'2.4'!$I$10</f>
        <v>0</v>
      </c>
      <c r="O18" s="29">
        <f>'2.4'!$I$11</f>
        <v>0</v>
      </c>
      <c r="P18" s="36">
        <f>'2.4'!$I$12</f>
        <v>0</v>
      </c>
      <c r="Q18" s="4"/>
      <c r="R18" s="19" t="s">
        <v>27</v>
      </c>
      <c r="S18" s="243" t="s">
        <v>28</v>
      </c>
      <c r="T18" s="243"/>
      <c r="U18" s="34">
        <f>'3.4'!$I$9</f>
        <v>1</v>
      </c>
      <c r="V18" s="30">
        <f>'3.4'!$I$10</f>
        <v>3.666666666666667</v>
      </c>
      <c r="W18" s="29">
        <f>'3.4'!$I$11</f>
        <v>2.666666666666667</v>
      </c>
      <c r="X18" s="36">
        <f>'3.4'!$I$12</f>
        <v>5.3333333333333339</v>
      </c>
      <c r="Y18" s="4"/>
    </row>
    <row r="19" spans="1:25" s="18" customFormat="1" ht="26.45" customHeight="1" x14ac:dyDescent="0.25">
      <c r="A19" s="4"/>
      <c r="B19" s="19" t="s">
        <v>29</v>
      </c>
      <c r="C19" s="243" t="s">
        <v>41</v>
      </c>
      <c r="D19" s="243"/>
      <c r="E19" s="34">
        <f>'1.5'!$I$9</f>
        <v>0</v>
      </c>
      <c r="F19" s="30">
        <f>'1.5'!$I$10</f>
        <v>0</v>
      </c>
      <c r="G19" s="29">
        <f>'1.5'!$I$11</f>
        <v>0</v>
      </c>
      <c r="H19" s="36">
        <f>'1.5'!$I$12</f>
        <v>0</v>
      </c>
      <c r="I19" s="4"/>
      <c r="J19" s="19" t="s">
        <v>31</v>
      </c>
      <c r="K19" s="243" t="s">
        <v>32</v>
      </c>
      <c r="L19" s="243"/>
      <c r="M19" s="34">
        <f>'2.5'!$I$9</f>
        <v>0</v>
      </c>
      <c r="N19" s="30">
        <f>'2.5'!$I$10</f>
        <v>0</v>
      </c>
      <c r="O19" s="29">
        <f>'2.5'!$I$11</f>
        <v>0</v>
      </c>
      <c r="P19" s="36">
        <f>'2.5'!$I$12</f>
        <v>0</v>
      </c>
      <c r="Q19" s="4"/>
      <c r="R19" s="19" t="s">
        <v>33</v>
      </c>
      <c r="S19" s="243" t="s">
        <v>34</v>
      </c>
      <c r="T19" s="243"/>
      <c r="U19" s="34">
        <f>'3.5'!$I$9</f>
        <v>0.33333333333333337</v>
      </c>
      <c r="V19" s="30">
        <f>'3.5'!$I$10</f>
        <v>2</v>
      </c>
      <c r="W19" s="29">
        <f>'3.5'!$I$11</f>
        <v>5.0000000000000009</v>
      </c>
      <c r="X19" s="36">
        <f>'3.5'!$I$12</f>
        <v>9</v>
      </c>
      <c r="Y19" s="4"/>
    </row>
    <row r="20" spans="1:25" s="18" customFormat="1" ht="26.45" customHeight="1" x14ac:dyDescent="0.25">
      <c r="A20" s="4"/>
      <c r="B20" s="19" t="s">
        <v>35</v>
      </c>
      <c r="C20" s="243" t="s">
        <v>47</v>
      </c>
      <c r="D20" s="243"/>
      <c r="E20" s="34">
        <f>'1.6'!$I$9</f>
        <v>0</v>
      </c>
      <c r="F20" s="30">
        <f>'1.6'!$I$10</f>
        <v>0</v>
      </c>
      <c r="G20" s="29">
        <f>'1.6'!$I$11</f>
        <v>0</v>
      </c>
      <c r="H20" s="36">
        <f>'1.6'!$I$12</f>
        <v>0</v>
      </c>
      <c r="I20" s="4"/>
      <c r="J20" s="19" t="s">
        <v>36</v>
      </c>
      <c r="K20" s="243" t="s">
        <v>43</v>
      </c>
      <c r="L20" s="243"/>
      <c r="M20" s="34">
        <f>'2.6'!$I$9</f>
        <v>0</v>
      </c>
      <c r="N20" s="30">
        <f>'2.6'!$I$10</f>
        <v>0</v>
      </c>
      <c r="O20" s="29">
        <f>'2.6'!$I$11</f>
        <v>0</v>
      </c>
      <c r="P20" s="36">
        <f>'2.6'!$I$12</f>
        <v>0</v>
      </c>
      <c r="Q20" s="4"/>
      <c r="R20" s="19" t="s">
        <v>38</v>
      </c>
      <c r="S20" s="243" t="s">
        <v>39</v>
      </c>
      <c r="T20" s="243"/>
      <c r="U20" s="34">
        <f>'3.6'!$I$9</f>
        <v>0</v>
      </c>
      <c r="V20" s="30">
        <f>'3.6'!$I$10</f>
        <v>0</v>
      </c>
      <c r="W20" s="29">
        <f>'3.6'!$I$11</f>
        <v>0</v>
      </c>
      <c r="X20" s="36">
        <f>'3.6'!$I$12</f>
        <v>0</v>
      </c>
      <c r="Y20" s="4"/>
    </row>
    <row r="21" spans="1:25" s="18" customFormat="1" ht="14.45" customHeight="1" x14ac:dyDescent="0.25">
      <c r="A21" s="4"/>
      <c r="B21" s="19" t="s">
        <v>40</v>
      </c>
      <c r="C21" s="243" t="s">
        <v>146</v>
      </c>
      <c r="D21" s="243"/>
      <c r="E21" s="34">
        <f>'1.7'!$I$9</f>
        <v>1.666666666666667</v>
      </c>
      <c r="F21" s="30">
        <f>'1.7'!$I$10</f>
        <v>1.666666666666667</v>
      </c>
      <c r="G21" s="29">
        <f>'1.7'!$I$11</f>
        <v>1.666666666666667</v>
      </c>
      <c r="H21" s="36">
        <f>'1.7'!$I$12</f>
        <v>1.666666666666667</v>
      </c>
      <c r="I21" s="4"/>
      <c r="J21" s="19" t="s">
        <v>42</v>
      </c>
      <c r="K21" s="243" t="s">
        <v>142</v>
      </c>
      <c r="L21" s="243"/>
      <c r="M21" s="34">
        <f>'2.7'!$I$9</f>
        <v>0</v>
      </c>
      <c r="N21" s="30">
        <f>'2.7'!$I$10</f>
        <v>0</v>
      </c>
      <c r="O21" s="29">
        <f>'2.7'!$I$11</f>
        <v>0</v>
      </c>
      <c r="P21" s="36">
        <f>'2.7'!$I$12</f>
        <v>0</v>
      </c>
      <c r="Q21" s="4"/>
      <c r="R21" s="19" t="s">
        <v>44</v>
      </c>
      <c r="S21" s="243" t="s">
        <v>45</v>
      </c>
      <c r="T21" s="243"/>
      <c r="U21" s="34">
        <f>'3.7'!$I$9</f>
        <v>0</v>
      </c>
      <c r="V21" s="30">
        <f>'3.7'!$I$10</f>
        <v>0</v>
      </c>
      <c r="W21" s="29">
        <f>'3.7'!$I$11</f>
        <v>0</v>
      </c>
      <c r="X21" s="36">
        <f>'3.7'!$I$12</f>
        <v>0</v>
      </c>
      <c r="Y21" s="4"/>
    </row>
    <row r="22" spans="1:25" s="18" customFormat="1" ht="27.6" customHeight="1" x14ac:dyDescent="0.25">
      <c r="A22" s="4"/>
      <c r="B22" s="19" t="s">
        <v>46</v>
      </c>
      <c r="C22" s="243" t="s">
        <v>147</v>
      </c>
      <c r="D22" s="243"/>
      <c r="E22" s="34">
        <f>'1.8'!$I$9</f>
        <v>0.66666666666666674</v>
      </c>
      <c r="F22" s="30">
        <f>'1.8'!$I$10</f>
        <v>1</v>
      </c>
      <c r="G22" s="29">
        <f>'1.8'!$I$11</f>
        <v>0.66666666666666674</v>
      </c>
      <c r="H22" s="36">
        <f>'1.8'!$I$12</f>
        <v>0.66666666666666674</v>
      </c>
      <c r="I22" s="4"/>
      <c r="J22" s="19" t="s">
        <v>48</v>
      </c>
      <c r="K22" s="243" t="s">
        <v>37</v>
      </c>
      <c r="L22" s="243"/>
      <c r="M22" s="34">
        <f>'2.8'!$I$9</f>
        <v>0</v>
      </c>
      <c r="N22" s="30">
        <f>'2.8'!$I$10</f>
        <v>0</v>
      </c>
      <c r="O22" s="29">
        <f>'2.8'!$I$11</f>
        <v>0</v>
      </c>
      <c r="P22" s="36">
        <f>'2.8'!$I$12</f>
        <v>0</v>
      </c>
      <c r="Q22" s="4"/>
      <c r="R22" s="19" t="s">
        <v>50</v>
      </c>
      <c r="S22" s="243" t="s">
        <v>51</v>
      </c>
      <c r="T22" s="243"/>
      <c r="U22" s="34">
        <f>'3.8'!$I$9</f>
        <v>0.66666666666666674</v>
      </c>
      <c r="V22" s="30">
        <f>'3.8'!$I$10</f>
        <v>0.66666666666666674</v>
      </c>
      <c r="W22" s="29">
        <f>'3.8'!$I$11</f>
        <v>1.3333333333333335</v>
      </c>
      <c r="X22" s="36">
        <f>'3.8'!$I$12</f>
        <v>2</v>
      </c>
      <c r="Y22" s="4"/>
    </row>
    <row r="23" spans="1:25" s="18" customFormat="1" ht="25.15" customHeight="1" x14ac:dyDescent="0.25">
      <c r="A23" s="4"/>
      <c r="B23" s="19" t="s">
        <v>151</v>
      </c>
      <c r="C23" s="243" t="s">
        <v>148</v>
      </c>
      <c r="D23" s="243"/>
      <c r="E23" s="34">
        <f>'1.9'!$I$9</f>
        <v>0</v>
      </c>
      <c r="F23" s="30">
        <f>'1.9'!$I$10</f>
        <v>0</v>
      </c>
      <c r="G23" s="29">
        <f>'1.9'!$I$11</f>
        <v>0</v>
      </c>
      <c r="H23" s="36">
        <f>'1.9'!$I$12</f>
        <v>0</v>
      </c>
      <c r="I23" s="4"/>
      <c r="J23" s="19" t="s">
        <v>52</v>
      </c>
      <c r="K23" s="243" t="s">
        <v>49</v>
      </c>
      <c r="L23" s="243"/>
      <c r="M23" s="34">
        <f>'2.9'!$I$9</f>
        <v>0</v>
      </c>
      <c r="N23" s="30">
        <f>'2.9'!$I$10</f>
        <v>0</v>
      </c>
      <c r="O23" s="29">
        <f>'2.9'!$I$11</f>
        <v>0</v>
      </c>
      <c r="P23" s="36">
        <f>'2.9'!$I$12</f>
        <v>0</v>
      </c>
      <c r="Q23" s="4"/>
      <c r="R23" s="19" t="s">
        <v>54</v>
      </c>
      <c r="S23" s="243" t="s">
        <v>55</v>
      </c>
      <c r="T23" s="243"/>
      <c r="U23" s="34">
        <f>'3.9'!$I$9</f>
        <v>1</v>
      </c>
      <c r="V23" s="30">
        <f>'3.9'!$I$10</f>
        <v>1.3333333333333335</v>
      </c>
      <c r="W23" s="29">
        <f>'3.9'!$I$11</f>
        <v>1.3333333333333335</v>
      </c>
      <c r="X23" s="36">
        <f>'3.9'!$I$12</f>
        <v>2</v>
      </c>
      <c r="Y23" s="4"/>
    </row>
    <row r="24" spans="1:25" s="18" customFormat="1" ht="24" customHeight="1" x14ac:dyDescent="0.25">
      <c r="A24" s="4"/>
      <c r="B24" s="19" t="s">
        <v>152</v>
      </c>
      <c r="C24" s="243" t="s">
        <v>149</v>
      </c>
      <c r="D24" s="243"/>
      <c r="E24" s="34">
        <f>'1.10'!$I$9</f>
        <v>0</v>
      </c>
      <c r="F24" s="30">
        <f>'1.10'!$I$10</f>
        <v>0</v>
      </c>
      <c r="G24" s="29">
        <f>'1.10'!$I$11</f>
        <v>0</v>
      </c>
      <c r="H24" s="36">
        <f>'1.10'!$I$12</f>
        <v>0</v>
      </c>
      <c r="I24" s="4"/>
      <c r="J24" s="19" t="s">
        <v>56</v>
      </c>
      <c r="K24" s="243" t="s">
        <v>53</v>
      </c>
      <c r="L24" s="243"/>
      <c r="M24" s="34">
        <f>'2.10'!$I$9</f>
        <v>0</v>
      </c>
      <c r="N24" s="30">
        <f>'2.10'!$I$10</f>
        <v>0</v>
      </c>
      <c r="O24" s="29">
        <f>'2.10'!$I$11</f>
        <v>0</v>
      </c>
      <c r="P24" s="36">
        <f>'2.10'!$I$12</f>
        <v>0</v>
      </c>
      <c r="Q24" s="4"/>
      <c r="R24" s="19" t="s">
        <v>58</v>
      </c>
      <c r="S24" s="243" t="s">
        <v>59</v>
      </c>
      <c r="T24" s="243"/>
      <c r="U24" s="34">
        <f>'3.10'!$I$9</f>
        <v>0</v>
      </c>
      <c r="V24" s="30">
        <f>'3.10'!$I$10</f>
        <v>0</v>
      </c>
      <c r="W24" s="29">
        <f>'3.10'!$I$11</f>
        <v>0</v>
      </c>
      <c r="X24" s="36">
        <f>'3.10'!$I$12</f>
        <v>0</v>
      </c>
      <c r="Y24" s="4"/>
    </row>
    <row r="25" spans="1:25" s="18" customFormat="1" ht="14.45" customHeight="1" x14ac:dyDescent="0.25">
      <c r="A25" s="4"/>
      <c r="B25" s="19" t="s">
        <v>153</v>
      </c>
      <c r="C25" s="243" t="s">
        <v>150</v>
      </c>
      <c r="D25" s="243"/>
      <c r="E25" s="34">
        <f>'1.11'!$I$9</f>
        <v>0</v>
      </c>
      <c r="F25" s="30">
        <f>'1.11'!$I$10</f>
        <v>0</v>
      </c>
      <c r="G25" s="29">
        <f>'1.11'!$I$11</f>
        <v>0</v>
      </c>
      <c r="H25" s="36">
        <f>'1.11'!$I$12</f>
        <v>0</v>
      </c>
      <c r="I25" s="4"/>
      <c r="J25" s="19" t="s">
        <v>60</v>
      </c>
      <c r="K25" s="243" t="s">
        <v>57</v>
      </c>
      <c r="L25" s="243"/>
      <c r="M25" s="34">
        <f>'2.11'!$I$9</f>
        <v>0</v>
      </c>
      <c r="N25" s="30">
        <f>'2.11'!$I$10</f>
        <v>0</v>
      </c>
      <c r="O25" s="29">
        <f>'2.11'!$I$11</f>
        <v>0</v>
      </c>
      <c r="P25" s="36">
        <f>'2.11'!$I$12</f>
        <v>0</v>
      </c>
      <c r="Q25" s="4"/>
      <c r="R25" s="19" t="s">
        <v>62</v>
      </c>
      <c r="S25" s="243" t="s">
        <v>63</v>
      </c>
      <c r="T25" s="243"/>
      <c r="U25" s="34">
        <f>'3.11'!$I$9</f>
        <v>1</v>
      </c>
      <c r="V25" s="30">
        <f>'3.11'!$I$10</f>
        <v>1.3333333333333335</v>
      </c>
      <c r="W25" s="29">
        <f>'3.11'!$I$11</f>
        <v>1.3333333333333335</v>
      </c>
      <c r="X25" s="36">
        <f>'3.11'!$I$12</f>
        <v>2</v>
      </c>
      <c r="Y25" s="4"/>
    </row>
    <row r="26" spans="1:25" s="18" customFormat="1" ht="28.15" customHeight="1" x14ac:dyDescent="0.25">
      <c r="A26" s="4"/>
      <c r="B26" s="19"/>
      <c r="C26" s="243"/>
      <c r="D26" s="243"/>
      <c r="E26" s="34"/>
      <c r="F26" s="30"/>
      <c r="G26" s="29"/>
      <c r="H26" s="36"/>
      <c r="I26" s="4"/>
      <c r="J26" s="19" t="s">
        <v>64</v>
      </c>
      <c r="K26" s="243" t="s">
        <v>61</v>
      </c>
      <c r="L26" s="243"/>
      <c r="M26" s="34">
        <f>'2.12'!$I$9</f>
        <v>1</v>
      </c>
      <c r="N26" s="30">
        <f>'2.12'!$I$10</f>
        <v>1</v>
      </c>
      <c r="O26" s="29">
        <f>'2.12'!$I$11</f>
        <v>0.66666666666666674</v>
      </c>
      <c r="P26" s="36">
        <f>'2.12'!$I$12</f>
        <v>1</v>
      </c>
      <c r="Q26" s="4"/>
      <c r="R26" s="19" t="s">
        <v>66</v>
      </c>
      <c r="S26" s="243" t="s">
        <v>155</v>
      </c>
      <c r="T26" s="243"/>
      <c r="U26" s="34">
        <f>'3.12'!$I$9</f>
        <v>0.33333333333333337</v>
      </c>
      <c r="V26" s="30">
        <f>'3.12'!$I$10</f>
        <v>0</v>
      </c>
      <c r="W26" s="29">
        <f>'3.12'!$I$11</f>
        <v>2.666666666666667</v>
      </c>
      <c r="X26" s="36">
        <f>'3.12'!$I$12</f>
        <v>4</v>
      </c>
      <c r="Y26" s="4"/>
    </row>
    <row r="27" spans="1:25" s="18" customFormat="1" ht="14.45" customHeight="1" x14ac:dyDescent="0.25">
      <c r="A27" s="4"/>
      <c r="B27" s="19"/>
      <c r="C27" s="10"/>
      <c r="D27" s="10"/>
      <c r="E27" s="34"/>
      <c r="F27" s="30"/>
      <c r="G27" s="29"/>
      <c r="H27" s="36"/>
      <c r="I27" s="4"/>
      <c r="J27" s="19" t="s">
        <v>67</v>
      </c>
      <c r="K27" s="243" t="s">
        <v>65</v>
      </c>
      <c r="L27" s="243"/>
      <c r="M27" s="34">
        <f>'2.13'!$I$9</f>
        <v>0</v>
      </c>
      <c r="N27" s="30">
        <f>'2.13'!$I$10</f>
        <v>0</v>
      </c>
      <c r="O27" s="29">
        <f>'2.13'!$I$11</f>
        <v>0</v>
      </c>
      <c r="P27" s="36">
        <f>'2.13'!$I$12</f>
        <v>0</v>
      </c>
      <c r="Q27" s="4"/>
      <c r="R27" s="19"/>
      <c r="S27" s="10"/>
      <c r="T27" s="10"/>
      <c r="U27" s="34"/>
      <c r="V27" s="30"/>
      <c r="W27" s="29"/>
      <c r="X27" s="36"/>
      <c r="Y27" s="4"/>
    </row>
    <row r="28" spans="1:25" s="18" customFormat="1" ht="14.45" customHeight="1" x14ac:dyDescent="0.25">
      <c r="A28" s="4"/>
      <c r="B28" s="19"/>
      <c r="C28" s="243"/>
      <c r="D28" s="243"/>
      <c r="E28" s="34"/>
      <c r="F28" s="30"/>
      <c r="G28" s="29"/>
      <c r="H28" s="36"/>
      <c r="I28" s="4"/>
      <c r="J28" s="19" t="s">
        <v>69</v>
      </c>
      <c r="K28" s="243" t="s">
        <v>68</v>
      </c>
      <c r="L28" s="243"/>
      <c r="M28" s="34">
        <f>'2.14'!$I$9</f>
        <v>0</v>
      </c>
      <c r="N28" s="30">
        <f>'2.14'!$I$10</f>
        <v>0</v>
      </c>
      <c r="O28" s="29">
        <f>'2.14'!$I$11</f>
        <v>0</v>
      </c>
      <c r="P28" s="36">
        <f>'2.14'!$I$12</f>
        <v>0</v>
      </c>
      <c r="Q28" s="4"/>
      <c r="R28" s="19"/>
      <c r="S28" s="10"/>
      <c r="T28" s="10"/>
      <c r="U28" s="34"/>
      <c r="V28" s="30"/>
      <c r="W28" s="29"/>
      <c r="X28" s="36"/>
      <c r="Y28" s="4"/>
    </row>
    <row r="29" spans="1:25" s="18" customFormat="1" ht="14.45" customHeight="1" x14ac:dyDescent="0.25">
      <c r="A29" s="4"/>
      <c r="B29" s="19"/>
      <c r="C29" s="243"/>
      <c r="D29" s="243"/>
      <c r="E29" s="34"/>
      <c r="F29" s="30"/>
      <c r="G29" s="29"/>
      <c r="H29" s="36"/>
      <c r="I29" s="4"/>
      <c r="J29" s="19" t="s">
        <v>118</v>
      </c>
      <c r="K29" s="243" t="s">
        <v>70</v>
      </c>
      <c r="L29" s="243"/>
      <c r="M29" s="34">
        <f>'2.15'!$I$9</f>
        <v>0.33333333333333337</v>
      </c>
      <c r="N29" s="30">
        <f>'2.15'!$I$10</f>
        <v>0.33333333333333337</v>
      </c>
      <c r="O29" s="29">
        <f>'2.15'!$I$11</f>
        <v>0.33333333333333337</v>
      </c>
      <c r="P29" s="36">
        <f>'2.15'!$I$12</f>
        <v>0.33333333333333337</v>
      </c>
      <c r="Q29" s="4"/>
      <c r="R29" s="19"/>
      <c r="S29" s="10"/>
      <c r="T29" s="10"/>
      <c r="U29" s="34"/>
      <c r="V29" s="30"/>
      <c r="W29" s="29"/>
      <c r="X29" s="36"/>
      <c r="Y29" s="4"/>
    </row>
    <row r="30" spans="1:25" s="18" customFormat="1" ht="14.45" customHeight="1" x14ac:dyDescent="0.25">
      <c r="A30" s="4"/>
      <c r="B30" s="19"/>
      <c r="C30" s="243"/>
      <c r="D30" s="243"/>
      <c r="E30" s="34"/>
      <c r="F30" s="30"/>
      <c r="G30" s="29"/>
      <c r="H30" s="36"/>
      <c r="I30" s="4"/>
      <c r="J30" s="19" t="s">
        <v>119</v>
      </c>
      <c r="K30" s="243" t="s">
        <v>139</v>
      </c>
      <c r="L30" s="243"/>
      <c r="M30" s="34">
        <f>'2.16'!$I$9</f>
        <v>0</v>
      </c>
      <c r="N30" s="30">
        <f>'2.16'!$I$10</f>
        <v>0</v>
      </c>
      <c r="O30" s="29">
        <f>'2.16'!$I$11</f>
        <v>0</v>
      </c>
      <c r="P30" s="36">
        <f>'2.16'!$I$12</f>
        <v>0</v>
      </c>
      <c r="Q30" s="4"/>
      <c r="R30" s="19"/>
      <c r="S30" s="10"/>
      <c r="T30" s="10"/>
      <c r="U30" s="34"/>
      <c r="V30" s="30"/>
      <c r="W30" s="29"/>
      <c r="X30" s="36"/>
      <c r="Y30" s="4"/>
    </row>
    <row r="31" spans="1:25" s="18" customFormat="1" ht="25.15" customHeight="1" x14ac:dyDescent="0.25">
      <c r="A31" s="4"/>
      <c r="B31" s="19"/>
      <c r="C31" s="243"/>
      <c r="D31" s="243"/>
      <c r="E31" s="34"/>
      <c r="F31" s="30"/>
      <c r="G31" s="29"/>
      <c r="H31" s="36"/>
      <c r="I31" s="4"/>
      <c r="J31" s="19" t="s">
        <v>120</v>
      </c>
      <c r="K31" s="243" t="s">
        <v>140</v>
      </c>
      <c r="L31" s="243"/>
      <c r="M31" s="34">
        <f>'2.17'!$I$9</f>
        <v>0</v>
      </c>
      <c r="N31" s="30">
        <f>'2.17'!$I$10</f>
        <v>0</v>
      </c>
      <c r="O31" s="29">
        <f>'2.17'!$I$11</f>
        <v>0</v>
      </c>
      <c r="P31" s="36">
        <f>'2.17'!$I$12</f>
        <v>0</v>
      </c>
      <c r="Q31" s="4"/>
      <c r="R31" s="19"/>
      <c r="S31" s="243"/>
      <c r="T31" s="243"/>
      <c r="U31" s="34"/>
      <c r="V31" s="30"/>
      <c r="W31" s="29"/>
      <c r="X31" s="36"/>
      <c r="Y31" s="4"/>
    </row>
    <row r="32" spans="1:25" s="18" customFormat="1" ht="14.45" customHeight="1" x14ac:dyDescent="0.25">
      <c r="A32" s="4"/>
      <c r="B32" s="19"/>
      <c r="C32" s="243"/>
      <c r="D32" s="243"/>
      <c r="E32" s="34"/>
      <c r="F32" s="30"/>
      <c r="G32" s="29"/>
      <c r="H32" s="36"/>
      <c r="I32" s="4"/>
      <c r="J32" s="19" t="s">
        <v>121</v>
      </c>
      <c r="K32" s="243" t="s">
        <v>143</v>
      </c>
      <c r="L32" s="243"/>
      <c r="M32" s="34">
        <f>'2.18'!$I$9</f>
        <v>0</v>
      </c>
      <c r="N32" s="30">
        <f>'2.18'!$I$10</f>
        <v>0</v>
      </c>
      <c r="O32" s="29">
        <f>'2.18'!$I$11</f>
        <v>0</v>
      </c>
      <c r="P32" s="36">
        <f>'2.18'!$I$12</f>
        <v>0</v>
      </c>
      <c r="Q32" s="4"/>
      <c r="R32" s="19"/>
      <c r="S32" s="243"/>
      <c r="T32" s="243"/>
      <c r="U32" s="34"/>
      <c r="V32" s="30"/>
      <c r="W32" s="29"/>
      <c r="X32" s="36"/>
      <c r="Y32" s="4"/>
    </row>
    <row r="33" spans="1:25" s="18" customFormat="1" ht="14.45" customHeight="1" x14ac:dyDescent="0.25">
      <c r="A33" s="4"/>
      <c r="B33" s="19"/>
      <c r="C33" s="243"/>
      <c r="D33" s="243"/>
      <c r="E33" s="34"/>
      <c r="F33" s="30"/>
      <c r="G33" s="29"/>
      <c r="H33" s="36"/>
      <c r="I33" s="4"/>
      <c r="J33" s="19" t="s">
        <v>122</v>
      </c>
      <c r="K33" s="243" t="s">
        <v>133</v>
      </c>
      <c r="L33" s="243"/>
      <c r="M33" s="34">
        <f>'2.19'!$I$9</f>
        <v>0</v>
      </c>
      <c r="N33" s="30">
        <f>'2.19'!$I$10</f>
        <v>0</v>
      </c>
      <c r="O33" s="29">
        <f>'2.19'!$I$11</f>
        <v>0</v>
      </c>
      <c r="P33" s="36">
        <f>'2.19'!$I$12</f>
        <v>0</v>
      </c>
      <c r="Q33" s="4"/>
      <c r="R33" s="19"/>
      <c r="S33" s="243"/>
      <c r="T33" s="243"/>
      <c r="U33" s="34"/>
      <c r="V33" s="30"/>
      <c r="W33" s="29"/>
      <c r="X33" s="36"/>
      <c r="Y33" s="4"/>
    </row>
    <row r="34" spans="1:25" s="18" customFormat="1" ht="14.45" customHeight="1" x14ac:dyDescent="0.25">
      <c r="A34" s="4"/>
      <c r="B34" s="19"/>
      <c r="C34" s="243"/>
      <c r="D34" s="243"/>
      <c r="E34" s="34"/>
      <c r="F34" s="30"/>
      <c r="G34" s="29"/>
      <c r="H34" s="36"/>
      <c r="I34" s="4"/>
      <c r="J34" s="19" t="s">
        <v>123</v>
      </c>
      <c r="K34" s="243" t="s">
        <v>134</v>
      </c>
      <c r="L34" s="243"/>
      <c r="M34" s="34">
        <f>'2.20'!$I$9</f>
        <v>0</v>
      </c>
      <c r="N34" s="30">
        <f>'2.20'!$I$10</f>
        <v>0</v>
      </c>
      <c r="O34" s="29">
        <f>'2.20'!$I$11</f>
        <v>0</v>
      </c>
      <c r="P34" s="36">
        <f>'2.20'!$I$12</f>
        <v>0</v>
      </c>
      <c r="Q34" s="4"/>
      <c r="R34" s="19"/>
      <c r="S34" s="243"/>
      <c r="T34" s="243"/>
      <c r="U34" s="34"/>
      <c r="V34" s="30"/>
      <c r="W34" s="29"/>
      <c r="X34" s="36"/>
      <c r="Y34" s="4"/>
    </row>
    <row r="35" spans="1:25" s="18" customFormat="1" ht="23.45" customHeight="1" x14ac:dyDescent="0.25">
      <c r="A35" s="4"/>
      <c r="B35" s="19"/>
      <c r="C35" s="243"/>
      <c r="D35" s="243"/>
      <c r="E35" s="34"/>
      <c r="F35" s="30"/>
      <c r="G35" s="29"/>
      <c r="H35" s="36"/>
      <c r="I35" s="4"/>
      <c r="J35" s="19" t="s">
        <v>124</v>
      </c>
      <c r="K35" s="243" t="s">
        <v>135</v>
      </c>
      <c r="L35" s="243"/>
      <c r="M35" s="34">
        <f>'2.21'!$I$9</f>
        <v>0</v>
      </c>
      <c r="N35" s="30">
        <f>'2.21'!$I$10</f>
        <v>0</v>
      </c>
      <c r="O35" s="29">
        <f>'2.21'!$I$11</f>
        <v>0</v>
      </c>
      <c r="P35" s="36">
        <f>'2.21'!$I$12</f>
        <v>0</v>
      </c>
      <c r="Q35" s="4"/>
      <c r="R35" s="19"/>
      <c r="S35" s="243"/>
      <c r="T35" s="243"/>
      <c r="U35" s="34"/>
      <c r="V35" s="30"/>
      <c r="W35" s="29"/>
      <c r="X35" s="36"/>
      <c r="Y35" s="4"/>
    </row>
    <row r="36" spans="1:25" s="18" customFormat="1" ht="20.45" customHeight="1" x14ac:dyDescent="0.25">
      <c r="A36" s="4"/>
      <c r="B36" s="19"/>
      <c r="C36" s="243"/>
      <c r="D36" s="243"/>
      <c r="E36" s="34"/>
      <c r="F36" s="30"/>
      <c r="G36" s="29"/>
      <c r="H36" s="36"/>
      <c r="I36" s="4"/>
      <c r="J36" s="19" t="s">
        <v>125</v>
      </c>
      <c r="K36" s="243" t="s">
        <v>136</v>
      </c>
      <c r="L36" s="243"/>
      <c r="M36" s="34">
        <f>'2.22'!$I$9</f>
        <v>0</v>
      </c>
      <c r="N36" s="30">
        <f>'2.22'!$I$10</f>
        <v>0</v>
      </c>
      <c r="O36" s="29">
        <f>'2.22'!$I$11</f>
        <v>0</v>
      </c>
      <c r="P36" s="36">
        <f>'2.22'!$I$12</f>
        <v>0</v>
      </c>
      <c r="Q36" s="4"/>
      <c r="R36" s="19"/>
      <c r="S36" s="243"/>
      <c r="T36" s="243"/>
      <c r="U36" s="34"/>
      <c r="V36" s="30"/>
      <c r="W36" s="29"/>
      <c r="X36" s="36"/>
      <c r="Y36" s="4"/>
    </row>
    <row r="37" spans="1:25" s="18" customFormat="1" ht="14.45" customHeight="1" x14ac:dyDescent="0.25">
      <c r="A37" s="4"/>
      <c r="B37" s="19"/>
      <c r="C37" s="243"/>
      <c r="D37" s="243"/>
      <c r="E37" s="34"/>
      <c r="F37" s="30"/>
      <c r="G37" s="29"/>
      <c r="H37" s="36"/>
      <c r="I37" s="4"/>
      <c r="J37" s="19" t="s">
        <v>126</v>
      </c>
      <c r="K37" s="243" t="s">
        <v>137</v>
      </c>
      <c r="L37" s="243"/>
      <c r="M37" s="34">
        <f>'2.23'!$I$9</f>
        <v>0</v>
      </c>
      <c r="N37" s="30">
        <f>'2.23'!$I$10</f>
        <v>0</v>
      </c>
      <c r="O37" s="29">
        <f>'2.23'!$I$11</f>
        <v>0</v>
      </c>
      <c r="P37" s="36">
        <f>'2.23'!$I$12</f>
        <v>0</v>
      </c>
      <c r="Q37" s="4"/>
      <c r="R37" s="19"/>
      <c r="S37" s="10"/>
      <c r="T37" s="10"/>
      <c r="U37" s="34"/>
      <c r="V37" s="30"/>
      <c r="W37" s="29"/>
      <c r="X37" s="36"/>
      <c r="Y37" s="4"/>
    </row>
    <row r="38" spans="1:25" s="18" customFormat="1" ht="21.6" customHeight="1" x14ac:dyDescent="0.25">
      <c r="A38" s="4"/>
      <c r="B38" s="19"/>
      <c r="C38" s="243"/>
      <c r="D38" s="243"/>
      <c r="E38" s="34"/>
      <c r="F38" s="30"/>
      <c r="G38" s="29"/>
      <c r="H38" s="36"/>
      <c r="I38" s="4"/>
      <c r="J38" s="19" t="s">
        <v>127</v>
      </c>
      <c r="K38" s="243" t="s">
        <v>138</v>
      </c>
      <c r="L38" s="243"/>
      <c r="M38" s="34">
        <f>'2.24'!$I$9</f>
        <v>0</v>
      </c>
      <c r="N38" s="30">
        <f>'2.24'!$I$10</f>
        <v>0</v>
      </c>
      <c r="O38" s="29">
        <f>'2.24'!$I$11</f>
        <v>0</v>
      </c>
      <c r="P38" s="36">
        <f>'2.24'!$I$12</f>
        <v>0</v>
      </c>
      <c r="Q38" s="4"/>
      <c r="R38" s="19"/>
      <c r="S38" s="10"/>
      <c r="T38" s="10"/>
      <c r="U38" s="34"/>
      <c r="V38" s="30"/>
      <c r="W38" s="29"/>
      <c r="X38" s="36"/>
      <c r="Y38" s="4"/>
    </row>
    <row r="39" spans="1:25" s="18" customFormat="1" ht="14.45" customHeight="1" x14ac:dyDescent="0.25">
      <c r="A39" s="4"/>
      <c r="B39" s="19"/>
      <c r="C39" s="243"/>
      <c r="D39" s="243"/>
      <c r="E39" s="34"/>
      <c r="F39" s="30"/>
      <c r="G39" s="29"/>
      <c r="H39" s="36"/>
      <c r="I39" s="4"/>
      <c r="J39" s="19" t="s">
        <v>128</v>
      </c>
      <c r="K39" s="243" t="s">
        <v>141</v>
      </c>
      <c r="L39" s="243"/>
      <c r="M39" s="34">
        <f>'2.25'!$I$9</f>
        <v>0</v>
      </c>
      <c r="N39" s="30">
        <f>'2.25'!$I$10</f>
        <v>0</v>
      </c>
      <c r="O39" s="29">
        <f>'2.25'!$I$11</f>
        <v>0</v>
      </c>
      <c r="P39" s="36">
        <f>'2.25'!$I$12</f>
        <v>0</v>
      </c>
      <c r="Q39" s="4"/>
      <c r="R39" s="19"/>
      <c r="S39" s="10"/>
      <c r="T39" s="10"/>
      <c r="U39" s="34"/>
      <c r="V39" s="30"/>
      <c r="W39" s="29"/>
      <c r="X39" s="36"/>
      <c r="Y39" s="4"/>
    </row>
    <row r="40" spans="1:25" s="18" customFormat="1" ht="14.45" customHeight="1" x14ac:dyDescent="0.25">
      <c r="A40" s="4"/>
      <c r="B40" s="19"/>
      <c r="C40" s="243"/>
      <c r="D40" s="243"/>
      <c r="E40" s="34"/>
      <c r="F40" s="30"/>
      <c r="G40" s="29"/>
      <c r="H40" s="36"/>
      <c r="I40" s="4"/>
      <c r="J40" s="19" t="s">
        <v>129</v>
      </c>
      <c r="K40" s="243" t="s">
        <v>154</v>
      </c>
      <c r="L40" s="243"/>
      <c r="M40" s="34" t="e">
        <f>#REF!</f>
        <v>#REF!</v>
      </c>
      <c r="N40" s="30" t="e">
        <f>#REF!</f>
        <v>#REF!</v>
      </c>
      <c r="O40" s="29" t="e">
        <f>#REF!</f>
        <v>#REF!</v>
      </c>
      <c r="P40" s="36" t="e">
        <f>#REF!</f>
        <v>#REF!</v>
      </c>
      <c r="Q40" s="4"/>
      <c r="R40" s="19"/>
      <c r="S40" s="10"/>
      <c r="T40" s="10"/>
      <c r="U40" s="34"/>
      <c r="V40" s="30"/>
      <c r="W40" s="29"/>
      <c r="X40" s="36"/>
      <c r="Y40" s="4"/>
    </row>
    <row r="41" spans="1:25" s="18" customFormat="1" ht="14.45" customHeight="1" x14ac:dyDescent="0.25">
      <c r="A41" s="4"/>
      <c r="B41" s="19"/>
      <c r="C41" s="243"/>
      <c r="D41" s="243"/>
      <c r="E41" s="34"/>
      <c r="F41" s="30"/>
      <c r="G41" s="29"/>
      <c r="H41" s="36"/>
      <c r="I41" s="4"/>
      <c r="J41" s="19" t="s">
        <v>130</v>
      </c>
      <c r="K41" s="243" t="s">
        <v>144</v>
      </c>
      <c r="L41" s="243"/>
      <c r="M41" s="34" t="e">
        <f>#REF!</f>
        <v>#REF!</v>
      </c>
      <c r="N41" s="30" t="e">
        <f>#REF!</f>
        <v>#REF!</v>
      </c>
      <c r="O41" s="29" t="e">
        <f>#REF!</f>
        <v>#REF!</v>
      </c>
      <c r="P41" s="36" t="e">
        <f>#REF!</f>
        <v>#REF!</v>
      </c>
      <c r="Q41" s="4"/>
      <c r="R41" s="19"/>
      <c r="S41" s="10"/>
      <c r="T41" s="10"/>
      <c r="U41" s="34"/>
      <c r="V41" s="30"/>
      <c r="W41" s="29"/>
      <c r="X41" s="36"/>
      <c r="Y41" s="4"/>
    </row>
    <row r="42" spans="1:25" s="18" customFormat="1" ht="14.45" customHeight="1" x14ac:dyDescent="0.25">
      <c r="A42" s="4"/>
      <c r="B42" s="19"/>
      <c r="C42" s="243"/>
      <c r="D42" s="243"/>
      <c r="E42" s="34"/>
      <c r="F42" s="30"/>
      <c r="G42" s="29"/>
      <c r="H42" s="36"/>
      <c r="I42" s="4"/>
      <c r="J42" s="19" t="s">
        <v>131</v>
      </c>
      <c r="K42" s="243" t="s">
        <v>145</v>
      </c>
      <c r="L42" s="243"/>
      <c r="M42" s="34" t="e">
        <f>#REF!</f>
        <v>#REF!</v>
      </c>
      <c r="N42" s="30" t="e">
        <f>#REF!</f>
        <v>#REF!</v>
      </c>
      <c r="O42" s="29" t="e">
        <f>#REF!</f>
        <v>#REF!</v>
      </c>
      <c r="P42" s="36" t="e">
        <f>#REF!</f>
        <v>#REF!</v>
      </c>
      <c r="Q42" s="4"/>
      <c r="R42" s="19"/>
      <c r="S42" s="10"/>
      <c r="T42" s="10"/>
      <c r="U42" s="34"/>
      <c r="V42" s="30"/>
      <c r="W42" s="29"/>
      <c r="X42" s="36"/>
      <c r="Y42" s="4"/>
    </row>
    <row r="43" spans="1:25" x14ac:dyDescent="0.25">
      <c r="B43" s="21"/>
      <c r="C43" s="22"/>
      <c r="D43" s="21"/>
      <c r="E43" s="27"/>
      <c r="F43" s="27"/>
      <c r="G43" s="27"/>
      <c r="H43" s="27"/>
      <c r="J43" s="21"/>
      <c r="K43" s="22"/>
      <c r="L43" s="21"/>
      <c r="M43" s="27"/>
      <c r="N43" s="27"/>
      <c r="O43" s="27"/>
      <c r="P43" s="27"/>
      <c r="R43" s="21"/>
      <c r="S43" s="22"/>
      <c r="T43" s="21"/>
      <c r="U43" s="27"/>
      <c r="V43" s="27"/>
      <c r="W43" s="27"/>
      <c r="X43" s="27"/>
    </row>
    <row r="44" spans="1:25" x14ac:dyDescent="0.25">
      <c r="E44" s="23"/>
      <c r="F44" s="23"/>
      <c r="G44" s="23"/>
      <c r="H44" s="23"/>
      <c r="M44" s="23"/>
      <c r="N44" s="23"/>
      <c r="O44" s="23"/>
      <c r="P44" s="23"/>
    </row>
    <row r="45" spans="1:25" x14ac:dyDescent="0.25">
      <c r="K45" s="20"/>
      <c r="L45" s="20"/>
      <c r="S45" s="246" t="s">
        <v>100</v>
      </c>
      <c r="T45" s="246"/>
      <c r="U45" s="246"/>
      <c r="V45" s="246"/>
      <c r="W45" s="246"/>
      <c r="X45" s="246"/>
    </row>
    <row r="46" spans="1:25" x14ac:dyDescent="0.25">
      <c r="K46" s="20"/>
      <c r="L46" s="20"/>
      <c r="S46" s="246"/>
      <c r="T46" s="246"/>
      <c r="U46" s="246"/>
      <c r="V46" s="246"/>
      <c r="W46" s="246"/>
      <c r="X46" s="246"/>
    </row>
  </sheetData>
  <sheetProtection algorithmName="SHA-512" hashValue="ScDPk8VFTWXSAOfKA6NJSWMxTK7iM4fgDfRB9xFVvCsj4nRpPIWGDr+rUTwfTuG4lVmUrFY9LRJ0+739pz8/iw==" saltValue="8chgkkYiBoMIEd4GUgez8A==" spinCount="100000" sheet="1" formatCells="0" formatColumns="0" formatRows="0" insertColumns="0" insertRows="0" insertHyperlinks="0" deleteColumns="0" deleteRows="0" sort="0" autoFilter="0" pivotTables="0"/>
  <mergeCells count="90">
    <mergeCell ref="B2:C7"/>
    <mergeCell ref="C15:D15"/>
    <mergeCell ref="K15:L15"/>
    <mergeCell ref="S15:T15"/>
    <mergeCell ref="T7:X7"/>
    <mergeCell ref="T6:X6"/>
    <mergeCell ref="T4:X5"/>
    <mergeCell ref="T2:X3"/>
    <mergeCell ref="D6:S7"/>
    <mergeCell ref="D4:S5"/>
    <mergeCell ref="D2:S3"/>
    <mergeCell ref="B13:B14"/>
    <mergeCell ref="C13:D14"/>
    <mergeCell ref="J13:J14"/>
    <mergeCell ref="K13:L14"/>
    <mergeCell ref="R13:R14"/>
    <mergeCell ref="C16:D16"/>
    <mergeCell ref="K16:L16"/>
    <mergeCell ref="S16:T16"/>
    <mergeCell ref="C17:D17"/>
    <mergeCell ref="K17:L17"/>
    <mergeCell ref="S17:T17"/>
    <mergeCell ref="C20:D20"/>
    <mergeCell ref="C18:D18"/>
    <mergeCell ref="K18:L18"/>
    <mergeCell ref="S18:T18"/>
    <mergeCell ref="C19:D19"/>
    <mergeCell ref="K19:L19"/>
    <mergeCell ref="S19:T19"/>
    <mergeCell ref="S20:T20"/>
    <mergeCell ref="K20:L20"/>
    <mergeCell ref="C21:D21"/>
    <mergeCell ref="K23:L23"/>
    <mergeCell ref="S23:T23"/>
    <mergeCell ref="C23:D23"/>
    <mergeCell ref="K24:L24"/>
    <mergeCell ref="S24:T24"/>
    <mergeCell ref="K22:L22"/>
    <mergeCell ref="S21:T21"/>
    <mergeCell ref="S22:T22"/>
    <mergeCell ref="C22:D22"/>
    <mergeCell ref="S45:X46"/>
    <mergeCell ref="K27:L27"/>
    <mergeCell ref="C28:D28"/>
    <mergeCell ref="K28:L28"/>
    <mergeCell ref="C29:D29"/>
    <mergeCell ref="K29:L29"/>
    <mergeCell ref="K39:L39"/>
    <mergeCell ref="K40:L40"/>
    <mergeCell ref="K41:L41"/>
    <mergeCell ref="K42:L42"/>
    <mergeCell ref="C37:D37"/>
    <mergeCell ref="C38:D38"/>
    <mergeCell ref="S31:T31"/>
    <mergeCell ref="S32:T32"/>
    <mergeCell ref="S33:T33"/>
    <mergeCell ref="C40:D40"/>
    <mergeCell ref="K25:L25"/>
    <mergeCell ref="S25:T25"/>
    <mergeCell ref="K26:L26"/>
    <mergeCell ref="S26:T26"/>
    <mergeCell ref="C39:D39"/>
    <mergeCell ref="C41:D41"/>
    <mergeCell ref="C42:D42"/>
    <mergeCell ref="C24:D24"/>
    <mergeCell ref="C30:D30"/>
    <mergeCell ref="C31:D31"/>
    <mergeCell ref="C32:D32"/>
    <mergeCell ref="C33:D33"/>
    <mergeCell ref="C34:D34"/>
    <mergeCell ref="C35:D35"/>
    <mergeCell ref="C36:D36"/>
    <mergeCell ref="C26:D26"/>
    <mergeCell ref="C25:D25"/>
    <mergeCell ref="P10:R10"/>
    <mergeCell ref="T10:X11"/>
    <mergeCell ref="K38:L38"/>
    <mergeCell ref="K37:L37"/>
    <mergeCell ref="K36:L36"/>
    <mergeCell ref="K35:L35"/>
    <mergeCell ref="S34:T34"/>
    <mergeCell ref="S35:T35"/>
    <mergeCell ref="S36:T36"/>
    <mergeCell ref="K34:L34"/>
    <mergeCell ref="S13:T14"/>
    <mergeCell ref="K33:L33"/>
    <mergeCell ref="K32:L32"/>
    <mergeCell ref="K31:L31"/>
    <mergeCell ref="K30:L30"/>
    <mergeCell ref="K21:L21"/>
  </mergeCells>
  <hyperlinks>
    <hyperlink ref="S45:T46" location="Instrucciones!A1" display="Instrucciones para el diligenciamiento" xr:uid="{00000000-0004-0000-0000-000000000000}"/>
    <hyperlink ref="S15:T15" location="'3.1'!A1" display="Dirección Administrativa de la Seccional Girardot" xr:uid="{00000000-0004-0000-0000-000001000000}"/>
    <hyperlink ref="S16:T16" location="'3.2'!A1" display="Dirección Administrativa de la Seccional Ubaté" xr:uid="{00000000-0004-0000-0000-000002000000}"/>
    <hyperlink ref="S17:T17" location="'3.3'!A1" display="Dirección Administrativa de la Extensión Facatativá" xr:uid="{00000000-0004-0000-0000-000003000000}"/>
    <hyperlink ref="S18:T18" location="'3.4'!A1" display="Dirección Administrativa de la Extensión Soacha" xr:uid="{00000000-0004-0000-0000-000004000000}"/>
    <hyperlink ref="S19:T19" location="'3.5'!A1" display="Dirección Administrativa de la Extensión Chía" xr:uid="{00000000-0004-0000-0000-000005000000}"/>
    <hyperlink ref="S20:T20" location="'3.6'!A1" display="Dirección Administrativa de la Extensión Zipaquirá" xr:uid="{00000000-0004-0000-0000-000006000000}"/>
    <hyperlink ref="K15:L15" location="'2.1'!A1" display="Facultad de Ciencias Administrativas, Económicas y Contables" xr:uid="{00000000-0004-0000-0000-000007000000}"/>
    <hyperlink ref="K16:L16" location="'2.2'!A1" display="Facultad de Ciencias Agropecuarias" xr:uid="{00000000-0004-0000-0000-000008000000}"/>
    <hyperlink ref="K17:L17" location="'2.3'!A1" display="Facultad de Ingeniería" xr:uid="{00000000-0004-0000-0000-000009000000}"/>
    <hyperlink ref="K18:L18" location="'2.4'!A1" display="Facultad de Ciencias de la Salud" xr:uid="{00000000-0004-0000-0000-00000A000000}"/>
    <hyperlink ref="K19:L19" location="'2.5'!A1" display="Facultad de Ciencias del Deporte y la Educación Física" xr:uid="{00000000-0004-0000-0000-00000B000000}"/>
    <hyperlink ref="K22:L22" location="'2.8'!A1" display="Dirección de Interacción Social Universitaria" xr:uid="{00000000-0004-0000-0000-00000C000000}"/>
    <hyperlink ref="K23:L23" location="'2.9'!A1" display="Dirección de Investigación Universitaria" xr:uid="{00000000-0004-0000-0000-00000D000000}"/>
    <hyperlink ref="K24:L24" location="'2.10'!A1" display="Dirección de Bienestar Universitario" xr:uid="{00000000-0004-0000-0000-00000E000000}"/>
    <hyperlink ref="K25:L25" location="'2.11'!A1" display="Dirección de Autoevaluación y Acreditación" xr:uid="{00000000-0004-0000-0000-00000F000000}"/>
    <hyperlink ref="K26:L26" location="'2.12'!A1" display="Instituto de Posgrados" xr:uid="{00000000-0004-0000-0000-000010000000}"/>
    <hyperlink ref="K27:L27" location="'2.13'!A1" display="Unidad de Apoyo Académico" xr:uid="{00000000-0004-0000-0000-000011000000}"/>
    <hyperlink ref="K28:L28" location="'2.14'!A1" display="Oficina de Desarrollo Académico" xr:uid="{00000000-0004-0000-0000-000012000000}"/>
    <hyperlink ref="K29:L29" location="'2.15'!A1" display="Oficina de Educación Virtual y a Distancia" xr:uid="{00000000-0004-0000-0000-000013000000}"/>
    <hyperlink ref="K42:L42" location="'2.28'!A1" display="Orlando Fals Borda" xr:uid="{00000000-0004-0000-0000-000014000000}"/>
    <hyperlink ref="K41:L41" location="'2.27'!A1" display="Observatorio de Medios y Club de Lectura" xr:uid="{00000000-0004-0000-0000-000015000000}"/>
    <hyperlink ref="K40:L40" location="'2.26'!A1" display="Innovación Social" xr:uid="{00000000-0004-0000-0000-000016000000}"/>
    <hyperlink ref="K39:L39" location="'2.25'!A1" display="Equidad y Diversidad" xr:uid="{00000000-0004-0000-0000-000017000000}"/>
    <hyperlink ref="K20:L20" location="'2.6'!A1" display="Facultad de Educación y Facultad de Ciencias Sociales, Humanidades y Ciencias Políticas" xr:uid="{00000000-0004-0000-0000-000018000000}"/>
    <hyperlink ref="K21:L21" location="'2.7'!A1" display="Facultad de Educación" xr:uid="{00000000-0004-0000-0000-000019000000}"/>
    <hyperlink ref="K30:L30" location="'2.16'!A1" display="Dialogando con el Mundo" xr:uid="{00000000-0004-0000-0000-00001A000000}"/>
    <hyperlink ref="K31:L31" location="'2.17'!A1" display="Escuela de Formación y Aprendizaje Docente (EFAD)" xr:uid="{00000000-0004-0000-0000-00001B000000}"/>
    <hyperlink ref="K32:L32" location="'2.18'!A1" display="Graduados" xr:uid="{00000000-0004-0000-0000-00001C000000}"/>
    <hyperlink ref="K33:L33" location="'2.19'!A1" display="Centro Académico Deportivo (CAD)" xr:uid="{00000000-0004-0000-0000-00001D000000}"/>
    <hyperlink ref="K34:L34" location="'2.20'!A1" display="Centro de Estudios Agroambientales" xr:uid="{00000000-0004-0000-0000-00001E000000}"/>
    <hyperlink ref="K35:L35" location="'2.21'!A1" display="Centro de Idiomas" xr:uid="{00000000-0004-0000-0000-00001F000000}"/>
    <hyperlink ref="K36:L36" location="'2.22'!A1" display="Centro Digital de Emprendimiento e Innovación (CDEI)" xr:uid="{00000000-0004-0000-0000-000020000000}"/>
    <hyperlink ref="K37:L37" location="'2.23'!A1" display="Centro Transmedia" xr:uid="{00000000-0004-0000-0000-000021000000}"/>
    <hyperlink ref="K38:L38" location="'2.24'!A1" display="Centro de Gestión del Conocimiento y el Aprendizaje (CGCA)" xr:uid="{00000000-0004-0000-0000-000022000000}"/>
    <hyperlink ref="C15:D15" location="'1.1'!A1" display="Dirección Jurídica" xr:uid="{00000000-0004-0000-0000-000023000000}"/>
    <hyperlink ref="C13:D14" location="'1'!A1" display="Secretaría General" xr:uid="{00000000-0004-0000-0000-000024000000}"/>
    <hyperlink ref="C16:D16" location="'1.2'!A1" display="Dirección de Planeación Institucional" xr:uid="{00000000-0004-0000-0000-000025000000}"/>
    <hyperlink ref="C17:D17" location="'1.3'!A1" display="Dirección de Sistemas y Tecnología" xr:uid="{00000000-0004-0000-0000-000026000000}"/>
    <hyperlink ref="C18:D18" location="'1.4'!A1" display="Dirección de Proyectos Especiales y Relaciones Interinstitucionales" xr:uid="{00000000-0004-0000-0000-000027000000}"/>
    <hyperlink ref="C19:D19" location="'1.5'!A1" display="Oficina de Admisiones y Registro" xr:uid="{00000000-0004-0000-0000-000028000000}"/>
    <hyperlink ref="C20:D20" location="'1.6'!A1" display="Oficina Asesora de Comunicaciones" xr:uid="{00000000-0004-0000-0000-000029000000}"/>
    <hyperlink ref="C21:D21" location="'1.7'!A1" display="Oficina de Archivo y Correspondencia" xr:uid="{00000000-0004-0000-0000-00002A000000}"/>
    <hyperlink ref="C22:D22" location="'1.8'!A1" display="Oficina de Atención al Ciudadano" xr:uid="{00000000-0004-0000-0000-00002B000000}"/>
    <hyperlink ref="C23:D23" location="'1.9'!A1" display="Sistema de Gestión de Seguridad de la Información" xr:uid="{00000000-0004-0000-0000-00002C000000}"/>
    <hyperlink ref="C24:D24" location="'1.10'!A1" display="Sistema de Gestión de la Calidad" xr:uid="{00000000-0004-0000-0000-00002D000000}"/>
    <hyperlink ref="C25:D25" location="'1.11'!A1" display="Sistema de Gestión Ambiental" xr:uid="{00000000-0004-0000-0000-00002E000000}"/>
    <hyperlink ref="K13:L14" location="'2'!A1" display="Vicerrectoría Académica" xr:uid="{00000000-0004-0000-0000-00002F000000}"/>
    <hyperlink ref="S13:T14" location="'3'!A1" display="Vicerrectoría Administrativa y Finananciera" xr:uid="{00000000-0004-0000-0000-000030000000}"/>
    <hyperlink ref="S22:T22" location="'3.8'!A1" display="Dirección de Bienes y Servicios" xr:uid="{00000000-0004-0000-0000-000031000000}"/>
    <hyperlink ref="S23:T23" location="'3.9'!A1" display="Dirección Financiera" xr:uid="{00000000-0004-0000-0000-000032000000}"/>
    <hyperlink ref="S24:T24" location="'3.10'!A1" display="Almacén" xr:uid="{00000000-0004-0000-0000-000033000000}"/>
    <hyperlink ref="S25:T25" location="'3.11'!A1" display="Recursos Físicos y Servicios Generales" xr:uid="{00000000-0004-0000-0000-000034000000}"/>
    <hyperlink ref="S26:T26" location="'3.12'!A1" display="Sistema de Gestión de Seguridad y Salud en el Trabajo" xr:uid="{00000000-0004-0000-0000-000035000000}"/>
    <hyperlink ref="S21:T21" location="'3.7'!A1" display="Dirección de Talento Humano" xr:uid="{00000000-0004-0000-0000-000036000000}"/>
    <hyperlink ref="T10:X11" location="Estadísticas!A1" display="Estadística" xr:uid="{00000000-0004-0000-0000-000037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00B050"/>
  </sheetPr>
  <dimension ref="A1:W40"/>
  <sheetViews>
    <sheetView tabSelected="1" zoomScale="90" zoomScaleNormal="90" workbookViewId="0">
      <pane ySplit="14" topLeftCell="A15" activePane="bottomLeft" state="frozen"/>
      <selection activeCell="G17" sqref="G17"/>
      <selection pane="bottomLeft" activeCell="I17" sqref="I17"/>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191</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(SUM(L$15:L$19))/F9</f>
        <v>1.666666666666667</v>
      </c>
      <c r="J9" s="40"/>
      <c r="K9" s="41"/>
      <c r="L9" s="40"/>
      <c r="M9" s="40"/>
      <c r="N9" s="40"/>
    </row>
    <row r="10" spans="1:14" s="47" customFormat="1" ht="11.45" customHeight="1" x14ac:dyDescent="0.25">
      <c r="B10" s="48"/>
      <c r="C10" s="268" t="s">
        <v>96</v>
      </c>
      <c r="D10" s="269" t="str">
        <f>Contenido!C21</f>
        <v>Oficina de Archivo y Correspondencia</v>
      </c>
      <c r="E10" s="43" t="s">
        <v>92</v>
      </c>
      <c r="F10" s="44">
        <v>1</v>
      </c>
      <c r="G10" s="43" t="s">
        <v>90</v>
      </c>
      <c r="H10" s="45" t="s">
        <v>115</v>
      </c>
      <c r="I10" s="46">
        <f>(SUM(L$22:L$26))/F10</f>
        <v>1.666666666666667</v>
      </c>
      <c r="J10" s="48"/>
      <c r="K10" s="50"/>
      <c r="L10" s="270" t="s">
        <v>100</v>
      </c>
      <c r="M10" s="270"/>
    </row>
    <row r="11" spans="1:14" s="47" customFormat="1" ht="11.45" customHeight="1" x14ac:dyDescent="0.25">
      <c r="B11" s="48"/>
      <c r="C11" s="268"/>
      <c r="D11" s="269"/>
      <c r="E11" s="43" t="s">
        <v>176</v>
      </c>
      <c r="F11" s="44">
        <v>1</v>
      </c>
      <c r="G11" s="43" t="s">
        <v>90</v>
      </c>
      <c r="H11" s="45" t="s">
        <v>178</v>
      </c>
      <c r="I11" s="46">
        <f>(SUM(L$29:L$33))/F11</f>
        <v>1.666666666666667</v>
      </c>
      <c r="J11" s="48"/>
      <c r="K11" s="50"/>
      <c r="L11" s="270"/>
      <c r="M11" s="270"/>
    </row>
    <row r="12" spans="1:14" s="47" customFormat="1" ht="11.45" customHeight="1" x14ac:dyDescent="0.25">
      <c r="B12" s="48"/>
      <c r="C12" s="43"/>
      <c r="D12" s="49"/>
      <c r="E12" s="43" t="s">
        <v>177</v>
      </c>
      <c r="F12" s="44">
        <v>1</v>
      </c>
      <c r="G12" s="43" t="s">
        <v>90</v>
      </c>
      <c r="H12" s="45" t="s">
        <v>179</v>
      </c>
      <c r="I12" s="46">
        <f>(SUM(L$36:L$40))/F12</f>
        <v>1.666666666666667</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s="209" customFormat="1" ht="48" x14ac:dyDescent="0.25">
      <c r="B15" s="230">
        <v>1</v>
      </c>
      <c r="C15" s="230" t="s">
        <v>174</v>
      </c>
      <c r="D15" s="234" t="s">
        <v>1965</v>
      </c>
      <c r="E15" s="234" t="s">
        <v>1966</v>
      </c>
      <c r="F15" s="230" t="s">
        <v>3</v>
      </c>
      <c r="G15" s="230" t="s">
        <v>146</v>
      </c>
      <c r="H15" s="234" t="s">
        <v>1967</v>
      </c>
      <c r="I15" s="234" t="s">
        <v>1968</v>
      </c>
      <c r="J15" s="230" t="s">
        <v>88</v>
      </c>
      <c r="K15" s="234" t="s">
        <v>2212</v>
      </c>
      <c r="L15" s="232">
        <v>0.33333333333333337</v>
      </c>
      <c r="M15" s="210"/>
    </row>
    <row r="16" spans="1:14" s="209" customFormat="1" ht="48" x14ac:dyDescent="0.25">
      <c r="B16" s="230">
        <v>1</v>
      </c>
      <c r="C16" s="230" t="s">
        <v>174</v>
      </c>
      <c r="D16" s="234" t="s">
        <v>1965</v>
      </c>
      <c r="E16" s="234" t="s">
        <v>1966</v>
      </c>
      <c r="F16" s="230" t="s">
        <v>3</v>
      </c>
      <c r="G16" s="230" t="s">
        <v>146</v>
      </c>
      <c r="H16" s="234" t="s">
        <v>2213</v>
      </c>
      <c r="I16" s="234" t="s">
        <v>1968</v>
      </c>
      <c r="J16" s="230" t="s">
        <v>88</v>
      </c>
      <c r="K16" s="234" t="s">
        <v>2212</v>
      </c>
      <c r="L16" s="232">
        <v>0.33333333333333337</v>
      </c>
      <c r="M16" s="210"/>
    </row>
    <row r="17" spans="2:13" s="209" customFormat="1" ht="108" x14ac:dyDescent="0.25">
      <c r="B17" s="230">
        <v>1</v>
      </c>
      <c r="C17" s="230" t="s">
        <v>174</v>
      </c>
      <c r="D17" s="234" t="s">
        <v>1964</v>
      </c>
      <c r="E17" s="234" t="s">
        <v>2214</v>
      </c>
      <c r="F17" s="230" t="s">
        <v>3</v>
      </c>
      <c r="G17" s="230" t="s">
        <v>146</v>
      </c>
      <c r="H17" s="234" t="s">
        <v>2215</v>
      </c>
      <c r="I17" s="234" t="s">
        <v>2216</v>
      </c>
      <c r="J17" s="230" t="s">
        <v>87</v>
      </c>
      <c r="K17" s="234" t="s">
        <v>2217</v>
      </c>
      <c r="L17" s="232">
        <v>0.33333333333333337</v>
      </c>
      <c r="M17" s="210"/>
    </row>
    <row r="18" spans="2:13" s="209" customFormat="1" ht="144" x14ac:dyDescent="0.25">
      <c r="B18" s="230">
        <v>1</v>
      </c>
      <c r="C18" s="230" t="s">
        <v>174</v>
      </c>
      <c r="D18" s="234" t="s">
        <v>1964</v>
      </c>
      <c r="E18" s="234" t="s">
        <v>2218</v>
      </c>
      <c r="F18" s="230" t="s">
        <v>3</v>
      </c>
      <c r="G18" s="230" t="s">
        <v>146</v>
      </c>
      <c r="H18" s="234" t="s">
        <v>2219</v>
      </c>
      <c r="I18" s="234" t="s">
        <v>2220</v>
      </c>
      <c r="J18" s="230" t="s">
        <v>87</v>
      </c>
      <c r="K18" s="234" t="s">
        <v>2221</v>
      </c>
      <c r="L18" s="232">
        <v>0.33333333333333337</v>
      </c>
      <c r="M18" s="210"/>
    </row>
    <row r="19" spans="2:13" ht="180" x14ac:dyDescent="0.25">
      <c r="B19" s="230">
        <v>1</v>
      </c>
      <c r="C19" s="230" t="s">
        <v>174</v>
      </c>
      <c r="D19" s="234" t="s">
        <v>1964</v>
      </c>
      <c r="E19" s="234" t="s">
        <v>2222</v>
      </c>
      <c r="F19" s="230" t="s">
        <v>3</v>
      </c>
      <c r="G19" s="230" t="s">
        <v>146</v>
      </c>
      <c r="H19" s="234" t="s">
        <v>2223</v>
      </c>
      <c r="I19" s="234" t="s">
        <v>2224</v>
      </c>
      <c r="J19" s="230" t="s">
        <v>87</v>
      </c>
      <c r="K19" s="234" t="s">
        <v>2225</v>
      </c>
      <c r="L19" s="232">
        <v>0.33333333333333337</v>
      </c>
      <c r="M19" s="56"/>
    </row>
    <row r="20" spans="2:13" ht="12.75" thickBot="1" x14ac:dyDescent="0.3">
      <c r="D20" s="59"/>
      <c r="E20" s="59"/>
      <c r="H20" s="59"/>
      <c r="I20" s="59"/>
      <c r="K20" s="59"/>
      <c r="M20" s="59"/>
    </row>
    <row r="21" spans="2:13" s="48" customFormat="1" ht="23.25" thickTop="1" x14ac:dyDescent="0.25">
      <c r="B21" s="51" t="s">
        <v>93</v>
      </c>
      <c r="C21" s="51" t="s">
        <v>75</v>
      </c>
      <c r="D21" s="51" t="s">
        <v>76</v>
      </c>
      <c r="E21" s="51" t="s">
        <v>77</v>
      </c>
      <c r="F21" s="51" t="s">
        <v>78</v>
      </c>
      <c r="G21" s="51" t="s">
        <v>79</v>
      </c>
      <c r="H21" s="52" t="s">
        <v>156</v>
      </c>
      <c r="I21" s="52" t="s">
        <v>157</v>
      </c>
      <c r="J21" s="52" t="s">
        <v>158</v>
      </c>
      <c r="K21" s="52" t="s">
        <v>80</v>
      </c>
      <c r="L21" s="53" t="s">
        <v>94</v>
      </c>
      <c r="M21" s="53" t="s">
        <v>95</v>
      </c>
    </row>
    <row r="22" spans="2:13" s="211" customFormat="1" ht="53.45" customHeight="1" x14ac:dyDescent="0.25">
      <c r="B22" s="230">
        <v>2</v>
      </c>
      <c r="C22" s="230" t="s">
        <v>174</v>
      </c>
      <c r="D22" s="234" t="s">
        <v>1965</v>
      </c>
      <c r="E22" s="234" t="s">
        <v>1966</v>
      </c>
      <c r="F22" s="230" t="s">
        <v>3</v>
      </c>
      <c r="G22" s="230" t="s">
        <v>146</v>
      </c>
      <c r="H22" s="234" t="s">
        <v>1969</v>
      </c>
      <c r="I22" s="234" t="s">
        <v>1968</v>
      </c>
      <c r="J22" s="230" t="s">
        <v>88</v>
      </c>
      <c r="K22" s="234" t="s">
        <v>1295</v>
      </c>
      <c r="L22" s="232">
        <v>0.33333333333333337</v>
      </c>
      <c r="M22" s="212"/>
    </row>
    <row r="23" spans="2:13" s="211" customFormat="1" ht="48" x14ac:dyDescent="0.25">
      <c r="B23" s="230">
        <v>2</v>
      </c>
      <c r="C23" s="230" t="s">
        <v>174</v>
      </c>
      <c r="D23" s="234" t="s">
        <v>1965</v>
      </c>
      <c r="E23" s="234" t="s">
        <v>1966</v>
      </c>
      <c r="F23" s="230" t="s">
        <v>3</v>
      </c>
      <c r="G23" s="230" t="s">
        <v>146</v>
      </c>
      <c r="H23" s="234" t="s">
        <v>2226</v>
      </c>
      <c r="I23" s="234" t="s">
        <v>1968</v>
      </c>
      <c r="J23" s="230" t="s">
        <v>88</v>
      </c>
      <c r="K23" s="234" t="s">
        <v>1295</v>
      </c>
      <c r="L23" s="232">
        <v>0.33333333333333337</v>
      </c>
      <c r="M23" s="212"/>
    </row>
    <row r="24" spans="2:13" s="211" customFormat="1" ht="192" x14ac:dyDescent="0.25">
      <c r="B24" s="230">
        <v>2</v>
      </c>
      <c r="C24" s="230" t="s">
        <v>174</v>
      </c>
      <c r="D24" s="234" t="s">
        <v>1964</v>
      </c>
      <c r="E24" s="234" t="s">
        <v>2214</v>
      </c>
      <c r="F24" s="230" t="s">
        <v>3</v>
      </c>
      <c r="G24" s="230" t="s">
        <v>146</v>
      </c>
      <c r="H24" s="234" t="s">
        <v>2215</v>
      </c>
      <c r="I24" s="234" t="s">
        <v>2227</v>
      </c>
      <c r="J24" s="230" t="s">
        <v>87</v>
      </c>
      <c r="K24" s="234" t="s">
        <v>1295</v>
      </c>
      <c r="L24" s="232">
        <v>0.33333333333333337</v>
      </c>
      <c r="M24" s="212"/>
    </row>
    <row r="25" spans="2:13" s="211" customFormat="1" ht="144" x14ac:dyDescent="0.25">
      <c r="B25" s="230">
        <v>2</v>
      </c>
      <c r="C25" s="230" t="s">
        <v>174</v>
      </c>
      <c r="D25" s="234" t="s">
        <v>1964</v>
      </c>
      <c r="E25" s="234" t="s">
        <v>2218</v>
      </c>
      <c r="F25" s="230" t="s">
        <v>3</v>
      </c>
      <c r="G25" s="230" t="s">
        <v>146</v>
      </c>
      <c r="H25" s="234" t="s">
        <v>2219</v>
      </c>
      <c r="I25" s="234" t="s">
        <v>2220</v>
      </c>
      <c r="J25" s="230" t="s">
        <v>87</v>
      </c>
      <c r="K25" s="234" t="s">
        <v>1295</v>
      </c>
      <c r="L25" s="232">
        <v>0.33333333333333337</v>
      </c>
      <c r="M25" s="212"/>
    </row>
    <row r="26" spans="2:13" ht="180" x14ac:dyDescent="0.25">
      <c r="B26" s="230">
        <v>2</v>
      </c>
      <c r="C26" s="230" t="s">
        <v>174</v>
      </c>
      <c r="D26" s="234" t="s">
        <v>1964</v>
      </c>
      <c r="E26" s="234" t="s">
        <v>2222</v>
      </c>
      <c r="F26" s="230" t="s">
        <v>4</v>
      </c>
      <c r="G26" s="230" t="s">
        <v>146</v>
      </c>
      <c r="H26" s="234" t="s">
        <v>2223</v>
      </c>
      <c r="I26" s="278" t="s">
        <v>2228</v>
      </c>
      <c r="J26" s="230" t="s">
        <v>87</v>
      </c>
      <c r="K26" s="234" t="s">
        <v>2229</v>
      </c>
      <c r="L26" s="232">
        <v>0.33333333333333337</v>
      </c>
      <c r="M26" s="56"/>
    </row>
    <row r="27" spans="2:13" ht="12.75" thickBot="1" x14ac:dyDescent="0.3"/>
    <row r="28" spans="2:13" s="48" customFormat="1" ht="30.6" customHeight="1" thickTop="1" x14ac:dyDescent="0.25">
      <c r="B28" s="51" t="s">
        <v>93</v>
      </c>
      <c r="C28" s="51" t="s">
        <v>75</v>
      </c>
      <c r="D28" s="51" t="s">
        <v>76</v>
      </c>
      <c r="E28" s="51" t="s">
        <v>77</v>
      </c>
      <c r="F28" s="51" t="s">
        <v>78</v>
      </c>
      <c r="G28" s="51" t="s">
        <v>79</v>
      </c>
      <c r="H28" s="52" t="s">
        <v>156</v>
      </c>
      <c r="I28" s="52" t="s">
        <v>157</v>
      </c>
      <c r="J28" s="52" t="s">
        <v>158</v>
      </c>
      <c r="K28" s="52" t="s">
        <v>80</v>
      </c>
      <c r="L28" s="53" t="s">
        <v>94</v>
      </c>
      <c r="M28" s="53" t="s">
        <v>95</v>
      </c>
    </row>
    <row r="29" spans="2:13" s="213" customFormat="1" ht="48" x14ac:dyDescent="0.25">
      <c r="B29" s="230">
        <v>3</v>
      </c>
      <c r="C29" s="230" t="s">
        <v>174</v>
      </c>
      <c r="D29" s="234" t="s">
        <v>1965</v>
      </c>
      <c r="E29" s="234" t="s">
        <v>1966</v>
      </c>
      <c r="F29" s="230" t="s">
        <v>3</v>
      </c>
      <c r="G29" s="230" t="s">
        <v>146</v>
      </c>
      <c r="H29" s="234" t="s">
        <v>1970</v>
      </c>
      <c r="I29" s="234" t="s">
        <v>1968</v>
      </c>
      <c r="J29" s="230" t="s">
        <v>88</v>
      </c>
      <c r="K29" s="234" t="s">
        <v>1295</v>
      </c>
      <c r="L29" s="232">
        <v>0.33333333333333337</v>
      </c>
      <c r="M29" s="214"/>
    </row>
    <row r="30" spans="2:13" s="213" customFormat="1" ht="48" x14ac:dyDescent="0.25">
      <c r="B30" s="230">
        <v>3</v>
      </c>
      <c r="C30" s="230" t="s">
        <v>174</v>
      </c>
      <c r="D30" s="234" t="s">
        <v>1965</v>
      </c>
      <c r="E30" s="234" t="s">
        <v>1966</v>
      </c>
      <c r="F30" s="230" t="s">
        <v>3</v>
      </c>
      <c r="G30" s="230" t="s">
        <v>146</v>
      </c>
      <c r="H30" s="234" t="s">
        <v>2230</v>
      </c>
      <c r="I30" s="234" t="s">
        <v>1968</v>
      </c>
      <c r="J30" s="230" t="s">
        <v>88</v>
      </c>
      <c r="K30" s="234" t="s">
        <v>1295</v>
      </c>
      <c r="L30" s="232">
        <v>0.33333333333333337</v>
      </c>
      <c r="M30" s="214"/>
    </row>
    <row r="31" spans="2:13" s="213" customFormat="1" ht="192" x14ac:dyDescent="0.25">
      <c r="B31" s="230">
        <v>3</v>
      </c>
      <c r="C31" s="230" t="s">
        <v>174</v>
      </c>
      <c r="D31" s="234" t="s">
        <v>1964</v>
      </c>
      <c r="E31" s="234" t="s">
        <v>2214</v>
      </c>
      <c r="F31" s="230" t="s">
        <v>3</v>
      </c>
      <c r="G31" s="230" t="s">
        <v>146</v>
      </c>
      <c r="H31" s="234" t="s">
        <v>2215</v>
      </c>
      <c r="I31" s="234" t="s">
        <v>2231</v>
      </c>
      <c r="J31" s="230" t="s">
        <v>87</v>
      </c>
      <c r="K31" s="234" t="s">
        <v>1295</v>
      </c>
      <c r="L31" s="232">
        <v>0.33333333333333337</v>
      </c>
      <c r="M31" s="214"/>
    </row>
    <row r="32" spans="2:13" s="213" customFormat="1" ht="168" x14ac:dyDescent="0.25">
      <c r="B32" s="230">
        <v>3</v>
      </c>
      <c r="C32" s="230" t="s">
        <v>174</v>
      </c>
      <c r="D32" s="234" t="s">
        <v>1964</v>
      </c>
      <c r="E32" s="234" t="s">
        <v>2218</v>
      </c>
      <c r="F32" s="230" t="s">
        <v>3</v>
      </c>
      <c r="G32" s="230" t="s">
        <v>146</v>
      </c>
      <c r="H32" s="234" t="s">
        <v>2219</v>
      </c>
      <c r="I32" s="234" t="s">
        <v>2232</v>
      </c>
      <c r="J32" s="230" t="s">
        <v>87</v>
      </c>
      <c r="K32" s="234" t="s">
        <v>1295</v>
      </c>
      <c r="L32" s="232">
        <v>0.33333333333333337</v>
      </c>
      <c r="M32" s="214"/>
    </row>
    <row r="33" spans="2:13" ht="204" x14ac:dyDescent="0.25">
      <c r="B33" s="230">
        <v>3</v>
      </c>
      <c r="C33" s="230" t="s">
        <v>174</v>
      </c>
      <c r="D33" s="234" t="s">
        <v>1964</v>
      </c>
      <c r="E33" s="234" t="s">
        <v>2222</v>
      </c>
      <c r="F33" s="230" t="s">
        <v>4</v>
      </c>
      <c r="G33" s="230" t="s">
        <v>146</v>
      </c>
      <c r="H33" s="234" t="s">
        <v>2223</v>
      </c>
      <c r="I33" s="234" t="s">
        <v>2233</v>
      </c>
      <c r="J33" s="230" t="s">
        <v>87</v>
      </c>
      <c r="K33" s="234" t="s">
        <v>2225</v>
      </c>
      <c r="L33" s="232">
        <v>0.33333333333333337</v>
      </c>
      <c r="M33" s="56"/>
    </row>
    <row r="34" spans="2:13" ht="12.75" thickBot="1" x14ac:dyDescent="0.3">
      <c r="D34" s="59"/>
      <c r="E34" s="59"/>
      <c r="H34" s="59"/>
      <c r="I34" s="59"/>
      <c r="K34" s="59"/>
      <c r="M34" s="59"/>
    </row>
    <row r="35" spans="2:13" s="48" customFormat="1" ht="23.25" thickTop="1" x14ac:dyDescent="0.25">
      <c r="B35" s="51" t="s">
        <v>93</v>
      </c>
      <c r="C35" s="51" t="s">
        <v>75</v>
      </c>
      <c r="D35" s="51" t="s">
        <v>76</v>
      </c>
      <c r="E35" s="51" t="s">
        <v>77</v>
      </c>
      <c r="F35" s="51" t="s">
        <v>78</v>
      </c>
      <c r="G35" s="51" t="s">
        <v>79</v>
      </c>
      <c r="H35" s="52" t="s">
        <v>156</v>
      </c>
      <c r="I35" s="52" t="s">
        <v>157</v>
      </c>
      <c r="J35" s="52" t="s">
        <v>158</v>
      </c>
      <c r="K35" s="52" t="s">
        <v>80</v>
      </c>
      <c r="L35" s="53" t="s">
        <v>94</v>
      </c>
      <c r="M35" s="53" t="s">
        <v>95</v>
      </c>
    </row>
    <row r="36" spans="2:13" s="215" customFormat="1" ht="48" x14ac:dyDescent="0.25">
      <c r="B36" s="230">
        <v>4</v>
      </c>
      <c r="C36" s="230" t="s">
        <v>174</v>
      </c>
      <c r="D36" s="234" t="s">
        <v>1965</v>
      </c>
      <c r="E36" s="234" t="s">
        <v>1966</v>
      </c>
      <c r="F36" s="230" t="s">
        <v>3</v>
      </c>
      <c r="G36" s="230" t="s">
        <v>146</v>
      </c>
      <c r="H36" s="234" t="s">
        <v>1971</v>
      </c>
      <c r="I36" s="234" t="s">
        <v>1968</v>
      </c>
      <c r="J36" s="230" t="s">
        <v>88</v>
      </c>
      <c r="K36" s="234" t="s">
        <v>1295</v>
      </c>
      <c r="L36" s="232">
        <v>0.33333333333333337</v>
      </c>
      <c r="M36" s="216"/>
    </row>
    <row r="37" spans="2:13" s="215" customFormat="1" ht="48" x14ac:dyDescent="0.25">
      <c r="B37" s="230">
        <v>4</v>
      </c>
      <c r="C37" s="230" t="s">
        <v>174</v>
      </c>
      <c r="D37" s="234" t="s">
        <v>1965</v>
      </c>
      <c r="E37" s="234" t="s">
        <v>1966</v>
      </c>
      <c r="F37" s="230" t="s">
        <v>3</v>
      </c>
      <c r="G37" s="230" t="s">
        <v>146</v>
      </c>
      <c r="H37" s="234" t="s">
        <v>2234</v>
      </c>
      <c r="I37" s="234" t="s">
        <v>1968</v>
      </c>
      <c r="J37" s="230" t="s">
        <v>88</v>
      </c>
      <c r="K37" s="234" t="s">
        <v>1295</v>
      </c>
      <c r="L37" s="232">
        <v>0.33333333333333337</v>
      </c>
      <c r="M37" s="216"/>
    </row>
    <row r="38" spans="2:13" s="215" customFormat="1" ht="192" x14ac:dyDescent="0.25">
      <c r="B38" s="230">
        <v>4</v>
      </c>
      <c r="C38" s="230" t="s">
        <v>174</v>
      </c>
      <c r="D38" s="234" t="s">
        <v>1964</v>
      </c>
      <c r="E38" s="234" t="s">
        <v>2214</v>
      </c>
      <c r="F38" s="230" t="s">
        <v>3</v>
      </c>
      <c r="G38" s="230" t="s">
        <v>146</v>
      </c>
      <c r="H38" s="234" t="s">
        <v>2215</v>
      </c>
      <c r="I38" s="234" t="s">
        <v>2235</v>
      </c>
      <c r="J38" s="230" t="s">
        <v>87</v>
      </c>
      <c r="K38" s="234" t="s">
        <v>2236</v>
      </c>
      <c r="L38" s="232">
        <v>0.33333333333333337</v>
      </c>
      <c r="M38" s="216"/>
    </row>
    <row r="39" spans="2:13" s="215" customFormat="1" ht="156" x14ac:dyDescent="0.25">
      <c r="B39" s="230">
        <v>4</v>
      </c>
      <c r="C39" s="230" t="s">
        <v>174</v>
      </c>
      <c r="D39" s="234" t="s">
        <v>1964</v>
      </c>
      <c r="E39" s="234" t="s">
        <v>2218</v>
      </c>
      <c r="F39" s="230" t="s">
        <v>3</v>
      </c>
      <c r="G39" s="230" t="s">
        <v>146</v>
      </c>
      <c r="H39" s="234" t="s">
        <v>2219</v>
      </c>
      <c r="I39" s="234" t="s">
        <v>2237</v>
      </c>
      <c r="J39" s="230" t="s">
        <v>87</v>
      </c>
      <c r="K39" s="234" t="s">
        <v>1295</v>
      </c>
      <c r="L39" s="232">
        <v>0.33333333333333337</v>
      </c>
      <c r="M39" s="216"/>
    </row>
    <row r="40" spans="2:13" ht="228" x14ac:dyDescent="0.25">
      <c r="B40" s="230">
        <v>4</v>
      </c>
      <c r="C40" s="230" t="s">
        <v>174</v>
      </c>
      <c r="D40" s="234" t="s">
        <v>1964</v>
      </c>
      <c r="E40" s="234" t="s">
        <v>2222</v>
      </c>
      <c r="F40" s="230" t="s">
        <v>4</v>
      </c>
      <c r="G40" s="230" t="s">
        <v>146</v>
      </c>
      <c r="H40" s="234" t="s">
        <v>2223</v>
      </c>
      <c r="I40" s="234" t="s">
        <v>2238</v>
      </c>
      <c r="J40" s="230" t="s">
        <v>87</v>
      </c>
      <c r="K40" s="234" t="s">
        <v>1295</v>
      </c>
      <c r="L40" s="232">
        <v>0.33333333333333337</v>
      </c>
      <c r="M40" s="56"/>
    </row>
  </sheetData>
  <sheetProtection algorithmName="SHA-512" hashValue="7GQKzoNd0p6clwLln1uWSTbienW9ywlw1PXNJIx1TRUNUSoD/msS48nLZABMFr4zTSichcYbVkaWPMbkje191g==" saltValue="A9wv3jwV3NHE7oD+OdDf+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19 B22:B26 B29:B33 B36:B40" xr:uid="{00000000-0002-0000-0900-000000000000}">
      <formula1>Trimestre</formula1>
    </dataValidation>
    <dataValidation type="list" allowBlank="1" showInputMessage="1" showErrorMessage="1" sqref="G15:G19 G22:G26 G29:G33 G36:G40" xr:uid="{00000000-0002-0000-0900-000001000000}">
      <formula1>Área</formula1>
    </dataValidation>
    <dataValidation type="list" allowBlank="1" showInputMessage="1" showErrorMessage="1" sqref="L22:L26 L36:L40 L29:L33 L15:L19" xr:uid="{00000000-0002-0000-0900-000002000000}">
      <formula1>Cumplimiento</formula1>
    </dataValidation>
    <dataValidation type="list" allowBlank="1" showInputMessage="1" showErrorMessage="1" sqref="J15:J19 J22:J26 J29:J33 J36:J40" xr:uid="{00000000-0002-0000-0900-000003000000}">
      <formula1>Categoría</formula1>
    </dataValidation>
    <dataValidation type="list" allowBlank="1" showInputMessage="1" showErrorMessage="1" sqref="F15:F19 F22:F26 F29:F33 F36:F40" xr:uid="{00000000-0002-0000-0900-000004000000}">
      <formula1>Alta_Dirección</formula1>
    </dataValidation>
    <dataValidation type="list" allowBlank="1" showInputMessage="1" showErrorMessage="1" sqref="C15:C19 C22:C26 C29:C33 C36:C40" xr:uid="{00000000-0002-0000-0900-000005000000}">
      <formula1>Frentes</formula1>
    </dataValidation>
  </dataValidations>
  <hyperlinks>
    <hyperlink ref="L10:M11" location="Instrucciones!A1" display="Instrucciones para el diligenciamiento" xr:uid="{00000000-0004-0000-09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41" operator="containsText" id="{4A163364-51C5-4F82-9C85-993CE0E6BEA7}">
            <xm:f>NOT(ISERROR(SEARCH('https://mailunicundiedu-my.sharepoint.com/personal/yennypgutierrez_ucundinamarca_edu_co/Documents/Archivos de chat de Microsoft Teams/[EPIr049_V9 archivo (2).xlsx]TB'!#REF!,L15)))</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42" operator="containsText" id="{035AC9F5-51D5-4246-B80A-901A059B95C3}">
            <xm:f>NOT(ISERROR(SEARCH('https://mailunicundiedu-my.sharepoint.com/personal/yennypgutierrez_ucundinamarca_edu_co/Documents/Archivos de chat de Microsoft Teams/[EPIr049_V9 archivo (2).xlsx]TB'!#REF!,L15)))</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43" operator="containsText" id="{9E7987D5-37C9-43A8-95E5-0E54F26797C8}">
            <xm:f>NOT(ISERROR(SEARCH('https://mailunicundiedu-my.sharepoint.com/personal/yennypgutierrez_ucundinamarca_edu_co/Documents/Archivos de chat de Microsoft Teams/[EPIr049_V9 archivo (2).xlsx]TB'!#REF!,L15)))</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44" operator="containsText" id="{D92B3730-0FE2-4316-B02F-D121D715B52B}">
            <xm:f>NOT(ISERROR(SEARCH('https://mailunicundiedu-my.sharepoint.com/personal/yennypgutierrez_ucundinamarca_edu_co/Documents/Archivos de chat de Microsoft Teams/[EPIr049_V9 archivo (2).xlsx]TB'!#REF!,L15)))</xm:f>
            <xm:f>'https://mailunicundiedu-my.sharepoint.com/personal/yennypgutierrez_ucundinamarca_edu_co/Documents/Archivos de chat de Microsoft Teams/[EPIr049_V9 archivo (2).xlsx]TB'!#REF!</xm:f>
            <x14:dxf>
              <fill>
                <patternFill>
                  <fgColor theme="1"/>
                  <bgColor rgb="FFFF0000"/>
                </patternFill>
              </fill>
            </x14:dxf>
          </x14:cfRule>
          <xm:sqref>L15:L16 L18:L19</xm:sqref>
        </x14:conditionalFormatting>
        <x14:conditionalFormatting xmlns:xm="http://schemas.microsoft.com/office/excel/2006/main">
          <x14:cfRule type="containsText" priority="37" operator="containsText" id="{9A46A64E-ABBF-4E9B-8393-390968B440B3}">
            <xm:f>NOT(ISERROR(SEARCH('https://mailunicundiedu-my.sharepoint.com/personal/yennypgutierrez_ucundinamarca_edu_co/Documents/Archivos de chat de Microsoft Teams/[EPIr049_V9 archivo (2).xlsx]TB'!#REF!,L17)))</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38" operator="containsText" id="{F63D5FE9-D2E3-42EA-A752-6276938F6BEF}">
            <xm:f>NOT(ISERROR(SEARCH('https://mailunicundiedu-my.sharepoint.com/personal/yennypgutierrez_ucundinamarca_edu_co/Documents/Archivos de chat de Microsoft Teams/[EPIr049_V9 archivo (2).xlsx]TB'!#REF!,L17)))</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39" operator="containsText" id="{67B6C9AC-A96B-46BE-9655-E98ACB15D5A3}">
            <xm:f>NOT(ISERROR(SEARCH('https://mailunicundiedu-my.sharepoint.com/personal/yennypgutierrez_ucundinamarca_edu_co/Documents/Archivos de chat de Microsoft Teams/[EPIr049_V9 archivo (2).xlsx]TB'!#REF!,L17)))</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40" operator="containsText" id="{26747863-D289-4B37-9E26-B186FF4ABA35}">
            <xm:f>NOT(ISERROR(SEARCH('https://mailunicundiedu-my.sharepoint.com/personal/yennypgutierrez_ucundinamarca_edu_co/Documents/Archivos de chat de Microsoft Teams/[EPIr049_V9 archivo (2).xlsx]TB'!#REF!,L17)))</xm:f>
            <xm:f>'https://mailunicundiedu-my.sharepoint.com/personal/yennypgutierrez_ucundinamarca_edu_co/Documents/Archivos de chat de Microsoft Teams/[EPIr049_V9 archivo (2).xlsx]TB'!#REF!</xm:f>
            <x14:dxf>
              <fill>
                <patternFill>
                  <fgColor theme="1"/>
                  <bgColor rgb="FFFF0000"/>
                </patternFill>
              </fill>
            </x14:dxf>
          </x14:cfRule>
          <xm:sqref>L17</xm:sqref>
        </x14:conditionalFormatting>
        <x14:conditionalFormatting xmlns:xm="http://schemas.microsoft.com/office/excel/2006/main">
          <x14:cfRule type="containsText" priority="33" operator="containsText" id="{451EC017-F8C6-412F-97EA-52379E5771BF}">
            <xm:f>NOT(ISERROR(SEARCH('https://mailunicundiedu-my.sharepoint.com/personal/yennypgutierrez_ucundinamarca_edu_co/Documents/Archivos de chat de Microsoft Teams/[EPIr049_V9 archivo (2).xlsx]TB'!#REF!,L22)))</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34" operator="containsText" id="{ACD21639-5677-4C93-A9CB-D61400F29A84}">
            <xm:f>NOT(ISERROR(SEARCH('https://mailunicundiedu-my.sharepoint.com/personal/yennypgutierrez_ucundinamarca_edu_co/Documents/Archivos de chat de Microsoft Teams/[EPIr049_V9 archivo (2).xlsx]TB'!#REF!,L22)))</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35" operator="containsText" id="{4314B4BC-542B-4EAC-94F4-6332C86FAEDB}">
            <xm:f>NOT(ISERROR(SEARCH('https://mailunicundiedu-my.sharepoint.com/personal/yennypgutierrez_ucundinamarca_edu_co/Documents/Archivos de chat de Microsoft Teams/[EPIr049_V9 archivo (2).xlsx]TB'!#REF!,L22)))</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36" operator="containsText" id="{B158AA9F-2E5A-497D-B442-0C8FD72D5269}">
            <xm:f>NOT(ISERROR(SEARCH('https://mailunicundiedu-my.sharepoint.com/personal/yennypgutierrez_ucundinamarca_edu_co/Documents/Archivos de chat de Microsoft Teams/[EPIr049_V9 archivo (2).xlsx]TB'!#REF!,L22)))</xm:f>
            <xm:f>'https://mailunicundiedu-my.sharepoint.com/personal/yennypgutierrez_ucundinamarca_edu_co/Documents/Archivos de chat de Microsoft Teams/[EPIr049_V9 archivo (2).xlsx]TB'!#REF!</xm:f>
            <x14:dxf>
              <fill>
                <patternFill>
                  <fgColor theme="1"/>
                  <bgColor rgb="FFFF0000"/>
                </patternFill>
              </fill>
            </x14:dxf>
          </x14:cfRule>
          <xm:sqref>L22:L23</xm:sqref>
        </x14:conditionalFormatting>
        <x14:conditionalFormatting xmlns:xm="http://schemas.microsoft.com/office/excel/2006/main">
          <x14:cfRule type="containsText" priority="29" operator="containsText" id="{3ED4EC77-45BA-4254-BF70-7FA2745A940B}">
            <xm:f>NOT(ISERROR(SEARCH('https://mailunicundiedu-my.sharepoint.com/personal/yennypgutierrez_ucundinamarca_edu_co/Documents/Archivos de chat de Microsoft Teams/[EPIr049_V9 archivo (2).xlsx]TB'!#REF!,L24)))</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30" operator="containsText" id="{CEB604F5-ECC1-4E74-9B11-CE08CA18765B}">
            <xm:f>NOT(ISERROR(SEARCH('https://mailunicundiedu-my.sharepoint.com/personal/yennypgutierrez_ucundinamarca_edu_co/Documents/Archivos de chat de Microsoft Teams/[EPIr049_V9 archivo (2).xlsx]TB'!#REF!,L24)))</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31" operator="containsText" id="{FE0B70E8-0D1C-4371-A212-E4B18B4B1E95}">
            <xm:f>NOT(ISERROR(SEARCH('https://mailunicundiedu-my.sharepoint.com/personal/yennypgutierrez_ucundinamarca_edu_co/Documents/Archivos de chat de Microsoft Teams/[EPIr049_V9 archivo (2).xlsx]TB'!#REF!,L24)))</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32" operator="containsText" id="{7E1C4E06-9405-44C6-80ED-46D286D58489}">
            <xm:f>NOT(ISERROR(SEARCH('https://mailunicundiedu-my.sharepoint.com/personal/yennypgutierrez_ucundinamarca_edu_co/Documents/Archivos de chat de Microsoft Teams/[EPIr049_V9 archivo (2).xlsx]TB'!#REF!,L24)))</xm:f>
            <xm:f>'https://mailunicundiedu-my.sharepoint.com/personal/yennypgutierrez_ucundinamarca_edu_co/Documents/Archivos de chat de Microsoft Teams/[EPIr049_V9 archivo (2).xlsx]TB'!#REF!</xm:f>
            <x14:dxf>
              <fill>
                <patternFill>
                  <fgColor theme="1"/>
                  <bgColor rgb="FFFF0000"/>
                </patternFill>
              </fill>
            </x14:dxf>
          </x14:cfRule>
          <xm:sqref>L24</xm:sqref>
        </x14:conditionalFormatting>
        <x14:conditionalFormatting xmlns:xm="http://schemas.microsoft.com/office/excel/2006/main">
          <x14:cfRule type="containsText" priority="25" operator="containsText" id="{579EFBAE-B57C-4E31-9B31-B2FA3FDCE8A2}">
            <xm:f>NOT(ISERROR(SEARCH('https://mailunicundiedu-my.sharepoint.com/personal/yennypgutierrez_ucundinamarca_edu_co/Documents/Archivos de chat de Microsoft Teams/[EPIr049_V9 archivo (2).xlsx]TB'!#REF!,L25)))</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26" operator="containsText" id="{B2F93BC1-C364-490D-BC82-8E85A333ABFD}">
            <xm:f>NOT(ISERROR(SEARCH('https://mailunicundiedu-my.sharepoint.com/personal/yennypgutierrez_ucundinamarca_edu_co/Documents/Archivos de chat de Microsoft Teams/[EPIr049_V9 archivo (2).xlsx]TB'!#REF!,L25)))</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27" operator="containsText" id="{0C7E6C46-A8B5-4C07-AB26-097BD5534C49}">
            <xm:f>NOT(ISERROR(SEARCH('https://mailunicundiedu-my.sharepoint.com/personal/yennypgutierrez_ucundinamarca_edu_co/Documents/Archivos de chat de Microsoft Teams/[EPIr049_V9 archivo (2).xlsx]TB'!#REF!,L25)))</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28" operator="containsText" id="{5AA22B3F-FBCF-4FBA-BA20-1F3CF7EE759C}">
            <xm:f>NOT(ISERROR(SEARCH('https://mailunicundiedu-my.sharepoint.com/personal/yennypgutierrez_ucundinamarca_edu_co/Documents/Archivos de chat de Microsoft Teams/[EPIr049_V9 archivo (2).xlsx]TB'!#REF!,L25)))</xm:f>
            <xm:f>'https://mailunicundiedu-my.sharepoint.com/personal/yennypgutierrez_ucundinamarca_edu_co/Documents/Archivos de chat de Microsoft Teams/[EPIr049_V9 archivo (2).xlsx]TB'!#REF!</xm:f>
            <x14:dxf>
              <fill>
                <patternFill>
                  <fgColor theme="1"/>
                  <bgColor rgb="FFFF0000"/>
                </patternFill>
              </fill>
            </x14:dxf>
          </x14:cfRule>
          <xm:sqref>L25:L26</xm:sqref>
        </x14:conditionalFormatting>
        <x14:conditionalFormatting xmlns:xm="http://schemas.microsoft.com/office/excel/2006/main">
          <x14:cfRule type="containsText" priority="21" operator="containsText" id="{282E1D6B-024B-40CD-A807-B5390CC4D613}">
            <xm:f>NOT(ISERROR(SEARCH('https://mailunicundiedu-my.sharepoint.com/personal/yennypgutierrez_ucundinamarca_edu_co/Documents/Archivos de chat de Microsoft Teams/[EPIr049_V9 archivo (2).xlsx]TB'!#REF!,L29)))</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22" operator="containsText" id="{94C3B40D-6A92-474E-B01B-5C7330B5F82F}">
            <xm:f>NOT(ISERROR(SEARCH('https://mailunicundiedu-my.sharepoint.com/personal/yennypgutierrez_ucundinamarca_edu_co/Documents/Archivos de chat de Microsoft Teams/[EPIr049_V9 archivo (2).xlsx]TB'!#REF!,L29)))</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23" operator="containsText" id="{3F04F2DB-3038-4843-B03B-0366520629D7}">
            <xm:f>NOT(ISERROR(SEARCH('https://mailunicundiedu-my.sharepoint.com/personal/yennypgutierrez_ucundinamarca_edu_co/Documents/Archivos de chat de Microsoft Teams/[EPIr049_V9 archivo (2).xlsx]TB'!#REF!,L29)))</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24" operator="containsText" id="{7EB48958-5478-4D3E-9C91-618051783FB9}">
            <xm:f>NOT(ISERROR(SEARCH('https://mailunicundiedu-my.sharepoint.com/personal/yennypgutierrez_ucundinamarca_edu_co/Documents/Archivos de chat de Microsoft Teams/[EPIr049_V9 archivo (2).xlsx]TB'!#REF!,L29)))</xm:f>
            <xm:f>'https://mailunicundiedu-my.sharepoint.com/personal/yennypgutierrez_ucundinamarca_edu_co/Documents/Archivos de chat de Microsoft Teams/[EPIr049_V9 archivo (2).xlsx]TB'!#REF!</xm:f>
            <x14:dxf>
              <fill>
                <patternFill>
                  <fgColor theme="1"/>
                  <bgColor rgb="FFFF0000"/>
                </patternFill>
              </fill>
            </x14:dxf>
          </x14:cfRule>
          <xm:sqref>L29:L30</xm:sqref>
        </x14:conditionalFormatting>
        <x14:conditionalFormatting xmlns:xm="http://schemas.microsoft.com/office/excel/2006/main">
          <x14:cfRule type="containsText" priority="17" operator="containsText" id="{3F8CCDBB-CD35-48F8-ADE2-B3076AF6AFDE}">
            <xm:f>NOT(ISERROR(SEARCH('https://mailunicundiedu-my.sharepoint.com/personal/yennypgutierrez_ucundinamarca_edu_co/Documents/Archivos de chat de Microsoft Teams/[EPIr049_V9 archivo (2).xlsx]TB'!#REF!,L31)))</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18" operator="containsText" id="{05668F65-C406-47C2-A37A-219097AACD46}">
            <xm:f>NOT(ISERROR(SEARCH('https://mailunicundiedu-my.sharepoint.com/personal/yennypgutierrez_ucundinamarca_edu_co/Documents/Archivos de chat de Microsoft Teams/[EPIr049_V9 archivo (2).xlsx]TB'!#REF!,L31)))</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19" operator="containsText" id="{8597B331-D4DA-46DA-9CBF-DEC6892EC930}">
            <xm:f>NOT(ISERROR(SEARCH('https://mailunicundiedu-my.sharepoint.com/personal/yennypgutierrez_ucundinamarca_edu_co/Documents/Archivos de chat de Microsoft Teams/[EPIr049_V9 archivo (2).xlsx]TB'!#REF!,L31)))</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20" operator="containsText" id="{329A96B3-9854-40C1-BEC0-503CBF0FB832}">
            <xm:f>NOT(ISERROR(SEARCH('https://mailunicundiedu-my.sharepoint.com/personal/yennypgutierrez_ucundinamarca_edu_co/Documents/Archivos de chat de Microsoft Teams/[EPIr049_V9 archivo (2).xlsx]TB'!#REF!,L31)))</xm:f>
            <xm:f>'https://mailunicundiedu-my.sharepoint.com/personal/yennypgutierrez_ucundinamarca_edu_co/Documents/Archivos de chat de Microsoft Teams/[EPIr049_V9 archivo (2).xlsx]TB'!#REF!</xm:f>
            <x14:dxf>
              <fill>
                <patternFill>
                  <fgColor theme="1"/>
                  <bgColor rgb="FFFF0000"/>
                </patternFill>
              </fill>
            </x14:dxf>
          </x14:cfRule>
          <xm:sqref>L31</xm:sqref>
        </x14:conditionalFormatting>
        <x14:conditionalFormatting xmlns:xm="http://schemas.microsoft.com/office/excel/2006/main">
          <x14:cfRule type="containsText" priority="13" operator="containsText" id="{21E33F2A-3FB6-42B9-9869-AC9D2EAE9251}">
            <xm:f>NOT(ISERROR(SEARCH('https://mailunicundiedu-my.sharepoint.com/personal/yennypgutierrez_ucundinamarca_edu_co/Documents/Archivos de chat de Microsoft Teams/[EPIr049_V9 archivo (2).xlsx]TB'!#REF!,L32)))</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14" operator="containsText" id="{5E731691-F99F-4088-A914-C6F7BC0B0A05}">
            <xm:f>NOT(ISERROR(SEARCH('https://mailunicundiedu-my.sharepoint.com/personal/yennypgutierrez_ucundinamarca_edu_co/Documents/Archivos de chat de Microsoft Teams/[EPIr049_V9 archivo (2).xlsx]TB'!#REF!,L32)))</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15" operator="containsText" id="{FCA2B77A-FD22-45EB-B837-C7483FFFD735}">
            <xm:f>NOT(ISERROR(SEARCH('https://mailunicundiedu-my.sharepoint.com/personal/yennypgutierrez_ucundinamarca_edu_co/Documents/Archivos de chat de Microsoft Teams/[EPIr049_V9 archivo (2).xlsx]TB'!#REF!,L32)))</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16" operator="containsText" id="{4236175C-72F2-4BAD-AD0F-CA13342456D3}">
            <xm:f>NOT(ISERROR(SEARCH('https://mailunicundiedu-my.sharepoint.com/personal/yennypgutierrez_ucundinamarca_edu_co/Documents/Archivos de chat de Microsoft Teams/[EPIr049_V9 archivo (2).xlsx]TB'!#REF!,L32)))</xm:f>
            <xm:f>'https://mailunicundiedu-my.sharepoint.com/personal/yennypgutierrez_ucundinamarca_edu_co/Documents/Archivos de chat de Microsoft Teams/[EPIr049_V9 archivo (2).xlsx]TB'!#REF!</xm:f>
            <x14:dxf>
              <fill>
                <patternFill>
                  <fgColor theme="1"/>
                  <bgColor rgb="FFFF0000"/>
                </patternFill>
              </fill>
            </x14:dxf>
          </x14:cfRule>
          <xm:sqref>L32:L33</xm:sqref>
        </x14:conditionalFormatting>
        <x14:conditionalFormatting xmlns:xm="http://schemas.microsoft.com/office/excel/2006/main">
          <x14:cfRule type="containsText" priority="9" operator="containsText" id="{15A21167-F618-4C25-A526-C512F81FACAA}">
            <xm:f>NOT(ISERROR(SEARCH('https://mailunicundiedu-my.sharepoint.com/personal/yennypgutierrez_ucundinamarca_edu_co/Documents/Archivos de chat de Microsoft Teams/[EPIr049_V9 archivo (2).xlsx]TB'!#REF!,L36)))</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10" operator="containsText" id="{E7D3FF09-F951-4AD9-8950-C0A497036120}">
            <xm:f>NOT(ISERROR(SEARCH('https://mailunicundiedu-my.sharepoint.com/personal/yennypgutierrez_ucundinamarca_edu_co/Documents/Archivos de chat de Microsoft Teams/[EPIr049_V9 archivo (2).xlsx]TB'!#REF!,L36)))</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11" operator="containsText" id="{E193234A-AB46-46AB-A8F9-720C1E23E4A9}">
            <xm:f>NOT(ISERROR(SEARCH('https://mailunicundiedu-my.sharepoint.com/personal/yennypgutierrez_ucundinamarca_edu_co/Documents/Archivos de chat de Microsoft Teams/[EPIr049_V9 archivo (2).xlsx]TB'!#REF!,L36)))</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12" operator="containsText" id="{0B3202A7-D0D6-4C65-A81A-383B624FD826}">
            <xm:f>NOT(ISERROR(SEARCH('https://mailunicundiedu-my.sharepoint.com/personal/yennypgutierrez_ucundinamarca_edu_co/Documents/Archivos de chat de Microsoft Teams/[EPIr049_V9 archivo (2).xlsx]TB'!#REF!,L36)))</xm:f>
            <xm:f>'https://mailunicundiedu-my.sharepoint.com/personal/yennypgutierrez_ucundinamarca_edu_co/Documents/Archivos de chat de Microsoft Teams/[EPIr049_V9 archivo (2).xlsx]TB'!#REF!</xm:f>
            <x14:dxf>
              <fill>
                <patternFill>
                  <fgColor theme="1"/>
                  <bgColor rgb="FFFF0000"/>
                </patternFill>
              </fill>
            </x14:dxf>
          </x14:cfRule>
          <xm:sqref>L36:L37</xm:sqref>
        </x14:conditionalFormatting>
        <x14:conditionalFormatting xmlns:xm="http://schemas.microsoft.com/office/excel/2006/main">
          <x14:cfRule type="containsText" priority="5" operator="containsText" id="{90399168-3CD1-4472-A0D7-F8E488A63CDE}">
            <xm:f>NOT(ISERROR(SEARCH('https://mailunicundiedu-my.sharepoint.com/personal/yennypgutierrez_ucundinamarca_edu_co/Documents/Archivos de chat de Microsoft Teams/[EPIr049_V9 archivo (2).xlsx]TB'!#REF!,L38)))</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6" operator="containsText" id="{6FF1C4D9-8C9B-44AF-9DE7-116F5FEA04E0}">
            <xm:f>NOT(ISERROR(SEARCH('https://mailunicundiedu-my.sharepoint.com/personal/yennypgutierrez_ucundinamarca_edu_co/Documents/Archivos de chat de Microsoft Teams/[EPIr049_V9 archivo (2).xlsx]TB'!#REF!,L38)))</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7" operator="containsText" id="{BF1ABA46-33C2-4255-9A1F-21206D05EA51}">
            <xm:f>NOT(ISERROR(SEARCH('https://mailunicundiedu-my.sharepoint.com/personal/yennypgutierrez_ucundinamarca_edu_co/Documents/Archivos de chat de Microsoft Teams/[EPIr049_V9 archivo (2).xlsx]TB'!#REF!,L38)))</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8" operator="containsText" id="{F34C24E5-3CA6-4901-80BE-F5230D161F1F}">
            <xm:f>NOT(ISERROR(SEARCH('https://mailunicundiedu-my.sharepoint.com/personal/yennypgutierrez_ucundinamarca_edu_co/Documents/Archivos de chat de Microsoft Teams/[EPIr049_V9 archivo (2).xlsx]TB'!#REF!,L38)))</xm:f>
            <xm:f>'https://mailunicundiedu-my.sharepoint.com/personal/yennypgutierrez_ucundinamarca_edu_co/Documents/Archivos de chat de Microsoft Teams/[EPIr049_V9 archivo (2).xlsx]TB'!#REF!</xm:f>
            <x14:dxf>
              <fill>
                <patternFill>
                  <fgColor theme="1"/>
                  <bgColor rgb="FFFF0000"/>
                </patternFill>
              </fill>
            </x14:dxf>
          </x14:cfRule>
          <xm:sqref>L38</xm:sqref>
        </x14:conditionalFormatting>
        <x14:conditionalFormatting xmlns:xm="http://schemas.microsoft.com/office/excel/2006/main">
          <x14:cfRule type="containsText" priority="1" operator="containsText" id="{5B25275D-4C0E-4917-B761-90E22CAB143B}">
            <xm:f>NOT(ISERROR(SEARCH('https://mailunicundiedu-my.sharepoint.com/personal/yennypgutierrez_ucundinamarca_edu_co/Documents/Archivos de chat de Microsoft Teams/[EPIr049_V9 archivo (2).xlsx]TB'!#REF!,L39)))</xm:f>
            <xm:f>'https://mailunicundiedu-my.sharepoint.com/personal/yennypgutierrez_ucundinamarca_edu_co/Documents/Archivos de chat de Microsoft Teams/[EPIr049_V9 archivo (2).xlsx]TB'!#REF!</xm:f>
            <x14:dxf>
              <fill>
                <patternFill>
                  <fgColor theme="1"/>
                  <bgColor rgb="FF00B050"/>
                </patternFill>
              </fill>
            </x14:dxf>
          </x14:cfRule>
          <x14:cfRule type="containsText" priority="2" operator="containsText" id="{62F00926-8EF6-45D7-ABFD-369126883DB5}">
            <xm:f>NOT(ISERROR(SEARCH('https://mailunicundiedu-my.sharepoint.com/personal/yennypgutierrez_ucundinamarca_edu_co/Documents/Archivos de chat de Microsoft Teams/[EPIr049_V9 archivo (2).xlsx]TB'!#REF!,L39)))</xm:f>
            <xm:f>'https://mailunicundiedu-my.sharepoint.com/personal/yennypgutierrez_ucundinamarca_edu_co/Documents/Archivos de chat de Microsoft Teams/[EPIr049_V9 archivo (2).xlsx]TB'!#REF!</xm:f>
            <x14:dxf>
              <fill>
                <patternFill>
                  <fgColor theme="1"/>
                  <bgColor rgb="FFFFFF00"/>
                </patternFill>
              </fill>
            </x14:dxf>
          </x14:cfRule>
          <x14:cfRule type="containsText" priority="3" operator="containsText" id="{E5D4173D-E649-4D64-AA7D-EE9B2AB08F25}">
            <xm:f>NOT(ISERROR(SEARCH('https://mailunicundiedu-my.sharepoint.com/personal/yennypgutierrez_ucundinamarca_edu_co/Documents/Archivos de chat de Microsoft Teams/[EPIr049_V9 archivo (2).xlsx]TB'!#REF!,L39)))</xm:f>
            <xm:f>'https://mailunicundiedu-my.sharepoint.com/personal/yennypgutierrez_ucundinamarca_edu_co/Documents/Archivos de chat de Microsoft Teams/[EPIr049_V9 archivo (2).xlsx]TB'!#REF!</xm:f>
            <x14:dxf>
              <fill>
                <patternFill>
                  <fgColor theme="1"/>
                  <bgColor rgb="FFFFC000"/>
                </patternFill>
              </fill>
            </x14:dxf>
          </x14:cfRule>
          <x14:cfRule type="containsText" priority="4" operator="containsText" id="{C04B6A4A-DCEA-4559-A269-0014CF5D41E0}">
            <xm:f>NOT(ISERROR(SEARCH('https://mailunicundiedu-my.sharepoint.com/personal/yennypgutierrez_ucundinamarca_edu_co/Documents/Archivos de chat de Microsoft Teams/[EPIr049_V9 archivo (2).xlsx]TB'!#REF!,L39)))</xm:f>
            <xm:f>'https://mailunicundiedu-my.sharepoint.com/personal/yennypgutierrez_ucundinamarca_edu_co/Documents/Archivos de chat de Microsoft Teams/[EPIr049_V9 archivo (2).xlsx]TB'!#REF!</xm:f>
            <x14:dxf>
              <fill>
                <patternFill>
                  <fgColor theme="1"/>
                  <bgColor rgb="FFFF0000"/>
                </patternFill>
              </fill>
            </x14:dxf>
          </x14:cfRule>
          <xm:sqref>L39:L40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rgb="FF00B050"/>
  </sheetPr>
  <dimension ref="A1:W33"/>
  <sheetViews>
    <sheetView zoomScale="90" zoomScaleNormal="90" workbookViewId="0">
      <pane ySplit="14" topLeftCell="A15" activePane="bottomLeft" state="frozen"/>
      <selection activeCell="G17" sqref="G17"/>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192</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(SUM(L$15:L$17))/F9</f>
        <v>0.66666666666666674</v>
      </c>
      <c r="J9" s="40"/>
      <c r="K9" s="41"/>
      <c r="L9" s="40"/>
      <c r="M9" s="40"/>
      <c r="N9" s="40"/>
    </row>
    <row r="10" spans="1:14" s="47" customFormat="1" ht="11.45" customHeight="1" x14ac:dyDescent="0.25">
      <c r="B10" s="48"/>
      <c r="C10" s="268" t="s">
        <v>96</v>
      </c>
      <c r="D10" s="269" t="str">
        <f>Contenido!C22</f>
        <v>Oficina de Atención al Ciudadano</v>
      </c>
      <c r="E10" s="43" t="s">
        <v>92</v>
      </c>
      <c r="F10" s="44">
        <v>1</v>
      </c>
      <c r="G10" s="43" t="s">
        <v>90</v>
      </c>
      <c r="H10" s="45" t="s">
        <v>115</v>
      </c>
      <c r="I10" s="46">
        <f>(SUM(L$20:L$23))/F10</f>
        <v>1</v>
      </c>
      <c r="J10" s="48"/>
      <c r="K10" s="50"/>
      <c r="L10" s="270" t="s">
        <v>100</v>
      </c>
      <c r="M10" s="270"/>
    </row>
    <row r="11" spans="1:14" s="47" customFormat="1" ht="11.45" customHeight="1" x14ac:dyDescent="0.25">
      <c r="B11" s="48"/>
      <c r="C11" s="268"/>
      <c r="D11" s="269"/>
      <c r="E11" s="43" t="s">
        <v>176</v>
      </c>
      <c r="F11" s="44">
        <v>1</v>
      </c>
      <c r="G11" s="43" t="s">
        <v>90</v>
      </c>
      <c r="H11" s="45" t="s">
        <v>178</v>
      </c>
      <c r="I11" s="46">
        <f>(SUM(L$26:L$28))/F11</f>
        <v>0.66666666666666674</v>
      </c>
      <c r="J11" s="48"/>
      <c r="K11" s="50"/>
      <c r="L11" s="270"/>
      <c r="M11" s="270"/>
    </row>
    <row r="12" spans="1:14" s="47" customFormat="1" ht="11.45" customHeight="1" x14ac:dyDescent="0.25">
      <c r="B12" s="48"/>
      <c r="C12" s="43"/>
      <c r="D12" s="49"/>
      <c r="E12" s="43" t="s">
        <v>177</v>
      </c>
      <c r="F12" s="44">
        <v>1</v>
      </c>
      <c r="G12" s="43" t="s">
        <v>90</v>
      </c>
      <c r="H12" s="45" t="s">
        <v>179</v>
      </c>
      <c r="I12" s="46">
        <f>(SUM(L$31:L$33))/F12</f>
        <v>0.66666666666666674</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89.45" customHeight="1" x14ac:dyDescent="0.25">
      <c r="B15" s="55">
        <v>1</v>
      </c>
      <c r="C15" s="55" t="s">
        <v>174</v>
      </c>
      <c r="D15" s="56" t="s">
        <v>1206</v>
      </c>
      <c r="E15" s="56" t="s">
        <v>1204</v>
      </c>
      <c r="F15" s="55" t="s">
        <v>3</v>
      </c>
      <c r="G15" s="55" t="s">
        <v>147</v>
      </c>
      <c r="H15" s="56" t="s">
        <v>1208</v>
      </c>
      <c r="I15" s="56" t="s">
        <v>1209</v>
      </c>
      <c r="J15" s="55" t="s">
        <v>86</v>
      </c>
      <c r="K15" s="56" t="s">
        <v>1212</v>
      </c>
      <c r="L15" s="57">
        <v>0.33333333333333337</v>
      </c>
      <c r="M15" s="56"/>
    </row>
    <row r="16" spans="1:14" ht="81.599999999999994" customHeight="1" x14ac:dyDescent="0.25">
      <c r="B16" s="55">
        <v>1</v>
      </c>
      <c r="C16" s="55" t="s">
        <v>174</v>
      </c>
      <c r="D16" s="56" t="s">
        <v>1207</v>
      </c>
      <c r="E16" s="56" t="s">
        <v>1205</v>
      </c>
      <c r="F16" s="55" t="s">
        <v>3</v>
      </c>
      <c r="G16" s="55" t="s">
        <v>147</v>
      </c>
      <c r="H16" s="56" t="s">
        <v>1210</v>
      </c>
      <c r="I16" s="56" t="s">
        <v>1211</v>
      </c>
      <c r="J16" s="55" t="s">
        <v>87</v>
      </c>
      <c r="K16" s="56" t="s">
        <v>1213</v>
      </c>
      <c r="L16" s="57">
        <v>0.33333333333333337</v>
      </c>
      <c r="M16" s="56"/>
    </row>
    <row r="17" spans="2:13" x14ac:dyDescent="0.25">
      <c r="B17" s="55">
        <v>1</v>
      </c>
      <c r="C17" s="55"/>
      <c r="D17" s="56"/>
      <c r="E17" s="56"/>
      <c r="F17" s="55"/>
      <c r="G17" s="55"/>
      <c r="H17" s="56"/>
      <c r="I17" s="56"/>
      <c r="J17" s="55"/>
      <c r="K17" s="56"/>
      <c r="L17" s="57"/>
      <c r="M17" s="56"/>
    </row>
    <row r="18" spans="2:13" ht="12.75" thickBot="1" x14ac:dyDescent="0.3">
      <c r="D18" s="59"/>
      <c r="E18" s="59"/>
      <c r="H18" s="59"/>
      <c r="I18" s="59"/>
      <c r="K18" s="59"/>
      <c r="M18" s="59"/>
    </row>
    <row r="19" spans="2:13" s="48" customFormat="1" ht="23.25" thickTop="1" x14ac:dyDescent="0.25">
      <c r="B19" s="51" t="s">
        <v>93</v>
      </c>
      <c r="C19" s="51" t="s">
        <v>75</v>
      </c>
      <c r="D19" s="51" t="s">
        <v>76</v>
      </c>
      <c r="E19" s="51" t="s">
        <v>77</v>
      </c>
      <c r="F19" s="51" t="s">
        <v>78</v>
      </c>
      <c r="G19" s="51" t="s">
        <v>79</v>
      </c>
      <c r="H19" s="52" t="s">
        <v>156</v>
      </c>
      <c r="I19" s="52" t="s">
        <v>157</v>
      </c>
      <c r="J19" s="52" t="s">
        <v>158</v>
      </c>
      <c r="K19" s="52" t="s">
        <v>80</v>
      </c>
      <c r="L19" s="53" t="s">
        <v>94</v>
      </c>
      <c r="M19" s="53" t="s">
        <v>95</v>
      </c>
    </row>
    <row r="20" spans="2:13" ht="60" x14ac:dyDescent="0.25">
      <c r="B20" s="55">
        <v>2</v>
      </c>
      <c r="C20" s="55" t="s">
        <v>174</v>
      </c>
      <c r="D20" s="56" t="s">
        <v>1214</v>
      </c>
      <c r="E20" s="56" t="s">
        <v>1215</v>
      </c>
      <c r="F20" s="55" t="s">
        <v>3</v>
      </c>
      <c r="G20" s="55" t="s">
        <v>147</v>
      </c>
      <c r="H20" s="56" t="s">
        <v>1216</v>
      </c>
      <c r="I20" s="56" t="s">
        <v>1217</v>
      </c>
      <c r="J20" s="55" t="s">
        <v>86</v>
      </c>
      <c r="K20" s="56" t="s">
        <v>1222</v>
      </c>
      <c r="L20" s="57">
        <v>0.33333333333333337</v>
      </c>
      <c r="M20" s="56"/>
    </row>
    <row r="21" spans="2:13" ht="87" customHeight="1" x14ac:dyDescent="0.25">
      <c r="B21" s="55">
        <v>2</v>
      </c>
      <c r="C21" s="55" t="s">
        <v>174</v>
      </c>
      <c r="D21" s="56" t="s">
        <v>1207</v>
      </c>
      <c r="E21" s="56" t="s">
        <v>1205</v>
      </c>
      <c r="F21" s="55" t="s">
        <v>3</v>
      </c>
      <c r="G21" s="55" t="s">
        <v>147</v>
      </c>
      <c r="H21" s="56" t="s">
        <v>1218</v>
      </c>
      <c r="I21" s="56" t="s">
        <v>1219</v>
      </c>
      <c r="J21" s="55"/>
      <c r="K21" s="56" t="s">
        <v>1223</v>
      </c>
      <c r="L21" s="57">
        <v>0.33333333333333337</v>
      </c>
      <c r="M21" s="56"/>
    </row>
    <row r="22" spans="2:13" ht="96" x14ac:dyDescent="0.25">
      <c r="B22" s="55">
        <v>2</v>
      </c>
      <c r="C22" s="55" t="s">
        <v>174</v>
      </c>
      <c r="D22" s="56" t="s">
        <v>1206</v>
      </c>
      <c r="E22" s="56" t="s">
        <v>1204</v>
      </c>
      <c r="F22" s="55" t="s">
        <v>3</v>
      </c>
      <c r="G22" s="55" t="s">
        <v>147</v>
      </c>
      <c r="H22" s="56" t="s">
        <v>1220</v>
      </c>
      <c r="I22" s="56" t="s">
        <v>1221</v>
      </c>
      <c r="J22" s="55" t="s">
        <v>87</v>
      </c>
      <c r="K22" s="56" t="s">
        <v>1224</v>
      </c>
      <c r="L22" s="57">
        <v>0.33333333333333337</v>
      </c>
      <c r="M22" s="56"/>
    </row>
    <row r="23" spans="2:13" x14ac:dyDescent="0.25">
      <c r="B23" s="55">
        <v>2</v>
      </c>
      <c r="C23" s="55"/>
      <c r="D23" s="56"/>
      <c r="E23" s="56"/>
      <c r="F23" s="55"/>
      <c r="G23" s="55"/>
      <c r="H23" s="56"/>
      <c r="I23" s="56"/>
      <c r="J23" s="55"/>
      <c r="K23" s="56"/>
      <c r="L23" s="57"/>
      <c r="M23" s="56"/>
    </row>
    <row r="24" spans="2:13" ht="12.75" thickBot="1" x14ac:dyDescent="0.3"/>
    <row r="25" spans="2:13" s="48" customFormat="1" ht="30.6" customHeight="1" thickTop="1" x14ac:dyDescent="0.25">
      <c r="B25" s="51" t="s">
        <v>93</v>
      </c>
      <c r="C25" s="51" t="s">
        <v>75</v>
      </c>
      <c r="D25" s="51" t="s">
        <v>76</v>
      </c>
      <c r="E25" s="51" t="s">
        <v>77</v>
      </c>
      <c r="F25" s="51" t="s">
        <v>78</v>
      </c>
      <c r="G25" s="51" t="s">
        <v>79</v>
      </c>
      <c r="H25" s="52" t="s">
        <v>156</v>
      </c>
      <c r="I25" s="52" t="s">
        <v>157</v>
      </c>
      <c r="J25" s="52" t="s">
        <v>158</v>
      </c>
      <c r="K25" s="52" t="s">
        <v>80</v>
      </c>
      <c r="L25" s="53" t="s">
        <v>94</v>
      </c>
      <c r="M25" s="53" t="s">
        <v>95</v>
      </c>
    </row>
    <row r="26" spans="2:13" ht="63.6" customHeight="1" x14ac:dyDescent="0.25">
      <c r="B26" s="55">
        <v>3</v>
      </c>
      <c r="C26" s="55" t="s">
        <v>174</v>
      </c>
      <c r="D26" s="56" t="s">
        <v>1214</v>
      </c>
      <c r="E26" s="56" t="s">
        <v>1225</v>
      </c>
      <c r="F26" s="55" t="s">
        <v>3</v>
      </c>
      <c r="G26" s="55" t="s">
        <v>147</v>
      </c>
      <c r="H26" s="56" t="s">
        <v>1226</v>
      </c>
      <c r="I26" s="56" t="s">
        <v>1227</v>
      </c>
      <c r="J26" s="55" t="s">
        <v>87</v>
      </c>
      <c r="K26" s="56" t="s">
        <v>1222</v>
      </c>
      <c r="L26" s="57">
        <v>0.33333333333333337</v>
      </c>
      <c r="M26" s="56"/>
    </row>
    <row r="27" spans="2:13" ht="96" x14ac:dyDescent="0.25">
      <c r="B27" s="55">
        <v>3</v>
      </c>
      <c r="C27" s="55" t="s">
        <v>174</v>
      </c>
      <c r="D27" s="56" t="s">
        <v>1206</v>
      </c>
      <c r="E27" s="56" t="s">
        <v>1204</v>
      </c>
      <c r="F27" s="55" t="s">
        <v>3</v>
      </c>
      <c r="G27" s="55" t="s">
        <v>147</v>
      </c>
      <c r="H27" s="56" t="s">
        <v>1220</v>
      </c>
      <c r="I27" s="56" t="s">
        <v>1228</v>
      </c>
      <c r="J27" s="55" t="s">
        <v>87</v>
      </c>
      <c r="K27" s="56" t="s">
        <v>1229</v>
      </c>
      <c r="L27" s="57">
        <v>0.33333333333333337</v>
      </c>
      <c r="M27" s="56"/>
    </row>
    <row r="28" spans="2:13" x14ac:dyDescent="0.25">
      <c r="B28" s="55">
        <v>3</v>
      </c>
      <c r="C28" s="55"/>
      <c r="D28" s="56"/>
      <c r="E28" s="56"/>
      <c r="F28" s="55"/>
      <c r="G28" s="55"/>
      <c r="H28" s="56"/>
      <c r="I28" s="56"/>
      <c r="J28" s="55"/>
      <c r="K28" s="56"/>
      <c r="L28" s="57"/>
      <c r="M28" s="56"/>
    </row>
    <row r="29" spans="2:13" ht="12.75" thickBot="1" x14ac:dyDescent="0.3">
      <c r="D29" s="59"/>
      <c r="E29" s="59"/>
      <c r="H29" s="59"/>
      <c r="I29" s="59"/>
      <c r="K29" s="59"/>
      <c r="M29" s="59"/>
    </row>
    <row r="30" spans="2:13" s="48" customFormat="1" ht="23.25"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ht="60" x14ac:dyDescent="0.25">
      <c r="B31" s="55">
        <v>4</v>
      </c>
      <c r="C31" s="55" t="s">
        <v>174</v>
      </c>
      <c r="D31" s="56" t="s">
        <v>1214</v>
      </c>
      <c r="E31" s="56" t="s">
        <v>1225</v>
      </c>
      <c r="F31" s="55" t="s">
        <v>3</v>
      </c>
      <c r="G31" s="55" t="s">
        <v>147</v>
      </c>
      <c r="H31" s="56" t="s">
        <v>1230</v>
      </c>
      <c r="I31" s="56" t="s">
        <v>1227</v>
      </c>
      <c r="J31" s="55" t="s">
        <v>86</v>
      </c>
      <c r="K31" s="56" t="s">
        <v>1222</v>
      </c>
      <c r="L31" s="57">
        <v>0.33333333333333337</v>
      </c>
      <c r="M31" s="56"/>
    </row>
    <row r="32" spans="2:13" ht="96" x14ac:dyDescent="0.25">
      <c r="B32" s="55">
        <v>4</v>
      </c>
      <c r="C32" s="55" t="s">
        <v>174</v>
      </c>
      <c r="D32" s="56" t="s">
        <v>1206</v>
      </c>
      <c r="E32" s="56" t="s">
        <v>1204</v>
      </c>
      <c r="F32" s="55" t="s">
        <v>3</v>
      </c>
      <c r="G32" s="55" t="s">
        <v>147</v>
      </c>
      <c r="H32" s="56" t="s">
        <v>1220</v>
      </c>
      <c r="I32" s="56" t="s">
        <v>1231</v>
      </c>
      <c r="J32" s="55" t="s">
        <v>87</v>
      </c>
      <c r="K32" s="56" t="s">
        <v>1232</v>
      </c>
      <c r="L32" s="57">
        <v>0.33333333333333337</v>
      </c>
      <c r="M32" s="56"/>
    </row>
    <row r="33" spans="2:13" x14ac:dyDescent="0.25">
      <c r="B33" s="55">
        <v>4</v>
      </c>
      <c r="C33" s="55"/>
      <c r="D33" s="56"/>
      <c r="E33" s="56"/>
      <c r="F33" s="55"/>
      <c r="G33" s="55"/>
      <c r="H33" s="56"/>
      <c r="I33" s="56"/>
      <c r="J33" s="55"/>
      <c r="K33" s="56"/>
      <c r="L33" s="57"/>
      <c r="M33" s="56"/>
    </row>
  </sheetData>
  <sheetProtection algorithmName="SHA-512" hashValue="lVKjztjwGxbUfDACpxsnAHMY8fqxu0ZXaN/0PcUeGoD7TDZ7VpvDtaTiEOWhI/zjRptO1js15Qry/yniS/l95w==" saltValue="xeeZ8juoeV5NY/qUuPvEc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7 C20:C23 C26:C28 C31:C33" xr:uid="{00000000-0002-0000-0A00-000000000000}">
      <formula1>Frentes</formula1>
    </dataValidation>
    <dataValidation type="list" allowBlank="1" showInputMessage="1" showErrorMessage="1" sqref="F15:F17 F20:F23 F26:F28 F31:F33" xr:uid="{00000000-0002-0000-0A00-000001000000}">
      <formula1>Alta_Dirección</formula1>
    </dataValidation>
    <dataValidation type="list" allowBlank="1" showInputMessage="1" showErrorMessage="1" sqref="J15:J17 J20:J23 J26:J28 J31:J33" xr:uid="{00000000-0002-0000-0A00-000002000000}">
      <formula1>Categoría</formula1>
    </dataValidation>
    <dataValidation type="list" allowBlank="1" showInputMessage="1" showErrorMessage="1" sqref="L15:L17 L20:L23 L26:L28 L31:L33" xr:uid="{00000000-0002-0000-0A00-000003000000}">
      <formula1>Cumplimiento</formula1>
    </dataValidation>
    <dataValidation type="list" allowBlank="1" showInputMessage="1" showErrorMessage="1" sqref="G15:G17 G20:G23 G26:G28 G31:G33" xr:uid="{00000000-0002-0000-0A00-000004000000}">
      <formula1>Área</formula1>
    </dataValidation>
    <dataValidation type="list" allowBlank="1" showInputMessage="1" showErrorMessage="1" sqref="B15:B17 B20:B23 B26:B28 B31:B33" xr:uid="{00000000-0002-0000-0A00-000005000000}">
      <formula1>Trimestre</formula1>
    </dataValidation>
  </dataValidations>
  <hyperlinks>
    <hyperlink ref="L10:M11" location="Instrucciones!A1" display="Instrucciones para el diligenciamiento" xr:uid="{00000000-0004-0000-0A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5" operator="containsText" id="{1CD452F1-D563-40F5-91D3-69041FE17EED}">
            <xm:f>NOT(ISERROR(SEARCH(TB!$B$25,L15)))</xm:f>
            <xm:f>TB!$B$25</xm:f>
            <x14:dxf>
              <fill>
                <patternFill>
                  <fgColor theme="1"/>
                  <bgColor rgb="FF00B050"/>
                </patternFill>
              </fill>
            </x14:dxf>
          </x14:cfRule>
          <x14:cfRule type="containsText" priority="26" operator="containsText" id="{C8FCD7A8-C0DE-4C10-A35C-0259644F93AF}">
            <xm:f>NOT(ISERROR(SEARCH(TB!$B$24,L15)))</xm:f>
            <xm:f>TB!$B$24</xm:f>
            <x14:dxf>
              <fill>
                <patternFill>
                  <fgColor theme="1"/>
                  <bgColor rgb="FFFFFF00"/>
                </patternFill>
              </fill>
            </x14:dxf>
          </x14:cfRule>
          <x14:cfRule type="containsText" priority="27" operator="containsText" id="{2AA1DB21-1751-40F7-A0E4-F1DBC1381BFF}">
            <xm:f>NOT(ISERROR(SEARCH(TB!$B$23,L15)))</xm:f>
            <xm:f>TB!$B$23</xm:f>
            <x14:dxf>
              <fill>
                <patternFill>
                  <fgColor theme="1"/>
                  <bgColor rgb="FFFFC000"/>
                </patternFill>
              </fill>
            </x14:dxf>
          </x14:cfRule>
          <x14:cfRule type="containsText" priority="28" operator="containsText" id="{E4D602E3-0D95-4454-98C5-0E2D6009D431}">
            <xm:f>NOT(ISERROR(SEARCH(TB!$B$22,L15)))</xm:f>
            <xm:f>TB!$B$22</xm:f>
            <x14:dxf>
              <fill>
                <patternFill>
                  <fgColor theme="1"/>
                  <bgColor rgb="FFFF0000"/>
                </patternFill>
              </fill>
            </x14:dxf>
          </x14:cfRule>
          <xm:sqref>L15:L17 L23 L28 L33</xm:sqref>
        </x14:conditionalFormatting>
        <x14:conditionalFormatting xmlns:xm="http://schemas.microsoft.com/office/excel/2006/main">
          <x14:cfRule type="containsText" priority="9" operator="containsText" id="{B18DA370-104E-4675-914D-65C299A896FF}">
            <xm:f>NOT(ISERROR(SEARCH(TB!$B$25,L20)))</xm:f>
            <xm:f>TB!$B$25</xm:f>
            <x14:dxf>
              <fill>
                <patternFill>
                  <fgColor theme="1"/>
                  <bgColor rgb="FF00B050"/>
                </patternFill>
              </fill>
            </x14:dxf>
          </x14:cfRule>
          <x14:cfRule type="containsText" priority="10" operator="containsText" id="{66B101CB-D9F7-40E4-9A20-BDC6D7281DAF}">
            <xm:f>NOT(ISERROR(SEARCH(TB!$B$24,L20)))</xm:f>
            <xm:f>TB!$B$24</xm:f>
            <x14:dxf>
              <fill>
                <patternFill>
                  <fgColor theme="1"/>
                  <bgColor rgb="FFFFFF00"/>
                </patternFill>
              </fill>
            </x14:dxf>
          </x14:cfRule>
          <x14:cfRule type="containsText" priority="11" operator="containsText" id="{FC0B054A-7E8A-4418-AAC1-827836BD3B67}">
            <xm:f>NOT(ISERROR(SEARCH(TB!$B$23,L20)))</xm:f>
            <xm:f>TB!$B$23</xm:f>
            <x14:dxf>
              <fill>
                <patternFill>
                  <fgColor theme="1"/>
                  <bgColor rgb="FFFFC000"/>
                </patternFill>
              </fill>
            </x14:dxf>
          </x14:cfRule>
          <x14:cfRule type="containsText" priority="12" operator="containsText" id="{F37BEDED-205C-49DD-ACF7-532EE22E9DF0}">
            <xm:f>NOT(ISERROR(SEARCH(TB!$B$22,L20)))</xm:f>
            <xm:f>TB!$B$22</xm:f>
            <x14:dxf>
              <fill>
                <patternFill>
                  <fgColor theme="1"/>
                  <bgColor rgb="FFFF0000"/>
                </patternFill>
              </fill>
            </x14:dxf>
          </x14:cfRule>
          <xm:sqref>L20:L22</xm:sqref>
        </x14:conditionalFormatting>
        <x14:conditionalFormatting xmlns:xm="http://schemas.microsoft.com/office/excel/2006/main">
          <x14:cfRule type="containsText" priority="5" operator="containsText" id="{35075C75-F685-4545-991D-C902778B3E7E}">
            <xm:f>NOT(ISERROR(SEARCH(TB!$B$25,L26)))</xm:f>
            <xm:f>TB!$B$25</xm:f>
            <x14:dxf>
              <fill>
                <patternFill>
                  <fgColor theme="1"/>
                  <bgColor rgb="FF00B050"/>
                </patternFill>
              </fill>
            </x14:dxf>
          </x14:cfRule>
          <x14:cfRule type="containsText" priority="6" operator="containsText" id="{FAD99761-9575-4212-BAA6-34D37592D31E}">
            <xm:f>NOT(ISERROR(SEARCH(TB!$B$24,L26)))</xm:f>
            <xm:f>TB!$B$24</xm:f>
            <x14:dxf>
              <fill>
                <patternFill>
                  <fgColor theme="1"/>
                  <bgColor rgb="FFFFFF00"/>
                </patternFill>
              </fill>
            </x14:dxf>
          </x14:cfRule>
          <x14:cfRule type="containsText" priority="7" operator="containsText" id="{253E6249-96C9-45FB-918B-836B3CF15FEA}">
            <xm:f>NOT(ISERROR(SEARCH(TB!$B$23,L26)))</xm:f>
            <xm:f>TB!$B$23</xm:f>
            <x14:dxf>
              <fill>
                <patternFill>
                  <fgColor theme="1"/>
                  <bgColor rgb="FFFFC000"/>
                </patternFill>
              </fill>
            </x14:dxf>
          </x14:cfRule>
          <x14:cfRule type="containsText" priority="8" operator="containsText" id="{079CADCB-7CE1-41F8-A2B2-E2657525600E}">
            <xm:f>NOT(ISERROR(SEARCH(TB!$B$22,L26)))</xm:f>
            <xm:f>TB!$B$22</xm:f>
            <x14:dxf>
              <fill>
                <patternFill>
                  <fgColor theme="1"/>
                  <bgColor rgb="FFFF0000"/>
                </patternFill>
              </fill>
            </x14:dxf>
          </x14:cfRule>
          <xm:sqref>L26:L27</xm:sqref>
        </x14:conditionalFormatting>
        <x14:conditionalFormatting xmlns:xm="http://schemas.microsoft.com/office/excel/2006/main">
          <x14:cfRule type="containsText" priority="1" operator="containsText" id="{3F99816D-DB03-43A8-B1BE-E7BEF094AD6A}">
            <xm:f>NOT(ISERROR(SEARCH(TB!$B$25,L31)))</xm:f>
            <xm:f>TB!$B$25</xm:f>
            <x14:dxf>
              <fill>
                <patternFill>
                  <fgColor theme="1"/>
                  <bgColor rgb="FF00B050"/>
                </patternFill>
              </fill>
            </x14:dxf>
          </x14:cfRule>
          <x14:cfRule type="containsText" priority="2" operator="containsText" id="{159057AE-3060-4B83-8873-353862B26CC8}">
            <xm:f>NOT(ISERROR(SEARCH(TB!$B$24,L31)))</xm:f>
            <xm:f>TB!$B$24</xm:f>
            <x14:dxf>
              <fill>
                <patternFill>
                  <fgColor theme="1"/>
                  <bgColor rgb="FFFFFF00"/>
                </patternFill>
              </fill>
            </x14:dxf>
          </x14:cfRule>
          <x14:cfRule type="containsText" priority="3" operator="containsText" id="{915CF31D-8594-416E-8F83-566862386666}">
            <xm:f>NOT(ISERROR(SEARCH(TB!$B$23,L31)))</xm:f>
            <xm:f>TB!$B$23</xm:f>
            <x14:dxf>
              <fill>
                <patternFill>
                  <fgColor theme="1"/>
                  <bgColor rgb="FFFFC000"/>
                </patternFill>
              </fill>
            </x14:dxf>
          </x14:cfRule>
          <x14:cfRule type="containsText" priority="4" operator="containsText" id="{6CA16E45-4E2A-49D8-9DDB-330D2FB1461B}">
            <xm:f>NOT(ISERROR(SEARCH(TB!$B$22,L31)))</xm:f>
            <xm:f>TB!$B$22</xm:f>
            <x14:dxf>
              <fill>
                <patternFill>
                  <fgColor theme="1"/>
                  <bgColor rgb="FFFF0000"/>
                </patternFill>
              </fill>
            </x14:dxf>
          </x14:cfRule>
          <xm:sqref>L31:L32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rgb="FF00B050"/>
  </sheetPr>
  <dimension ref="A1:W63"/>
  <sheetViews>
    <sheetView zoomScale="90" zoomScaleNormal="90" workbookViewId="0">
      <pane ySplit="14" topLeftCell="A15" activePane="bottomLeft" state="frozen"/>
      <selection activeCell="G17" sqref="G17"/>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193</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(SUM(L$15:L$24))/F9</f>
        <v>0</v>
      </c>
      <c r="J9" s="40"/>
      <c r="K9" s="41"/>
      <c r="L9" s="40"/>
      <c r="M9" s="40"/>
      <c r="N9" s="40"/>
    </row>
    <row r="10" spans="1:14" s="47" customFormat="1" ht="11.45" customHeight="1" x14ac:dyDescent="0.25">
      <c r="B10" s="48"/>
      <c r="C10" s="268" t="s">
        <v>96</v>
      </c>
      <c r="D10" s="269" t="str">
        <f>Contenido!C23</f>
        <v>Sistema de Gestión de Seguridad de la Información</v>
      </c>
      <c r="E10" s="43" t="s">
        <v>92</v>
      </c>
      <c r="F10" s="44">
        <v>1</v>
      </c>
      <c r="G10" s="43" t="s">
        <v>90</v>
      </c>
      <c r="H10" s="45" t="s">
        <v>115</v>
      </c>
      <c r="I10" s="46">
        <f>(SUM(L$27:L$39))/F10</f>
        <v>0</v>
      </c>
      <c r="J10" s="48"/>
      <c r="K10" s="50"/>
      <c r="L10" s="270" t="s">
        <v>100</v>
      </c>
      <c r="M10" s="270"/>
    </row>
    <row r="11" spans="1:14" s="47" customFormat="1" ht="11.45" customHeight="1" x14ac:dyDescent="0.25">
      <c r="B11" s="48"/>
      <c r="C11" s="268"/>
      <c r="D11" s="269"/>
      <c r="E11" s="43" t="s">
        <v>176</v>
      </c>
      <c r="F11" s="44">
        <v>1</v>
      </c>
      <c r="G11" s="43" t="s">
        <v>90</v>
      </c>
      <c r="H11" s="45" t="s">
        <v>178</v>
      </c>
      <c r="I11" s="46">
        <f>(SUM(L$42:L$47))/F11</f>
        <v>0</v>
      </c>
      <c r="J11" s="48"/>
      <c r="K11" s="50"/>
      <c r="L11" s="270"/>
      <c r="M11" s="270"/>
    </row>
    <row r="12" spans="1:14" s="47" customFormat="1" ht="11.45" customHeight="1" x14ac:dyDescent="0.25">
      <c r="B12" s="48"/>
      <c r="C12" s="43"/>
      <c r="D12" s="49"/>
      <c r="E12" s="43" t="s">
        <v>177</v>
      </c>
      <c r="F12" s="44">
        <v>1</v>
      </c>
      <c r="G12" s="43" t="s">
        <v>90</v>
      </c>
      <c r="H12" s="45" t="s">
        <v>179</v>
      </c>
      <c r="I12" s="46">
        <f>(SUM(L$50:L$63))/F12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s="124" customFormat="1" ht="137.44999999999999" customHeight="1" x14ac:dyDescent="0.25">
      <c r="B15" s="125">
        <v>1</v>
      </c>
      <c r="C15" s="125" t="s">
        <v>174</v>
      </c>
      <c r="D15" s="127" t="s">
        <v>1677</v>
      </c>
      <c r="E15" s="127" t="s">
        <v>1678</v>
      </c>
      <c r="F15" s="125" t="s">
        <v>3</v>
      </c>
      <c r="G15" s="125" t="s">
        <v>148</v>
      </c>
      <c r="H15" s="127" t="s">
        <v>1680</v>
      </c>
      <c r="I15" s="127" t="s">
        <v>1681</v>
      </c>
      <c r="J15" s="125" t="s">
        <v>86</v>
      </c>
      <c r="K15" s="127" t="s">
        <v>1698</v>
      </c>
      <c r="L15" s="126"/>
      <c r="M15" s="127"/>
    </row>
    <row r="16" spans="1:14" s="124" customFormat="1" ht="139.9" customHeight="1" x14ac:dyDescent="0.25">
      <c r="B16" s="125">
        <v>1</v>
      </c>
      <c r="C16" s="125" t="s">
        <v>174</v>
      </c>
      <c r="D16" s="127" t="s">
        <v>1677</v>
      </c>
      <c r="E16" s="127" t="s">
        <v>1678</v>
      </c>
      <c r="F16" s="125" t="s">
        <v>3</v>
      </c>
      <c r="G16" s="125" t="s">
        <v>148</v>
      </c>
      <c r="H16" s="127" t="s">
        <v>1682</v>
      </c>
      <c r="I16" s="127" t="s">
        <v>1683</v>
      </c>
      <c r="J16" s="125" t="s">
        <v>87</v>
      </c>
      <c r="K16" s="127" t="s">
        <v>1699</v>
      </c>
      <c r="L16" s="126"/>
      <c r="M16" s="127"/>
    </row>
    <row r="17" spans="2:13" s="124" customFormat="1" ht="141" customHeight="1" x14ac:dyDescent="0.25">
      <c r="B17" s="125">
        <v>1</v>
      </c>
      <c r="C17" s="125" t="s">
        <v>174</v>
      </c>
      <c r="D17" s="127" t="s">
        <v>1677</v>
      </c>
      <c r="E17" s="127" t="s">
        <v>1678</v>
      </c>
      <c r="F17" s="125" t="s">
        <v>3</v>
      </c>
      <c r="G17" s="125" t="s">
        <v>148</v>
      </c>
      <c r="H17" s="127" t="s">
        <v>1684</v>
      </c>
      <c r="I17" s="127" t="s">
        <v>1685</v>
      </c>
      <c r="J17" s="125" t="s">
        <v>87</v>
      </c>
      <c r="K17" s="127" t="s">
        <v>1700</v>
      </c>
      <c r="L17" s="126"/>
      <c r="M17" s="127"/>
    </row>
    <row r="18" spans="2:13" s="124" customFormat="1" ht="150" customHeight="1" x14ac:dyDescent="0.25">
      <c r="B18" s="125">
        <v>1</v>
      </c>
      <c r="C18" s="125" t="s">
        <v>174</v>
      </c>
      <c r="D18" s="127" t="s">
        <v>1677</v>
      </c>
      <c r="E18" s="127" t="s">
        <v>1678</v>
      </c>
      <c r="F18" s="125" t="s">
        <v>3</v>
      </c>
      <c r="G18" s="125" t="s">
        <v>148</v>
      </c>
      <c r="H18" s="127" t="s">
        <v>1686</v>
      </c>
      <c r="I18" s="127" t="s">
        <v>1687</v>
      </c>
      <c r="J18" s="125" t="s">
        <v>87</v>
      </c>
      <c r="K18" s="127" t="s">
        <v>1701</v>
      </c>
      <c r="L18" s="126"/>
      <c r="M18" s="127"/>
    </row>
    <row r="19" spans="2:13" s="124" customFormat="1" ht="148.15" customHeight="1" x14ac:dyDescent="0.25">
      <c r="B19" s="125">
        <v>1</v>
      </c>
      <c r="C19" s="125" t="s">
        <v>174</v>
      </c>
      <c r="D19" s="127" t="s">
        <v>1677</v>
      </c>
      <c r="E19" s="127" t="s">
        <v>1679</v>
      </c>
      <c r="F19" s="125" t="s">
        <v>3</v>
      </c>
      <c r="G19" s="125" t="s">
        <v>148</v>
      </c>
      <c r="H19" s="127" t="s">
        <v>1688</v>
      </c>
      <c r="I19" s="127" t="s">
        <v>1689</v>
      </c>
      <c r="J19" s="125" t="s">
        <v>86</v>
      </c>
      <c r="K19" s="127" t="s">
        <v>1702</v>
      </c>
      <c r="L19" s="126"/>
      <c r="M19" s="127"/>
    </row>
    <row r="20" spans="2:13" s="124" customFormat="1" ht="139.15" customHeight="1" x14ac:dyDescent="0.25">
      <c r="B20" s="125">
        <v>1</v>
      </c>
      <c r="C20" s="125" t="s">
        <v>174</v>
      </c>
      <c r="D20" s="127" t="s">
        <v>1677</v>
      </c>
      <c r="E20" s="127" t="s">
        <v>1678</v>
      </c>
      <c r="F20" s="125" t="s">
        <v>3</v>
      </c>
      <c r="G20" s="125" t="s">
        <v>148</v>
      </c>
      <c r="H20" s="127" t="s">
        <v>1690</v>
      </c>
      <c r="I20" s="127" t="s">
        <v>1691</v>
      </c>
      <c r="J20" s="125" t="s">
        <v>88</v>
      </c>
      <c r="K20" s="127" t="s">
        <v>1703</v>
      </c>
      <c r="L20" s="126"/>
      <c r="M20" s="127"/>
    </row>
    <row r="21" spans="2:13" s="124" customFormat="1" ht="139.15" customHeight="1" x14ac:dyDescent="0.25">
      <c r="B21" s="125">
        <v>1</v>
      </c>
      <c r="C21" s="125" t="s">
        <v>174</v>
      </c>
      <c r="D21" s="127" t="s">
        <v>1677</v>
      </c>
      <c r="E21" s="127" t="s">
        <v>1678</v>
      </c>
      <c r="F21" s="125" t="s">
        <v>3</v>
      </c>
      <c r="G21" s="125" t="s">
        <v>148</v>
      </c>
      <c r="H21" s="127" t="s">
        <v>1692</v>
      </c>
      <c r="I21" s="127" t="s">
        <v>1693</v>
      </c>
      <c r="J21" s="125" t="s">
        <v>88</v>
      </c>
      <c r="K21" s="127" t="s">
        <v>1698</v>
      </c>
      <c r="L21" s="126"/>
      <c r="M21" s="127"/>
    </row>
    <row r="22" spans="2:13" s="124" customFormat="1" ht="136.15" customHeight="1" x14ac:dyDescent="0.25">
      <c r="B22" s="125">
        <v>1</v>
      </c>
      <c r="C22" s="125" t="s">
        <v>174</v>
      </c>
      <c r="D22" s="127" t="s">
        <v>1677</v>
      </c>
      <c r="E22" s="127" t="s">
        <v>1678</v>
      </c>
      <c r="F22" s="125" t="s">
        <v>3</v>
      </c>
      <c r="G22" s="125" t="s">
        <v>148</v>
      </c>
      <c r="H22" s="127" t="s">
        <v>1694</v>
      </c>
      <c r="I22" s="127" t="s">
        <v>1695</v>
      </c>
      <c r="J22" s="125" t="s">
        <v>87</v>
      </c>
      <c r="K22" s="127" t="s">
        <v>1704</v>
      </c>
      <c r="L22" s="126"/>
      <c r="M22" s="127"/>
    </row>
    <row r="23" spans="2:13" s="124" customFormat="1" ht="180" x14ac:dyDescent="0.25">
      <c r="B23" s="125">
        <v>1</v>
      </c>
      <c r="C23" s="125" t="s">
        <v>174</v>
      </c>
      <c r="D23" s="127" t="s">
        <v>1677</v>
      </c>
      <c r="E23" s="127" t="s">
        <v>1678</v>
      </c>
      <c r="F23" s="125" t="s">
        <v>3</v>
      </c>
      <c r="G23" s="125" t="s">
        <v>148</v>
      </c>
      <c r="H23" s="127" t="s">
        <v>1696</v>
      </c>
      <c r="I23" s="127" t="s">
        <v>1697</v>
      </c>
      <c r="J23" s="125" t="s">
        <v>87</v>
      </c>
      <c r="K23" s="127" t="s">
        <v>1705</v>
      </c>
      <c r="L23" s="126"/>
      <c r="M23" s="127"/>
    </row>
    <row r="24" spans="2:13" x14ac:dyDescent="0.25">
      <c r="B24" s="55">
        <v>1</v>
      </c>
      <c r="C24" s="55"/>
      <c r="D24" s="56"/>
      <c r="E24" s="56"/>
      <c r="F24" s="55"/>
      <c r="G24" s="55"/>
      <c r="H24" s="56"/>
      <c r="I24" s="56"/>
      <c r="J24" s="55"/>
      <c r="K24" s="56"/>
      <c r="L24" s="57"/>
      <c r="M24" s="56"/>
    </row>
    <row r="25" spans="2:13" ht="12.75" thickBot="1" x14ac:dyDescent="0.3">
      <c r="D25" s="59"/>
      <c r="E25" s="59"/>
      <c r="H25" s="59"/>
      <c r="I25" s="59"/>
      <c r="K25" s="59"/>
      <c r="M25" s="59"/>
    </row>
    <row r="26" spans="2:13" s="48" customFormat="1" ht="23.25" thickTop="1" x14ac:dyDescent="0.25">
      <c r="B26" s="51" t="s">
        <v>93</v>
      </c>
      <c r="C26" s="51" t="s">
        <v>75</v>
      </c>
      <c r="D26" s="51" t="s">
        <v>76</v>
      </c>
      <c r="E26" s="51" t="s">
        <v>77</v>
      </c>
      <c r="F26" s="51" t="s">
        <v>78</v>
      </c>
      <c r="G26" s="51" t="s">
        <v>79</v>
      </c>
      <c r="H26" s="52" t="s">
        <v>156</v>
      </c>
      <c r="I26" s="52" t="s">
        <v>157</v>
      </c>
      <c r="J26" s="52" t="s">
        <v>158</v>
      </c>
      <c r="K26" s="52" t="s">
        <v>80</v>
      </c>
      <c r="L26" s="53" t="s">
        <v>94</v>
      </c>
      <c r="M26" s="53" t="s">
        <v>95</v>
      </c>
    </row>
    <row r="27" spans="2:13" s="128" customFormat="1" ht="141.6" customHeight="1" x14ac:dyDescent="0.25">
      <c r="B27" s="129">
        <v>2</v>
      </c>
      <c r="C27" s="129" t="s">
        <v>174</v>
      </c>
      <c r="D27" s="131" t="s">
        <v>1677</v>
      </c>
      <c r="E27" s="131" t="s">
        <v>1678</v>
      </c>
      <c r="F27" s="141" t="s">
        <v>3</v>
      </c>
      <c r="G27" s="129" t="s">
        <v>148</v>
      </c>
      <c r="H27" s="131" t="s">
        <v>1706</v>
      </c>
      <c r="I27" s="131" t="s">
        <v>1707</v>
      </c>
      <c r="J27" s="129" t="s">
        <v>87</v>
      </c>
      <c r="K27" s="131" t="s">
        <v>1728</v>
      </c>
      <c r="L27" s="130"/>
      <c r="M27" s="131"/>
    </row>
    <row r="28" spans="2:13" s="128" customFormat="1" ht="141" customHeight="1" x14ac:dyDescent="0.25">
      <c r="B28" s="129">
        <v>2</v>
      </c>
      <c r="C28" s="129" t="s">
        <v>174</v>
      </c>
      <c r="D28" s="131" t="s">
        <v>1677</v>
      </c>
      <c r="E28" s="131" t="s">
        <v>1679</v>
      </c>
      <c r="F28" s="129" t="s">
        <v>3</v>
      </c>
      <c r="G28" s="129" t="s">
        <v>148</v>
      </c>
      <c r="H28" s="131" t="s">
        <v>1688</v>
      </c>
      <c r="I28" s="131" t="s">
        <v>1708</v>
      </c>
      <c r="J28" s="129" t="s">
        <v>86</v>
      </c>
      <c r="K28" s="131" t="s">
        <v>1729</v>
      </c>
      <c r="L28" s="130"/>
      <c r="M28" s="131"/>
    </row>
    <row r="29" spans="2:13" s="128" customFormat="1" ht="212.45" customHeight="1" x14ac:dyDescent="0.25">
      <c r="B29" s="129">
        <v>2</v>
      </c>
      <c r="C29" s="129" t="s">
        <v>174</v>
      </c>
      <c r="D29" s="131" t="s">
        <v>1677</v>
      </c>
      <c r="E29" s="131" t="s">
        <v>1678</v>
      </c>
      <c r="F29" s="129" t="s">
        <v>3</v>
      </c>
      <c r="G29" s="129" t="s">
        <v>148</v>
      </c>
      <c r="H29" s="131" t="s">
        <v>1709</v>
      </c>
      <c r="I29" s="131" t="s">
        <v>1710</v>
      </c>
      <c r="J29" s="129" t="s">
        <v>88</v>
      </c>
      <c r="K29" s="131" t="s">
        <v>1730</v>
      </c>
      <c r="L29" s="130"/>
      <c r="M29" s="131"/>
    </row>
    <row r="30" spans="2:13" s="128" customFormat="1" ht="150" customHeight="1" x14ac:dyDescent="0.25">
      <c r="B30" s="129">
        <v>2</v>
      </c>
      <c r="C30" s="129" t="s">
        <v>174</v>
      </c>
      <c r="D30" s="131" t="s">
        <v>1677</v>
      </c>
      <c r="E30" s="131" t="s">
        <v>1678</v>
      </c>
      <c r="F30" s="129" t="s">
        <v>3</v>
      </c>
      <c r="G30" s="129" t="s">
        <v>148</v>
      </c>
      <c r="H30" s="131" t="s">
        <v>1711</v>
      </c>
      <c r="I30" s="131" t="s">
        <v>1712</v>
      </c>
      <c r="J30" s="129" t="s">
        <v>88</v>
      </c>
      <c r="K30" s="131" t="s">
        <v>1731</v>
      </c>
      <c r="L30" s="130"/>
      <c r="M30" s="131"/>
    </row>
    <row r="31" spans="2:13" s="128" customFormat="1" ht="152.44999999999999" customHeight="1" x14ac:dyDescent="0.25">
      <c r="B31" s="129">
        <v>2</v>
      </c>
      <c r="C31" s="129" t="s">
        <v>174</v>
      </c>
      <c r="D31" s="131" t="s">
        <v>1677</v>
      </c>
      <c r="E31" s="131" t="s">
        <v>1678</v>
      </c>
      <c r="F31" s="129" t="s">
        <v>3</v>
      </c>
      <c r="G31" s="129" t="s">
        <v>148</v>
      </c>
      <c r="H31" s="131" t="s">
        <v>1713</v>
      </c>
      <c r="I31" s="131" t="s">
        <v>1714</v>
      </c>
      <c r="J31" s="129" t="s">
        <v>88</v>
      </c>
      <c r="K31" s="131" t="s">
        <v>1732</v>
      </c>
      <c r="L31" s="130"/>
      <c r="M31" s="131"/>
    </row>
    <row r="32" spans="2:13" s="128" customFormat="1" ht="133.15" customHeight="1" x14ac:dyDescent="0.25">
      <c r="B32" s="129">
        <v>2</v>
      </c>
      <c r="C32" s="129" t="s">
        <v>174</v>
      </c>
      <c r="D32" s="131" t="s">
        <v>1677</v>
      </c>
      <c r="E32" s="131" t="s">
        <v>1678</v>
      </c>
      <c r="F32" s="129" t="s">
        <v>3</v>
      </c>
      <c r="G32" s="129" t="s">
        <v>148</v>
      </c>
      <c r="H32" s="131" t="s">
        <v>1715</v>
      </c>
      <c r="I32" s="131" t="s">
        <v>1716</v>
      </c>
      <c r="J32" s="129" t="s">
        <v>88</v>
      </c>
      <c r="K32" s="131" t="s">
        <v>1733</v>
      </c>
      <c r="L32" s="130"/>
      <c r="M32" s="131"/>
    </row>
    <row r="33" spans="2:13" s="128" customFormat="1" ht="136.15" customHeight="1" x14ac:dyDescent="0.25">
      <c r="B33" s="129">
        <v>2</v>
      </c>
      <c r="C33" s="129" t="s">
        <v>174</v>
      </c>
      <c r="D33" s="131" t="s">
        <v>1677</v>
      </c>
      <c r="E33" s="131" t="s">
        <v>1678</v>
      </c>
      <c r="F33" s="129" t="s">
        <v>3</v>
      </c>
      <c r="G33" s="129" t="s">
        <v>148</v>
      </c>
      <c r="H33" s="131" t="s">
        <v>1717</v>
      </c>
      <c r="I33" s="131" t="s">
        <v>1718</v>
      </c>
      <c r="J33" s="129" t="s">
        <v>86</v>
      </c>
      <c r="K33" s="131" t="s">
        <v>1698</v>
      </c>
      <c r="L33" s="130"/>
      <c r="M33" s="131"/>
    </row>
    <row r="34" spans="2:13" s="128" customFormat="1" ht="141.6" customHeight="1" x14ac:dyDescent="0.25">
      <c r="B34" s="129">
        <v>2</v>
      </c>
      <c r="C34" s="129" t="s">
        <v>174</v>
      </c>
      <c r="D34" s="131" t="s">
        <v>1677</v>
      </c>
      <c r="E34" s="131" t="s">
        <v>1678</v>
      </c>
      <c r="F34" s="129" t="s">
        <v>3</v>
      </c>
      <c r="G34" s="129" t="s">
        <v>148</v>
      </c>
      <c r="H34" s="131" t="s">
        <v>1719</v>
      </c>
      <c r="I34" s="131" t="s">
        <v>1720</v>
      </c>
      <c r="J34" s="129" t="s">
        <v>88</v>
      </c>
      <c r="K34" s="131" t="s">
        <v>1734</v>
      </c>
      <c r="L34" s="130"/>
      <c r="M34" s="131"/>
    </row>
    <row r="35" spans="2:13" s="128" customFormat="1" ht="144" customHeight="1" x14ac:dyDescent="0.25">
      <c r="B35" s="129">
        <v>2</v>
      </c>
      <c r="C35" s="129" t="s">
        <v>174</v>
      </c>
      <c r="D35" s="131" t="s">
        <v>1677</v>
      </c>
      <c r="E35" s="131" t="s">
        <v>1678</v>
      </c>
      <c r="F35" s="129" t="s">
        <v>3</v>
      </c>
      <c r="G35" s="129" t="s">
        <v>148</v>
      </c>
      <c r="H35" s="131" t="s">
        <v>1721</v>
      </c>
      <c r="I35" s="131" t="s">
        <v>1722</v>
      </c>
      <c r="J35" s="129" t="s">
        <v>86</v>
      </c>
      <c r="K35" s="131" t="s">
        <v>1698</v>
      </c>
      <c r="L35" s="130"/>
      <c r="M35" s="131"/>
    </row>
    <row r="36" spans="2:13" s="128" customFormat="1" ht="180" x14ac:dyDescent="0.25">
      <c r="B36" s="129">
        <v>2</v>
      </c>
      <c r="C36" s="129" t="s">
        <v>174</v>
      </c>
      <c r="D36" s="131" t="s">
        <v>1677</v>
      </c>
      <c r="E36" s="131" t="s">
        <v>1678</v>
      </c>
      <c r="F36" s="129" t="s">
        <v>3</v>
      </c>
      <c r="G36" s="129" t="s">
        <v>148</v>
      </c>
      <c r="H36" s="131" t="s">
        <v>1723</v>
      </c>
      <c r="I36" s="131" t="s">
        <v>1697</v>
      </c>
      <c r="J36" s="129" t="s">
        <v>87</v>
      </c>
      <c r="K36" s="131" t="s">
        <v>1705</v>
      </c>
      <c r="L36" s="130"/>
      <c r="M36" s="131"/>
    </row>
    <row r="37" spans="2:13" s="128" customFormat="1" ht="140.44999999999999" customHeight="1" x14ac:dyDescent="0.25">
      <c r="B37" s="129">
        <v>2</v>
      </c>
      <c r="C37" s="129" t="s">
        <v>174</v>
      </c>
      <c r="D37" s="131" t="s">
        <v>1677</v>
      </c>
      <c r="E37" s="131" t="s">
        <v>1678</v>
      </c>
      <c r="F37" s="129" t="s">
        <v>3</v>
      </c>
      <c r="G37" s="129" t="s">
        <v>148</v>
      </c>
      <c r="H37" s="131" t="s">
        <v>1724</v>
      </c>
      <c r="I37" s="131" t="s">
        <v>1725</v>
      </c>
      <c r="J37" s="129" t="s">
        <v>88</v>
      </c>
      <c r="K37" s="131" t="s">
        <v>1698</v>
      </c>
      <c r="L37" s="130"/>
      <c r="M37" s="131"/>
    </row>
    <row r="38" spans="2:13" s="128" customFormat="1" ht="145.15" customHeight="1" x14ac:dyDescent="0.25">
      <c r="B38" s="129">
        <v>2</v>
      </c>
      <c r="C38" s="129" t="s">
        <v>174</v>
      </c>
      <c r="D38" s="131" t="s">
        <v>1677</v>
      </c>
      <c r="E38" s="131" t="s">
        <v>1678</v>
      </c>
      <c r="F38" s="129" t="s">
        <v>3</v>
      </c>
      <c r="G38" s="129" t="s">
        <v>148</v>
      </c>
      <c r="H38" s="131" t="s">
        <v>1726</v>
      </c>
      <c r="I38" s="131" t="s">
        <v>1727</v>
      </c>
      <c r="J38" s="129" t="s">
        <v>88</v>
      </c>
      <c r="K38" s="131" t="s">
        <v>1735</v>
      </c>
      <c r="L38" s="130"/>
      <c r="M38" s="131"/>
    </row>
    <row r="39" spans="2:13" x14ac:dyDescent="0.25">
      <c r="B39" s="55">
        <v>2</v>
      </c>
      <c r="C39" s="55"/>
      <c r="D39" s="56"/>
      <c r="E39" s="56"/>
      <c r="F39" s="55"/>
      <c r="G39" s="55"/>
      <c r="H39" s="56"/>
      <c r="I39" s="56"/>
      <c r="J39" s="55"/>
      <c r="K39" s="56"/>
      <c r="L39" s="57"/>
      <c r="M39" s="56"/>
    </row>
    <row r="40" spans="2:13" ht="12.75" thickBot="1" x14ac:dyDescent="0.3"/>
    <row r="41" spans="2:13" s="48" customFormat="1" ht="30.6" customHeight="1" thickTop="1" x14ac:dyDescent="0.25">
      <c r="B41" s="51" t="s">
        <v>93</v>
      </c>
      <c r="C41" s="51" t="s">
        <v>75</v>
      </c>
      <c r="D41" s="51" t="s">
        <v>76</v>
      </c>
      <c r="E41" s="51" t="s">
        <v>77</v>
      </c>
      <c r="F41" s="51" t="s">
        <v>78</v>
      </c>
      <c r="G41" s="51" t="s">
        <v>79</v>
      </c>
      <c r="H41" s="52" t="s">
        <v>156</v>
      </c>
      <c r="I41" s="52" t="s">
        <v>157</v>
      </c>
      <c r="J41" s="52" t="s">
        <v>158</v>
      </c>
      <c r="K41" s="52" t="s">
        <v>80</v>
      </c>
      <c r="L41" s="53" t="s">
        <v>94</v>
      </c>
      <c r="M41" s="53" t="s">
        <v>95</v>
      </c>
    </row>
    <row r="42" spans="2:13" s="132" customFormat="1" ht="138.6" customHeight="1" x14ac:dyDescent="0.25">
      <c r="B42" s="133">
        <v>3</v>
      </c>
      <c r="C42" s="133" t="s">
        <v>174</v>
      </c>
      <c r="D42" s="135" t="s">
        <v>1677</v>
      </c>
      <c r="E42" s="135" t="s">
        <v>1679</v>
      </c>
      <c r="F42" s="141" t="s">
        <v>3</v>
      </c>
      <c r="G42" s="133" t="s">
        <v>148</v>
      </c>
      <c r="H42" s="135" t="s">
        <v>1688</v>
      </c>
      <c r="I42" s="135" t="s">
        <v>1736</v>
      </c>
      <c r="J42" s="133" t="s">
        <v>86</v>
      </c>
      <c r="K42" s="135" t="s">
        <v>1741</v>
      </c>
      <c r="L42" s="134"/>
      <c r="M42" s="135"/>
    </row>
    <row r="43" spans="2:13" s="132" customFormat="1" ht="185.45" customHeight="1" x14ac:dyDescent="0.25">
      <c r="B43" s="133">
        <v>3</v>
      </c>
      <c r="C43" s="133" t="s">
        <v>174</v>
      </c>
      <c r="D43" s="135" t="s">
        <v>1677</v>
      </c>
      <c r="E43" s="135" t="s">
        <v>1678</v>
      </c>
      <c r="F43" s="133" t="s">
        <v>3</v>
      </c>
      <c r="G43" s="133" t="s">
        <v>148</v>
      </c>
      <c r="H43" s="135" t="s">
        <v>1737</v>
      </c>
      <c r="I43" s="135" t="s">
        <v>1738</v>
      </c>
      <c r="J43" s="133" t="s">
        <v>86</v>
      </c>
      <c r="K43" s="135" t="s">
        <v>1742</v>
      </c>
      <c r="L43" s="134"/>
      <c r="M43" s="135"/>
    </row>
    <row r="44" spans="2:13" s="132" customFormat="1" ht="180" x14ac:dyDescent="0.25">
      <c r="B44" s="133">
        <v>3</v>
      </c>
      <c r="C44" s="133" t="s">
        <v>174</v>
      </c>
      <c r="D44" s="135" t="s">
        <v>1677</v>
      </c>
      <c r="E44" s="135" t="s">
        <v>1678</v>
      </c>
      <c r="F44" s="133" t="s">
        <v>3</v>
      </c>
      <c r="G44" s="133" t="s">
        <v>148</v>
      </c>
      <c r="H44" s="135" t="s">
        <v>1696</v>
      </c>
      <c r="I44" s="135" t="s">
        <v>1697</v>
      </c>
      <c r="J44" s="133" t="s">
        <v>87</v>
      </c>
      <c r="K44" s="135" t="s">
        <v>1743</v>
      </c>
      <c r="L44" s="134"/>
      <c r="M44" s="135"/>
    </row>
    <row r="45" spans="2:13" s="132" customFormat="1" ht="137.44999999999999" customHeight="1" x14ac:dyDescent="0.25">
      <c r="B45" s="133">
        <v>3</v>
      </c>
      <c r="C45" s="133" t="s">
        <v>174</v>
      </c>
      <c r="D45" s="135" t="s">
        <v>1677</v>
      </c>
      <c r="E45" s="135" t="s">
        <v>1678</v>
      </c>
      <c r="F45" s="133" t="s">
        <v>3</v>
      </c>
      <c r="G45" s="133" t="s">
        <v>148</v>
      </c>
      <c r="H45" s="135" t="s">
        <v>1721</v>
      </c>
      <c r="I45" s="135" t="s">
        <v>1739</v>
      </c>
      <c r="J45" s="133" t="s">
        <v>86</v>
      </c>
      <c r="K45" s="135" t="s">
        <v>1744</v>
      </c>
      <c r="L45" s="134"/>
      <c r="M45" s="135"/>
    </row>
    <row r="46" spans="2:13" s="132" customFormat="1" ht="160.9" customHeight="1" x14ac:dyDescent="0.25">
      <c r="B46" s="133">
        <v>3</v>
      </c>
      <c r="C46" s="133" t="s">
        <v>174</v>
      </c>
      <c r="D46" s="135" t="s">
        <v>1677</v>
      </c>
      <c r="E46" s="135" t="s">
        <v>1678</v>
      </c>
      <c r="F46" s="133" t="s">
        <v>3</v>
      </c>
      <c r="G46" s="133" t="s">
        <v>148</v>
      </c>
      <c r="H46" s="135" t="s">
        <v>1724</v>
      </c>
      <c r="I46" s="135" t="s">
        <v>1740</v>
      </c>
      <c r="J46" s="133" t="s">
        <v>88</v>
      </c>
      <c r="K46" s="135" t="s">
        <v>1745</v>
      </c>
      <c r="L46" s="134"/>
      <c r="M46" s="135"/>
    </row>
    <row r="47" spans="2:13" x14ac:dyDescent="0.25">
      <c r="B47" s="55">
        <v>3</v>
      </c>
      <c r="C47" s="55"/>
      <c r="D47" s="56"/>
      <c r="E47" s="56"/>
      <c r="F47" s="55"/>
      <c r="G47" s="55"/>
      <c r="H47" s="56"/>
      <c r="I47" s="56"/>
      <c r="J47" s="55"/>
      <c r="K47" s="56"/>
      <c r="L47" s="57"/>
      <c r="M47" s="56"/>
    </row>
    <row r="48" spans="2:13" ht="12.75" thickBot="1" x14ac:dyDescent="0.3">
      <c r="D48" s="59"/>
      <c r="E48" s="59"/>
      <c r="H48" s="59"/>
      <c r="I48" s="59"/>
      <c r="K48" s="59"/>
      <c r="M48" s="59"/>
    </row>
    <row r="49" spans="2:13" s="48" customFormat="1" ht="23.25" thickTop="1" x14ac:dyDescent="0.25">
      <c r="B49" s="51" t="s">
        <v>93</v>
      </c>
      <c r="C49" s="51" t="s">
        <v>75</v>
      </c>
      <c r="D49" s="51" t="s">
        <v>76</v>
      </c>
      <c r="E49" s="51" t="s">
        <v>77</v>
      </c>
      <c r="F49" s="51" t="s">
        <v>78</v>
      </c>
      <c r="G49" s="51" t="s">
        <v>79</v>
      </c>
      <c r="H49" s="52" t="s">
        <v>156</v>
      </c>
      <c r="I49" s="52" t="s">
        <v>157</v>
      </c>
      <c r="J49" s="52" t="s">
        <v>158</v>
      </c>
      <c r="K49" s="52" t="s">
        <v>80</v>
      </c>
      <c r="L49" s="53" t="s">
        <v>94</v>
      </c>
      <c r="M49" s="53" t="s">
        <v>95</v>
      </c>
    </row>
    <row r="50" spans="2:13" s="136" customFormat="1" ht="136.9" customHeight="1" x14ac:dyDescent="0.25">
      <c r="B50" s="137">
        <v>4</v>
      </c>
      <c r="C50" s="137" t="s">
        <v>174</v>
      </c>
      <c r="D50" s="139" t="s">
        <v>1677</v>
      </c>
      <c r="E50" s="139" t="s">
        <v>1678</v>
      </c>
      <c r="F50" s="141" t="s">
        <v>3</v>
      </c>
      <c r="G50" s="137" t="s">
        <v>148</v>
      </c>
      <c r="H50" s="139" t="s">
        <v>1721</v>
      </c>
      <c r="I50" s="139" t="s">
        <v>1739</v>
      </c>
      <c r="J50" s="137" t="s">
        <v>86</v>
      </c>
      <c r="K50" s="139" t="s">
        <v>1704</v>
      </c>
      <c r="L50" s="138"/>
      <c r="M50" s="139"/>
    </row>
    <row r="51" spans="2:13" s="136" customFormat="1" ht="208.15" customHeight="1" x14ac:dyDescent="0.25">
      <c r="B51" s="137">
        <v>4</v>
      </c>
      <c r="C51" s="137" t="s">
        <v>174</v>
      </c>
      <c r="D51" s="139" t="s">
        <v>1677</v>
      </c>
      <c r="E51" s="139" t="s">
        <v>1678</v>
      </c>
      <c r="F51" s="137" t="s">
        <v>3</v>
      </c>
      <c r="G51" s="137" t="s">
        <v>148</v>
      </c>
      <c r="H51" s="139" t="s">
        <v>1709</v>
      </c>
      <c r="I51" s="139" t="s">
        <v>1710</v>
      </c>
      <c r="J51" s="137" t="s">
        <v>88</v>
      </c>
      <c r="K51" s="139" t="s">
        <v>1730</v>
      </c>
      <c r="L51" s="138"/>
      <c r="M51" s="139"/>
    </row>
    <row r="52" spans="2:13" s="136" customFormat="1" ht="135" customHeight="1" x14ac:dyDescent="0.25">
      <c r="B52" s="137">
        <v>4</v>
      </c>
      <c r="C52" s="137" t="s">
        <v>174</v>
      </c>
      <c r="D52" s="139" t="s">
        <v>1677</v>
      </c>
      <c r="E52" s="139" t="s">
        <v>1678</v>
      </c>
      <c r="F52" s="137" t="s">
        <v>3</v>
      </c>
      <c r="G52" s="137" t="s">
        <v>148</v>
      </c>
      <c r="H52" s="139" t="s">
        <v>1724</v>
      </c>
      <c r="I52" s="139" t="s">
        <v>1747</v>
      </c>
      <c r="J52" s="137" t="s">
        <v>88</v>
      </c>
      <c r="K52" s="139" t="s">
        <v>1704</v>
      </c>
      <c r="L52" s="138"/>
      <c r="M52" s="139"/>
    </row>
    <row r="53" spans="2:13" s="136" customFormat="1" ht="141.6" customHeight="1" x14ac:dyDescent="0.25">
      <c r="B53" s="137">
        <v>4</v>
      </c>
      <c r="C53" s="137" t="s">
        <v>174</v>
      </c>
      <c r="D53" s="139" t="s">
        <v>1677</v>
      </c>
      <c r="E53" s="139" t="s">
        <v>1678</v>
      </c>
      <c r="F53" s="137" t="s">
        <v>3</v>
      </c>
      <c r="G53" s="137" t="s">
        <v>148</v>
      </c>
      <c r="H53" s="139" t="s">
        <v>1690</v>
      </c>
      <c r="I53" s="139" t="s">
        <v>1748</v>
      </c>
      <c r="J53" s="137" t="s">
        <v>88</v>
      </c>
      <c r="K53" s="139" t="s">
        <v>1704</v>
      </c>
      <c r="L53" s="138"/>
      <c r="M53" s="139"/>
    </row>
    <row r="54" spans="2:13" s="136" customFormat="1" ht="141" customHeight="1" x14ac:dyDescent="0.25">
      <c r="B54" s="137">
        <v>4</v>
      </c>
      <c r="C54" s="137" t="s">
        <v>174</v>
      </c>
      <c r="D54" s="139" t="s">
        <v>1677</v>
      </c>
      <c r="E54" s="139" t="s">
        <v>1678</v>
      </c>
      <c r="F54" s="137" t="s">
        <v>3</v>
      </c>
      <c r="G54" s="137" t="s">
        <v>148</v>
      </c>
      <c r="H54" s="139" t="s">
        <v>1737</v>
      </c>
      <c r="I54" s="139" t="s">
        <v>1749</v>
      </c>
      <c r="J54" s="137" t="s">
        <v>86</v>
      </c>
      <c r="K54" s="139" t="s">
        <v>1704</v>
      </c>
      <c r="L54" s="138"/>
      <c r="M54" s="139"/>
    </row>
    <row r="55" spans="2:13" s="136" customFormat="1" ht="135.6" customHeight="1" x14ac:dyDescent="0.25">
      <c r="B55" s="137">
        <v>4</v>
      </c>
      <c r="C55" s="137" t="s">
        <v>174</v>
      </c>
      <c r="D55" s="139" t="s">
        <v>1677</v>
      </c>
      <c r="E55" s="139" t="s">
        <v>1746</v>
      </c>
      <c r="F55" s="137" t="s">
        <v>3</v>
      </c>
      <c r="G55" s="137" t="s">
        <v>148</v>
      </c>
      <c r="H55" s="139" t="s">
        <v>1750</v>
      </c>
      <c r="I55" s="139" t="s">
        <v>1751</v>
      </c>
      <c r="J55" s="137" t="s">
        <v>86</v>
      </c>
      <c r="K55" s="139" t="s">
        <v>1762</v>
      </c>
      <c r="L55" s="138"/>
      <c r="M55" s="139"/>
    </row>
    <row r="56" spans="2:13" s="136" customFormat="1" ht="138" customHeight="1" x14ac:dyDescent="0.25">
      <c r="B56" s="137">
        <v>4</v>
      </c>
      <c r="C56" s="137" t="s">
        <v>174</v>
      </c>
      <c r="D56" s="139" t="s">
        <v>1677</v>
      </c>
      <c r="E56" s="139" t="s">
        <v>1678</v>
      </c>
      <c r="F56" s="137" t="s">
        <v>3</v>
      </c>
      <c r="G56" s="137" t="s">
        <v>148</v>
      </c>
      <c r="H56" s="139" t="s">
        <v>1752</v>
      </c>
      <c r="I56" s="139" t="s">
        <v>1753</v>
      </c>
      <c r="J56" s="137" t="s">
        <v>86</v>
      </c>
      <c r="K56" s="139" t="s">
        <v>1763</v>
      </c>
      <c r="L56" s="138"/>
      <c r="M56" s="139"/>
    </row>
    <row r="57" spans="2:13" s="136" customFormat="1" ht="145.15" customHeight="1" x14ac:dyDescent="0.25">
      <c r="B57" s="137">
        <v>4</v>
      </c>
      <c r="C57" s="137" t="s">
        <v>174</v>
      </c>
      <c r="D57" s="139" t="s">
        <v>1677</v>
      </c>
      <c r="E57" s="139" t="s">
        <v>1678</v>
      </c>
      <c r="F57" s="137" t="s">
        <v>3</v>
      </c>
      <c r="G57" s="137" t="s">
        <v>148</v>
      </c>
      <c r="H57" s="139" t="s">
        <v>1711</v>
      </c>
      <c r="I57" s="139" t="s">
        <v>1712</v>
      </c>
      <c r="J57" s="137" t="s">
        <v>88</v>
      </c>
      <c r="K57" s="139" t="s">
        <v>1731</v>
      </c>
      <c r="L57" s="138"/>
      <c r="M57" s="139"/>
    </row>
    <row r="58" spans="2:13" s="136" customFormat="1" ht="136.9" customHeight="1" x14ac:dyDescent="0.25">
      <c r="B58" s="137">
        <v>4</v>
      </c>
      <c r="C58" s="137" t="s">
        <v>174</v>
      </c>
      <c r="D58" s="139" t="s">
        <v>1677</v>
      </c>
      <c r="E58" s="139" t="s">
        <v>1678</v>
      </c>
      <c r="F58" s="137" t="s">
        <v>3</v>
      </c>
      <c r="G58" s="137" t="s">
        <v>148</v>
      </c>
      <c r="H58" s="139" t="s">
        <v>1754</v>
      </c>
      <c r="I58" s="139" t="s">
        <v>1755</v>
      </c>
      <c r="J58" s="137"/>
      <c r="K58" s="139" t="s">
        <v>1764</v>
      </c>
      <c r="L58" s="138"/>
      <c r="M58" s="139"/>
    </row>
    <row r="59" spans="2:13" s="136" customFormat="1" ht="145.9" customHeight="1" x14ac:dyDescent="0.25">
      <c r="B59" s="137">
        <v>4</v>
      </c>
      <c r="C59" s="137" t="s">
        <v>174</v>
      </c>
      <c r="D59" s="139" t="s">
        <v>1677</v>
      </c>
      <c r="E59" s="139" t="s">
        <v>1678</v>
      </c>
      <c r="F59" s="137" t="s">
        <v>3</v>
      </c>
      <c r="G59" s="137" t="s">
        <v>148</v>
      </c>
      <c r="H59" s="139" t="s">
        <v>1756</v>
      </c>
      <c r="I59" s="139" t="s">
        <v>1757</v>
      </c>
      <c r="J59" s="137" t="s">
        <v>86</v>
      </c>
      <c r="K59" s="139" t="s">
        <v>1704</v>
      </c>
      <c r="L59" s="138"/>
      <c r="M59" s="139"/>
    </row>
    <row r="60" spans="2:13" s="136" customFormat="1" ht="180" x14ac:dyDescent="0.25">
      <c r="B60" s="137">
        <v>4</v>
      </c>
      <c r="C60" s="137" t="s">
        <v>174</v>
      </c>
      <c r="D60" s="139" t="s">
        <v>1677</v>
      </c>
      <c r="E60" s="139" t="s">
        <v>1678</v>
      </c>
      <c r="F60" s="137" t="s">
        <v>3</v>
      </c>
      <c r="G60" s="137" t="s">
        <v>148</v>
      </c>
      <c r="H60" s="139" t="s">
        <v>1696</v>
      </c>
      <c r="I60" s="139" t="s">
        <v>1697</v>
      </c>
      <c r="J60" s="137" t="s">
        <v>87</v>
      </c>
      <c r="K60" s="139" t="s">
        <v>1743</v>
      </c>
      <c r="L60" s="138"/>
      <c r="M60" s="139"/>
    </row>
    <row r="61" spans="2:13" s="136" customFormat="1" ht="139.9" customHeight="1" x14ac:dyDescent="0.25">
      <c r="B61" s="137">
        <v>4</v>
      </c>
      <c r="C61" s="137" t="s">
        <v>174</v>
      </c>
      <c r="D61" s="139" t="s">
        <v>1677</v>
      </c>
      <c r="E61" s="139" t="s">
        <v>1678</v>
      </c>
      <c r="F61" s="137" t="s">
        <v>3</v>
      </c>
      <c r="G61" s="137" t="s">
        <v>148</v>
      </c>
      <c r="H61" s="139" t="s">
        <v>1758</v>
      </c>
      <c r="I61" s="139" t="s">
        <v>1759</v>
      </c>
      <c r="J61" s="137" t="s">
        <v>88</v>
      </c>
      <c r="K61" s="139" t="s">
        <v>1704</v>
      </c>
      <c r="L61" s="138"/>
      <c r="M61" s="139"/>
    </row>
    <row r="62" spans="2:13" s="136" customFormat="1" ht="137.44999999999999" customHeight="1" x14ac:dyDescent="0.25">
      <c r="B62" s="137">
        <v>4</v>
      </c>
      <c r="C62" s="137" t="s">
        <v>174</v>
      </c>
      <c r="D62" s="139" t="s">
        <v>1677</v>
      </c>
      <c r="E62" s="139" t="s">
        <v>1678</v>
      </c>
      <c r="F62" s="137" t="s">
        <v>3</v>
      </c>
      <c r="G62" s="137" t="s">
        <v>148</v>
      </c>
      <c r="H62" s="139" t="s">
        <v>1760</v>
      </c>
      <c r="I62" s="139" t="s">
        <v>1761</v>
      </c>
      <c r="J62" s="137" t="s">
        <v>87</v>
      </c>
      <c r="K62" s="139" t="s">
        <v>1765</v>
      </c>
      <c r="L62" s="138"/>
      <c r="M62" s="139"/>
    </row>
    <row r="63" spans="2:13" x14ac:dyDescent="0.25">
      <c r="B63" s="55">
        <v>4</v>
      </c>
      <c r="C63" s="55"/>
      <c r="D63" s="56"/>
      <c r="E63" s="56"/>
      <c r="F63" s="55"/>
      <c r="G63" s="55"/>
      <c r="H63" s="56"/>
      <c r="I63" s="56"/>
      <c r="J63" s="55"/>
      <c r="K63" s="56"/>
      <c r="L63" s="57"/>
      <c r="M63" s="56"/>
    </row>
  </sheetData>
  <sheetProtection algorithmName="SHA-512" hashValue="9+iSSh/LYKJh3robnT8t7SUjHhcQlSbb1oi5Vme+Oe7YNVGAz1q4ajLopg2aKAQvDwZeT/BVPLyOh+Wd1cPwJg==" saltValue="vMtiKVJ8uzZzY/ORiGyWk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24 B27:B39 B42:B47 B50:B63" xr:uid="{00000000-0002-0000-0B00-000000000000}">
      <formula1>Trimestre</formula1>
    </dataValidation>
    <dataValidation type="list" allowBlank="1" showInputMessage="1" showErrorMessage="1" sqref="G15:G24 G27:G39 G42:G47 G50:G63" xr:uid="{00000000-0002-0000-0B00-000001000000}">
      <formula1>Área</formula1>
    </dataValidation>
    <dataValidation type="list" allowBlank="1" showInputMessage="1" showErrorMessage="1" sqref="L27:L39 L50:L63 L42:L47 L15:L24" xr:uid="{00000000-0002-0000-0B00-000002000000}">
      <formula1>Cumplimiento</formula1>
    </dataValidation>
    <dataValidation type="list" allowBlank="1" showInputMessage="1" showErrorMessage="1" sqref="J15:J24 J27:J39 J42:J47 J50:J63" xr:uid="{00000000-0002-0000-0B00-000003000000}">
      <formula1>Categoría</formula1>
    </dataValidation>
    <dataValidation type="list" allowBlank="1" showInputMessage="1" showErrorMessage="1" sqref="F15:F24 F27:F39 F42:F47 F50:F63" xr:uid="{00000000-0002-0000-0B00-000004000000}">
      <formula1>Alta_Dirección</formula1>
    </dataValidation>
    <dataValidation type="list" allowBlank="1" showInputMessage="1" showErrorMessage="1" sqref="C15:C24 C27:C39 C42:C47 C50:C63" xr:uid="{00000000-0002-0000-0B00-000005000000}">
      <formula1>Frentes</formula1>
    </dataValidation>
  </dataValidations>
  <hyperlinks>
    <hyperlink ref="L10:M11" location="Instrucciones!A1" display="Instrucciones para el diligenciamiento" xr:uid="{00000000-0004-0000-0B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 operator="containsText" id="{7AA1F946-BB2B-418C-BC76-F523F8C77DED}">
            <xm:f>NOT(ISERROR(SEARCH(TB!$B$25,L15)))</xm:f>
            <xm:f>TB!$B$25</xm:f>
            <x14:dxf>
              <fill>
                <patternFill>
                  <fgColor theme="1"/>
                  <bgColor rgb="FF00B050"/>
                </patternFill>
              </fill>
            </x14:dxf>
          </x14:cfRule>
          <x14:cfRule type="containsText" priority="22" operator="containsText" id="{3760D1EB-FF78-45B9-938B-874E1953805E}">
            <xm:f>NOT(ISERROR(SEARCH(TB!$B$24,L15)))</xm:f>
            <xm:f>TB!$B$24</xm:f>
            <x14:dxf>
              <fill>
                <patternFill>
                  <fgColor theme="1"/>
                  <bgColor rgb="FFFFFF00"/>
                </patternFill>
              </fill>
            </x14:dxf>
          </x14:cfRule>
          <x14:cfRule type="containsText" priority="23" operator="containsText" id="{6FD572BC-6180-40CC-868D-8A623DF3589B}">
            <xm:f>NOT(ISERROR(SEARCH(TB!$B$23,L15)))</xm:f>
            <xm:f>TB!$B$23</xm:f>
            <x14:dxf>
              <fill>
                <patternFill>
                  <fgColor theme="1"/>
                  <bgColor rgb="FFFFC000"/>
                </patternFill>
              </fill>
            </x14:dxf>
          </x14:cfRule>
          <x14:cfRule type="containsText" priority="24" operator="containsText" id="{D24A1B74-7124-4860-8C17-CF56A6783BD4}">
            <xm:f>NOT(ISERROR(SEARCH(TB!$B$22,L15)))</xm:f>
            <xm:f>TB!$B$22</xm:f>
            <x14:dxf>
              <fill>
                <patternFill>
                  <fgColor theme="1"/>
                  <bgColor rgb="FFFF0000"/>
                </patternFill>
              </fill>
            </x14:dxf>
          </x14:cfRule>
          <xm:sqref>L15:L24</xm:sqref>
        </x14:conditionalFormatting>
        <x14:conditionalFormatting xmlns:xm="http://schemas.microsoft.com/office/excel/2006/main">
          <x14:cfRule type="containsText" priority="17" operator="containsText" id="{6313608D-DA40-4661-A68D-0A203135C287}">
            <xm:f>NOT(ISERROR(SEARCH(TB!$B$25,L27)))</xm:f>
            <xm:f>TB!$B$25</xm:f>
            <x14:dxf>
              <fill>
                <patternFill>
                  <fgColor theme="1"/>
                  <bgColor rgb="FF00B050"/>
                </patternFill>
              </fill>
            </x14:dxf>
          </x14:cfRule>
          <x14:cfRule type="containsText" priority="18" operator="containsText" id="{4B356874-0E1C-4E12-B8AB-93A4D339E236}">
            <xm:f>NOT(ISERROR(SEARCH(TB!$B$24,L27)))</xm:f>
            <xm:f>TB!$B$24</xm:f>
            <x14:dxf>
              <fill>
                <patternFill>
                  <fgColor theme="1"/>
                  <bgColor rgb="FFFFFF00"/>
                </patternFill>
              </fill>
            </x14:dxf>
          </x14:cfRule>
          <x14:cfRule type="containsText" priority="19" operator="containsText" id="{C6D87C51-2BEE-47DC-A50E-8481709D4B6A}">
            <xm:f>NOT(ISERROR(SEARCH(TB!$B$23,L27)))</xm:f>
            <xm:f>TB!$B$23</xm:f>
            <x14:dxf>
              <fill>
                <patternFill>
                  <fgColor theme="1"/>
                  <bgColor rgb="FFFFC000"/>
                </patternFill>
              </fill>
            </x14:dxf>
          </x14:cfRule>
          <x14:cfRule type="containsText" priority="20" operator="containsText" id="{F42DE466-0A45-4621-AC78-E69B3211E4A8}">
            <xm:f>NOT(ISERROR(SEARCH(TB!$B$22,L27)))</xm:f>
            <xm:f>TB!$B$22</xm:f>
            <x14:dxf>
              <fill>
                <patternFill>
                  <fgColor theme="1"/>
                  <bgColor rgb="FFFF0000"/>
                </patternFill>
              </fill>
            </x14:dxf>
          </x14:cfRule>
          <xm:sqref>L27:L39</xm:sqref>
        </x14:conditionalFormatting>
        <x14:conditionalFormatting xmlns:xm="http://schemas.microsoft.com/office/excel/2006/main">
          <x14:cfRule type="containsText" priority="13" operator="containsText" id="{FA0DD49F-488F-423A-B6C0-0B5160CD4419}">
            <xm:f>NOT(ISERROR(SEARCH(TB!$B$25,L47)))</xm:f>
            <xm:f>TB!$B$25</xm:f>
            <x14:dxf>
              <fill>
                <patternFill>
                  <fgColor theme="1"/>
                  <bgColor rgb="FF00B050"/>
                </patternFill>
              </fill>
            </x14:dxf>
          </x14:cfRule>
          <x14:cfRule type="containsText" priority="14" operator="containsText" id="{B01C436A-ABC4-4AE4-972D-17BADEFE5FD9}">
            <xm:f>NOT(ISERROR(SEARCH(TB!$B$24,L47)))</xm:f>
            <xm:f>TB!$B$24</xm:f>
            <x14:dxf>
              <fill>
                <patternFill>
                  <fgColor theme="1"/>
                  <bgColor rgb="FFFFFF00"/>
                </patternFill>
              </fill>
            </x14:dxf>
          </x14:cfRule>
          <x14:cfRule type="containsText" priority="15" operator="containsText" id="{ADC5792E-D77E-4EFF-819F-28516EF27786}">
            <xm:f>NOT(ISERROR(SEARCH(TB!$B$23,L47)))</xm:f>
            <xm:f>TB!$B$23</xm:f>
            <x14:dxf>
              <fill>
                <patternFill>
                  <fgColor theme="1"/>
                  <bgColor rgb="FFFFC000"/>
                </patternFill>
              </fill>
            </x14:dxf>
          </x14:cfRule>
          <x14:cfRule type="containsText" priority="16" operator="containsText" id="{8339ACEC-932A-40B8-9636-736648C8747B}">
            <xm:f>NOT(ISERROR(SEARCH(TB!$B$22,L47)))</xm:f>
            <xm:f>TB!$B$22</xm:f>
            <x14:dxf>
              <fill>
                <patternFill>
                  <fgColor theme="1"/>
                  <bgColor rgb="FFFF0000"/>
                </patternFill>
              </fill>
            </x14:dxf>
          </x14:cfRule>
          <xm:sqref>L47</xm:sqref>
        </x14:conditionalFormatting>
        <x14:conditionalFormatting xmlns:xm="http://schemas.microsoft.com/office/excel/2006/main">
          <x14:cfRule type="containsText" priority="9" operator="containsText" id="{2B7031AE-59C3-4169-9A63-A46FBE20DBC8}">
            <xm:f>NOT(ISERROR(SEARCH(TB!$B$25,L63)))</xm:f>
            <xm:f>TB!$B$25</xm:f>
            <x14:dxf>
              <fill>
                <patternFill>
                  <fgColor theme="1"/>
                  <bgColor rgb="FF00B050"/>
                </patternFill>
              </fill>
            </x14:dxf>
          </x14:cfRule>
          <x14:cfRule type="containsText" priority="10" operator="containsText" id="{CB038685-7B7C-4F1F-91B0-0BD092EC0D2D}">
            <xm:f>NOT(ISERROR(SEARCH(TB!$B$24,L63)))</xm:f>
            <xm:f>TB!$B$24</xm:f>
            <x14:dxf>
              <fill>
                <patternFill>
                  <fgColor theme="1"/>
                  <bgColor rgb="FFFFFF00"/>
                </patternFill>
              </fill>
            </x14:dxf>
          </x14:cfRule>
          <x14:cfRule type="containsText" priority="11" operator="containsText" id="{B1E9122C-EEDC-4B87-BB9D-AF80CC209B33}">
            <xm:f>NOT(ISERROR(SEARCH(TB!$B$23,L63)))</xm:f>
            <xm:f>TB!$B$23</xm:f>
            <x14:dxf>
              <fill>
                <patternFill>
                  <fgColor theme="1"/>
                  <bgColor rgb="FFFFC000"/>
                </patternFill>
              </fill>
            </x14:dxf>
          </x14:cfRule>
          <x14:cfRule type="containsText" priority="12" operator="containsText" id="{0C384D00-C505-4D1E-8D58-A0EC6C69ECF8}">
            <xm:f>NOT(ISERROR(SEARCH(TB!$B$22,L63)))</xm:f>
            <xm:f>TB!$B$22</xm:f>
            <x14:dxf>
              <fill>
                <patternFill>
                  <fgColor theme="1"/>
                  <bgColor rgb="FFFF0000"/>
                </patternFill>
              </fill>
            </x14:dxf>
          </x14:cfRule>
          <xm:sqref>L63</xm:sqref>
        </x14:conditionalFormatting>
        <x14:conditionalFormatting xmlns:xm="http://schemas.microsoft.com/office/excel/2006/main">
          <x14:cfRule type="containsText" priority="5" operator="containsText" id="{7E161340-49DA-4F49-9B1C-82810E88AA9F}">
            <xm:f>NOT(ISERROR(SEARCH(TB!$B$25,L42)))</xm:f>
            <xm:f>TB!$B$25</xm:f>
            <x14:dxf>
              <fill>
                <patternFill>
                  <fgColor theme="1"/>
                  <bgColor rgb="FF00B050"/>
                </patternFill>
              </fill>
            </x14:dxf>
          </x14:cfRule>
          <x14:cfRule type="containsText" priority="6" operator="containsText" id="{9689CB2D-1FF9-4C59-B36F-A481B4E5E27A}">
            <xm:f>NOT(ISERROR(SEARCH(TB!$B$24,L42)))</xm:f>
            <xm:f>TB!$B$24</xm:f>
            <x14:dxf>
              <fill>
                <patternFill>
                  <fgColor theme="1"/>
                  <bgColor rgb="FFFFFF00"/>
                </patternFill>
              </fill>
            </x14:dxf>
          </x14:cfRule>
          <x14:cfRule type="containsText" priority="7" operator="containsText" id="{5B1D34ED-C422-42CB-9FCA-E4C91617B432}">
            <xm:f>NOT(ISERROR(SEARCH(TB!$B$23,L42)))</xm:f>
            <xm:f>TB!$B$23</xm:f>
            <x14:dxf>
              <fill>
                <patternFill>
                  <fgColor theme="1"/>
                  <bgColor rgb="FFFFC000"/>
                </patternFill>
              </fill>
            </x14:dxf>
          </x14:cfRule>
          <x14:cfRule type="containsText" priority="8" operator="containsText" id="{7A9B0B7C-660F-4C89-80E4-184AD1296C7B}">
            <xm:f>NOT(ISERROR(SEARCH(TB!$B$22,L42)))</xm:f>
            <xm:f>TB!$B$22</xm:f>
            <x14:dxf>
              <fill>
                <patternFill>
                  <fgColor theme="1"/>
                  <bgColor rgb="FFFF0000"/>
                </patternFill>
              </fill>
            </x14:dxf>
          </x14:cfRule>
          <xm:sqref>L42:L46</xm:sqref>
        </x14:conditionalFormatting>
        <x14:conditionalFormatting xmlns:xm="http://schemas.microsoft.com/office/excel/2006/main">
          <x14:cfRule type="containsText" priority="1" operator="containsText" id="{2AD5283E-7FE1-4C6A-85A0-D84DBC5F6ADD}">
            <xm:f>NOT(ISERROR(SEARCH(TB!$B$25,L50)))</xm:f>
            <xm:f>TB!$B$25</xm:f>
            <x14:dxf>
              <fill>
                <patternFill>
                  <fgColor theme="1"/>
                  <bgColor rgb="FF00B050"/>
                </patternFill>
              </fill>
            </x14:dxf>
          </x14:cfRule>
          <x14:cfRule type="containsText" priority="2" operator="containsText" id="{50995F52-B344-4E0B-A9DB-9C423DC90F43}">
            <xm:f>NOT(ISERROR(SEARCH(TB!$B$24,L50)))</xm:f>
            <xm:f>TB!$B$24</xm:f>
            <x14:dxf>
              <fill>
                <patternFill>
                  <fgColor theme="1"/>
                  <bgColor rgb="FFFFFF00"/>
                </patternFill>
              </fill>
            </x14:dxf>
          </x14:cfRule>
          <x14:cfRule type="containsText" priority="3" operator="containsText" id="{AE5E7DD3-066D-41C4-B1D1-9DC31EE73792}">
            <xm:f>NOT(ISERROR(SEARCH(TB!$B$23,L50)))</xm:f>
            <xm:f>TB!$B$23</xm:f>
            <x14:dxf>
              <fill>
                <patternFill>
                  <fgColor theme="1"/>
                  <bgColor rgb="FFFFC000"/>
                </patternFill>
              </fill>
            </x14:dxf>
          </x14:cfRule>
          <x14:cfRule type="containsText" priority="4" operator="containsText" id="{08DD10E9-B779-4F11-9DAA-A151C2A666C6}">
            <xm:f>NOT(ISERROR(SEARCH(TB!$B$22,L50)))</xm:f>
            <xm:f>TB!$B$22</xm:f>
            <x14:dxf>
              <fill>
                <patternFill>
                  <fgColor theme="1"/>
                  <bgColor rgb="FFFF0000"/>
                </patternFill>
              </fill>
            </x14:dxf>
          </x14:cfRule>
          <xm:sqref>L50:L62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rgb="FF00B050"/>
  </sheetPr>
  <dimension ref="A1:W37"/>
  <sheetViews>
    <sheetView zoomScale="90" zoomScaleNormal="90" workbookViewId="0">
      <pane ySplit="14" topLeftCell="A15" activePane="bottomLeft" state="frozen"/>
      <selection activeCell="G17" sqref="G17"/>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5.28515625" style="60" customWidth="1"/>
    <col min="9" max="9" width="28.140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194</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(SUM(L$15:L$18))/F9</f>
        <v>0</v>
      </c>
      <c r="J9" s="40"/>
      <c r="K9" s="41"/>
      <c r="L9" s="40"/>
      <c r="M9" s="40"/>
      <c r="N9" s="40"/>
    </row>
    <row r="10" spans="1:14" s="47" customFormat="1" ht="11.45" customHeight="1" x14ac:dyDescent="0.25">
      <c r="B10" s="48"/>
      <c r="C10" s="268" t="s">
        <v>96</v>
      </c>
      <c r="D10" s="269" t="str">
        <f>Contenido!C24</f>
        <v>Sistema de Gestión de la Calidad</v>
      </c>
      <c r="E10" s="43" t="s">
        <v>92</v>
      </c>
      <c r="F10" s="44">
        <v>1</v>
      </c>
      <c r="G10" s="43" t="s">
        <v>90</v>
      </c>
      <c r="H10" s="45" t="s">
        <v>115</v>
      </c>
      <c r="I10" s="46">
        <f>(SUM(L$21:L$24))/F10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(SUM(L$27:L$31))/F11</f>
        <v>0</v>
      </c>
      <c r="J11" s="48"/>
      <c r="K11" s="50"/>
      <c r="L11" s="270"/>
      <c r="M11" s="270"/>
    </row>
    <row r="12" spans="1:14" s="47" customFormat="1" ht="11.45" customHeight="1" x14ac:dyDescent="0.25">
      <c r="B12" s="48"/>
      <c r="C12" s="43"/>
      <c r="D12" s="49"/>
      <c r="E12" s="43" t="s">
        <v>177</v>
      </c>
      <c r="F12" s="44">
        <v>1</v>
      </c>
      <c r="G12" s="43" t="s">
        <v>90</v>
      </c>
      <c r="H12" s="45" t="s">
        <v>179</v>
      </c>
      <c r="I12" s="46">
        <f>(SUM(L$34:L$37))/F12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s="217" customFormat="1" ht="36" x14ac:dyDescent="0.25">
      <c r="B15" s="218">
        <v>1</v>
      </c>
      <c r="C15" s="218" t="s">
        <v>174</v>
      </c>
      <c r="D15" s="219" t="s">
        <v>1972</v>
      </c>
      <c r="E15" s="219" t="s">
        <v>1973</v>
      </c>
      <c r="F15" s="218" t="s">
        <v>3</v>
      </c>
      <c r="G15" s="218" t="s">
        <v>149</v>
      </c>
      <c r="H15" s="219" t="s">
        <v>1978</v>
      </c>
      <c r="I15" s="219" t="s">
        <v>1979</v>
      </c>
      <c r="J15" s="218" t="s">
        <v>87</v>
      </c>
      <c r="K15" s="219" t="s">
        <v>1984</v>
      </c>
      <c r="L15" s="220"/>
      <c r="M15" s="219"/>
    </row>
    <row r="16" spans="1:14" s="217" customFormat="1" ht="36" x14ac:dyDescent="0.25">
      <c r="B16" s="218">
        <v>1</v>
      </c>
      <c r="C16" s="218" t="s">
        <v>174</v>
      </c>
      <c r="D16" s="219" t="s">
        <v>1974</v>
      </c>
      <c r="E16" s="219" t="s">
        <v>1975</v>
      </c>
      <c r="F16" s="218" t="s">
        <v>3</v>
      </c>
      <c r="G16" s="218" t="s">
        <v>149</v>
      </c>
      <c r="H16" s="219" t="s">
        <v>1980</v>
      </c>
      <c r="I16" s="219" t="s">
        <v>1981</v>
      </c>
      <c r="J16" s="218" t="s">
        <v>87</v>
      </c>
      <c r="K16" s="219" t="s">
        <v>1985</v>
      </c>
      <c r="L16" s="220"/>
      <c r="M16" s="219"/>
    </row>
    <row r="17" spans="2:13" s="217" customFormat="1" ht="48" x14ac:dyDescent="0.25">
      <c r="B17" s="218">
        <v>1</v>
      </c>
      <c r="C17" s="218" t="s">
        <v>174</v>
      </c>
      <c r="D17" s="219" t="s">
        <v>1976</v>
      </c>
      <c r="E17" s="219" t="s">
        <v>1977</v>
      </c>
      <c r="F17" s="218" t="s">
        <v>3</v>
      </c>
      <c r="G17" s="218" t="s">
        <v>149</v>
      </c>
      <c r="H17" s="219" t="s">
        <v>1982</v>
      </c>
      <c r="I17" s="219" t="s">
        <v>1983</v>
      </c>
      <c r="J17" s="218" t="s">
        <v>87</v>
      </c>
      <c r="K17" s="219" t="s">
        <v>1986</v>
      </c>
      <c r="L17" s="220"/>
      <c r="M17" s="219"/>
    </row>
    <row r="18" spans="2:13" x14ac:dyDescent="0.25">
      <c r="B18" s="55">
        <v>1</v>
      </c>
      <c r="C18" s="55"/>
      <c r="D18" s="56"/>
      <c r="E18" s="56"/>
      <c r="F18" s="55"/>
      <c r="G18" s="55"/>
      <c r="H18" s="56"/>
      <c r="I18" s="56"/>
      <c r="J18" s="55"/>
      <c r="K18" s="56"/>
      <c r="L18" s="57"/>
      <c r="M18" s="56"/>
    </row>
    <row r="19" spans="2:13" ht="12.75" thickBot="1" x14ac:dyDescent="0.3">
      <c r="D19" s="59"/>
      <c r="E19" s="59"/>
      <c r="H19" s="59"/>
      <c r="I19" s="59"/>
      <c r="K19" s="59"/>
      <c r="M19" s="59"/>
    </row>
    <row r="20" spans="2:13" s="48" customFormat="1" ht="23.25"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s="221" customFormat="1" ht="145.15" customHeight="1" x14ac:dyDescent="0.25">
      <c r="B21" s="222">
        <v>2</v>
      </c>
      <c r="C21" s="222" t="s">
        <v>174</v>
      </c>
      <c r="D21" s="223" t="s">
        <v>1972</v>
      </c>
      <c r="E21" s="223" t="s">
        <v>1973</v>
      </c>
      <c r="F21" s="222" t="s">
        <v>3</v>
      </c>
      <c r="G21" s="222" t="s">
        <v>149</v>
      </c>
      <c r="H21" s="223" t="s">
        <v>1987</v>
      </c>
      <c r="I21" s="223" t="s">
        <v>1988</v>
      </c>
      <c r="J21" s="222" t="s">
        <v>87</v>
      </c>
      <c r="K21" s="223" t="s">
        <v>1986</v>
      </c>
      <c r="L21" s="224"/>
      <c r="M21" s="223"/>
    </row>
    <row r="22" spans="2:13" s="221" customFormat="1" ht="36" x14ac:dyDescent="0.25">
      <c r="B22" s="222">
        <v>2</v>
      </c>
      <c r="C22" s="222" t="s">
        <v>174</v>
      </c>
      <c r="D22" s="223" t="s">
        <v>1974</v>
      </c>
      <c r="E22" s="223" t="s">
        <v>1975</v>
      </c>
      <c r="F22" s="222" t="s">
        <v>3</v>
      </c>
      <c r="G22" s="222" t="s">
        <v>149</v>
      </c>
      <c r="H22" s="223" t="s">
        <v>1989</v>
      </c>
      <c r="I22" s="223" t="s">
        <v>1990</v>
      </c>
      <c r="J22" s="222" t="s">
        <v>87</v>
      </c>
      <c r="K22" s="223" t="s">
        <v>1992</v>
      </c>
      <c r="L22" s="224"/>
      <c r="M22" s="223"/>
    </row>
    <row r="23" spans="2:13" s="221" customFormat="1" ht="48" x14ac:dyDescent="0.25">
      <c r="B23" s="222">
        <v>2</v>
      </c>
      <c r="C23" s="222" t="s">
        <v>174</v>
      </c>
      <c r="D23" s="223" t="s">
        <v>1976</v>
      </c>
      <c r="E23" s="223" t="s">
        <v>1977</v>
      </c>
      <c r="F23" s="222" t="s">
        <v>3</v>
      </c>
      <c r="G23" s="222" t="s">
        <v>149</v>
      </c>
      <c r="H23" s="223" t="s">
        <v>1991</v>
      </c>
      <c r="I23" s="223" t="s">
        <v>1983</v>
      </c>
      <c r="J23" s="222" t="s">
        <v>87</v>
      </c>
      <c r="K23" s="223" t="s">
        <v>1986</v>
      </c>
      <c r="L23" s="224"/>
      <c r="M23" s="223"/>
    </row>
    <row r="24" spans="2:13" x14ac:dyDescent="0.25">
      <c r="B24" s="55">
        <v>2</v>
      </c>
      <c r="C24" s="55"/>
      <c r="D24" s="56"/>
      <c r="E24" s="56"/>
      <c r="F24" s="55"/>
      <c r="G24" s="55"/>
      <c r="H24" s="56"/>
      <c r="I24" s="56"/>
      <c r="J24" s="55"/>
      <c r="K24" s="56"/>
      <c r="L24" s="57"/>
      <c r="M24" s="56"/>
    </row>
    <row r="25" spans="2:13" ht="12.75" thickBot="1" x14ac:dyDescent="0.3"/>
    <row r="26" spans="2:13" s="48" customFormat="1" ht="30.6" customHeight="1" thickTop="1" x14ac:dyDescent="0.25">
      <c r="B26" s="51" t="s">
        <v>93</v>
      </c>
      <c r="C26" s="51" t="s">
        <v>75</v>
      </c>
      <c r="D26" s="51" t="s">
        <v>76</v>
      </c>
      <c r="E26" s="51" t="s">
        <v>77</v>
      </c>
      <c r="F26" s="51" t="s">
        <v>78</v>
      </c>
      <c r="G26" s="51" t="s">
        <v>79</v>
      </c>
      <c r="H26" s="52" t="s">
        <v>156</v>
      </c>
      <c r="I26" s="52" t="s">
        <v>157</v>
      </c>
      <c r="J26" s="52" t="s">
        <v>158</v>
      </c>
      <c r="K26" s="52" t="s">
        <v>80</v>
      </c>
      <c r="L26" s="53" t="s">
        <v>94</v>
      </c>
      <c r="M26" s="53" t="s">
        <v>95</v>
      </c>
    </row>
    <row r="27" spans="2:13" s="225" customFormat="1" ht="156" x14ac:dyDescent="0.25">
      <c r="B27" s="226">
        <v>3</v>
      </c>
      <c r="C27" s="226" t="s">
        <v>174</v>
      </c>
      <c r="D27" s="227" t="s">
        <v>1972</v>
      </c>
      <c r="E27" s="227" t="s">
        <v>1973</v>
      </c>
      <c r="F27" s="226" t="s">
        <v>3</v>
      </c>
      <c r="G27" s="226" t="s">
        <v>149</v>
      </c>
      <c r="H27" s="227" t="s">
        <v>1995</v>
      </c>
      <c r="I27" s="227" t="s">
        <v>1996</v>
      </c>
      <c r="J27" s="226" t="s">
        <v>87</v>
      </c>
      <c r="K27" s="227" t="s">
        <v>2001</v>
      </c>
      <c r="L27" s="228"/>
      <c r="M27" s="227"/>
    </row>
    <row r="28" spans="2:13" s="225" customFormat="1" ht="36" x14ac:dyDescent="0.25">
      <c r="B28" s="226">
        <v>3</v>
      </c>
      <c r="C28" s="226" t="s">
        <v>174</v>
      </c>
      <c r="D28" s="227" t="s">
        <v>1974</v>
      </c>
      <c r="E28" s="227" t="s">
        <v>1993</v>
      </c>
      <c r="F28" s="226" t="s">
        <v>3</v>
      </c>
      <c r="G28" s="226" t="s">
        <v>149</v>
      </c>
      <c r="H28" s="227" t="s">
        <v>1997</v>
      </c>
      <c r="I28" s="227" t="s">
        <v>1998</v>
      </c>
      <c r="J28" s="226" t="s">
        <v>87</v>
      </c>
      <c r="K28" s="227" t="s">
        <v>2002</v>
      </c>
      <c r="L28" s="228"/>
      <c r="M28" s="227"/>
    </row>
    <row r="29" spans="2:13" s="225" customFormat="1" ht="36" x14ac:dyDescent="0.25">
      <c r="B29" s="226">
        <v>3</v>
      </c>
      <c r="C29" s="226" t="s">
        <v>174</v>
      </c>
      <c r="D29" s="227" t="s">
        <v>1974</v>
      </c>
      <c r="E29" s="227" t="s">
        <v>1994</v>
      </c>
      <c r="F29" s="226" t="s">
        <v>3</v>
      </c>
      <c r="G29" s="226" t="s">
        <v>149</v>
      </c>
      <c r="H29" s="227" t="s">
        <v>1999</v>
      </c>
      <c r="I29" s="227" t="s">
        <v>2000</v>
      </c>
      <c r="J29" s="226" t="s">
        <v>87</v>
      </c>
      <c r="K29" s="227" t="s">
        <v>2003</v>
      </c>
      <c r="L29" s="228"/>
      <c r="M29" s="227"/>
    </row>
    <row r="30" spans="2:13" s="225" customFormat="1" ht="48" x14ac:dyDescent="0.25">
      <c r="B30" s="226">
        <v>3</v>
      </c>
      <c r="C30" s="226" t="s">
        <v>174</v>
      </c>
      <c r="D30" s="227" t="s">
        <v>1976</v>
      </c>
      <c r="E30" s="227" t="s">
        <v>1977</v>
      </c>
      <c r="F30" s="226" t="s">
        <v>3</v>
      </c>
      <c r="G30" s="226" t="s">
        <v>149</v>
      </c>
      <c r="H30" s="227" t="s">
        <v>1991</v>
      </c>
      <c r="I30" s="227" t="s">
        <v>1983</v>
      </c>
      <c r="J30" s="226" t="s">
        <v>87</v>
      </c>
      <c r="K30" s="227" t="s">
        <v>1986</v>
      </c>
      <c r="L30" s="228"/>
      <c r="M30" s="227"/>
    </row>
    <row r="31" spans="2:13" x14ac:dyDescent="0.25">
      <c r="B31" s="55">
        <v>3</v>
      </c>
      <c r="C31" s="55"/>
      <c r="D31" s="56"/>
      <c r="E31" s="56"/>
      <c r="F31" s="55"/>
      <c r="G31" s="55"/>
      <c r="H31" s="56"/>
      <c r="I31" s="56"/>
      <c r="J31" s="55"/>
      <c r="K31" s="56"/>
      <c r="L31" s="57"/>
      <c r="M31" s="56"/>
    </row>
    <row r="32" spans="2:13" ht="12.75" thickBot="1" x14ac:dyDescent="0.3">
      <c r="D32" s="59"/>
      <c r="E32" s="59"/>
      <c r="H32" s="59"/>
      <c r="I32" s="59"/>
      <c r="K32" s="59"/>
      <c r="M32" s="59"/>
    </row>
    <row r="33" spans="2:13" s="48" customFormat="1" ht="23.25" thickTop="1" x14ac:dyDescent="0.25">
      <c r="B33" s="51" t="s">
        <v>93</v>
      </c>
      <c r="C33" s="51" t="s">
        <v>75</v>
      </c>
      <c r="D33" s="51" t="s">
        <v>76</v>
      </c>
      <c r="E33" s="51" t="s">
        <v>77</v>
      </c>
      <c r="F33" s="51" t="s">
        <v>78</v>
      </c>
      <c r="G33" s="51" t="s">
        <v>79</v>
      </c>
      <c r="H33" s="52" t="s">
        <v>156</v>
      </c>
      <c r="I33" s="52" t="s">
        <v>157</v>
      </c>
      <c r="J33" s="52" t="s">
        <v>158</v>
      </c>
      <c r="K33" s="52" t="s">
        <v>80</v>
      </c>
      <c r="L33" s="53" t="s">
        <v>94</v>
      </c>
      <c r="M33" s="53" t="s">
        <v>95</v>
      </c>
    </row>
    <row r="34" spans="2:13" s="229" customFormat="1" ht="409.5" x14ac:dyDescent="0.25">
      <c r="B34" s="230">
        <v>4</v>
      </c>
      <c r="C34" s="230" t="s">
        <v>174</v>
      </c>
      <c r="D34" s="231" t="s">
        <v>1972</v>
      </c>
      <c r="E34" s="231" t="s">
        <v>1973</v>
      </c>
      <c r="F34" s="230" t="s">
        <v>3</v>
      </c>
      <c r="G34" s="230" t="s">
        <v>149</v>
      </c>
      <c r="H34" s="231" t="s">
        <v>2004</v>
      </c>
      <c r="I34" s="231" t="s">
        <v>2005</v>
      </c>
      <c r="J34" s="230" t="s">
        <v>87</v>
      </c>
      <c r="K34" s="231" t="s">
        <v>2001</v>
      </c>
      <c r="L34" s="232"/>
      <c r="M34" s="231"/>
    </row>
    <row r="35" spans="2:13" s="229" customFormat="1" ht="36" x14ac:dyDescent="0.25">
      <c r="B35" s="230">
        <v>4</v>
      </c>
      <c r="C35" s="230" t="s">
        <v>174</v>
      </c>
      <c r="D35" s="231" t="s">
        <v>1974</v>
      </c>
      <c r="E35" s="231" t="s">
        <v>1993</v>
      </c>
      <c r="F35" s="230" t="s">
        <v>3</v>
      </c>
      <c r="G35" s="230" t="s">
        <v>149</v>
      </c>
      <c r="H35" s="231" t="s">
        <v>2006</v>
      </c>
      <c r="I35" s="231" t="s">
        <v>2007</v>
      </c>
      <c r="J35" s="230" t="s">
        <v>87</v>
      </c>
      <c r="K35" s="231" t="s">
        <v>2003</v>
      </c>
      <c r="L35" s="232"/>
      <c r="M35" s="231"/>
    </row>
    <row r="36" spans="2:13" s="229" customFormat="1" ht="48" x14ac:dyDescent="0.25">
      <c r="B36" s="230">
        <v>4</v>
      </c>
      <c r="C36" s="230" t="s">
        <v>174</v>
      </c>
      <c r="D36" s="231" t="s">
        <v>1976</v>
      </c>
      <c r="E36" s="231" t="s">
        <v>1977</v>
      </c>
      <c r="F36" s="230" t="s">
        <v>3</v>
      </c>
      <c r="G36" s="230" t="s">
        <v>149</v>
      </c>
      <c r="H36" s="231" t="s">
        <v>1982</v>
      </c>
      <c r="I36" s="231" t="s">
        <v>1983</v>
      </c>
      <c r="J36" s="230" t="s">
        <v>87</v>
      </c>
      <c r="K36" s="231" t="s">
        <v>2008</v>
      </c>
      <c r="L36" s="232"/>
      <c r="M36" s="231"/>
    </row>
    <row r="37" spans="2:13" x14ac:dyDescent="0.25">
      <c r="B37" s="55">
        <v>4</v>
      </c>
      <c r="C37" s="55"/>
      <c r="D37" s="56"/>
      <c r="E37" s="56"/>
      <c r="F37" s="55"/>
      <c r="G37" s="55"/>
      <c r="H37" s="56"/>
      <c r="I37" s="56"/>
      <c r="J37" s="55"/>
      <c r="K37" s="56"/>
      <c r="L37" s="57"/>
      <c r="M37" s="56"/>
    </row>
  </sheetData>
  <sheetProtection algorithmName="SHA-512" hashValue="nE+9woYUzbIlgZ66ADIan+Qi9erQPiEfP+zA00GDxbeAYXMYvSqURUyDPEz+z7fJra30BoEUrvj5k6ebhI7v3Q==" saltValue="PKOB8labI/8fm+nsd16Kj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8 C21:C24 C27:C31 C34:C37" xr:uid="{00000000-0002-0000-0C00-000000000000}">
      <formula1>Frentes</formula1>
    </dataValidation>
    <dataValidation type="list" allowBlank="1" showInputMessage="1" showErrorMessage="1" sqref="F15:F18 F21:F24 F27:F31 F34:F37" xr:uid="{00000000-0002-0000-0C00-000001000000}">
      <formula1>Alta_Dirección</formula1>
    </dataValidation>
    <dataValidation type="list" allowBlank="1" showInputMessage="1" showErrorMessage="1" sqref="J15:J18 J21:J24 J27:J31 J34:J37" xr:uid="{00000000-0002-0000-0C00-000002000000}">
      <formula1>Categoría</formula1>
    </dataValidation>
    <dataValidation type="list" allowBlank="1" showInputMessage="1" showErrorMessage="1" sqref="L21:L24 L34:L37 L27:L31 L15:L18" xr:uid="{00000000-0002-0000-0C00-000003000000}">
      <formula1>Cumplimiento</formula1>
    </dataValidation>
    <dataValidation type="list" allowBlank="1" showInputMessage="1" showErrorMessage="1" sqref="G15:G18 G21:G24 G27:G31 G34:G37" xr:uid="{00000000-0002-0000-0C00-000004000000}">
      <formula1>Área</formula1>
    </dataValidation>
    <dataValidation type="list" allowBlank="1" showInputMessage="1" showErrorMessage="1" sqref="B15:B18 B21:B24 B27:B31 B34:B37" xr:uid="{00000000-0002-0000-0C00-000005000000}">
      <formula1>Trimestre</formula1>
    </dataValidation>
  </dataValidations>
  <hyperlinks>
    <hyperlink ref="L10:M11" location="Instrucciones!A1" display="Instrucciones para el diligenciamiento" xr:uid="{00000000-0004-0000-0C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 operator="containsText" id="{AE9BA3A8-1DCF-4F50-87D8-54F6466935E2}">
            <xm:f>NOT(ISERROR(SEARCH(TB!$B$25,L15)))</xm:f>
            <xm:f>TB!$B$25</xm:f>
            <x14:dxf>
              <fill>
                <patternFill>
                  <fgColor theme="1"/>
                  <bgColor rgb="FF00B050"/>
                </patternFill>
              </fill>
            </x14:dxf>
          </x14:cfRule>
          <x14:cfRule type="containsText" priority="22" operator="containsText" id="{6BB9F87D-9333-4E14-937F-23555E4DA90D}">
            <xm:f>NOT(ISERROR(SEARCH(TB!$B$24,L15)))</xm:f>
            <xm:f>TB!$B$24</xm:f>
            <x14:dxf>
              <fill>
                <patternFill>
                  <fgColor theme="1"/>
                  <bgColor rgb="FFFFFF00"/>
                </patternFill>
              </fill>
            </x14:dxf>
          </x14:cfRule>
          <x14:cfRule type="containsText" priority="23" operator="containsText" id="{DCD5CA11-94D0-45D1-B600-A33A64DB6452}">
            <xm:f>NOT(ISERROR(SEARCH(TB!$B$23,L15)))</xm:f>
            <xm:f>TB!$B$23</xm:f>
            <x14:dxf>
              <fill>
                <patternFill>
                  <fgColor theme="1"/>
                  <bgColor rgb="FFFFC000"/>
                </patternFill>
              </fill>
            </x14:dxf>
          </x14:cfRule>
          <x14:cfRule type="containsText" priority="24" operator="containsText" id="{61259A9C-E6ED-4086-A1C9-C2710973CDE9}">
            <xm:f>NOT(ISERROR(SEARCH(TB!$B$22,L15)))</xm:f>
            <xm:f>TB!$B$22</xm:f>
            <x14:dxf>
              <fill>
                <patternFill>
                  <fgColor theme="1"/>
                  <bgColor rgb="FFFF0000"/>
                </patternFill>
              </fill>
            </x14:dxf>
          </x14:cfRule>
          <xm:sqref>L15:L18</xm:sqref>
        </x14:conditionalFormatting>
        <x14:conditionalFormatting xmlns:xm="http://schemas.microsoft.com/office/excel/2006/main">
          <x14:cfRule type="containsText" priority="17" operator="containsText" id="{9CDAC74D-554D-4D7F-BC18-A9BDD1634D59}">
            <xm:f>NOT(ISERROR(SEARCH(TB!$B$25,L24)))</xm:f>
            <xm:f>TB!$B$25</xm:f>
            <x14:dxf>
              <fill>
                <patternFill>
                  <fgColor theme="1"/>
                  <bgColor rgb="FF00B050"/>
                </patternFill>
              </fill>
            </x14:dxf>
          </x14:cfRule>
          <x14:cfRule type="containsText" priority="18" operator="containsText" id="{86E5493B-F606-4A7B-BAAA-73A987F7846B}">
            <xm:f>NOT(ISERROR(SEARCH(TB!$B$24,L24)))</xm:f>
            <xm:f>TB!$B$24</xm:f>
            <x14:dxf>
              <fill>
                <patternFill>
                  <fgColor theme="1"/>
                  <bgColor rgb="FFFFFF00"/>
                </patternFill>
              </fill>
            </x14:dxf>
          </x14:cfRule>
          <x14:cfRule type="containsText" priority="19" operator="containsText" id="{240A5421-31F9-4456-9CFB-E375B7745893}">
            <xm:f>NOT(ISERROR(SEARCH(TB!$B$23,L24)))</xm:f>
            <xm:f>TB!$B$23</xm:f>
            <x14:dxf>
              <fill>
                <patternFill>
                  <fgColor theme="1"/>
                  <bgColor rgb="FFFFC000"/>
                </patternFill>
              </fill>
            </x14:dxf>
          </x14:cfRule>
          <x14:cfRule type="containsText" priority="20" operator="containsText" id="{1D32085F-58AA-46B5-9C9B-D1513EB6416F}">
            <xm:f>NOT(ISERROR(SEARCH(TB!$B$22,L24)))</xm:f>
            <xm:f>TB!$B$22</xm:f>
            <x14:dxf>
              <fill>
                <patternFill>
                  <fgColor theme="1"/>
                  <bgColor rgb="FFFF0000"/>
                </patternFill>
              </fill>
            </x14:dxf>
          </x14:cfRule>
          <xm:sqref>L24</xm:sqref>
        </x14:conditionalFormatting>
        <x14:conditionalFormatting xmlns:xm="http://schemas.microsoft.com/office/excel/2006/main">
          <x14:cfRule type="containsText" priority="13" operator="containsText" id="{9DD5D3F4-DB45-4D1E-B4A0-A6B31A09D35D}">
            <xm:f>NOT(ISERROR(SEARCH(TB!$B$25,L31)))</xm:f>
            <xm:f>TB!$B$25</xm:f>
            <x14:dxf>
              <fill>
                <patternFill>
                  <fgColor theme="1"/>
                  <bgColor rgb="FF00B050"/>
                </patternFill>
              </fill>
            </x14:dxf>
          </x14:cfRule>
          <x14:cfRule type="containsText" priority="14" operator="containsText" id="{B5585D39-B013-43B1-AB38-E4D9258F11F7}">
            <xm:f>NOT(ISERROR(SEARCH(TB!$B$24,L31)))</xm:f>
            <xm:f>TB!$B$24</xm:f>
            <x14:dxf>
              <fill>
                <patternFill>
                  <fgColor theme="1"/>
                  <bgColor rgb="FFFFFF00"/>
                </patternFill>
              </fill>
            </x14:dxf>
          </x14:cfRule>
          <x14:cfRule type="containsText" priority="15" operator="containsText" id="{057BFBED-7A40-41B2-90D5-EFF6D40E6901}">
            <xm:f>NOT(ISERROR(SEARCH(TB!$B$23,L31)))</xm:f>
            <xm:f>TB!$B$23</xm:f>
            <x14:dxf>
              <fill>
                <patternFill>
                  <fgColor theme="1"/>
                  <bgColor rgb="FFFFC000"/>
                </patternFill>
              </fill>
            </x14:dxf>
          </x14:cfRule>
          <x14:cfRule type="containsText" priority="16" operator="containsText" id="{AEF1C695-7EF1-448E-859D-2EDE8BD0DF38}">
            <xm:f>NOT(ISERROR(SEARCH(TB!$B$22,L31)))</xm:f>
            <xm:f>TB!$B$22</xm:f>
            <x14:dxf>
              <fill>
                <patternFill>
                  <fgColor theme="1"/>
                  <bgColor rgb="FFFF0000"/>
                </patternFill>
              </fill>
            </x14:dxf>
          </x14:cfRule>
          <xm:sqref>L31</xm:sqref>
        </x14:conditionalFormatting>
        <x14:conditionalFormatting xmlns:xm="http://schemas.microsoft.com/office/excel/2006/main">
          <x14:cfRule type="containsText" priority="9" operator="containsText" id="{473C2CE2-6C58-4727-BA91-30E17CE663A0}">
            <xm:f>NOT(ISERROR(SEARCH(TB!$B$25,L34)))</xm:f>
            <xm:f>TB!$B$25</xm:f>
            <x14:dxf>
              <fill>
                <patternFill>
                  <fgColor theme="1"/>
                  <bgColor rgb="FF00B050"/>
                </patternFill>
              </fill>
            </x14:dxf>
          </x14:cfRule>
          <x14:cfRule type="containsText" priority="10" operator="containsText" id="{13C2D4C9-777E-4A74-96C3-62A07B958199}">
            <xm:f>NOT(ISERROR(SEARCH(TB!$B$24,L34)))</xm:f>
            <xm:f>TB!$B$24</xm:f>
            <x14:dxf>
              <fill>
                <patternFill>
                  <fgColor theme="1"/>
                  <bgColor rgb="FFFFFF00"/>
                </patternFill>
              </fill>
            </x14:dxf>
          </x14:cfRule>
          <x14:cfRule type="containsText" priority="11" operator="containsText" id="{F26589EA-A1E1-491E-948A-EF80F7C286D8}">
            <xm:f>NOT(ISERROR(SEARCH(TB!$B$23,L34)))</xm:f>
            <xm:f>TB!$B$23</xm:f>
            <x14:dxf>
              <fill>
                <patternFill>
                  <fgColor theme="1"/>
                  <bgColor rgb="FFFFC000"/>
                </patternFill>
              </fill>
            </x14:dxf>
          </x14:cfRule>
          <x14:cfRule type="containsText" priority="12" operator="containsText" id="{D5E18F5D-CE52-493F-AFC6-D95011B7620E}">
            <xm:f>NOT(ISERROR(SEARCH(TB!$B$22,L34)))</xm:f>
            <xm:f>TB!$B$22</xm:f>
            <x14:dxf>
              <fill>
                <patternFill>
                  <fgColor theme="1"/>
                  <bgColor rgb="FFFF0000"/>
                </patternFill>
              </fill>
            </x14:dxf>
          </x14:cfRule>
          <xm:sqref>L34:L37</xm:sqref>
        </x14:conditionalFormatting>
        <x14:conditionalFormatting xmlns:xm="http://schemas.microsoft.com/office/excel/2006/main">
          <x14:cfRule type="containsText" priority="5" operator="containsText" id="{1A277724-15CF-418F-A890-1BAB2AE645E8}">
            <xm:f>NOT(ISERROR(SEARCH(TB!$B$25,L21)))</xm:f>
            <xm:f>TB!$B$25</xm:f>
            <x14:dxf>
              <fill>
                <patternFill>
                  <fgColor theme="1"/>
                  <bgColor rgb="FF00B050"/>
                </patternFill>
              </fill>
            </x14:dxf>
          </x14:cfRule>
          <x14:cfRule type="containsText" priority="6" operator="containsText" id="{82E4CB2F-687F-4E87-910D-F2EC12441A0F}">
            <xm:f>NOT(ISERROR(SEARCH(TB!$B$24,L21)))</xm:f>
            <xm:f>TB!$B$24</xm:f>
            <x14:dxf>
              <fill>
                <patternFill>
                  <fgColor theme="1"/>
                  <bgColor rgb="FFFFFF00"/>
                </patternFill>
              </fill>
            </x14:dxf>
          </x14:cfRule>
          <x14:cfRule type="containsText" priority="7" operator="containsText" id="{1CF412A0-48F1-4C07-9DAB-978F9FFA15A2}">
            <xm:f>NOT(ISERROR(SEARCH(TB!$B$23,L21)))</xm:f>
            <xm:f>TB!$B$23</xm:f>
            <x14:dxf>
              <fill>
                <patternFill>
                  <fgColor theme="1"/>
                  <bgColor rgb="FFFFC000"/>
                </patternFill>
              </fill>
            </x14:dxf>
          </x14:cfRule>
          <x14:cfRule type="containsText" priority="8" operator="containsText" id="{152BAD1C-D487-4808-A8AB-A9A14E675313}">
            <xm:f>NOT(ISERROR(SEARCH(TB!$B$22,L21)))</xm:f>
            <xm:f>TB!$B$22</xm:f>
            <x14:dxf>
              <fill>
                <patternFill>
                  <fgColor theme="1"/>
                  <bgColor rgb="FFFF0000"/>
                </patternFill>
              </fill>
            </x14:dxf>
          </x14:cfRule>
          <xm:sqref>L21:L23</xm:sqref>
        </x14:conditionalFormatting>
        <x14:conditionalFormatting xmlns:xm="http://schemas.microsoft.com/office/excel/2006/main">
          <x14:cfRule type="containsText" priority="1" operator="containsText" id="{4DC35284-A615-4D55-8D64-52DC59FD1DA8}">
            <xm:f>NOT(ISERROR(SEARCH(TB!$B$25,L27)))</xm:f>
            <xm:f>TB!$B$25</xm:f>
            <x14:dxf>
              <fill>
                <patternFill>
                  <fgColor theme="1"/>
                  <bgColor rgb="FF00B050"/>
                </patternFill>
              </fill>
            </x14:dxf>
          </x14:cfRule>
          <x14:cfRule type="containsText" priority="2" operator="containsText" id="{088C9C12-85CD-435A-9FF2-B7F233E1299D}">
            <xm:f>NOT(ISERROR(SEARCH(TB!$B$24,L27)))</xm:f>
            <xm:f>TB!$B$24</xm:f>
            <x14:dxf>
              <fill>
                <patternFill>
                  <fgColor theme="1"/>
                  <bgColor rgb="FFFFFF00"/>
                </patternFill>
              </fill>
            </x14:dxf>
          </x14:cfRule>
          <x14:cfRule type="containsText" priority="3" operator="containsText" id="{EA84FE71-A6A3-4817-A39F-2018E3777710}">
            <xm:f>NOT(ISERROR(SEARCH(TB!$B$23,L27)))</xm:f>
            <xm:f>TB!$B$23</xm:f>
            <x14:dxf>
              <fill>
                <patternFill>
                  <fgColor theme="1"/>
                  <bgColor rgb="FFFFC000"/>
                </patternFill>
              </fill>
            </x14:dxf>
          </x14:cfRule>
          <x14:cfRule type="containsText" priority="4" operator="containsText" id="{B9502FAE-D203-4E57-8146-DFE9B7699115}">
            <xm:f>NOT(ISERROR(SEARCH(TB!$B$22,L27)))</xm:f>
            <xm:f>TB!$B$22</xm:f>
            <x14:dxf>
              <fill>
                <patternFill>
                  <fgColor theme="1"/>
                  <bgColor rgb="FFFF0000"/>
                </patternFill>
              </fill>
            </x14:dxf>
          </x14:cfRule>
          <xm:sqref>L27:L30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rgb="FF00B050"/>
  </sheetPr>
  <dimension ref="A1:W112"/>
  <sheetViews>
    <sheetView zoomScale="90" zoomScaleNormal="90" workbookViewId="0">
      <pane ySplit="14" topLeftCell="A15" activePane="bottomLeft" state="frozen"/>
      <selection activeCell="G17" sqref="G17"/>
      <selection pane="bottomLeft" activeCell="G21" sqref="G21"/>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195</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(SUM(L$15:L$34))/F9</f>
        <v>0</v>
      </c>
      <c r="J9" s="40"/>
      <c r="K9" s="41"/>
      <c r="L9" s="40"/>
      <c r="M9" s="40"/>
      <c r="N9" s="40"/>
    </row>
    <row r="10" spans="1:14" s="47" customFormat="1" ht="11.45" customHeight="1" x14ac:dyDescent="0.25">
      <c r="B10" s="48"/>
      <c r="C10" s="268" t="s">
        <v>96</v>
      </c>
      <c r="D10" s="269" t="str">
        <f>Contenido!C25</f>
        <v>Sistema de Gestión Ambiental</v>
      </c>
      <c r="E10" s="43" t="s">
        <v>92</v>
      </c>
      <c r="F10" s="44">
        <v>1</v>
      </c>
      <c r="G10" s="43" t="s">
        <v>90</v>
      </c>
      <c r="H10" s="45" t="s">
        <v>115</v>
      </c>
      <c r="I10" s="46">
        <f>(SUM(L$37:L$71))/F10</f>
        <v>0</v>
      </c>
      <c r="J10" s="48"/>
      <c r="K10" s="50"/>
      <c r="L10" s="270" t="s">
        <v>100</v>
      </c>
      <c r="M10" s="270"/>
    </row>
    <row r="11" spans="1:14" s="47" customFormat="1" ht="11.45" customHeight="1" x14ac:dyDescent="0.25">
      <c r="B11" s="48"/>
      <c r="C11" s="268"/>
      <c r="D11" s="269"/>
      <c r="E11" s="43" t="s">
        <v>176</v>
      </c>
      <c r="F11" s="44">
        <v>1</v>
      </c>
      <c r="G11" s="43" t="s">
        <v>90</v>
      </c>
      <c r="H11" s="45" t="s">
        <v>178</v>
      </c>
      <c r="I11" s="46">
        <f>(SUM(L$74:L$95))/F11</f>
        <v>0</v>
      </c>
      <c r="J11" s="48"/>
      <c r="K11" s="50"/>
      <c r="L11" s="270"/>
      <c r="M11" s="270"/>
    </row>
    <row r="12" spans="1:14" s="47" customFormat="1" ht="11.45" customHeight="1" x14ac:dyDescent="0.25">
      <c r="B12" s="48"/>
      <c r="C12" s="43"/>
      <c r="D12" s="49"/>
      <c r="E12" s="43" t="s">
        <v>177</v>
      </c>
      <c r="F12" s="44">
        <v>1</v>
      </c>
      <c r="G12" s="43" t="s">
        <v>90</v>
      </c>
      <c r="H12" s="45" t="s">
        <v>179</v>
      </c>
      <c r="I12" s="46">
        <f>(SUM(L$98:L$112))/F12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0" x14ac:dyDescent="0.25">
      <c r="B15" s="235">
        <v>1</v>
      </c>
      <c r="C15" s="235" t="s">
        <v>174</v>
      </c>
      <c r="D15" s="107" t="s">
        <v>2009</v>
      </c>
      <c r="E15" s="107" t="s">
        <v>2010</v>
      </c>
      <c r="F15" s="235" t="s">
        <v>3</v>
      </c>
      <c r="G15" s="235" t="s">
        <v>150</v>
      </c>
      <c r="H15" s="107" t="s">
        <v>2011</v>
      </c>
      <c r="I15" s="107" t="s">
        <v>2012</v>
      </c>
      <c r="J15" s="235" t="s">
        <v>86</v>
      </c>
      <c r="K15" s="107" t="s">
        <v>2013</v>
      </c>
      <c r="L15" s="57"/>
      <c r="M15" s="56"/>
    </row>
    <row r="16" spans="1:14" ht="60" x14ac:dyDescent="0.25">
      <c r="B16" s="235">
        <v>1</v>
      </c>
      <c r="C16" s="235" t="s">
        <v>174</v>
      </c>
      <c r="D16" s="107" t="s">
        <v>2009</v>
      </c>
      <c r="E16" s="107" t="s">
        <v>2010</v>
      </c>
      <c r="F16" s="235" t="s">
        <v>3</v>
      </c>
      <c r="G16" s="235" t="s">
        <v>150</v>
      </c>
      <c r="H16" s="107" t="s">
        <v>2014</v>
      </c>
      <c r="I16" s="107" t="s">
        <v>2015</v>
      </c>
      <c r="J16" s="235" t="s">
        <v>87</v>
      </c>
      <c r="K16" s="107" t="s">
        <v>2016</v>
      </c>
      <c r="L16" s="57"/>
      <c r="M16" s="56"/>
    </row>
    <row r="17" spans="2:13" ht="96" x14ac:dyDescent="0.25">
      <c r="B17" s="235">
        <v>1</v>
      </c>
      <c r="C17" s="235" t="s">
        <v>174</v>
      </c>
      <c r="D17" s="107" t="s">
        <v>2009</v>
      </c>
      <c r="E17" s="107" t="s">
        <v>2010</v>
      </c>
      <c r="F17" s="235" t="s">
        <v>3</v>
      </c>
      <c r="G17" s="235" t="s">
        <v>150</v>
      </c>
      <c r="H17" s="107" t="s">
        <v>2017</v>
      </c>
      <c r="I17" s="107" t="s">
        <v>2018</v>
      </c>
      <c r="J17" s="235" t="s">
        <v>88</v>
      </c>
      <c r="K17" s="107" t="s">
        <v>2019</v>
      </c>
      <c r="L17" s="57"/>
      <c r="M17" s="56"/>
    </row>
    <row r="18" spans="2:13" ht="108" x14ac:dyDescent="0.25">
      <c r="B18" s="235">
        <v>1</v>
      </c>
      <c r="C18" s="235" t="s">
        <v>174</v>
      </c>
      <c r="D18" s="107" t="s">
        <v>2009</v>
      </c>
      <c r="E18" s="107" t="s">
        <v>2020</v>
      </c>
      <c r="F18" s="235" t="s">
        <v>3</v>
      </c>
      <c r="G18" s="235" t="s">
        <v>150</v>
      </c>
      <c r="H18" s="107" t="s">
        <v>2021</v>
      </c>
      <c r="I18" s="107" t="s">
        <v>2022</v>
      </c>
      <c r="J18" s="235" t="s">
        <v>88</v>
      </c>
      <c r="K18" s="107" t="s">
        <v>2023</v>
      </c>
      <c r="L18" s="57"/>
      <c r="M18" s="56"/>
    </row>
    <row r="19" spans="2:13" ht="48" x14ac:dyDescent="0.25">
      <c r="B19" s="235">
        <v>1</v>
      </c>
      <c r="C19" s="235" t="s">
        <v>174</v>
      </c>
      <c r="D19" s="107" t="s">
        <v>2009</v>
      </c>
      <c r="E19" s="236" t="s">
        <v>2020</v>
      </c>
      <c r="F19" s="237" t="s">
        <v>3</v>
      </c>
      <c r="G19" s="237" t="s">
        <v>150</v>
      </c>
      <c r="H19" s="236" t="s">
        <v>2024</v>
      </c>
      <c r="I19" s="236" t="s">
        <v>2025</v>
      </c>
      <c r="J19" s="237" t="s">
        <v>88</v>
      </c>
      <c r="K19" s="236" t="s">
        <v>2026</v>
      </c>
      <c r="L19" s="57"/>
      <c r="M19" s="56"/>
    </row>
    <row r="20" spans="2:13" ht="60" x14ac:dyDescent="0.25">
      <c r="B20" s="235">
        <v>1</v>
      </c>
      <c r="C20" s="235" t="s">
        <v>174</v>
      </c>
      <c r="D20" s="107" t="s">
        <v>2009</v>
      </c>
      <c r="E20" s="107" t="s">
        <v>2027</v>
      </c>
      <c r="F20" s="235" t="s">
        <v>3</v>
      </c>
      <c r="G20" s="235" t="s">
        <v>150</v>
      </c>
      <c r="H20" s="107" t="s">
        <v>2028</v>
      </c>
      <c r="I20" s="107" t="s">
        <v>2029</v>
      </c>
      <c r="J20" s="235" t="s">
        <v>86</v>
      </c>
      <c r="K20" s="107" t="s">
        <v>2030</v>
      </c>
      <c r="L20" s="57"/>
      <c r="M20" s="56"/>
    </row>
    <row r="21" spans="2:13" ht="72" x14ac:dyDescent="0.25">
      <c r="B21" s="235">
        <v>1</v>
      </c>
      <c r="C21" s="235" t="s">
        <v>174</v>
      </c>
      <c r="D21" s="107" t="s">
        <v>2009</v>
      </c>
      <c r="E21" s="107" t="s">
        <v>2031</v>
      </c>
      <c r="F21" s="235" t="s">
        <v>3</v>
      </c>
      <c r="G21" s="235" t="s">
        <v>150</v>
      </c>
      <c r="H21" s="107" t="s">
        <v>2032</v>
      </c>
      <c r="I21" s="107" t="s">
        <v>2033</v>
      </c>
      <c r="J21" s="235" t="s">
        <v>86</v>
      </c>
      <c r="K21" s="107" t="s">
        <v>2034</v>
      </c>
      <c r="L21" s="57"/>
      <c r="M21" s="56"/>
    </row>
    <row r="22" spans="2:13" ht="48" x14ac:dyDescent="0.25">
      <c r="B22" s="235">
        <v>1</v>
      </c>
      <c r="C22" s="235" t="s">
        <v>174</v>
      </c>
      <c r="D22" s="107" t="s">
        <v>2009</v>
      </c>
      <c r="E22" s="107" t="s">
        <v>2035</v>
      </c>
      <c r="F22" s="235" t="s">
        <v>3</v>
      </c>
      <c r="G22" s="235" t="s">
        <v>150</v>
      </c>
      <c r="H22" s="107" t="s">
        <v>2036</v>
      </c>
      <c r="I22" s="107" t="s">
        <v>2025</v>
      </c>
      <c r="J22" s="235" t="s">
        <v>88</v>
      </c>
      <c r="K22" s="107" t="s">
        <v>2026</v>
      </c>
      <c r="L22" s="57"/>
      <c r="M22" s="56"/>
    </row>
    <row r="23" spans="2:13" ht="48" x14ac:dyDescent="0.25">
      <c r="B23" s="235">
        <v>1</v>
      </c>
      <c r="C23" s="235" t="s">
        <v>174</v>
      </c>
      <c r="D23" s="107" t="s">
        <v>2009</v>
      </c>
      <c r="E23" s="236" t="s">
        <v>2037</v>
      </c>
      <c r="F23" s="235" t="s">
        <v>3</v>
      </c>
      <c r="G23" s="235" t="s">
        <v>150</v>
      </c>
      <c r="H23" s="107" t="s">
        <v>2038</v>
      </c>
      <c r="I23" s="107" t="s">
        <v>2039</v>
      </c>
      <c r="J23" s="235" t="s">
        <v>87</v>
      </c>
      <c r="K23" s="107" t="s">
        <v>2040</v>
      </c>
      <c r="L23" s="57"/>
      <c r="M23" s="56"/>
    </row>
    <row r="24" spans="2:13" ht="48" x14ac:dyDescent="0.25">
      <c r="B24" s="235">
        <v>1</v>
      </c>
      <c r="C24" s="235" t="s">
        <v>174</v>
      </c>
      <c r="D24" s="107" t="s">
        <v>2009</v>
      </c>
      <c r="E24" s="236" t="s">
        <v>2037</v>
      </c>
      <c r="F24" s="235" t="s">
        <v>3</v>
      </c>
      <c r="G24" s="235" t="s">
        <v>150</v>
      </c>
      <c r="H24" s="107" t="s">
        <v>2041</v>
      </c>
      <c r="I24" s="107" t="s">
        <v>2042</v>
      </c>
      <c r="J24" s="235" t="s">
        <v>88</v>
      </c>
      <c r="K24" s="107" t="s">
        <v>2040</v>
      </c>
      <c r="L24" s="57"/>
      <c r="M24" s="56"/>
    </row>
    <row r="25" spans="2:13" ht="48" x14ac:dyDescent="0.25">
      <c r="B25" s="235">
        <v>1</v>
      </c>
      <c r="C25" s="235" t="s">
        <v>174</v>
      </c>
      <c r="D25" s="107" t="s">
        <v>2009</v>
      </c>
      <c r="E25" s="236" t="s">
        <v>2037</v>
      </c>
      <c r="F25" s="235" t="s">
        <v>3</v>
      </c>
      <c r="G25" s="235" t="s">
        <v>150</v>
      </c>
      <c r="H25" s="107" t="s">
        <v>2043</v>
      </c>
      <c r="I25" s="107" t="s">
        <v>2044</v>
      </c>
      <c r="J25" s="235" t="s">
        <v>87</v>
      </c>
      <c r="K25" s="107" t="s">
        <v>2045</v>
      </c>
      <c r="L25" s="57"/>
      <c r="M25" s="56"/>
    </row>
    <row r="26" spans="2:13" ht="48" x14ac:dyDescent="0.25">
      <c r="B26" s="235">
        <v>1</v>
      </c>
      <c r="C26" s="235" t="s">
        <v>174</v>
      </c>
      <c r="D26" s="107" t="s">
        <v>2009</v>
      </c>
      <c r="E26" s="236" t="s">
        <v>2037</v>
      </c>
      <c r="F26" s="235" t="s">
        <v>3</v>
      </c>
      <c r="G26" s="235" t="s">
        <v>150</v>
      </c>
      <c r="H26" s="107" t="s">
        <v>2046</v>
      </c>
      <c r="I26" s="107" t="s">
        <v>2047</v>
      </c>
      <c r="J26" s="235" t="s">
        <v>87</v>
      </c>
      <c r="K26" s="107" t="s">
        <v>2048</v>
      </c>
      <c r="L26" s="57"/>
      <c r="M26" s="56"/>
    </row>
    <row r="27" spans="2:13" ht="48" x14ac:dyDescent="0.25">
      <c r="B27" s="235">
        <v>1</v>
      </c>
      <c r="C27" s="235" t="s">
        <v>174</v>
      </c>
      <c r="D27" s="107" t="s">
        <v>2009</v>
      </c>
      <c r="E27" s="236" t="s">
        <v>2037</v>
      </c>
      <c r="F27" s="235" t="s">
        <v>3</v>
      </c>
      <c r="G27" s="235" t="s">
        <v>150</v>
      </c>
      <c r="H27" s="107" t="s">
        <v>2049</v>
      </c>
      <c r="I27" s="107" t="s">
        <v>2050</v>
      </c>
      <c r="J27" s="235" t="s">
        <v>87</v>
      </c>
      <c r="K27" s="107" t="s">
        <v>2051</v>
      </c>
      <c r="L27" s="57"/>
      <c r="M27" s="56"/>
    </row>
    <row r="28" spans="2:13" ht="48" x14ac:dyDescent="0.25">
      <c r="B28" s="235">
        <v>1</v>
      </c>
      <c r="C28" s="235" t="s">
        <v>174</v>
      </c>
      <c r="D28" s="107" t="s">
        <v>2009</v>
      </c>
      <c r="E28" s="236" t="s">
        <v>2037</v>
      </c>
      <c r="F28" s="235" t="s">
        <v>3</v>
      </c>
      <c r="G28" s="235" t="s">
        <v>150</v>
      </c>
      <c r="H28" s="107" t="s">
        <v>2052</v>
      </c>
      <c r="I28" s="107" t="s">
        <v>2050</v>
      </c>
      <c r="J28" s="235" t="s">
        <v>87</v>
      </c>
      <c r="K28" s="107" t="s">
        <v>2051</v>
      </c>
      <c r="L28" s="57"/>
      <c r="M28" s="56"/>
    </row>
    <row r="29" spans="2:13" ht="84" x14ac:dyDescent="0.25">
      <c r="B29" s="235">
        <v>1</v>
      </c>
      <c r="C29" s="235" t="s">
        <v>174</v>
      </c>
      <c r="D29" s="107" t="s">
        <v>2009</v>
      </c>
      <c r="E29" s="236" t="s">
        <v>2037</v>
      </c>
      <c r="F29" s="235" t="s">
        <v>3</v>
      </c>
      <c r="G29" s="235" t="s">
        <v>150</v>
      </c>
      <c r="H29" s="107" t="s">
        <v>2053</v>
      </c>
      <c r="I29" s="107" t="s">
        <v>2054</v>
      </c>
      <c r="J29" s="235" t="s">
        <v>87</v>
      </c>
      <c r="K29" s="107" t="s">
        <v>2055</v>
      </c>
      <c r="L29" s="57"/>
      <c r="M29" s="56"/>
    </row>
    <row r="30" spans="2:13" ht="48" x14ac:dyDescent="0.25">
      <c r="B30" s="235">
        <v>1</v>
      </c>
      <c r="C30" s="235" t="s">
        <v>174</v>
      </c>
      <c r="D30" s="107" t="s">
        <v>2009</v>
      </c>
      <c r="E30" s="236" t="s">
        <v>2037</v>
      </c>
      <c r="F30" s="235" t="s">
        <v>3</v>
      </c>
      <c r="G30" s="235" t="s">
        <v>150</v>
      </c>
      <c r="H30" s="107" t="s">
        <v>2056</v>
      </c>
      <c r="I30" s="107" t="s">
        <v>2057</v>
      </c>
      <c r="J30" s="235" t="s">
        <v>86</v>
      </c>
      <c r="K30" s="107" t="s">
        <v>2058</v>
      </c>
      <c r="L30" s="57"/>
      <c r="M30" s="56"/>
    </row>
    <row r="31" spans="2:13" ht="72" x14ac:dyDescent="0.25">
      <c r="B31" s="235">
        <v>1</v>
      </c>
      <c r="C31" s="235" t="s">
        <v>174</v>
      </c>
      <c r="D31" s="107" t="s">
        <v>2009</v>
      </c>
      <c r="E31" s="107" t="s">
        <v>2059</v>
      </c>
      <c r="F31" s="235" t="s">
        <v>3</v>
      </c>
      <c r="G31" s="235" t="s">
        <v>150</v>
      </c>
      <c r="H31" s="107" t="s">
        <v>2060</v>
      </c>
      <c r="I31" s="107" t="s">
        <v>2061</v>
      </c>
      <c r="J31" s="235" t="s">
        <v>87</v>
      </c>
      <c r="K31" s="107" t="s">
        <v>2062</v>
      </c>
      <c r="L31" s="57"/>
      <c r="M31" s="56"/>
    </row>
    <row r="32" spans="2:13" ht="72" x14ac:dyDescent="0.25">
      <c r="B32" s="235">
        <v>1</v>
      </c>
      <c r="C32" s="235" t="s">
        <v>174</v>
      </c>
      <c r="D32" s="107" t="s">
        <v>2009</v>
      </c>
      <c r="E32" s="107" t="s">
        <v>2059</v>
      </c>
      <c r="F32" s="235" t="s">
        <v>3</v>
      </c>
      <c r="G32" s="235" t="s">
        <v>150</v>
      </c>
      <c r="H32" s="107" t="s">
        <v>2063</v>
      </c>
      <c r="I32" s="107" t="s">
        <v>2064</v>
      </c>
      <c r="J32" s="235" t="s">
        <v>87</v>
      </c>
      <c r="K32" s="107" t="s">
        <v>2065</v>
      </c>
      <c r="L32" s="57"/>
      <c r="M32" s="56"/>
    </row>
    <row r="33" spans="2:13" x14ac:dyDescent="0.25">
      <c r="B33" s="55">
        <v>1</v>
      </c>
      <c r="C33" s="55"/>
      <c r="D33" s="56"/>
      <c r="E33" s="56"/>
      <c r="F33" s="55"/>
      <c r="G33" s="55"/>
      <c r="H33" s="56"/>
      <c r="I33" s="56"/>
      <c r="J33" s="55"/>
      <c r="K33" s="56"/>
      <c r="L33" s="57"/>
      <c r="M33" s="56"/>
    </row>
    <row r="34" spans="2:13" x14ac:dyDescent="0.25">
      <c r="B34" s="55">
        <v>1</v>
      </c>
      <c r="C34" s="55"/>
      <c r="D34" s="56"/>
      <c r="E34" s="56"/>
      <c r="F34" s="55"/>
      <c r="G34" s="55"/>
      <c r="H34" s="56"/>
      <c r="I34" s="56"/>
      <c r="J34" s="55"/>
      <c r="K34" s="56"/>
      <c r="L34" s="57"/>
      <c r="M34" s="56"/>
    </row>
    <row r="35" spans="2:13" ht="12.75" thickBot="1" x14ac:dyDescent="0.3">
      <c r="D35" s="59"/>
      <c r="E35" s="59"/>
      <c r="H35" s="59"/>
      <c r="I35" s="59"/>
      <c r="K35" s="59"/>
      <c r="M35" s="59"/>
    </row>
    <row r="36" spans="2:13" s="48" customFormat="1" ht="23.25" thickTop="1" x14ac:dyDescent="0.25">
      <c r="B36" s="51" t="s">
        <v>93</v>
      </c>
      <c r="C36" s="51" t="s">
        <v>75</v>
      </c>
      <c r="D36" s="51" t="s">
        <v>76</v>
      </c>
      <c r="E36" s="51" t="s">
        <v>77</v>
      </c>
      <c r="F36" s="51" t="s">
        <v>78</v>
      </c>
      <c r="G36" s="51" t="s">
        <v>79</v>
      </c>
      <c r="H36" s="52" t="s">
        <v>156</v>
      </c>
      <c r="I36" s="52" t="s">
        <v>157</v>
      </c>
      <c r="J36" s="52" t="s">
        <v>158</v>
      </c>
      <c r="K36" s="52" t="s">
        <v>80</v>
      </c>
      <c r="L36" s="53" t="s">
        <v>94</v>
      </c>
      <c r="M36" s="53" t="s">
        <v>95</v>
      </c>
    </row>
    <row r="37" spans="2:13" ht="60" x14ac:dyDescent="0.25">
      <c r="B37" s="235">
        <v>2</v>
      </c>
      <c r="C37" s="235" t="s">
        <v>174</v>
      </c>
      <c r="D37" s="107" t="s">
        <v>2009</v>
      </c>
      <c r="E37" s="107" t="s">
        <v>2010</v>
      </c>
      <c r="F37" s="235" t="s">
        <v>3</v>
      </c>
      <c r="G37" s="235" t="s">
        <v>150</v>
      </c>
      <c r="H37" s="107" t="s">
        <v>2066</v>
      </c>
      <c r="I37" s="107" t="s">
        <v>2132</v>
      </c>
      <c r="J37" s="235" t="s">
        <v>87</v>
      </c>
      <c r="K37" s="107" t="s">
        <v>2068</v>
      </c>
      <c r="L37" s="57"/>
      <c r="M37" s="56"/>
    </row>
    <row r="38" spans="2:13" ht="60" x14ac:dyDescent="0.25">
      <c r="B38" s="235">
        <v>2</v>
      </c>
      <c r="C38" s="235" t="s">
        <v>174</v>
      </c>
      <c r="D38" s="107" t="s">
        <v>2009</v>
      </c>
      <c r="E38" s="107" t="s">
        <v>2010</v>
      </c>
      <c r="F38" s="235" t="s">
        <v>3</v>
      </c>
      <c r="G38" s="235" t="s">
        <v>150</v>
      </c>
      <c r="H38" s="107" t="s">
        <v>2069</v>
      </c>
      <c r="I38" s="107" t="s">
        <v>2133</v>
      </c>
      <c r="J38" s="235" t="s">
        <v>86</v>
      </c>
      <c r="K38" s="107" t="s">
        <v>2070</v>
      </c>
      <c r="L38" s="57"/>
      <c r="M38" s="56"/>
    </row>
    <row r="39" spans="2:13" ht="60" x14ac:dyDescent="0.25">
      <c r="B39" s="235">
        <v>2</v>
      </c>
      <c r="C39" s="235" t="s">
        <v>174</v>
      </c>
      <c r="D39" s="107" t="s">
        <v>2009</v>
      </c>
      <c r="E39" s="107" t="s">
        <v>2010</v>
      </c>
      <c r="F39" s="235" t="s">
        <v>3</v>
      </c>
      <c r="G39" s="235" t="s">
        <v>150</v>
      </c>
      <c r="H39" s="107" t="s">
        <v>2011</v>
      </c>
      <c r="I39" s="107" t="s">
        <v>2134</v>
      </c>
      <c r="J39" s="235" t="s">
        <v>88</v>
      </c>
      <c r="K39" s="107" t="s">
        <v>2071</v>
      </c>
      <c r="L39" s="57"/>
      <c r="M39" s="56"/>
    </row>
    <row r="40" spans="2:13" ht="60" x14ac:dyDescent="0.25">
      <c r="B40" s="235">
        <v>2</v>
      </c>
      <c r="C40" s="235" t="s">
        <v>174</v>
      </c>
      <c r="D40" s="107" t="s">
        <v>2009</v>
      </c>
      <c r="E40" s="107" t="s">
        <v>2010</v>
      </c>
      <c r="F40" s="235" t="s">
        <v>3</v>
      </c>
      <c r="G40" s="235" t="s">
        <v>150</v>
      </c>
      <c r="H40" s="107" t="s">
        <v>2014</v>
      </c>
      <c r="I40" s="107" t="s">
        <v>2015</v>
      </c>
      <c r="J40" s="235" t="s">
        <v>87</v>
      </c>
      <c r="K40" s="107" t="s">
        <v>2072</v>
      </c>
      <c r="L40" s="57"/>
      <c r="M40" s="56"/>
    </row>
    <row r="41" spans="2:13" ht="60" x14ac:dyDescent="0.25">
      <c r="B41" s="235">
        <v>2</v>
      </c>
      <c r="C41" s="235" t="s">
        <v>174</v>
      </c>
      <c r="D41" s="107" t="s">
        <v>2009</v>
      </c>
      <c r="E41" s="107" t="s">
        <v>2010</v>
      </c>
      <c r="F41" s="235" t="s">
        <v>3</v>
      </c>
      <c r="G41" s="235" t="s">
        <v>150</v>
      </c>
      <c r="H41" s="107" t="s">
        <v>2017</v>
      </c>
      <c r="I41" s="107" t="s">
        <v>2018</v>
      </c>
      <c r="J41" s="235" t="s">
        <v>88</v>
      </c>
      <c r="K41" s="107" t="s">
        <v>2073</v>
      </c>
      <c r="L41" s="57"/>
      <c r="M41" s="56"/>
    </row>
    <row r="42" spans="2:13" ht="60" x14ac:dyDescent="0.25">
      <c r="B42" s="235">
        <v>2</v>
      </c>
      <c r="C42" s="235" t="s">
        <v>174</v>
      </c>
      <c r="D42" s="107" t="s">
        <v>2009</v>
      </c>
      <c r="E42" s="107" t="s">
        <v>2010</v>
      </c>
      <c r="F42" s="235" t="s">
        <v>3</v>
      </c>
      <c r="G42" s="235" t="s">
        <v>150</v>
      </c>
      <c r="H42" s="107" t="s">
        <v>2074</v>
      </c>
      <c r="I42" s="107" t="s">
        <v>2133</v>
      </c>
      <c r="J42" s="235" t="s">
        <v>86</v>
      </c>
      <c r="K42" s="107" t="s">
        <v>2075</v>
      </c>
      <c r="L42" s="57"/>
      <c r="M42" s="56"/>
    </row>
    <row r="43" spans="2:13" ht="96" x14ac:dyDescent="0.25">
      <c r="B43" s="237">
        <v>2</v>
      </c>
      <c r="C43" s="237" t="s">
        <v>174</v>
      </c>
      <c r="D43" s="236" t="s">
        <v>2009</v>
      </c>
      <c r="E43" s="236" t="s">
        <v>2020</v>
      </c>
      <c r="F43" s="237" t="s">
        <v>3</v>
      </c>
      <c r="G43" s="237" t="s">
        <v>150</v>
      </c>
      <c r="H43" s="236" t="s">
        <v>2021</v>
      </c>
      <c r="I43" s="236" t="s">
        <v>2076</v>
      </c>
      <c r="J43" s="237" t="s">
        <v>88</v>
      </c>
      <c r="K43" s="236" t="s">
        <v>2077</v>
      </c>
      <c r="L43" s="57"/>
      <c r="M43" s="56"/>
    </row>
    <row r="44" spans="2:13" ht="48" x14ac:dyDescent="0.25">
      <c r="B44" s="235">
        <v>2</v>
      </c>
      <c r="C44" s="235" t="s">
        <v>174</v>
      </c>
      <c r="D44" s="107" t="s">
        <v>2009</v>
      </c>
      <c r="E44" s="107" t="s">
        <v>2035</v>
      </c>
      <c r="F44" s="235" t="s">
        <v>3</v>
      </c>
      <c r="G44" s="235" t="s">
        <v>150</v>
      </c>
      <c r="H44" s="107" t="s">
        <v>2036</v>
      </c>
      <c r="I44" s="107" t="s">
        <v>2025</v>
      </c>
      <c r="J44" s="235" t="s">
        <v>88</v>
      </c>
      <c r="K44" s="107" t="s">
        <v>2026</v>
      </c>
      <c r="L44" s="57"/>
      <c r="M44" s="56"/>
    </row>
    <row r="45" spans="2:13" ht="60" x14ac:dyDescent="0.25">
      <c r="B45" s="235">
        <v>2</v>
      </c>
      <c r="C45" s="235" t="s">
        <v>174</v>
      </c>
      <c r="D45" s="107" t="s">
        <v>2009</v>
      </c>
      <c r="E45" s="107" t="s">
        <v>2027</v>
      </c>
      <c r="F45" s="235" t="s">
        <v>3</v>
      </c>
      <c r="G45" s="235" t="s">
        <v>150</v>
      </c>
      <c r="H45" s="107" t="s">
        <v>2028</v>
      </c>
      <c r="I45" s="107" t="s">
        <v>2078</v>
      </c>
      <c r="J45" s="235" t="s">
        <v>86</v>
      </c>
      <c r="K45" s="107" t="s">
        <v>2079</v>
      </c>
      <c r="L45" s="57"/>
      <c r="M45" s="56"/>
    </row>
    <row r="46" spans="2:13" ht="72" x14ac:dyDescent="0.25">
      <c r="B46" s="235">
        <v>2</v>
      </c>
      <c r="C46" s="235" t="s">
        <v>174</v>
      </c>
      <c r="D46" s="107" t="s">
        <v>2009</v>
      </c>
      <c r="E46" s="107" t="s">
        <v>2031</v>
      </c>
      <c r="F46" s="235" t="s">
        <v>3</v>
      </c>
      <c r="G46" s="235" t="s">
        <v>150</v>
      </c>
      <c r="H46" s="107" t="s">
        <v>2080</v>
      </c>
      <c r="I46" s="107" t="s">
        <v>2081</v>
      </c>
      <c r="J46" s="235" t="s">
        <v>87</v>
      </c>
      <c r="K46" s="107" t="s">
        <v>2082</v>
      </c>
      <c r="L46" s="57"/>
      <c r="M46" s="56"/>
    </row>
    <row r="47" spans="2:13" ht="72" x14ac:dyDescent="0.25">
      <c r="B47" s="235">
        <v>2</v>
      </c>
      <c r="C47" s="235" t="s">
        <v>174</v>
      </c>
      <c r="D47" s="107" t="s">
        <v>2009</v>
      </c>
      <c r="E47" s="107" t="s">
        <v>2031</v>
      </c>
      <c r="F47" s="235" t="s">
        <v>3</v>
      </c>
      <c r="G47" s="235" t="s">
        <v>150</v>
      </c>
      <c r="H47" s="107" t="s">
        <v>2083</v>
      </c>
      <c r="I47" s="107" t="s">
        <v>2033</v>
      </c>
      <c r="J47" s="235" t="s">
        <v>87</v>
      </c>
      <c r="K47" s="107" t="s">
        <v>2084</v>
      </c>
      <c r="L47" s="57"/>
      <c r="M47" s="56"/>
    </row>
    <row r="48" spans="2:13" ht="72" x14ac:dyDescent="0.25">
      <c r="B48" s="235">
        <v>2</v>
      </c>
      <c r="C48" s="235" t="s">
        <v>174</v>
      </c>
      <c r="D48" s="107" t="s">
        <v>2009</v>
      </c>
      <c r="E48" s="107" t="s">
        <v>2031</v>
      </c>
      <c r="F48" s="235" t="s">
        <v>3</v>
      </c>
      <c r="G48" s="235" t="s">
        <v>150</v>
      </c>
      <c r="H48" s="107" t="s">
        <v>2085</v>
      </c>
      <c r="I48" s="107" t="s">
        <v>2086</v>
      </c>
      <c r="J48" s="235" t="s">
        <v>87</v>
      </c>
      <c r="K48" s="107" t="s">
        <v>2084</v>
      </c>
      <c r="L48" s="57"/>
      <c r="M48" s="56"/>
    </row>
    <row r="49" spans="2:13" ht="48" x14ac:dyDescent="0.25">
      <c r="B49" s="235">
        <v>2</v>
      </c>
      <c r="C49" s="235" t="s">
        <v>174</v>
      </c>
      <c r="D49" s="107" t="s">
        <v>2009</v>
      </c>
      <c r="E49" s="236" t="s">
        <v>2037</v>
      </c>
      <c r="F49" s="235" t="s">
        <v>3</v>
      </c>
      <c r="G49" s="235" t="s">
        <v>150</v>
      </c>
      <c r="H49" s="107" t="s">
        <v>2087</v>
      </c>
      <c r="I49" s="107" t="s">
        <v>2088</v>
      </c>
      <c r="J49" s="235" t="s">
        <v>86</v>
      </c>
      <c r="K49" s="107" t="s">
        <v>2089</v>
      </c>
      <c r="L49" s="57"/>
      <c r="M49" s="56"/>
    </row>
    <row r="50" spans="2:13" ht="48" x14ac:dyDescent="0.25">
      <c r="B50" s="235">
        <v>2</v>
      </c>
      <c r="C50" s="235" t="s">
        <v>174</v>
      </c>
      <c r="D50" s="107" t="s">
        <v>2009</v>
      </c>
      <c r="E50" s="236" t="s">
        <v>2037</v>
      </c>
      <c r="F50" s="235" t="s">
        <v>3</v>
      </c>
      <c r="G50" s="235" t="s">
        <v>150</v>
      </c>
      <c r="H50" s="107" t="s">
        <v>2090</v>
      </c>
      <c r="I50" s="107" t="s">
        <v>2091</v>
      </c>
      <c r="J50" s="235" t="s">
        <v>86</v>
      </c>
      <c r="K50" s="107" t="s">
        <v>2089</v>
      </c>
      <c r="L50" s="57"/>
      <c r="M50" s="56"/>
    </row>
    <row r="51" spans="2:13" ht="48" x14ac:dyDescent="0.25">
      <c r="B51" s="235">
        <v>2</v>
      </c>
      <c r="C51" s="235" t="s">
        <v>174</v>
      </c>
      <c r="D51" s="107" t="s">
        <v>2009</v>
      </c>
      <c r="E51" s="236" t="s">
        <v>2037</v>
      </c>
      <c r="F51" s="235" t="s">
        <v>3</v>
      </c>
      <c r="G51" s="235" t="s">
        <v>150</v>
      </c>
      <c r="H51" s="107" t="s">
        <v>2041</v>
      </c>
      <c r="I51" s="107" t="s">
        <v>2092</v>
      </c>
      <c r="J51" s="235" t="s">
        <v>88</v>
      </c>
      <c r="K51" s="107" t="s">
        <v>2089</v>
      </c>
      <c r="L51" s="57"/>
      <c r="M51" s="56"/>
    </row>
    <row r="52" spans="2:13" ht="48" x14ac:dyDescent="0.25">
      <c r="B52" s="235">
        <v>2</v>
      </c>
      <c r="C52" s="235" t="s">
        <v>174</v>
      </c>
      <c r="D52" s="107" t="s">
        <v>2009</v>
      </c>
      <c r="E52" s="236" t="s">
        <v>2037</v>
      </c>
      <c r="F52" s="235" t="s">
        <v>3</v>
      </c>
      <c r="G52" s="235" t="s">
        <v>150</v>
      </c>
      <c r="H52" s="107" t="s">
        <v>2093</v>
      </c>
      <c r="I52" s="107" t="s">
        <v>2094</v>
      </c>
      <c r="J52" s="235" t="s">
        <v>86</v>
      </c>
      <c r="K52" s="107" t="s">
        <v>2095</v>
      </c>
      <c r="L52" s="57"/>
      <c r="M52" s="56"/>
    </row>
    <row r="53" spans="2:13" s="229" customFormat="1" ht="48" x14ac:dyDescent="0.25">
      <c r="B53" s="235">
        <v>2</v>
      </c>
      <c r="C53" s="235" t="s">
        <v>174</v>
      </c>
      <c r="D53" s="107" t="s">
        <v>2009</v>
      </c>
      <c r="E53" s="236" t="s">
        <v>2037</v>
      </c>
      <c r="F53" s="235" t="s">
        <v>3</v>
      </c>
      <c r="G53" s="235" t="s">
        <v>150</v>
      </c>
      <c r="H53" s="107" t="s">
        <v>2096</v>
      </c>
      <c r="I53" s="107" t="s">
        <v>2097</v>
      </c>
      <c r="J53" s="235" t="s">
        <v>86</v>
      </c>
      <c r="K53" s="107" t="s">
        <v>2098</v>
      </c>
      <c r="L53" s="232"/>
      <c r="M53" s="233"/>
    </row>
    <row r="54" spans="2:13" s="229" customFormat="1" ht="48" x14ac:dyDescent="0.25">
      <c r="B54" s="235">
        <v>2</v>
      </c>
      <c r="C54" s="235" t="s">
        <v>174</v>
      </c>
      <c r="D54" s="107" t="s">
        <v>2009</v>
      </c>
      <c r="E54" s="236" t="s">
        <v>2037</v>
      </c>
      <c r="F54" s="235" t="s">
        <v>3</v>
      </c>
      <c r="G54" s="235" t="s">
        <v>150</v>
      </c>
      <c r="H54" s="107" t="s">
        <v>2099</v>
      </c>
      <c r="I54" s="107" t="s">
        <v>2100</v>
      </c>
      <c r="J54" s="235" t="s">
        <v>86</v>
      </c>
      <c r="K54" s="107" t="s">
        <v>2095</v>
      </c>
      <c r="L54" s="232"/>
      <c r="M54" s="233"/>
    </row>
    <row r="55" spans="2:13" s="229" customFormat="1" ht="48" x14ac:dyDescent="0.25">
      <c r="B55" s="235">
        <v>2</v>
      </c>
      <c r="C55" s="235" t="s">
        <v>174</v>
      </c>
      <c r="D55" s="107" t="s">
        <v>2009</v>
      </c>
      <c r="E55" s="236" t="s">
        <v>2037</v>
      </c>
      <c r="F55" s="235" t="s">
        <v>3</v>
      </c>
      <c r="G55" s="235" t="s">
        <v>150</v>
      </c>
      <c r="H55" s="107" t="s">
        <v>2101</v>
      </c>
      <c r="I55" s="107" t="s">
        <v>2042</v>
      </c>
      <c r="J55" s="235" t="s">
        <v>88</v>
      </c>
      <c r="K55" s="107" t="s">
        <v>2102</v>
      </c>
      <c r="L55" s="232"/>
      <c r="M55" s="233"/>
    </row>
    <row r="56" spans="2:13" s="229" customFormat="1" ht="48" x14ac:dyDescent="0.25">
      <c r="B56" s="235">
        <v>2</v>
      </c>
      <c r="C56" s="235" t="s">
        <v>174</v>
      </c>
      <c r="D56" s="107" t="s">
        <v>2009</v>
      </c>
      <c r="E56" s="236" t="s">
        <v>2037</v>
      </c>
      <c r="F56" s="235" t="s">
        <v>3</v>
      </c>
      <c r="G56" s="235" t="s">
        <v>150</v>
      </c>
      <c r="H56" s="107" t="s">
        <v>2103</v>
      </c>
      <c r="I56" s="107" t="s">
        <v>2104</v>
      </c>
      <c r="J56" s="235" t="s">
        <v>86</v>
      </c>
      <c r="K56" s="107" t="s">
        <v>2095</v>
      </c>
      <c r="L56" s="232"/>
      <c r="M56" s="233"/>
    </row>
    <row r="57" spans="2:13" s="229" customFormat="1" ht="48" x14ac:dyDescent="0.25">
      <c r="B57" s="235">
        <v>2</v>
      </c>
      <c r="C57" s="235" t="s">
        <v>174</v>
      </c>
      <c r="D57" s="107" t="s">
        <v>2009</v>
      </c>
      <c r="E57" s="236" t="s">
        <v>2037</v>
      </c>
      <c r="F57" s="235" t="s">
        <v>3</v>
      </c>
      <c r="G57" s="235" t="s">
        <v>150</v>
      </c>
      <c r="H57" s="107" t="s">
        <v>2105</v>
      </c>
      <c r="I57" s="107" t="s">
        <v>2097</v>
      </c>
      <c r="J57" s="235" t="s">
        <v>86</v>
      </c>
      <c r="K57" s="107" t="s">
        <v>2106</v>
      </c>
      <c r="L57" s="232"/>
      <c r="M57" s="233"/>
    </row>
    <row r="58" spans="2:13" s="229" customFormat="1" ht="48" x14ac:dyDescent="0.25">
      <c r="B58" s="235">
        <v>2</v>
      </c>
      <c r="C58" s="235" t="s">
        <v>174</v>
      </c>
      <c r="D58" s="107" t="s">
        <v>2009</v>
      </c>
      <c r="E58" s="236" t="s">
        <v>2037</v>
      </c>
      <c r="F58" s="235" t="s">
        <v>3</v>
      </c>
      <c r="G58" s="235" t="s">
        <v>150</v>
      </c>
      <c r="H58" s="107" t="s">
        <v>2107</v>
      </c>
      <c r="I58" s="107" t="s">
        <v>2100</v>
      </c>
      <c r="J58" s="235" t="s">
        <v>86</v>
      </c>
      <c r="K58" s="107" t="s">
        <v>2095</v>
      </c>
      <c r="L58" s="232"/>
      <c r="M58" s="233"/>
    </row>
    <row r="59" spans="2:13" s="229" customFormat="1" ht="48" x14ac:dyDescent="0.25">
      <c r="B59" s="235">
        <v>2</v>
      </c>
      <c r="C59" s="235" t="s">
        <v>174</v>
      </c>
      <c r="D59" s="107" t="s">
        <v>2009</v>
      </c>
      <c r="E59" s="236" t="s">
        <v>2037</v>
      </c>
      <c r="F59" s="235" t="s">
        <v>3</v>
      </c>
      <c r="G59" s="235" t="s">
        <v>150</v>
      </c>
      <c r="H59" s="107" t="s">
        <v>2108</v>
      </c>
      <c r="I59" s="107" t="s">
        <v>2042</v>
      </c>
      <c r="J59" s="235" t="s">
        <v>88</v>
      </c>
      <c r="K59" s="107" t="s">
        <v>2102</v>
      </c>
      <c r="L59" s="232"/>
      <c r="M59" s="233"/>
    </row>
    <row r="60" spans="2:13" s="229" customFormat="1" ht="60" x14ac:dyDescent="0.25">
      <c r="B60" s="235">
        <v>2</v>
      </c>
      <c r="C60" s="235" t="s">
        <v>174</v>
      </c>
      <c r="D60" s="107" t="s">
        <v>2009</v>
      </c>
      <c r="E60" s="236" t="s">
        <v>2037</v>
      </c>
      <c r="F60" s="235" t="s">
        <v>3</v>
      </c>
      <c r="G60" s="235" t="s">
        <v>150</v>
      </c>
      <c r="H60" s="107" t="s">
        <v>2109</v>
      </c>
      <c r="I60" s="107" t="s">
        <v>2110</v>
      </c>
      <c r="J60" s="235" t="s">
        <v>86</v>
      </c>
      <c r="K60" s="107" t="s">
        <v>2111</v>
      </c>
      <c r="L60" s="232"/>
      <c r="M60" s="233"/>
    </row>
    <row r="61" spans="2:13" s="229" customFormat="1" ht="48" x14ac:dyDescent="0.25">
      <c r="B61" s="235">
        <v>2</v>
      </c>
      <c r="C61" s="235" t="s">
        <v>174</v>
      </c>
      <c r="D61" s="107" t="s">
        <v>2009</v>
      </c>
      <c r="E61" s="236" t="s">
        <v>2037</v>
      </c>
      <c r="F61" s="235" t="s">
        <v>3</v>
      </c>
      <c r="G61" s="235" t="s">
        <v>150</v>
      </c>
      <c r="H61" s="107" t="s">
        <v>2112</v>
      </c>
      <c r="I61" s="107" t="s">
        <v>2113</v>
      </c>
      <c r="J61" s="235" t="s">
        <v>86</v>
      </c>
      <c r="K61" s="107" t="s">
        <v>2111</v>
      </c>
      <c r="L61" s="232"/>
      <c r="M61" s="233"/>
    </row>
    <row r="62" spans="2:13" s="229" customFormat="1" ht="60" x14ac:dyDescent="0.25">
      <c r="B62" s="235">
        <v>2</v>
      </c>
      <c r="C62" s="235" t="s">
        <v>174</v>
      </c>
      <c r="D62" s="107" t="s">
        <v>2009</v>
      </c>
      <c r="E62" s="236" t="s">
        <v>2037</v>
      </c>
      <c r="F62" s="235" t="s">
        <v>3</v>
      </c>
      <c r="G62" s="235" t="s">
        <v>150</v>
      </c>
      <c r="H62" s="107" t="s">
        <v>2114</v>
      </c>
      <c r="I62" s="107" t="s">
        <v>2115</v>
      </c>
      <c r="J62" s="235" t="s">
        <v>87</v>
      </c>
      <c r="K62" s="107" t="s">
        <v>2111</v>
      </c>
      <c r="L62" s="232"/>
      <c r="M62" s="233"/>
    </row>
    <row r="63" spans="2:13" s="229" customFormat="1" ht="72" x14ac:dyDescent="0.25">
      <c r="B63" s="235">
        <v>2</v>
      </c>
      <c r="C63" s="235" t="s">
        <v>174</v>
      </c>
      <c r="D63" s="107" t="s">
        <v>2009</v>
      </c>
      <c r="E63" s="236" t="s">
        <v>2037</v>
      </c>
      <c r="F63" s="235" t="s">
        <v>3</v>
      </c>
      <c r="G63" s="235" t="s">
        <v>150</v>
      </c>
      <c r="H63" s="107" t="s">
        <v>2116</v>
      </c>
      <c r="I63" s="107" t="s">
        <v>2117</v>
      </c>
      <c r="J63" s="235" t="s">
        <v>87</v>
      </c>
      <c r="K63" s="107" t="s">
        <v>2111</v>
      </c>
      <c r="L63" s="232"/>
      <c r="M63" s="233"/>
    </row>
    <row r="64" spans="2:13" s="229" customFormat="1" ht="60" x14ac:dyDescent="0.25">
      <c r="B64" s="235">
        <v>2</v>
      </c>
      <c r="C64" s="235" t="s">
        <v>174</v>
      </c>
      <c r="D64" s="107" t="s">
        <v>2009</v>
      </c>
      <c r="E64" s="236" t="s">
        <v>2037</v>
      </c>
      <c r="F64" s="235" t="s">
        <v>3</v>
      </c>
      <c r="G64" s="235" t="s">
        <v>150</v>
      </c>
      <c r="H64" s="107" t="s">
        <v>2118</v>
      </c>
      <c r="I64" s="107" t="s">
        <v>2119</v>
      </c>
      <c r="J64" s="235" t="s">
        <v>87</v>
      </c>
      <c r="K64" s="107" t="s">
        <v>2111</v>
      </c>
      <c r="L64" s="232"/>
      <c r="M64" s="233"/>
    </row>
    <row r="65" spans="2:13" s="229" customFormat="1" ht="72" x14ac:dyDescent="0.25">
      <c r="B65" s="235">
        <v>2</v>
      </c>
      <c r="C65" s="235" t="s">
        <v>174</v>
      </c>
      <c r="D65" s="107" t="s">
        <v>2009</v>
      </c>
      <c r="E65" s="236" t="s">
        <v>2037</v>
      </c>
      <c r="F65" s="235" t="s">
        <v>3</v>
      </c>
      <c r="G65" s="235" t="s">
        <v>150</v>
      </c>
      <c r="H65" s="107" t="s">
        <v>2120</v>
      </c>
      <c r="I65" s="107" t="s">
        <v>2121</v>
      </c>
      <c r="J65" s="235" t="s">
        <v>87</v>
      </c>
      <c r="K65" s="107" t="s">
        <v>2111</v>
      </c>
      <c r="L65" s="232"/>
      <c r="M65" s="233"/>
    </row>
    <row r="66" spans="2:13" s="229" customFormat="1" ht="48" x14ac:dyDescent="0.25">
      <c r="B66" s="235">
        <v>2</v>
      </c>
      <c r="C66" s="235" t="s">
        <v>174</v>
      </c>
      <c r="D66" s="107" t="s">
        <v>2009</v>
      </c>
      <c r="E66" s="236" t="s">
        <v>2037</v>
      </c>
      <c r="F66" s="235" t="s">
        <v>3</v>
      </c>
      <c r="G66" s="235" t="s">
        <v>150</v>
      </c>
      <c r="H66" s="107" t="s">
        <v>2122</v>
      </c>
      <c r="I66" s="107" t="s">
        <v>2123</v>
      </c>
      <c r="J66" s="235" t="s">
        <v>88</v>
      </c>
      <c r="K66" s="107" t="s">
        <v>2111</v>
      </c>
      <c r="L66" s="232"/>
      <c r="M66" s="233"/>
    </row>
    <row r="67" spans="2:13" s="229" customFormat="1" ht="48" x14ac:dyDescent="0.25">
      <c r="B67" s="235">
        <v>2</v>
      </c>
      <c r="C67" s="235" t="s">
        <v>174</v>
      </c>
      <c r="D67" s="107" t="s">
        <v>2009</v>
      </c>
      <c r="E67" s="236" t="s">
        <v>2037</v>
      </c>
      <c r="F67" s="235" t="s">
        <v>3</v>
      </c>
      <c r="G67" s="235" t="s">
        <v>150</v>
      </c>
      <c r="H67" s="107" t="s">
        <v>2124</v>
      </c>
      <c r="I67" s="107" t="s">
        <v>2125</v>
      </c>
      <c r="J67" s="235" t="s">
        <v>88</v>
      </c>
      <c r="K67" s="107" t="s">
        <v>2126</v>
      </c>
      <c r="L67" s="232"/>
      <c r="M67" s="233"/>
    </row>
    <row r="68" spans="2:13" ht="60" x14ac:dyDescent="0.25">
      <c r="B68" s="235">
        <v>2</v>
      </c>
      <c r="C68" s="235" t="s">
        <v>174</v>
      </c>
      <c r="D68" s="107" t="s">
        <v>2009</v>
      </c>
      <c r="E68" s="107" t="s">
        <v>2127</v>
      </c>
      <c r="F68" s="235" t="s">
        <v>3</v>
      </c>
      <c r="G68" s="235" t="s">
        <v>150</v>
      </c>
      <c r="H68" s="107" t="s">
        <v>2063</v>
      </c>
      <c r="I68" s="107" t="s">
        <v>2128</v>
      </c>
      <c r="J68" s="235" t="s">
        <v>87</v>
      </c>
      <c r="K68" s="107" t="s">
        <v>2065</v>
      </c>
      <c r="L68" s="57"/>
      <c r="M68" s="56"/>
    </row>
    <row r="69" spans="2:13" ht="72" x14ac:dyDescent="0.25">
      <c r="B69" s="235">
        <v>2</v>
      </c>
      <c r="C69" s="235" t="s">
        <v>174</v>
      </c>
      <c r="D69" s="107" t="s">
        <v>2009</v>
      </c>
      <c r="E69" s="107" t="s">
        <v>2127</v>
      </c>
      <c r="F69" s="235" t="s">
        <v>3</v>
      </c>
      <c r="G69" s="235" t="s">
        <v>150</v>
      </c>
      <c r="H69" s="107" t="s">
        <v>2129</v>
      </c>
      <c r="I69" s="107" t="s">
        <v>2130</v>
      </c>
      <c r="J69" s="235" t="s">
        <v>87</v>
      </c>
      <c r="K69" s="107" t="s">
        <v>2131</v>
      </c>
      <c r="L69" s="57"/>
      <c r="M69" s="56"/>
    </row>
    <row r="70" spans="2:13" x14ac:dyDescent="0.25">
      <c r="B70" s="55">
        <v>2</v>
      </c>
      <c r="C70" s="55"/>
      <c r="D70" s="56"/>
      <c r="E70" s="56"/>
      <c r="F70" s="55"/>
      <c r="G70" s="55"/>
      <c r="H70" s="56"/>
      <c r="I70" s="56"/>
      <c r="J70" s="55"/>
      <c r="K70" s="56"/>
      <c r="L70" s="57"/>
      <c r="M70" s="56"/>
    </row>
    <row r="71" spans="2:13" x14ac:dyDescent="0.25">
      <c r="B71" s="55">
        <v>2</v>
      </c>
      <c r="C71" s="55"/>
      <c r="D71" s="56"/>
      <c r="E71" s="56"/>
      <c r="F71" s="55"/>
      <c r="G71" s="55"/>
      <c r="H71" s="56"/>
      <c r="I71" s="56"/>
      <c r="J71" s="55"/>
      <c r="K71" s="56"/>
      <c r="L71" s="57"/>
      <c r="M71" s="56"/>
    </row>
    <row r="72" spans="2:13" ht="12.75" thickBot="1" x14ac:dyDescent="0.3"/>
    <row r="73" spans="2:13" s="48" customFormat="1" ht="30.6" customHeight="1" thickTop="1" x14ac:dyDescent="0.25">
      <c r="B73" s="51" t="s">
        <v>93</v>
      </c>
      <c r="C73" s="51" t="s">
        <v>75</v>
      </c>
      <c r="D73" s="51" t="s">
        <v>76</v>
      </c>
      <c r="E73" s="51" t="s">
        <v>77</v>
      </c>
      <c r="F73" s="51" t="s">
        <v>78</v>
      </c>
      <c r="G73" s="51" t="s">
        <v>79</v>
      </c>
      <c r="H73" s="52" t="s">
        <v>156</v>
      </c>
      <c r="I73" s="52" t="s">
        <v>157</v>
      </c>
      <c r="J73" s="52" t="s">
        <v>158</v>
      </c>
      <c r="K73" s="52" t="s">
        <v>80</v>
      </c>
      <c r="L73" s="53" t="s">
        <v>94</v>
      </c>
      <c r="M73" s="53" t="s">
        <v>95</v>
      </c>
    </row>
    <row r="74" spans="2:13" ht="60" x14ac:dyDescent="0.25">
      <c r="B74" s="235">
        <v>3</v>
      </c>
      <c r="C74" s="230" t="s">
        <v>2135</v>
      </c>
      <c r="D74" s="233" t="s">
        <v>2136</v>
      </c>
      <c r="E74" s="107" t="s">
        <v>2010</v>
      </c>
      <c r="F74" s="235" t="s">
        <v>3</v>
      </c>
      <c r="G74" s="235" t="s">
        <v>150</v>
      </c>
      <c r="H74" s="107" t="s">
        <v>2011</v>
      </c>
      <c r="I74" s="107" t="s">
        <v>2134</v>
      </c>
      <c r="J74" s="235" t="s">
        <v>86</v>
      </c>
      <c r="K74" s="107" t="s">
        <v>2013</v>
      </c>
      <c r="L74" s="57"/>
      <c r="M74" s="56"/>
    </row>
    <row r="75" spans="2:13" ht="60" x14ac:dyDescent="0.25">
      <c r="B75" s="235">
        <v>3</v>
      </c>
      <c r="C75" s="230" t="s">
        <v>2135</v>
      </c>
      <c r="D75" s="233" t="s">
        <v>2136</v>
      </c>
      <c r="E75" s="107" t="s">
        <v>2010</v>
      </c>
      <c r="F75" s="235" t="s">
        <v>3</v>
      </c>
      <c r="G75" s="235" t="s">
        <v>150</v>
      </c>
      <c r="H75" s="107" t="s">
        <v>2014</v>
      </c>
      <c r="I75" s="107" t="s">
        <v>2015</v>
      </c>
      <c r="J75" s="235" t="s">
        <v>87</v>
      </c>
      <c r="K75" s="107" t="s">
        <v>2016</v>
      </c>
      <c r="L75" s="57"/>
      <c r="M75" s="56"/>
    </row>
    <row r="76" spans="2:13" ht="96" x14ac:dyDescent="0.25">
      <c r="B76" s="235">
        <v>3</v>
      </c>
      <c r="C76" s="230" t="s">
        <v>2135</v>
      </c>
      <c r="D76" s="233" t="s">
        <v>2136</v>
      </c>
      <c r="E76" s="107" t="s">
        <v>2010</v>
      </c>
      <c r="F76" s="235" t="s">
        <v>3</v>
      </c>
      <c r="G76" s="235" t="s">
        <v>150</v>
      </c>
      <c r="H76" s="107" t="s">
        <v>2017</v>
      </c>
      <c r="I76" s="107" t="s">
        <v>2018</v>
      </c>
      <c r="J76" s="235" t="s">
        <v>88</v>
      </c>
      <c r="K76" s="107" t="s">
        <v>2019</v>
      </c>
      <c r="L76" s="57"/>
      <c r="M76" s="56"/>
    </row>
    <row r="77" spans="2:13" ht="60" x14ac:dyDescent="0.25">
      <c r="B77" s="235">
        <v>3</v>
      </c>
      <c r="C77" s="235" t="s">
        <v>2135</v>
      </c>
      <c r="D77" s="107" t="s">
        <v>2136</v>
      </c>
      <c r="E77" s="107" t="s">
        <v>2010</v>
      </c>
      <c r="F77" s="235" t="s">
        <v>3</v>
      </c>
      <c r="G77" s="235" t="s">
        <v>150</v>
      </c>
      <c r="H77" s="107" t="s">
        <v>2066</v>
      </c>
      <c r="I77" s="107" t="s">
        <v>2067</v>
      </c>
      <c r="J77" s="235" t="s">
        <v>87</v>
      </c>
      <c r="K77" s="107" t="s">
        <v>2068</v>
      </c>
      <c r="L77" s="57"/>
      <c r="M77" s="56"/>
    </row>
    <row r="78" spans="2:13" ht="84" x14ac:dyDescent="0.25">
      <c r="B78" s="237">
        <v>3</v>
      </c>
      <c r="C78" s="230" t="s">
        <v>2135</v>
      </c>
      <c r="D78" s="233" t="s">
        <v>2136</v>
      </c>
      <c r="E78" s="236" t="s">
        <v>2020</v>
      </c>
      <c r="F78" s="237" t="s">
        <v>3</v>
      </c>
      <c r="G78" s="237" t="s">
        <v>150</v>
      </c>
      <c r="H78" s="236" t="s">
        <v>2021</v>
      </c>
      <c r="I78" s="236" t="s">
        <v>2137</v>
      </c>
      <c r="J78" s="237" t="s">
        <v>88</v>
      </c>
      <c r="K78" s="236" t="s">
        <v>2077</v>
      </c>
      <c r="L78" s="57"/>
      <c r="M78" s="56"/>
    </row>
    <row r="79" spans="2:13" ht="48" x14ac:dyDescent="0.25">
      <c r="B79" s="235">
        <v>3</v>
      </c>
      <c r="C79" s="230" t="s">
        <v>2135</v>
      </c>
      <c r="D79" s="233" t="s">
        <v>2136</v>
      </c>
      <c r="E79" s="107" t="s">
        <v>2020</v>
      </c>
      <c r="F79" s="235" t="s">
        <v>3</v>
      </c>
      <c r="G79" s="235" t="s">
        <v>150</v>
      </c>
      <c r="H79" s="107" t="s">
        <v>2080</v>
      </c>
      <c r="I79" s="107" t="s">
        <v>2138</v>
      </c>
      <c r="J79" s="235" t="s">
        <v>87</v>
      </c>
      <c r="K79" s="107" t="s">
        <v>2139</v>
      </c>
      <c r="L79" s="57"/>
      <c r="M79" s="56"/>
    </row>
    <row r="80" spans="2:13" ht="48" x14ac:dyDescent="0.25">
      <c r="B80" s="235">
        <v>3</v>
      </c>
      <c r="C80" s="230" t="s">
        <v>2135</v>
      </c>
      <c r="D80" s="233" t="s">
        <v>2136</v>
      </c>
      <c r="E80" s="107" t="s">
        <v>2020</v>
      </c>
      <c r="F80" s="235" t="s">
        <v>3</v>
      </c>
      <c r="G80" s="235" t="s">
        <v>150</v>
      </c>
      <c r="H80" s="107" t="s">
        <v>2140</v>
      </c>
      <c r="I80" s="107" t="s">
        <v>2141</v>
      </c>
      <c r="J80" s="235" t="s">
        <v>87</v>
      </c>
      <c r="K80" s="107" t="s">
        <v>2142</v>
      </c>
      <c r="L80" s="57"/>
      <c r="M80" s="56"/>
    </row>
    <row r="81" spans="2:13" ht="48" x14ac:dyDescent="0.25">
      <c r="B81" s="235">
        <v>3</v>
      </c>
      <c r="C81" s="230" t="s">
        <v>2135</v>
      </c>
      <c r="D81" s="233" t="s">
        <v>2136</v>
      </c>
      <c r="E81" s="107" t="s">
        <v>2035</v>
      </c>
      <c r="F81" s="235" t="s">
        <v>3</v>
      </c>
      <c r="G81" s="235" t="s">
        <v>150</v>
      </c>
      <c r="H81" s="107" t="s">
        <v>2036</v>
      </c>
      <c r="I81" s="107" t="s">
        <v>2025</v>
      </c>
      <c r="J81" s="235" t="s">
        <v>88</v>
      </c>
      <c r="K81" s="107" t="s">
        <v>2026</v>
      </c>
      <c r="L81" s="57"/>
      <c r="M81" s="56"/>
    </row>
    <row r="82" spans="2:13" ht="48" x14ac:dyDescent="0.25">
      <c r="B82" s="235">
        <v>3</v>
      </c>
      <c r="C82" s="230" t="s">
        <v>2135</v>
      </c>
      <c r="D82" s="233" t="s">
        <v>2136</v>
      </c>
      <c r="E82" s="107" t="s">
        <v>2035</v>
      </c>
      <c r="F82" s="235" t="s">
        <v>3</v>
      </c>
      <c r="G82" s="235" t="s">
        <v>150</v>
      </c>
      <c r="H82" s="107" t="s">
        <v>2036</v>
      </c>
      <c r="I82" s="107" t="s">
        <v>2143</v>
      </c>
      <c r="J82" s="235" t="s">
        <v>88</v>
      </c>
      <c r="K82" s="107" t="s">
        <v>2144</v>
      </c>
      <c r="L82" s="57"/>
      <c r="M82" s="56"/>
    </row>
    <row r="83" spans="2:13" ht="60" x14ac:dyDescent="0.25">
      <c r="B83" s="235">
        <v>3</v>
      </c>
      <c r="C83" s="230" t="s">
        <v>2135</v>
      </c>
      <c r="D83" s="233" t="s">
        <v>2136</v>
      </c>
      <c r="E83" s="107" t="s">
        <v>2027</v>
      </c>
      <c r="F83" s="235" t="s">
        <v>3</v>
      </c>
      <c r="G83" s="235" t="s">
        <v>150</v>
      </c>
      <c r="H83" s="107" t="s">
        <v>2028</v>
      </c>
      <c r="I83" s="107" t="s">
        <v>2029</v>
      </c>
      <c r="J83" s="235" t="s">
        <v>86</v>
      </c>
      <c r="K83" s="107" t="s">
        <v>2145</v>
      </c>
      <c r="L83" s="57"/>
      <c r="M83" s="56"/>
    </row>
    <row r="84" spans="2:13" ht="72" x14ac:dyDescent="0.25">
      <c r="B84" s="235">
        <v>3</v>
      </c>
      <c r="C84" s="230" t="s">
        <v>2135</v>
      </c>
      <c r="D84" s="233" t="s">
        <v>2136</v>
      </c>
      <c r="E84" s="107" t="s">
        <v>2031</v>
      </c>
      <c r="F84" s="235" t="s">
        <v>3</v>
      </c>
      <c r="G84" s="235" t="s">
        <v>150</v>
      </c>
      <c r="H84" s="107" t="s">
        <v>2146</v>
      </c>
      <c r="I84" s="107" t="s">
        <v>2147</v>
      </c>
      <c r="J84" s="235" t="s">
        <v>88</v>
      </c>
      <c r="K84" s="107" t="s">
        <v>2148</v>
      </c>
      <c r="L84" s="57"/>
      <c r="M84" s="56"/>
    </row>
    <row r="85" spans="2:13" ht="72" x14ac:dyDescent="0.25">
      <c r="B85" s="235">
        <v>3</v>
      </c>
      <c r="C85" s="230" t="s">
        <v>2135</v>
      </c>
      <c r="D85" s="233" t="s">
        <v>2136</v>
      </c>
      <c r="E85" s="236" t="s">
        <v>2031</v>
      </c>
      <c r="F85" s="235" t="s">
        <v>3</v>
      </c>
      <c r="G85" s="235" t="s">
        <v>150</v>
      </c>
      <c r="H85" s="107" t="s">
        <v>2146</v>
      </c>
      <c r="I85" s="107" t="s">
        <v>2149</v>
      </c>
      <c r="J85" s="235" t="s">
        <v>88</v>
      </c>
      <c r="K85" s="107" t="s">
        <v>2148</v>
      </c>
      <c r="L85" s="57"/>
      <c r="M85" s="56"/>
    </row>
    <row r="86" spans="2:13" ht="72" x14ac:dyDescent="0.25">
      <c r="B86" s="235">
        <v>3</v>
      </c>
      <c r="C86" s="230" t="s">
        <v>2135</v>
      </c>
      <c r="D86" s="233" t="s">
        <v>2136</v>
      </c>
      <c r="E86" s="236" t="s">
        <v>2031</v>
      </c>
      <c r="F86" s="235" t="s">
        <v>3</v>
      </c>
      <c r="G86" s="235" t="s">
        <v>150</v>
      </c>
      <c r="H86" s="107" t="s">
        <v>2080</v>
      </c>
      <c r="I86" s="107" t="s">
        <v>2138</v>
      </c>
      <c r="J86" s="235" t="s">
        <v>87</v>
      </c>
      <c r="K86" s="107" t="s">
        <v>2139</v>
      </c>
      <c r="L86" s="57"/>
      <c r="M86" s="56"/>
    </row>
    <row r="87" spans="2:13" ht="72" x14ac:dyDescent="0.25">
      <c r="B87" s="235">
        <v>3</v>
      </c>
      <c r="C87" s="230" t="s">
        <v>2135</v>
      </c>
      <c r="D87" s="233" t="s">
        <v>2136</v>
      </c>
      <c r="E87" s="236" t="s">
        <v>2031</v>
      </c>
      <c r="F87" s="235" t="s">
        <v>3</v>
      </c>
      <c r="G87" s="235" t="s">
        <v>150</v>
      </c>
      <c r="H87" s="107" t="s">
        <v>2140</v>
      </c>
      <c r="I87" s="107" t="s">
        <v>2141</v>
      </c>
      <c r="J87" s="235" t="s">
        <v>87</v>
      </c>
      <c r="K87" s="107" t="s">
        <v>2142</v>
      </c>
      <c r="L87" s="57"/>
      <c r="M87" s="56"/>
    </row>
    <row r="88" spans="2:13" ht="48" x14ac:dyDescent="0.25">
      <c r="B88" s="235">
        <v>3</v>
      </c>
      <c r="C88" s="230" t="s">
        <v>2135</v>
      </c>
      <c r="D88" s="233" t="s">
        <v>2136</v>
      </c>
      <c r="E88" s="236" t="s">
        <v>2037</v>
      </c>
      <c r="F88" s="235" t="s">
        <v>3</v>
      </c>
      <c r="G88" s="235" t="s">
        <v>150</v>
      </c>
      <c r="H88" s="107" t="s">
        <v>2041</v>
      </c>
      <c r="I88" s="107" t="s">
        <v>2042</v>
      </c>
      <c r="J88" s="235" t="s">
        <v>88</v>
      </c>
      <c r="K88" s="107" t="s">
        <v>2040</v>
      </c>
      <c r="L88" s="57"/>
      <c r="M88" s="56"/>
    </row>
    <row r="89" spans="2:13" ht="48" x14ac:dyDescent="0.25">
      <c r="B89" s="235">
        <v>3</v>
      </c>
      <c r="C89" s="230" t="s">
        <v>2135</v>
      </c>
      <c r="D89" s="233" t="s">
        <v>2136</v>
      </c>
      <c r="E89" s="236" t="s">
        <v>2037</v>
      </c>
      <c r="F89" s="235" t="s">
        <v>3</v>
      </c>
      <c r="G89" s="235" t="s">
        <v>150</v>
      </c>
      <c r="H89" s="107" t="s">
        <v>2101</v>
      </c>
      <c r="I89" s="107" t="s">
        <v>2042</v>
      </c>
      <c r="J89" s="235" t="s">
        <v>88</v>
      </c>
      <c r="K89" s="107" t="s">
        <v>2150</v>
      </c>
      <c r="L89" s="57"/>
      <c r="M89" s="56"/>
    </row>
    <row r="90" spans="2:13" ht="48" x14ac:dyDescent="0.25">
      <c r="B90" s="235">
        <v>3</v>
      </c>
      <c r="C90" s="230" t="s">
        <v>2135</v>
      </c>
      <c r="D90" s="233" t="s">
        <v>2136</v>
      </c>
      <c r="E90" s="236" t="s">
        <v>2037</v>
      </c>
      <c r="F90" s="235" t="s">
        <v>3</v>
      </c>
      <c r="G90" s="235" t="s">
        <v>150</v>
      </c>
      <c r="H90" s="107" t="s">
        <v>2108</v>
      </c>
      <c r="I90" s="107" t="s">
        <v>2042</v>
      </c>
      <c r="J90" s="235" t="s">
        <v>88</v>
      </c>
      <c r="K90" s="107" t="s">
        <v>2151</v>
      </c>
      <c r="L90" s="57"/>
      <c r="M90" s="56"/>
    </row>
    <row r="91" spans="2:13" s="229" customFormat="1" ht="84" x14ac:dyDescent="0.25">
      <c r="B91" s="235">
        <v>3</v>
      </c>
      <c r="C91" s="230" t="s">
        <v>2135</v>
      </c>
      <c r="D91" s="107" t="s">
        <v>2136</v>
      </c>
      <c r="E91" s="236" t="s">
        <v>2037</v>
      </c>
      <c r="F91" s="235" t="s">
        <v>3</v>
      </c>
      <c r="G91" s="235" t="s">
        <v>150</v>
      </c>
      <c r="H91" s="107" t="s">
        <v>2152</v>
      </c>
      <c r="I91" s="107" t="s">
        <v>2153</v>
      </c>
      <c r="J91" s="235" t="s">
        <v>88</v>
      </c>
      <c r="K91" s="107" t="s">
        <v>2154</v>
      </c>
      <c r="L91" s="232"/>
      <c r="M91" s="233"/>
    </row>
    <row r="92" spans="2:13" s="229" customFormat="1" ht="48" x14ac:dyDescent="0.25">
      <c r="B92" s="235">
        <v>3</v>
      </c>
      <c r="C92" s="230" t="s">
        <v>2135</v>
      </c>
      <c r="D92" s="233" t="s">
        <v>2136</v>
      </c>
      <c r="E92" s="236" t="s">
        <v>2037</v>
      </c>
      <c r="F92" s="240" t="s">
        <v>3</v>
      </c>
      <c r="G92" s="235" t="s">
        <v>150</v>
      </c>
      <c r="H92" s="107" t="s">
        <v>2124</v>
      </c>
      <c r="I92" s="107" t="s">
        <v>2155</v>
      </c>
      <c r="J92" s="235" t="s">
        <v>88</v>
      </c>
      <c r="K92" s="107" t="s">
        <v>2154</v>
      </c>
      <c r="L92" s="232"/>
      <c r="M92" s="233"/>
    </row>
    <row r="93" spans="2:13" s="229" customFormat="1" ht="72" x14ac:dyDescent="0.25">
      <c r="B93" s="235">
        <v>3</v>
      </c>
      <c r="C93" s="230" t="s">
        <v>2135</v>
      </c>
      <c r="D93" s="233" t="s">
        <v>2136</v>
      </c>
      <c r="E93" s="236" t="s">
        <v>2127</v>
      </c>
      <c r="F93" s="235" t="s">
        <v>3</v>
      </c>
      <c r="G93" s="235" t="s">
        <v>150</v>
      </c>
      <c r="H93" s="107" t="s">
        <v>2063</v>
      </c>
      <c r="I93" s="107" t="s">
        <v>2156</v>
      </c>
      <c r="J93" s="235" t="s">
        <v>87</v>
      </c>
      <c r="K93" s="107" t="s">
        <v>2157</v>
      </c>
      <c r="L93" s="232"/>
      <c r="M93" s="233"/>
    </row>
    <row r="94" spans="2:13" s="229" customFormat="1" ht="72" x14ac:dyDescent="0.25">
      <c r="B94" s="235">
        <v>3</v>
      </c>
      <c r="C94" s="230" t="s">
        <v>2135</v>
      </c>
      <c r="D94" s="233" t="s">
        <v>2136</v>
      </c>
      <c r="E94" s="107" t="s">
        <v>2127</v>
      </c>
      <c r="F94" s="235" t="s">
        <v>3</v>
      </c>
      <c r="G94" s="235" t="s">
        <v>150</v>
      </c>
      <c r="H94" s="107" t="s">
        <v>2129</v>
      </c>
      <c r="I94" s="107" t="s">
        <v>2158</v>
      </c>
      <c r="J94" s="235" t="s">
        <v>87</v>
      </c>
      <c r="K94" s="107" t="s">
        <v>2159</v>
      </c>
      <c r="L94" s="232"/>
      <c r="M94" s="233"/>
    </row>
    <row r="95" spans="2:13" x14ac:dyDescent="0.25">
      <c r="B95" s="55">
        <v>3</v>
      </c>
      <c r="C95" s="55"/>
      <c r="D95" s="56"/>
      <c r="E95" s="56"/>
      <c r="F95" s="55"/>
      <c r="G95" s="55"/>
      <c r="H95" s="56"/>
      <c r="I95" s="56"/>
      <c r="J95" s="55"/>
      <c r="K95" s="56"/>
      <c r="L95" s="57"/>
      <c r="M95" s="56"/>
    </row>
    <row r="96" spans="2:13" ht="12.75" thickBot="1" x14ac:dyDescent="0.3">
      <c r="D96" s="59"/>
      <c r="E96" s="59"/>
      <c r="H96" s="59"/>
      <c r="I96" s="59"/>
      <c r="K96" s="59"/>
      <c r="M96" s="59"/>
    </row>
    <row r="97" spans="2:13" s="48" customFormat="1" ht="23.25" thickTop="1" x14ac:dyDescent="0.25">
      <c r="B97" s="51" t="s">
        <v>93</v>
      </c>
      <c r="C97" s="51" t="s">
        <v>75</v>
      </c>
      <c r="D97" s="51" t="s">
        <v>76</v>
      </c>
      <c r="E97" s="51" t="s">
        <v>77</v>
      </c>
      <c r="F97" s="51" t="s">
        <v>78</v>
      </c>
      <c r="G97" s="51" t="s">
        <v>79</v>
      </c>
      <c r="H97" s="52" t="s">
        <v>156</v>
      </c>
      <c r="I97" s="52" t="s">
        <v>157</v>
      </c>
      <c r="J97" s="52" t="s">
        <v>158</v>
      </c>
      <c r="K97" s="52" t="s">
        <v>80</v>
      </c>
      <c r="L97" s="53" t="s">
        <v>94</v>
      </c>
      <c r="M97" s="53" t="s">
        <v>95</v>
      </c>
    </row>
    <row r="98" spans="2:13" ht="60" x14ac:dyDescent="0.25">
      <c r="B98" s="235">
        <v>4</v>
      </c>
      <c r="C98" s="230" t="s">
        <v>2135</v>
      </c>
      <c r="D98" s="233" t="s">
        <v>2136</v>
      </c>
      <c r="E98" s="107" t="s">
        <v>2010</v>
      </c>
      <c r="F98" s="235" t="s">
        <v>3</v>
      </c>
      <c r="G98" s="235" t="s">
        <v>150</v>
      </c>
      <c r="H98" s="107" t="s">
        <v>2160</v>
      </c>
      <c r="I98" s="107" t="s">
        <v>2161</v>
      </c>
      <c r="J98" s="235" t="s">
        <v>88</v>
      </c>
      <c r="K98" s="107" t="s">
        <v>2013</v>
      </c>
      <c r="L98" s="57"/>
      <c r="M98" s="56"/>
    </row>
    <row r="99" spans="2:13" ht="60" x14ac:dyDescent="0.25">
      <c r="B99" s="235">
        <v>4</v>
      </c>
      <c r="C99" s="230" t="s">
        <v>2135</v>
      </c>
      <c r="D99" s="233" t="s">
        <v>2136</v>
      </c>
      <c r="E99" s="107" t="s">
        <v>2010</v>
      </c>
      <c r="F99" s="235" t="s">
        <v>3</v>
      </c>
      <c r="G99" s="235" t="s">
        <v>150</v>
      </c>
      <c r="H99" s="107" t="s">
        <v>2074</v>
      </c>
      <c r="I99" s="107" t="s">
        <v>2162</v>
      </c>
      <c r="J99" s="235" t="s">
        <v>86</v>
      </c>
      <c r="K99" s="107" t="s">
        <v>2163</v>
      </c>
      <c r="L99" s="57"/>
      <c r="M99" s="56"/>
    </row>
    <row r="100" spans="2:13" ht="72" x14ac:dyDescent="0.25">
      <c r="B100" s="235">
        <v>4</v>
      </c>
      <c r="C100" s="230" t="s">
        <v>2135</v>
      </c>
      <c r="D100" s="233" t="s">
        <v>2136</v>
      </c>
      <c r="E100" s="107" t="s">
        <v>2020</v>
      </c>
      <c r="F100" s="235" t="s">
        <v>3</v>
      </c>
      <c r="G100" s="235" t="s">
        <v>150</v>
      </c>
      <c r="H100" s="107" t="s">
        <v>2021</v>
      </c>
      <c r="I100" s="107" t="s">
        <v>2164</v>
      </c>
      <c r="J100" s="235" t="s">
        <v>88</v>
      </c>
      <c r="K100" s="107" t="s">
        <v>2077</v>
      </c>
      <c r="L100" s="57"/>
      <c r="M100" s="56"/>
    </row>
    <row r="101" spans="2:13" ht="48" x14ac:dyDescent="0.25">
      <c r="B101" s="235">
        <v>4</v>
      </c>
      <c r="C101" s="230" t="s">
        <v>2135</v>
      </c>
      <c r="D101" s="233" t="s">
        <v>2136</v>
      </c>
      <c r="E101" s="107" t="s">
        <v>2020</v>
      </c>
      <c r="F101" s="235" t="s">
        <v>3</v>
      </c>
      <c r="G101" s="235" t="s">
        <v>150</v>
      </c>
      <c r="H101" s="107" t="s">
        <v>2140</v>
      </c>
      <c r="I101" s="107" t="s">
        <v>2165</v>
      </c>
      <c r="J101" s="235" t="s">
        <v>87</v>
      </c>
      <c r="K101" s="107" t="s">
        <v>2166</v>
      </c>
      <c r="L101" s="57"/>
      <c r="M101" s="56"/>
    </row>
    <row r="102" spans="2:13" ht="60" x14ac:dyDescent="0.25">
      <c r="B102" s="235">
        <v>4</v>
      </c>
      <c r="C102" s="230" t="s">
        <v>2135</v>
      </c>
      <c r="D102" s="233" t="s">
        <v>2136</v>
      </c>
      <c r="E102" s="107" t="s">
        <v>2027</v>
      </c>
      <c r="F102" s="235" t="s">
        <v>3</v>
      </c>
      <c r="G102" s="235" t="s">
        <v>150</v>
      </c>
      <c r="H102" s="107" t="s">
        <v>2028</v>
      </c>
      <c r="I102" s="107" t="s">
        <v>2078</v>
      </c>
      <c r="J102" s="235" t="s">
        <v>86</v>
      </c>
      <c r="K102" s="107" t="s">
        <v>2167</v>
      </c>
      <c r="L102" s="57"/>
      <c r="M102" s="56"/>
    </row>
    <row r="103" spans="2:13" ht="48" x14ac:dyDescent="0.25">
      <c r="B103" s="235">
        <v>4</v>
      </c>
      <c r="C103" s="230" t="s">
        <v>2135</v>
      </c>
      <c r="D103" s="233" t="s">
        <v>2136</v>
      </c>
      <c r="E103" s="107" t="s">
        <v>2035</v>
      </c>
      <c r="F103" s="235" t="s">
        <v>3</v>
      </c>
      <c r="G103" s="235" t="s">
        <v>150</v>
      </c>
      <c r="H103" s="107" t="s">
        <v>2036</v>
      </c>
      <c r="I103" s="107" t="s">
        <v>2025</v>
      </c>
      <c r="J103" s="235" t="s">
        <v>88</v>
      </c>
      <c r="K103" s="107" t="s">
        <v>2026</v>
      </c>
      <c r="L103" s="57"/>
      <c r="M103" s="56"/>
    </row>
    <row r="104" spans="2:13" s="229" customFormat="1" ht="72" x14ac:dyDescent="0.25">
      <c r="B104" s="235">
        <v>4</v>
      </c>
      <c r="C104" s="230" t="s">
        <v>2135</v>
      </c>
      <c r="D104" s="233" t="s">
        <v>2136</v>
      </c>
      <c r="E104" s="236" t="s">
        <v>2031</v>
      </c>
      <c r="F104" s="235" t="s">
        <v>3</v>
      </c>
      <c r="G104" s="235" t="s">
        <v>150</v>
      </c>
      <c r="H104" s="107" t="s">
        <v>2146</v>
      </c>
      <c r="I104" s="107" t="s">
        <v>2168</v>
      </c>
      <c r="J104" s="235" t="s">
        <v>88</v>
      </c>
      <c r="K104" s="107" t="s">
        <v>2169</v>
      </c>
      <c r="L104" s="232"/>
      <c r="M104" s="233"/>
    </row>
    <row r="105" spans="2:13" s="229" customFormat="1" ht="48" x14ac:dyDescent="0.25">
      <c r="B105" s="235">
        <v>4</v>
      </c>
      <c r="C105" s="230" t="s">
        <v>2135</v>
      </c>
      <c r="D105" s="233" t="s">
        <v>2136</v>
      </c>
      <c r="E105" s="236" t="s">
        <v>2037</v>
      </c>
      <c r="F105" s="235" t="s">
        <v>3</v>
      </c>
      <c r="G105" s="235" t="s">
        <v>150</v>
      </c>
      <c r="H105" s="107" t="s">
        <v>2041</v>
      </c>
      <c r="I105" s="107" t="s">
        <v>2042</v>
      </c>
      <c r="J105" s="235" t="s">
        <v>88</v>
      </c>
      <c r="K105" s="107" t="s">
        <v>2040</v>
      </c>
      <c r="L105" s="232"/>
      <c r="M105" s="233"/>
    </row>
    <row r="106" spans="2:13" s="229" customFormat="1" ht="48" x14ac:dyDescent="0.25">
      <c r="B106" s="235">
        <v>4</v>
      </c>
      <c r="C106" s="230" t="s">
        <v>2135</v>
      </c>
      <c r="D106" s="233" t="s">
        <v>2136</v>
      </c>
      <c r="E106" s="236" t="s">
        <v>2037</v>
      </c>
      <c r="F106" s="235" t="s">
        <v>3</v>
      </c>
      <c r="G106" s="235" t="s">
        <v>150</v>
      </c>
      <c r="H106" s="107" t="s">
        <v>2101</v>
      </c>
      <c r="I106" s="107" t="s">
        <v>2042</v>
      </c>
      <c r="J106" s="235" t="s">
        <v>88</v>
      </c>
      <c r="K106" s="107" t="s">
        <v>2151</v>
      </c>
      <c r="L106" s="232"/>
      <c r="M106" s="233"/>
    </row>
    <row r="107" spans="2:13" s="229" customFormat="1" ht="48" x14ac:dyDescent="0.25">
      <c r="B107" s="235">
        <v>4</v>
      </c>
      <c r="C107" s="230" t="s">
        <v>2135</v>
      </c>
      <c r="D107" s="233" t="s">
        <v>2136</v>
      </c>
      <c r="E107" s="236" t="s">
        <v>2037</v>
      </c>
      <c r="F107" s="235" t="s">
        <v>3</v>
      </c>
      <c r="G107" s="235" t="s">
        <v>150</v>
      </c>
      <c r="H107" s="107" t="s">
        <v>2108</v>
      </c>
      <c r="I107" s="107" t="s">
        <v>2042</v>
      </c>
      <c r="J107" s="235" t="s">
        <v>88</v>
      </c>
      <c r="K107" s="107" t="s">
        <v>2150</v>
      </c>
      <c r="L107" s="232"/>
      <c r="M107" s="233"/>
    </row>
    <row r="108" spans="2:13" s="229" customFormat="1" ht="84" x14ac:dyDescent="0.25">
      <c r="B108" s="235">
        <v>4</v>
      </c>
      <c r="C108" s="230" t="s">
        <v>2135</v>
      </c>
      <c r="D108" s="233" t="s">
        <v>2136</v>
      </c>
      <c r="E108" s="236" t="s">
        <v>2037</v>
      </c>
      <c r="F108" s="235" t="s">
        <v>3</v>
      </c>
      <c r="G108" s="235" t="s">
        <v>150</v>
      </c>
      <c r="H108" s="107" t="s">
        <v>2152</v>
      </c>
      <c r="I108" s="107" t="s">
        <v>2153</v>
      </c>
      <c r="J108" s="235" t="s">
        <v>88</v>
      </c>
      <c r="K108" s="107" t="s">
        <v>2154</v>
      </c>
      <c r="L108" s="232"/>
      <c r="M108" s="233"/>
    </row>
    <row r="109" spans="2:13" s="229" customFormat="1" ht="48" x14ac:dyDescent="0.25">
      <c r="B109" s="235">
        <v>4</v>
      </c>
      <c r="C109" s="230" t="s">
        <v>2135</v>
      </c>
      <c r="D109" s="233" t="s">
        <v>2136</v>
      </c>
      <c r="E109" s="236" t="s">
        <v>2037</v>
      </c>
      <c r="F109" s="235" t="s">
        <v>3</v>
      </c>
      <c r="G109" s="235" t="s">
        <v>150</v>
      </c>
      <c r="H109" s="107" t="s">
        <v>2124</v>
      </c>
      <c r="I109" s="107" t="s">
        <v>2155</v>
      </c>
      <c r="J109" s="235" t="s">
        <v>88</v>
      </c>
      <c r="K109" s="107" t="s">
        <v>2154</v>
      </c>
      <c r="L109" s="232"/>
      <c r="M109" s="233"/>
    </row>
    <row r="110" spans="2:13" s="229" customFormat="1" ht="48" x14ac:dyDescent="0.25">
      <c r="B110" s="235">
        <v>4</v>
      </c>
      <c r="C110" s="230" t="s">
        <v>2135</v>
      </c>
      <c r="D110" s="233" t="s">
        <v>2136</v>
      </c>
      <c r="E110" s="236" t="s">
        <v>2037</v>
      </c>
      <c r="F110" s="235" t="s">
        <v>3</v>
      </c>
      <c r="G110" s="235" t="s">
        <v>150</v>
      </c>
      <c r="H110" s="107" t="s">
        <v>2170</v>
      </c>
      <c r="I110" s="107" t="s">
        <v>2171</v>
      </c>
      <c r="J110" s="235" t="s">
        <v>86</v>
      </c>
      <c r="K110" s="107" t="s">
        <v>2172</v>
      </c>
      <c r="L110" s="232"/>
      <c r="M110" s="233"/>
    </row>
    <row r="111" spans="2:13" ht="72" x14ac:dyDescent="0.25">
      <c r="B111" s="235">
        <v>4</v>
      </c>
      <c r="C111" s="230" t="s">
        <v>2135</v>
      </c>
      <c r="D111" s="233" t="s">
        <v>2136</v>
      </c>
      <c r="E111" s="107" t="s">
        <v>2127</v>
      </c>
      <c r="F111" s="235" t="s">
        <v>3</v>
      </c>
      <c r="G111" s="235" t="s">
        <v>150</v>
      </c>
      <c r="H111" s="107" t="s">
        <v>2063</v>
      </c>
      <c r="I111" s="107" t="s">
        <v>2173</v>
      </c>
      <c r="J111" s="235" t="s">
        <v>87</v>
      </c>
      <c r="K111" s="107" t="s">
        <v>2174</v>
      </c>
      <c r="L111" s="57"/>
      <c r="M111" s="56"/>
    </row>
    <row r="112" spans="2:13" ht="72" x14ac:dyDescent="0.25">
      <c r="B112" s="235">
        <v>4</v>
      </c>
      <c r="C112" s="230" t="s">
        <v>2135</v>
      </c>
      <c r="D112" s="233" t="s">
        <v>2136</v>
      </c>
      <c r="E112" s="107" t="s">
        <v>2127</v>
      </c>
      <c r="F112" s="235" t="s">
        <v>3</v>
      </c>
      <c r="G112" s="235" t="s">
        <v>150</v>
      </c>
      <c r="H112" s="107" t="s">
        <v>2129</v>
      </c>
      <c r="I112" s="107" t="s">
        <v>2175</v>
      </c>
      <c r="J112" s="235" t="s">
        <v>87</v>
      </c>
      <c r="K112" s="107" t="s">
        <v>2176</v>
      </c>
      <c r="L112" s="57"/>
      <c r="M112" s="56"/>
    </row>
  </sheetData>
  <sheetProtection algorithmName="SHA-512" hashValue="bYffaQWx4gnwvdRE2CsKkuNNLRpxDsQbmEmGMIeo2X8bc21WQM0UDaGCos3smp7vGaU3XOzvn9VXSLTB0pC0Mg==" saltValue="05f9/Ib429wptC5gH4rl6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34 B37:B71 B74:B95 B98:B112" xr:uid="{00000000-0002-0000-0D00-000000000000}">
      <formula1>Trimestre</formula1>
    </dataValidation>
    <dataValidation type="list" allowBlank="1" showInputMessage="1" showErrorMessage="1" sqref="G15:G34 G37:G71 G74:G95 G98:G112" xr:uid="{00000000-0002-0000-0D00-000001000000}">
      <formula1>Área</formula1>
    </dataValidation>
    <dataValidation type="list" allowBlank="1" showInputMessage="1" showErrorMessage="1" sqref="L15:L34 L37:L71 L74:L95 L98:L112" xr:uid="{00000000-0002-0000-0D00-000002000000}">
      <formula1>Cumplimiento</formula1>
    </dataValidation>
    <dataValidation type="list" allowBlank="1" showInputMessage="1" showErrorMessage="1" sqref="J15:J34 J37:J71 J74:J95 J98:J112" xr:uid="{00000000-0002-0000-0D00-000003000000}">
      <formula1>Categoría</formula1>
    </dataValidation>
    <dataValidation type="list" allowBlank="1" showInputMessage="1" showErrorMessage="1" sqref="F15:F34 F37:F71 F74:F95 F98:F112" xr:uid="{00000000-0002-0000-0D00-000004000000}">
      <formula1>Alta_Dirección</formula1>
    </dataValidation>
    <dataValidation type="list" allowBlank="1" showInputMessage="1" showErrorMessage="1" sqref="C15:C34 C37:C71 C74:C95 C98:C112" xr:uid="{00000000-0002-0000-0D00-000005000000}">
      <formula1>Frentes</formula1>
    </dataValidation>
  </dataValidations>
  <hyperlinks>
    <hyperlink ref="L10:M11" location="Instrucciones!A1" display="Instrucciones para el diligenciamiento" xr:uid="{00000000-0004-0000-0D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A74D96FA-94DF-4539-A033-66A2D5EDFB5D}">
            <xm:f>NOT(ISERROR(SEARCH(TB!$B$25,L15)))</xm:f>
            <xm:f>TB!$B$25</xm:f>
            <x14:dxf>
              <fill>
                <patternFill>
                  <fgColor theme="1"/>
                  <bgColor rgb="FF00B050"/>
                </patternFill>
              </fill>
            </x14:dxf>
          </x14:cfRule>
          <x14:cfRule type="containsText" priority="14" operator="containsText" id="{9A178305-6B05-4585-8DF7-9F1DF514060C}">
            <xm:f>NOT(ISERROR(SEARCH(TB!$B$24,L15)))</xm:f>
            <xm:f>TB!$B$24</xm:f>
            <x14:dxf>
              <fill>
                <patternFill>
                  <fgColor theme="1"/>
                  <bgColor rgb="FFFFFF00"/>
                </patternFill>
              </fill>
            </x14:dxf>
          </x14:cfRule>
          <x14:cfRule type="containsText" priority="15" operator="containsText" id="{473A360E-2A4B-48AA-8598-442D3D70D703}">
            <xm:f>NOT(ISERROR(SEARCH(TB!$B$23,L15)))</xm:f>
            <xm:f>TB!$B$23</xm:f>
            <x14:dxf>
              <fill>
                <patternFill>
                  <fgColor theme="1"/>
                  <bgColor rgb="FFFFC000"/>
                </patternFill>
              </fill>
            </x14:dxf>
          </x14:cfRule>
          <x14:cfRule type="containsText" priority="16" operator="containsText" id="{3C2ABA1A-785C-4B24-AFCB-4CB5C2F4AFB9}">
            <xm:f>NOT(ISERROR(SEARCH(TB!$B$22,L15)))</xm:f>
            <xm:f>TB!$B$22</xm:f>
            <x14:dxf>
              <fill>
                <patternFill>
                  <fgColor theme="1"/>
                  <bgColor rgb="FFFF0000"/>
                </patternFill>
              </fill>
            </x14:dxf>
          </x14:cfRule>
          <xm:sqref>L15:L34 L37:L71 L74:L95 L98:L112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60">
    <tabColor rgb="FF00B050"/>
  </sheetPr>
  <dimension ref="A1:W30"/>
  <sheetViews>
    <sheetView zoomScale="90" zoomScaleNormal="90" workbookViewId="0">
      <pane ySplit="14" topLeftCell="A15" activePane="bottomLeft" state="frozen"/>
      <selection activeCell="D10" sqref="D10:D11"/>
      <selection pane="bottomLeft"/>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196</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(SUM(L$15:L$16))/F9</f>
        <v>0.33333333333333337</v>
      </c>
      <c r="J9" s="40"/>
      <c r="K9" s="41"/>
      <c r="L9" s="40"/>
      <c r="M9" s="40"/>
      <c r="N9" s="40"/>
    </row>
    <row r="10" spans="1:14" s="47" customFormat="1" ht="11.45" customHeight="1" x14ac:dyDescent="0.25">
      <c r="B10" s="48"/>
      <c r="C10" s="268" t="s">
        <v>96</v>
      </c>
      <c r="D10" s="269" t="str">
        <f>Contenido!K13</f>
        <v>Vicerrectoría Académica</v>
      </c>
      <c r="E10" s="43" t="s">
        <v>92</v>
      </c>
      <c r="F10" s="44">
        <v>1</v>
      </c>
      <c r="G10" s="43" t="s">
        <v>90</v>
      </c>
      <c r="H10" s="45" t="s">
        <v>115</v>
      </c>
      <c r="I10" s="46">
        <f>(SUM(L$19:L$22))/F10</f>
        <v>0.33333333333333337</v>
      </c>
      <c r="J10" s="48"/>
      <c r="K10" s="50"/>
      <c r="L10" s="270" t="s">
        <v>100</v>
      </c>
      <c r="M10" s="270"/>
    </row>
    <row r="11" spans="1:14" s="47" customFormat="1" ht="11.45" customHeight="1" x14ac:dyDescent="0.25">
      <c r="B11" s="48"/>
      <c r="C11" s="268"/>
      <c r="D11" s="269"/>
      <c r="E11" s="43" t="s">
        <v>176</v>
      </c>
      <c r="F11" s="44">
        <v>1</v>
      </c>
      <c r="G11" s="43" t="s">
        <v>90</v>
      </c>
      <c r="H11" s="45" t="s">
        <v>178</v>
      </c>
      <c r="I11" s="46">
        <f>(SUM(L$25:L$26))/F11</f>
        <v>0.66666666666666674</v>
      </c>
      <c r="J11" s="48"/>
      <c r="K11" s="50"/>
      <c r="L11" s="270"/>
      <c r="M11" s="270"/>
    </row>
    <row r="12" spans="1:14" s="47" customFormat="1" ht="11.45" customHeight="1" x14ac:dyDescent="0.25">
      <c r="B12" s="48"/>
      <c r="C12" s="43"/>
      <c r="D12" s="49"/>
      <c r="E12" s="43" t="s">
        <v>177</v>
      </c>
      <c r="F12" s="44">
        <v>1</v>
      </c>
      <c r="G12" s="43" t="s">
        <v>90</v>
      </c>
      <c r="H12" s="45" t="s">
        <v>179</v>
      </c>
      <c r="I12" s="46">
        <f>(SUM(L$29:L$30))/F12</f>
        <v>1</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72" x14ac:dyDescent="0.25">
      <c r="B15" s="55">
        <v>1</v>
      </c>
      <c r="C15" s="55" t="s">
        <v>173</v>
      </c>
      <c r="D15" s="85" t="s">
        <v>237</v>
      </c>
      <c r="E15" s="85" t="s">
        <v>238</v>
      </c>
      <c r="F15" s="55" t="s">
        <v>4</v>
      </c>
      <c r="G15" s="55"/>
      <c r="H15" s="85" t="s">
        <v>239</v>
      </c>
      <c r="I15" s="85" t="s">
        <v>240</v>
      </c>
      <c r="J15" s="55" t="s">
        <v>86</v>
      </c>
      <c r="K15" s="56"/>
      <c r="L15" s="57"/>
      <c r="M15" s="56"/>
    </row>
    <row r="16" spans="1:14" x14ac:dyDescent="0.25">
      <c r="B16" s="55">
        <v>1</v>
      </c>
      <c r="C16" s="55"/>
      <c r="D16" s="56"/>
      <c r="E16" s="56"/>
      <c r="F16" s="55"/>
      <c r="G16" s="55"/>
      <c r="H16" s="56"/>
      <c r="I16" s="56"/>
      <c r="J16" s="55"/>
      <c r="K16" s="56"/>
      <c r="L16" s="57">
        <v>0.33333333333333337</v>
      </c>
      <c r="M16" s="56"/>
    </row>
    <row r="17" spans="2:13" ht="12.75" thickBot="1" x14ac:dyDescent="0.3">
      <c r="D17" s="59"/>
      <c r="E17" s="59"/>
      <c r="H17" s="59"/>
      <c r="I17" s="59"/>
      <c r="K17" s="59"/>
      <c r="M17" s="59"/>
    </row>
    <row r="18" spans="2:13" s="48" customFormat="1" ht="23.25" thickTop="1" x14ac:dyDescent="0.25">
      <c r="B18" s="51" t="s">
        <v>93</v>
      </c>
      <c r="C18" s="51" t="s">
        <v>75</v>
      </c>
      <c r="D18" s="51" t="s">
        <v>76</v>
      </c>
      <c r="E18" s="51" t="s">
        <v>77</v>
      </c>
      <c r="F18" s="51" t="s">
        <v>78</v>
      </c>
      <c r="G18" s="51" t="s">
        <v>79</v>
      </c>
      <c r="H18" s="52" t="s">
        <v>156</v>
      </c>
      <c r="I18" s="52" t="s">
        <v>157</v>
      </c>
      <c r="J18" s="52" t="s">
        <v>158</v>
      </c>
      <c r="K18" s="52" t="s">
        <v>80</v>
      </c>
      <c r="L18" s="53" t="s">
        <v>94</v>
      </c>
      <c r="M18" s="53" t="s">
        <v>95</v>
      </c>
    </row>
    <row r="19" spans="2:13" ht="72" x14ac:dyDescent="0.25">
      <c r="B19" s="55">
        <v>2</v>
      </c>
      <c r="C19" s="55" t="s">
        <v>173</v>
      </c>
      <c r="D19" s="85" t="s">
        <v>237</v>
      </c>
      <c r="E19" s="85" t="s">
        <v>238</v>
      </c>
      <c r="F19" s="55" t="s">
        <v>4</v>
      </c>
      <c r="G19" s="55"/>
      <c r="H19" s="85" t="s">
        <v>239</v>
      </c>
      <c r="I19" s="85" t="s">
        <v>240</v>
      </c>
      <c r="J19" s="55" t="s">
        <v>86</v>
      </c>
      <c r="K19" s="56"/>
      <c r="L19" s="57"/>
      <c r="M19" s="56"/>
    </row>
    <row r="20" spans="2:13" ht="72" x14ac:dyDescent="0.25">
      <c r="B20" s="55">
        <v>2</v>
      </c>
      <c r="C20" s="55" t="s">
        <v>174</v>
      </c>
      <c r="D20" s="85" t="s">
        <v>241</v>
      </c>
      <c r="E20" s="85" t="s">
        <v>242</v>
      </c>
      <c r="F20" s="55" t="s">
        <v>4</v>
      </c>
      <c r="G20" s="55"/>
      <c r="H20" s="85" t="s">
        <v>243</v>
      </c>
      <c r="I20" s="85" t="s">
        <v>244</v>
      </c>
      <c r="J20" s="55" t="s">
        <v>86</v>
      </c>
      <c r="K20" s="56"/>
      <c r="L20" s="57"/>
      <c r="M20" s="56"/>
    </row>
    <row r="21" spans="2:13" ht="105.6" customHeight="1" x14ac:dyDescent="0.25">
      <c r="B21" s="55">
        <v>2</v>
      </c>
      <c r="C21" s="55" t="s">
        <v>175</v>
      </c>
      <c r="D21" s="88" t="s">
        <v>246</v>
      </c>
      <c r="E21" s="85" t="s">
        <v>245</v>
      </c>
      <c r="F21" s="55" t="s">
        <v>4</v>
      </c>
      <c r="G21" s="55"/>
      <c r="H21" s="85" t="s">
        <v>247</v>
      </c>
      <c r="I21" s="85" t="s">
        <v>248</v>
      </c>
      <c r="J21" s="55" t="s">
        <v>86</v>
      </c>
      <c r="K21" s="85" t="s">
        <v>249</v>
      </c>
      <c r="L21" s="57"/>
      <c r="M21" s="56"/>
    </row>
    <row r="22" spans="2:13" x14ac:dyDescent="0.25">
      <c r="B22" s="55">
        <v>2</v>
      </c>
      <c r="C22" s="55"/>
      <c r="D22" s="56"/>
      <c r="E22" s="56"/>
      <c r="F22" s="55"/>
      <c r="G22" s="55"/>
      <c r="H22" s="56"/>
      <c r="I22" s="56"/>
      <c r="J22" s="55"/>
      <c r="K22" s="56"/>
      <c r="L22" s="57">
        <v>0.33333333333333337</v>
      </c>
      <c r="M22" s="56"/>
    </row>
    <row r="23" spans="2:13" ht="12.75" thickBot="1" x14ac:dyDescent="0.3"/>
    <row r="24" spans="2:13" s="48" customFormat="1" ht="30.6" customHeight="1"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72" x14ac:dyDescent="0.25">
      <c r="B25" s="55">
        <v>3</v>
      </c>
      <c r="C25" s="55" t="s">
        <v>174</v>
      </c>
      <c r="D25" s="85" t="s">
        <v>241</v>
      </c>
      <c r="E25" s="85" t="s">
        <v>242</v>
      </c>
      <c r="F25" s="55" t="s">
        <v>4</v>
      </c>
      <c r="G25" s="55"/>
      <c r="H25" s="85" t="s">
        <v>243</v>
      </c>
      <c r="I25" s="85" t="s">
        <v>244</v>
      </c>
      <c r="J25" s="55" t="s">
        <v>86</v>
      </c>
      <c r="K25" s="89" t="s">
        <v>250</v>
      </c>
      <c r="L25" s="57"/>
      <c r="M25" s="56"/>
    </row>
    <row r="26" spans="2:13" x14ac:dyDescent="0.25">
      <c r="B26" s="55">
        <v>3</v>
      </c>
      <c r="C26" s="55"/>
      <c r="D26" s="56"/>
      <c r="E26" s="56"/>
      <c r="F26" s="55"/>
      <c r="G26" s="55"/>
      <c r="H26" s="56"/>
      <c r="I26" s="56"/>
      <c r="J26" s="55"/>
      <c r="K26" s="56"/>
      <c r="L26" s="57">
        <v>0.66666666666666674</v>
      </c>
      <c r="M26" s="56"/>
    </row>
    <row r="27" spans="2:13" ht="12.75" thickBot="1" x14ac:dyDescent="0.3">
      <c r="D27" s="59"/>
      <c r="E27" s="59"/>
      <c r="H27" s="59"/>
      <c r="I27" s="59"/>
      <c r="K27" s="59"/>
      <c r="M27" s="59"/>
    </row>
    <row r="28" spans="2:13" s="48" customFormat="1" ht="23.25" thickTop="1" x14ac:dyDescent="0.25">
      <c r="B28" s="51" t="s">
        <v>93</v>
      </c>
      <c r="C28" s="51" t="s">
        <v>75</v>
      </c>
      <c r="D28" s="51" t="s">
        <v>76</v>
      </c>
      <c r="E28" s="51" t="s">
        <v>77</v>
      </c>
      <c r="F28" s="51" t="s">
        <v>78</v>
      </c>
      <c r="G28" s="51" t="s">
        <v>79</v>
      </c>
      <c r="H28" s="52" t="s">
        <v>156</v>
      </c>
      <c r="I28" s="52" t="s">
        <v>157</v>
      </c>
      <c r="J28" s="52" t="s">
        <v>158</v>
      </c>
      <c r="K28" s="52" t="s">
        <v>80</v>
      </c>
      <c r="L28" s="53" t="s">
        <v>94</v>
      </c>
      <c r="M28" s="53" t="s">
        <v>95</v>
      </c>
    </row>
    <row r="29" spans="2:13" ht="108.6" customHeight="1" x14ac:dyDescent="0.25">
      <c r="B29" s="55">
        <v>4</v>
      </c>
      <c r="C29" s="55" t="s">
        <v>175</v>
      </c>
      <c r="D29" s="56" t="s">
        <v>246</v>
      </c>
      <c r="E29" s="85" t="s">
        <v>245</v>
      </c>
      <c r="F29" s="55" t="s">
        <v>4</v>
      </c>
      <c r="G29" s="55"/>
      <c r="H29" s="85" t="s">
        <v>247</v>
      </c>
      <c r="I29" s="85" t="s">
        <v>248</v>
      </c>
      <c r="J29" s="55" t="s">
        <v>86</v>
      </c>
      <c r="K29" s="85" t="s">
        <v>249</v>
      </c>
      <c r="L29" s="57"/>
      <c r="M29" s="56"/>
    </row>
    <row r="30" spans="2:13" x14ac:dyDescent="0.25">
      <c r="B30" s="55">
        <v>4</v>
      </c>
      <c r="C30" s="55"/>
      <c r="D30" s="56"/>
      <c r="E30" s="56"/>
      <c r="F30" s="55"/>
      <c r="G30" s="55"/>
      <c r="H30" s="56"/>
      <c r="I30" s="56"/>
      <c r="J30" s="55"/>
      <c r="K30" s="56"/>
      <c r="L30" s="57">
        <v>1</v>
      </c>
      <c r="M30" s="56"/>
    </row>
  </sheetData>
  <sheetProtection algorithmName="SHA-512" hashValue="ito0xuJ+i0sYjbLv4fUuOetSPGEaVLbvDHYbQqCpU8A7Kgc+aEC0wDN+E6IFE6n5kFoPA8F2QJ22WWg1sucvtw==" saltValue="VqzrQc4EqUIx2mjci/ReW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6 C19:C22 C25:C26 C29:C30" xr:uid="{00000000-0002-0000-0E00-000000000000}">
      <formula1>Frentes</formula1>
    </dataValidation>
    <dataValidation type="list" allowBlank="1" showInputMessage="1" showErrorMessage="1" sqref="F15:F16 F19:F22 F25:F26 F29:F30" xr:uid="{00000000-0002-0000-0E00-000001000000}">
      <formula1>Alta_Dirección</formula1>
    </dataValidation>
    <dataValidation type="list" allowBlank="1" showInputMessage="1" showErrorMessage="1" sqref="J15:J16 J19:J22 J25:J26 J29:J30" xr:uid="{00000000-0002-0000-0E00-000002000000}">
      <formula1>Categoría</formula1>
    </dataValidation>
    <dataValidation type="list" allowBlank="1" showInputMessage="1" showErrorMessage="1" sqref="L19:L22 L29:L30 L25:L26 L15:L16" xr:uid="{00000000-0002-0000-0E00-000003000000}">
      <formula1>Cumplimiento</formula1>
    </dataValidation>
    <dataValidation type="list" allowBlank="1" showInputMessage="1" showErrorMessage="1" sqref="G15:G16 G19:G22 G25:G26 G29:G30" xr:uid="{00000000-0002-0000-0E00-000004000000}">
      <formula1>Área</formula1>
    </dataValidation>
    <dataValidation type="list" allowBlank="1" showInputMessage="1" showErrorMessage="1" sqref="B15:B16 B19:B22 B25:B26 B29:B30" xr:uid="{00000000-0002-0000-0E00-000005000000}">
      <formula1>Trimestre</formula1>
    </dataValidation>
  </dataValidations>
  <hyperlinks>
    <hyperlink ref="L10:M11" location="Instrucciones!A1" display="Instrucciones para el diligenciamiento" xr:uid="{00000000-0004-0000-0E00-000000000000}"/>
  </hyperlinks>
  <pageMargins left="0.7" right="0.7" top="0.75" bottom="0.75" header="0.3" footer="0.3"/>
  <pageSetup orientation="portrait"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13" operator="containsText" id="{4B9C1DFF-6836-4ACA-9048-52085AE01332}">
            <xm:f>NOT(ISERROR(SEARCH(TB!$B$25,L15)))</xm:f>
            <xm:f>TB!$B$25</xm:f>
            <x14:dxf>
              <fill>
                <patternFill>
                  <fgColor theme="1"/>
                  <bgColor rgb="FF00B050"/>
                </patternFill>
              </fill>
            </x14:dxf>
          </x14:cfRule>
          <x14:cfRule type="containsText" priority="14" operator="containsText" id="{B4D9CD3C-8B14-4411-BBBF-A34111ED248C}">
            <xm:f>NOT(ISERROR(SEARCH(TB!$B$24,L15)))</xm:f>
            <xm:f>TB!$B$24</xm:f>
            <x14:dxf>
              <fill>
                <patternFill>
                  <fgColor theme="1"/>
                  <bgColor rgb="FFFFFF00"/>
                </patternFill>
              </fill>
            </x14:dxf>
          </x14:cfRule>
          <x14:cfRule type="containsText" priority="15" operator="containsText" id="{2C7C5D08-AA48-42C5-956B-D386CCE3720A}">
            <xm:f>NOT(ISERROR(SEARCH(TB!$B$23,L15)))</xm:f>
            <xm:f>TB!$B$23</xm:f>
            <x14:dxf>
              <fill>
                <patternFill>
                  <fgColor theme="1"/>
                  <bgColor rgb="FFFFC000"/>
                </patternFill>
              </fill>
            </x14:dxf>
          </x14:cfRule>
          <x14:cfRule type="containsText" priority="16" operator="containsText" id="{9550398F-0BE6-4DFB-A34E-1C6E307DC91D}">
            <xm:f>NOT(ISERROR(SEARCH(TB!$B$22,L15)))</xm:f>
            <xm:f>TB!$B$22</xm:f>
            <x14:dxf>
              <fill>
                <patternFill>
                  <fgColor theme="1"/>
                  <bgColor rgb="FFFF0000"/>
                </patternFill>
              </fill>
            </x14:dxf>
          </x14:cfRule>
          <xm:sqref>L15:L16</xm:sqref>
        </x14:conditionalFormatting>
        <x14:conditionalFormatting xmlns:xm="http://schemas.microsoft.com/office/excel/2006/main">
          <x14:cfRule type="containsText" priority="9" operator="containsText" id="{3541C248-279C-484F-BDAB-49B2AB9EB704}">
            <xm:f>NOT(ISERROR(SEARCH(TB!$B$25,L19)))</xm:f>
            <xm:f>TB!$B$25</xm:f>
            <x14:dxf>
              <fill>
                <patternFill>
                  <fgColor theme="1"/>
                  <bgColor rgb="FF00B050"/>
                </patternFill>
              </fill>
            </x14:dxf>
          </x14:cfRule>
          <x14:cfRule type="containsText" priority="10" operator="containsText" id="{202022B3-1057-4A63-91A7-BD3163C123D5}">
            <xm:f>NOT(ISERROR(SEARCH(TB!$B$24,L19)))</xm:f>
            <xm:f>TB!$B$24</xm:f>
            <x14:dxf>
              <fill>
                <patternFill>
                  <fgColor theme="1"/>
                  <bgColor rgb="FFFFFF00"/>
                </patternFill>
              </fill>
            </x14:dxf>
          </x14:cfRule>
          <x14:cfRule type="containsText" priority="11" operator="containsText" id="{3AD6156F-418D-4CE8-B240-70163D8730AA}">
            <xm:f>NOT(ISERROR(SEARCH(TB!$B$23,L19)))</xm:f>
            <xm:f>TB!$B$23</xm:f>
            <x14:dxf>
              <fill>
                <patternFill>
                  <fgColor theme="1"/>
                  <bgColor rgb="FFFFC000"/>
                </patternFill>
              </fill>
            </x14:dxf>
          </x14:cfRule>
          <x14:cfRule type="containsText" priority="12" operator="containsText" id="{89BDC457-2362-4D45-9391-E616F8D68538}">
            <xm:f>NOT(ISERROR(SEARCH(TB!$B$22,L19)))</xm:f>
            <xm:f>TB!$B$22</xm:f>
            <x14:dxf>
              <fill>
                <patternFill>
                  <fgColor theme="1"/>
                  <bgColor rgb="FFFF0000"/>
                </patternFill>
              </fill>
            </x14:dxf>
          </x14:cfRule>
          <xm:sqref>L19:L22</xm:sqref>
        </x14:conditionalFormatting>
        <x14:conditionalFormatting xmlns:xm="http://schemas.microsoft.com/office/excel/2006/main">
          <x14:cfRule type="containsText" priority="5" operator="containsText" id="{AE30CEA9-356F-45E3-B3E3-55E71923CD5B}">
            <xm:f>NOT(ISERROR(SEARCH(TB!$B$25,L25)))</xm:f>
            <xm:f>TB!$B$25</xm:f>
            <x14:dxf>
              <fill>
                <patternFill>
                  <fgColor theme="1"/>
                  <bgColor rgb="FF00B050"/>
                </patternFill>
              </fill>
            </x14:dxf>
          </x14:cfRule>
          <x14:cfRule type="containsText" priority="6" operator="containsText" id="{C67E2906-FE34-4D5F-B3D6-8638A35EB6F8}">
            <xm:f>NOT(ISERROR(SEARCH(TB!$B$24,L25)))</xm:f>
            <xm:f>TB!$B$24</xm:f>
            <x14:dxf>
              <fill>
                <patternFill>
                  <fgColor theme="1"/>
                  <bgColor rgb="FFFFFF00"/>
                </patternFill>
              </fill>
            </x14:dxf>
          </x14:cfRule>
          <x14:cfRule type="containsText" priority="7" operator="containsText" id="{E9406D9C-62DD-46A8-A77A-C0DF89BF1133}">
            <xm:f>NOT(ISERROR(SEARCH(TB!$B$23,L25)))</xm:f>
            <xm:f>TB!$B$23</xm:f>
            <x14:dxf>
              <fill>
                <patternFill>
                  <fgColor theme="1"/>
                  <bgColor rgb="FFFFC000"/>
                </patternFill>
              </fill>
            </x14:dxf>
          </x14:cfRule>
          <x14:cfRule type="containsText" priority="8" operator="containsText" id="{0D3A2554-A804-4A94-8913-A294AC20A24C}">
            <xm:f>NOT(ISERROR(SEARCH(TB!$B$22,L25)))</xm:f>
            <xm:f>TB!$B$22</xm:f>
            <x14:dxf>
              <fill>
                <patternFill>
                  <fgColor theme="1"/>
                  <bgColor rgb="FFFF0000"/>
                </patternFill>
              </fill>
            </x14:dxf>
          </x14:cfRule>
          <xm:sqref>L25:L26</xm:sqref>
        </x14:conditionalFormatting>
        <x14:conditionalFormatting xmlns:xm="http://schemas.microsoft.com/office/excel/2006/main">
          <x14:cfRule type="containsText" priority="1" operator="containsText" id="{8E88B251-A3FF-4A21-81B1-0E83FEA08104}">
            <xm:f>NOT(ISERROR(SEARCH(TB!$B$25,L29)))</xm:f>
            <xm:f>TB!$B$25</xm:f>
            <x14:dxf>
              <fill>
                <patternFill>
                  <fgColor theme="1"/>
                  <bgColor rgb="FF00B050"/>
                </patternFill>
              </fill>
            </x14:dxf>
          </x14:cfRule>
          <x14:cfRule type="containsText" priority="2" operator="containsText" id="{B1CD849A-6D84-4972-A3B4-4F1DDDDC1CEC}">
            <xm:f>NOT(ISERROR(SEARCH(TB!$B$24,L29)))</xm:f>
            <xm:f>TB!$B$24</xm:f>
            <x14:dxf>
              <fill>
                <patternFill>
                  <fgColor theme="1"/>
                  <bgColor rgb="FFFFFF00"/>
                </patternFill>
              </fill>
            </x14:dxf>
          </x14:cfRule>
          <x14:cfRule type="containsText" priority="3" operator="containsText" id="{97232DC2-02E1-42EF-83BB-FF969FD76430}">
            <xm:f>NOT(ISERROR(SEARCH(TB!$B$23,L29)))</xm:f>
            <xm:f>TB!$B$23</xm:f>
            <x14:dxf>
              <fill>
                <patternFill>
                  <fgColor theme="1"/>
                  <bgColor rgb="FFFFC000"/>
                </patternFill>
              </fill>
            </x14:dxf>
          </x14:cfRule>
          <x14:cfRule type="containsText" priority="4" operator="containsText" id="{3305DA23-2B1E-4386-A432-AADC7B5C16F9}">
            <xm:f>NOT(ISERROR(SEARCH(TB!$B$22,L29)))</xm:f>
            <xm:f>TB!$B$22</xm:f>
            <x14:dxf>
              <fill>
                <patternFill>
                  <fgColor theme="1"/>
                  <bgColor rgb="FFFF0000"/>
                </patternFill>
              </fill>
            </x14:dxf>
          </x14:cfRule>
          <xm:sqref>L29:L30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61">
    <tabColor rgb="FF00B050"/>
  </sheetPr>
  <dimension ref="A1:W53"/>
  <sheetViews>
    <sheetView zoomScale="90" zoomScaleNormal="90" workbookViewId="0">
      <pane ySplit="14" topLeftCell="A15" activePane="bottomLeft" state="frozen"/>
      <selection activeCell="D10" sqref="D10:D11"/>
      <selection pane="bottomLeft" activeCell="C14" sqref="C14"/>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197</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(SUM(L$15:L$19))/F9</f>
        <v>0.33333333333333337</v>
      </c>
      <c r="J9" s="40"/>
      <c r="K9" s="41"/>
      <c r="L9" s="40"/>
      <c r="M9" s="40"/>
      <c r="N9" s="40"/>
    </row>
    <row r="10" spans="1:14" s="47" customFormat="1" ht="11.45" customHeight="1" x14ac:dyDescent="0.25">
      <c r="B10" s="48"/>
      <c r="C10" s="268" t="s">
        <v>96</v>
      </c>
      <c r="D10" s="269" t="str">
        <f>Contenido!K15</f>
        <v>Facultad de Ciencias Administrativas, Económicas y Contables</v>
      </c>
      <c r="E10" s="43" t="s">
        <v>92</v>
      </c>
      <c r="F10" s="44">
        <v>1</v>
      </c>
      <c r="G10" s="43" t="s">
        <v>90</v>
      </c>
      <c r="H10" s="45" t="s">
        <v>115</v>
      </c>
      <c r="I10" s="46">
        <f>(SUM(L$22:L$29))/F10</f>
        <v>0.66666666666666674</v>
      </c>
      <c r="J10" s="48"/>
      <c r="K10" s="50"/>
      <c r="L10" s="270" t="s">
        <v>100</v>
      </c>
      <c r="M10" s="270"/>
    </row>
    <row r="11" spans="1:14" s="47" customFormat="1" ht="11.45" customHeight="1" x14ac:dyDescent="0.25">
      <c r="B11" s="48"/>
      <c r="C11" s="268"/>
      <c r="D11" s="269"/>
      <c r="E11" s="43" t="s">
        <v>176</v>
      </c>
      <c r="F11" s="44">
        <v>1</v>
      </c>
      <c r="G11" s="43" t="s">
        <v>90</v>
      </c>
      <c r="H11" s="45" t="s">
        <v>178</v>
      </c>
      <c r="I11" s="46">
        <f>(SUM(L$32:L$38))/F11</f>
        <v>0.33333333333333337</v>
      </c>
      <c r="J11" s="48"/>
      <c r="K11" s="50"/>
      <c r="L11" s="270"/>
      <c r="M11" s="270"/>
    </row>
    <row r="12" spans="1:14" s="47" customFormat="1" ht="11.45" customHeight="1" x14ac:dyDescent="0.25">
      <c r="B12" s="48"/>
      <c r="C12" s="43"/>
      <c r="D12" s="49"/>
      <c r="E12" s="43" t="s">
        <v>177</v>
      </c>
      <c r="F12" s="44">
        <v>1</v>
      </c>
      <c r="G12" s="43" t="s">
        <v>90</v>
      </c>
      <c r="H12" s="45" t="s">
        <v>179</v>
      </c>
      <c r="I12" s="46">
        <f>(SUM(L$41:L$53))/F12</f>
        <v>1</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47.45" customHeight="1" x14ac:dyDescent="0.25">
      <c r="B15" s="55">
        <v>1</v>
      </c>
      <c r="C15" s="55" t="s">
        <v>82</v>
      </c>
      <c r="D15" s="90" t="s">
        <v>251</v>
      </c>
      <c r="E15" s="91" t="s">
        <v>252</v>
      </c>
      <c r="F15" s="55" t="s">
        <v>4</v>
      </c>
      <c r="G15" s="55" t="s">
        <v>9</v>
      </c>
      <c r="H15" s="90" t="s">
        <v>253</v>
      </c>
      <c r="I15" s="90" t="s">
        <v>254</v>
      </c>
      <c r="J15" s="55" t="s">
        <v>86</v>
      </c>
      <c r="K15" s="90" t="s">
        <v>255</v>
      </c>
      <c r="L15" s="57"/>
      <c r="M15" s="56"/>
    </row>
    <row r="16" spans="1:14" ht="48" x14ac:dyDescent="0.25">
      <c r="B16" s="55">
        <v>1</v>
      </c>
      <c r="C16" s="55" t="s">
        <v>82</v>
      </c>
      <c r="D16" s="90" t="s">
        <v>256</v>
      </c>
      <c r="E16" s="91" t="s">
        <v>257</v>
      </c>
      <c r="F16" s="55" t="s">
        <v>4</v>
      </c>
      <c r="G16" s="55" t="s">
        <v>9</v>
      </c>
      <c r="H16" s="90" t="s">
        <v>258</v>
      </c>
      <c r="I16" s="90" t="s">
        <v>259</v>
      </c>
      <c r="J16" s="55" t="s">
        <v>86</v>
      </c>
      <c r="K16" s="90" t="s">
        <v>255</v>
      </c>
      <c r="L16" s="57">
        <v>0.33333333333333337</v>
      </c>
      <c r="M16" s="56"/>
    </row>
    <row r="17" spans="2:13" ht="60" x14ac:dyDescent="0.25">
      <c r="B17" s="55">
        <v>1</v>
      </c>
      <c r="C17" s="55" t="s">
        <v>83</v>
      </c>
      <c r="D17" s="90" t="s">
        <v>260</v>
      </c>
      <c r="E17" s="91" t="s">
        <v>261</v>
      </c>
      <c r="F17" s="55" t="s">
        <v>4</v>
      </c>
      <c r="G17" s="55" t="s">
        <v>9</v>
      </c>
      <c r="H17" s="90" t="s">
        <v>262</v>
      </c>
      <c r="I17" s="90" t="s">
        <v>263</v>
      </c>
      <c r="J17" s="55" t="s">
        <v>86</v>
      </c>
      <c r="K17" s="90" t="s">
        <v>264</v>
      </c>
      <c r="L17" s="57"/>
      <c r="M17" s="56"/>
    </row>
    <row r="18" spans="2:13" ht="117.6" customHeight="1" x14ac:dyDescent="0.25">
      <c r="B18" s="55">
        <v>1</v>
      </c>
      <c r="C18" s="55" t="s">
        <v>82</v>
      </c>
      <c r="D18" s="90" t="s">
        <v>256</v>
      </c>
      <c r="E18" s="91" t="s">
        <v>265</v>
      </c>
      <c r="F18" s="55" t="s">
        <v>4</v>
      </c>
      <c r="G18" s="55" t="s">
        <v>9</v>
      </c>
      <c r="H18" s="90" t="s">
        <v>266</v>
      </c>
      <c r="I18" s="90" t="s">
        <v>267</v>
      </c>
      <c r="J18" s="55" t="s">
        <v>86</v>
      </c>
      <c r="K18" s="90" t="s">
        <v>268</v>
      </c>
      <c r="L18" s="57"/>
      <c r="M18" s="56"/>
    </row>
    <row r="19" spans="2:13" x14ac:dyDescent="0.25">
      <c r="B19" s="55">
        <v>1</v>
      </c>
      <c r="C19" s="55"/>
      <c r="D19" s="56"/>
      <c r="E19" s="56"/>
      <c r="F19" s="55"/>
      <c r="G19" s="55"/>
      <c r="H19" s="56"/>
      <c r="I19" s="56"/>
      <c r="J19" s="55"/>
      <c r="K19" s="56"/>
      <c r="L19" s="57"/>
      <c r="M19" s="56"/>
    </row>
    <row r="20" spans="2:13" ht="12.75" thickBot="1" x14ac:dyDescent="0.3">
      <c r="D20" s="59"/>
      <c r="E20" s="59"/>
      <c r="H20" s="59"/>
      <c r="I20" s="59"/>
      <c r="K20" s="59"/>
      <c r="M20" s="59"/>
    </row>
    <row r="21" spans="2:13" s="48" customFormat="1" ht="23.25" thickTop="1" x14ac:dyDescent="0.25">
      <c r="B21" s="51" t="s">
        <v>93</v>
      </c>
      <c r="C21" s="51" t="s">
        <v>75</v>
      </c>
      <c r="D21" s="51" t="s">
        <v>76</v>
      </c>
      <c r="E21" s="51" t="s">
        <v>77</v>
      </c>
      <c r="F21" s="51" t="s">
        <v>78</v>
      </c>
      <c r="G21" s="51" t="s">
        <v>79</v>
      </c>
      <c r="H21" s="52" t="s">
        <v>156</v>
      </c>
      <c r="I21" s="52" t="s">
        <v>157</v>
      </c>
      <c r="J21" s="52" t="s">
        <v>158</v>
      </c>
      <c r="K21" s="52" t="s">
        <v>80</v>
      </c>
      <c r="L21" s="53" t="s">
        <v>94</v>
      </c>
      <c r="M21" s="53" t="s">
        <v>95</v>
      </c>
    </row>
    <row r="22" spans="2:13" ht="58.9" customHeight="1" x14ac:dyDescent="0.25">
      <c r="B22" s="55">
        <v>2</v>
      </c>
      <c r="C22" s="55" t="s">
        <v>82</v>
      </c>
      <c r="D22" s="90" t="s">
        <v>251</v>
      </c>
      <c r="E22" s="91" t="s">
        <v>269</v>
      </c>
      <c r="F22" s="55" t="s">
        <v>4</v>
      </c>
      <c r="G22" s="55" t="s">
        <v>9</v>
      </c>
      <c r="H22" s="90" t="s">
        <v>270</v>
      </c>
      <c r="I22" s="90" t="s">
        <v>271</v>
      </c>
      <c r="J22" s="55" t="s">
        <v>86</v>
      </c>
      <c r="K22" s="90" t="s">
        <v>255</v>
      </c>
      <c r="L22" s="57"/>
      <c r="M22" s="56"/>
    </row>
    <row r="23" spans="2:13" ht="51.6" customHeight="1" x14ac:dyDescent="0.25">
      <c r="B23" s="55">
        <v>2</v>
      </c>
      <c r="C23" s="55" t="s">
        <v>82</v>
      </c>
      <c r="D23" s="90" t="s">
        <v>256</v>
      </c>
      <c r="E23" s="91" t="s">
        <v>257</v>
      </c>
      <c r="F23" s="55" t="s">
        <v>4</v>
      </c>
      <c r="G23" s="55" t="s">
        <v>9</v>
      </c>
      <c r="H23" s="90" t="s">
        <v>272</v>
      </c>
      <c r="I23" s="93" t="s">
        <v>273</v>
      </c>
      <c r="J23" s="55" t="s">
        <v>86</v>
      </c>
      <c r="K23" s="92" t="s">
        <v>255</v>
      </c>
      <c r="L23" s="57"/>
      <c r="M23" s="56"/>
    </row>
    <row r="24" spans="2:13" ht="85.9" customHeight="1" x14ac:dyDescent="0.25">
      <c r="B24" s="55">
        <v>2</v>
      </c>
      <c r="C24" s="55" t="s">
        <v>82</v>
      </c>
      <c r="D24" s="90" t="s">
        <v>274</v>
      </c>
      <c r="E24" s="91" t="s">
        <v>275</v>
      </c>
      <c r="F24" s="55" t="s">
        <v>4</v>
      </c>
      <c r="G24" s="55" t="s">
        <v>9</v>
      </c>
      <c r="H24" s="90" t="s">
        <v>276</v>
      </c>
      <c r="I24" s="92" t="s">
        <v>277</v>
      </c>
      <c r="J24" s="55" t="s">
        <v>86</v>
      </c>
      <c r="K24" s="92" t="s">
        <v>278</v>
      </c>
      <c r="L24" s="57"/>
      <c r="M24" s="56"/>
    </row>
    <row r="25" spans="2:13" ht="91.9" customHeight="1" x14ac:dyDescent="0.25">
      <c r="B25" s="55">
        <v>2</v>
      </c>
      <c r="C25" s="55" t="s">
        <v>82</v>
      </c>
      <c r="D25" s="90" t="s">
        <v>274</v>
      </c>
      <c r="E25" s="91" t="s">
        <v>279</v>
      </c>
      <c r="F25" s="55" t="s">
        <v>4</v>
      </c>
      <c r="G25" s="55" t="s">
        <v>9</v>
      </c>
      <c r="H25" s="90" t="s">
        <v>280</v>
      </c>
      <c r="I25" s="94" t="s">
        <v>281</v>
      </c>
      <c r="J25" s="55" t="s">
        <v>86</v>
      </c>
      <c r="K25" s="96" t="s">
        <v>282</v>
      </c>
      <c r="L25" s="57"/>
      <c r="M25" s="56"/>
    </row>
    <row r="26" spans="2:13" ht="48" x14ac:dyDescent="0.25">
      <c r="B26" s="55">
        <v>2</v>
      </c>
      <c r="C26" s="55" t="s">
        <v>82</v>
      </c>
      <c r="D26" s="90" t="s">
        <v>251</v>
      </c>
      <c r="E26" s="91" t="s">
        <v>283</v>
      </c>
      <c r="F26" s="55" t="s">
        <v>4</v>
      </c>
      <c r="G26" s="55" t="s">
        <v>9</v>
      </c>
      <c r="H26" s="90" t="s">
        <v>284</v>
      </c>
      <c r="I26" s="95" t="s">
        <v>285</v>
      </c>
      <c r="J26" s="55" t="s">
        <v>86</v>
      </c>
      <c r="K26" s="97" t="s">
        <v>286</v>
      </c>
      <c r="L26" s="57"/>
      <c r="M26" s="56"/>
    </row>
    <row r="27" spans="2:13" ht="108" x14ac:dyDescent="0.25">
      <c r="B27" s="55">
        <v>2</v>
      </c>
      <c r="C27" s="55" t="s">
        <v>174</v>
      </c>
      <c r="D27" s="90" t="s">
        <v>287</v>
      </c>
      <c r="E27" s="91" t="s">
        <v>288</v>
      </c>
      <c r="F27" s="55" t="s">
        <v>4</v>
      </c>
      <c r="G27" s="55" t="s">
        <v>9</v>
      </c>
      <c r="H27" s="90" t="s">
        <v>289</v>
      </c>
      <c r="I27" s="92" t="s">
        <v>290</v>
      </c>
      <c r="J27" s="55" t="s">
        <v>86</v>
      </c>
      <c r="K27" s="92" t="s">
        <v>291</v>
      </c>
      <c r="L27" s="57"/>
      <c r="M27" s="56"/>
    </row>
    <row r="28" spans="2:13" ht="132" x14ac:dyDescent="0.25">
      <c r="B28" s="55">
        <v>2</v>
      </c>
      <c r="C28" s="55" t="s">
        <v>82</v>
      </c>
      <c r="D28" s="90" t="s">
        <v>256</v>
      </c>
      <c r="E28" s="91" t="s">
        <v>265</v>
      </c>
      <c r="F28" s="55" t="s">
        <v>4</v>
      </c>
      <c r="G28" s="55" t="s">
        <v>9</v>
      </c>
      <c r="H28" s="90" t="s">
        <v>266</v>
      </c>
      <c r="I28" s="92" t="s">
        <v>267</v>
      </c>
      <c r="J28" s="55" t="s">
        <v>86</v>
      </c>
      <c r="K28" s="92" t="s">
        <v>268</v>
      </c>
      <c r="L28" s="57">
        <v>0.66666666666666674</v>
      </c>
      <c r="M28" s="56"/>
    </row>
    <row r="29" spans="2:13" x14ac:dyDescent="0.25">
      <c r="B29" s="55">
        <v>2</v>
      </c>
      <c r="C29" s="55"/>
      <c r="D29" s="56"/>
      <c r="E29" s="56"/>
      <c r="F29" s="55"/>
      <c r="G29" s="55"/>
      <c r="H29" s="56"/>
      <c r="I29" s="56"/>
      <c r="J29" s="55"/>
      <c r="K29" s="56"/>
      <c r="L29" s="57"/>
      <c r="M29" s="56"/>
    </row>
    <row r="30" spans="2:13" ht="12.75" thickBot="1" x14ac:dyDescent="0.3"/>
    <row r="31" spans="2:13" s="48" customFormat="1" ht="30.6" customHeight="1" thickTop="1" x14ac:dyDescent="0.25">
      <c r="B31" s="51" t="s">
        <v>93</v>
      </c>
      <c r="C31" s="51" t="s">
        <v>75</v>
      </c>
      <c r="D31" s="51" t="s">
        <v>76</v>
      </c>
      <c r="E31" s="51" t="s">
        <v>77</v>
      </c>
      <c r="F31" s="51" t="s">
        <v>78</v>
      </c>
      <c r="G31" s="51" t="s">
        <v>79</v>
      </c>
      <c r="H31" s="52" t="s">
        <v>156</v>
      </c>
      <c r="I31" s="52" t="s">
        <v>157</v>
      </c>
      <c r="J31" s="52" t="s">
        <v>158</v>
      </c>
      <c r="K31" s="52" t="s">
        <v>80</v>
      </c>
      <c r="L31" s="53" t="s">
        <v>94</v>
      </c>
      <c r="M31" s="53" t="s">
        <v>95</v>
      </c>
    </row>
    <row r="32" spans="2:13" ht="57" customHeight="1" x14ac:dyDescent="0.25">
      <c r="B32" s="55">
        <v>3</v>
      </c>
      <c r="C32" s="55" t="s">
        <v>82</v>
      </c>
      <c r="D32" s="90" t="s">
        <v>251</v>
      </c>
      <c r="E32" s="91" t="s">
        <v>269</v>
      </c>
      <c r="F32" s="55" t="s">
        <v>4</v>
      </c>
      <c r="G32" s="55" t="s">
        <v>9</v>
      </c>
      <c r="H32" s="90" t="s">
        <v>270</v>
      </c>
      <c r="I32" s="90" t="s">
        <v>292</v>
      </c>
      <c r="J32" s="55" t="s">
        <v>86</v>
      </c>
      <c r="K32" s="90" t="s">
        <v>255</v>
      </c>
      <c r="L32" s="57"/>
      <c r="M32" s="56"/>
    </row>
    <row r="33" spans="2:13" ht="48" x14ac:dyDescent="0.25">
      <c r="B33" s="55">
        <v>3</v>
      </c>
      <c r="C33" s="55" t="s">
        <v>82</v>
      </c>
      <c r="D33" s="90" t="s">
        <v>256</v>
      </c>
      <c r="E33" s="91" t="s">
        <v>257</v>
      </c>
      <c r="F33" s="55" t="s">
        <v>4</v>
      </c>
      <c r="G33" s="55" t="s">
        <v>9</v>
      </c>
      <c r="H33" s="90" t="s">
        <v>272</v>
      </c>
      <c r="I33" s="90" t="s">
        <v>293</v>
      </c>
      <c r="J33" s="55" t="s">
        <v>86</v>
      </c>
      <c r="K33" s="90" t="s">
        <v>255</v>
      </c>
      <c r="L33" s="57"/>
      <c r="M33" s="56"/>
    </row>
    <row r="34" spans="2:13" ht="84" x14ac:dyDescent="0.25">
      <c r="B34" s="55">
        <v>3</v>
      </c>
      <c r="C34" s="55" t="s">
        <v>82</v>
      </c>
      <c r="D34" s="90" t="s">
        <v>294</v>
      </c>
      <c r="E34" s="91" t="s">
        <v>295</v>
      </c>
      <c r="F34" s="55" t="s">
        <v>4</v>
      </c>
      <c r="G34" s="55" t="s">
        <v>9</v>
      </c>
      <c r="H34" s="90" t="s">
        <v>296</v>
      </c>
      <c r="I34" s="90" t="s">
        <v>297</v>
      </c>
      <c r="J34" s="55" t="s">
        <v>86</v>
      </c>
      <c r="K34" s="90" t="s">
        <v>298</v>
      </c>
      <c r="L34" s="57">
        <v>0.33333333333333337</v>
      </c>
      <c r="M34" s="56"/>
    </row>
    <row r="35" spans="2:13" ht="48" x14ac:dyDescent="0.25">
      <c r="B35" s="55">
        <v>3</v>
      </c>
      <c r="C35" s="55" t="s">
        <v>82</v>
      </c>
      <c r="D35" s="90" t="s">
        <v>251</v>
      </c>
      <c r="E35" s="91" t="s">
        <v>299</v>
      </c>
      <c r="F35" s="55" t="s">
        <v>4</v>
      </c>
      <c r="G35" s="55" t="s">
        <v>9</v>
      </c>
      <c r="H35" s="90" t="s">
        <v>300</v>
      </c>
      <c r="I35" s="90" t="s">
        <v>301</v>
      </c>
      <c r="J35" s="55" t="s">
        <v>86</v>
      </c>
      <c r="K35" s="90" t="s">
        <v>302</v>
      </c>
      <c r="L35" s="57"/>
      <c r="M35" s="56"/>
    </row>
    <row r="36" spans="2:13" ht="60" x14ac:dyDescent="0.25">
      <c r="B36" s="55">
        <v>3</v>
      </c>
      <c r="C36" s="55" t="s">
        <v>83</v>
      </c>
      <c r="D36" s="90" t="s">
        <v>260</v>
      </c>
      <c r="E36" s="91" t="s">
        <v>261</v>
      </c>
      <c r="F36" s="55" t="s">
        <v>4</v>
      </c>
      <c r="G36" s="55" t="s">
        <v>9</v>
      </c>
      <c r="H36" s="90" t="s">
        <v>303</v>
      </c>
      <c r="I36" s="90" t="s">
        <v>304</v>
      </c>
      <c r="J36" s="55" t="s">
        <v>86</v>
      </c>
      <c r="K36" s="90" t="s">
        <v>264</v>
      </c>
      <c r="L36" s="57"/>
      <c r="M36" s="56"/>
    </row>
    <row r="37" spans="2:13" ht="132" x14ac:dyDescent="0.25">
      <c r="B37" s="55">
        <v>3</v>
      </c>
      <c r="C37" s="55" t="s">
        <v>82</v>
      </c>
      <c r="D37" s="90" t="s">
        <v>256</v>
      </c>
      <c r="E37" s="91" t="s">
        <v>265</v>
      </c>
      <c r="F37" s="55" t="s">
        <v>4</v>
      </c>
      <c r="G37" s="55" t="s">
        <v>9</v>
      </c>
      <c r="H37" s="90" t="s">
        <v>266</v>
      </c>
      <c r="I37" s="90" t="s">
        <v>267</v>
      </c>
      <c r="J37" s="55" t="s">
        <v>86</v>
      </c>
      <c r="K37" s="90" t="s">
        <v>268</v>
      </c>
      <c r="L37" s="57"/>
      <c r="M37" s="56"/>
    </row>
    <row r="38" spans="2:13" x14ac:dyDescent="0.25">
      <c r="B38" s="55">
        <v>3</v>
      </c>
      <c r="C38" s="55"/>
      <c r="D38" s="56"/>
      <c r="E38" s="56"/>
      <c r="F38" s="55"/>
      <c r="G38" s="55"/>
      <c r="H38" s="56"/>
      <c r="I38" s="56"/>
      <c r="J38" s="55"/>
      <c r="K38" s="56"/>
      <c r="L38" s="57"/>
      <c r="M38" s="56"/>
    </row>
    <row r="39" spans="2:13" ht="12.75" thickBot="1" x14ac:dyDescent="0.3">
      <c r="D39" s="59"/>
      <c r="E39" s="59"/>
      <c r="H39" s="59"/>
      <c r="I39" s="59"/>
      <c r="K39" s="59"/>
      <c r="M39" s="59"/>
    </row>
    <row r="40" spans="2:13" s="48" customFormat="1" ht="23.25" thickTop="1" x14ac:dyDescent="0.25">
      <c r="B40" s="51" t="s">
        <v>93</v>
      </c>
      <c r="C40" s="51" t="s">
        <v>75</v>
      </c>
      <c r="D40" s="51" t="s">
        <v>76</v>
      </c>
      <c r="E40" s="51" t="s">
        <v>77</v>
      </c>
      <c r="F40" s="51" t="s">
        <v>78</v>
      </c>
      <c r="G40" s="51" t="s">
        <v>79</v>
      </c>
      <c r="H40" s="52" t="s">
        <v>156</v>
      </c>
      <c r="I40" s="52" t="s">
        <v>157</v>
      </c>
      <c r="J40" s="52" t="s">
        <v>158</v>
      </c>
      <c r="K40" s="52" t="s">
        <v>80</v>
      </c>
      <c r="L40" s="53" t="s">
        <v>94</v>
      </c>
      <c r="M40" s="53" t="s">
        <v>95</v>
      </c>
    </row>
    <row r="41" spans="2:13" ht="60" x14ac:dyDescent="0.25">
      <c r="B41" s="55">
        <v>4</v>
      </c>
      <c r="C41" s="55" t="s">
        <v>82</v>
      </c>
      <c r="D41" s="90" t="s">
        <v>251</v>
      </c>
      <c r="E41" s="91" t="s">
        <v>269</v>
      </c>
      <c r="F41" s="55" t="s">
        <v>4</v>
      </c>
      <c r="G41" s="55" t="s">
        <v>9</v>
      </c>
      <c r="H41" s="90" t="s">
        <v>270</v>
      </c>
      <c r="I41" s="90" t="s">
        <v>305</v>
      </c>
      <c r="J41" s="55" t="s">
        <v>86</v>
      </c>
      <c r="K41" s="90" t="s">
        <v>255</v>
      </c>
      <c r="L41" s="57"/>
      <c r="M41" s="56"/>
    </row>
    <row r="42" spans="2:13" ht="48" x14ac:dyDescent="0.25">
      <c r="B42" s="55">
        <v>4</v>
      </c>
      <c r="C42" s="55" t="s">
        <v>82</v>
      </c>
      <c r="D42" s="90" t="s">
        <v>256</v>
      </c>
      <c r="E42" s="91" t="s">
        <v>257</v>
      </c>
      <c r="F42" s="55" t="s">
        <v>4</v>
      </c>
      <c r="G42" s="55" t="s">
        <v>9</v>
      </c>
      <c r="H42" s="90" t="s">
        <v>272</v>
      </c>
      <c r="I42" s="90" t="s">
        <v>306</v>
      </c>
      <c r="J42" s="55" t="s">
        <v>86</v>
      </c>
      <c r="K42" s="90" t="s">
        <v>255</v>
      </c>
      <c r="L42" s="57"/>
      <c r="M42" s="56"/>
    </row>
    <row r="43" spans="2:13" ht="67.150000000000006" customHeight="1" x14ac:dyDescent="0.25">
      <c r="B43" s="55">
        <v>4</v>
      </c>
      <c r="C43" s="55" t="s">
        <v>82</v>
      </c>
      <c r="D43" s="90" t="s">
        <v>274</v>
      </c>
      <c r="E43" s="91" t="s">
        <v>275</v>
      </c>
      <c r="F43" s="55" t="s">
        <v>4</v>
      </c>
      <c r="G43" s="55" t="s">
        <v>9</v>
      </c>
      <c r="H43" s="90" t="s">
        <v>276</v>
      </c>
      <c r="I43" s="90" t="s">
        <v>277</v>
      </c>
      <c r="J43" s="55" t="s">
        <v>86</v>
      </c>
      <c r="K43" s="90" t="s">
        <v>278</v>
      </c>
      <c r="L43" s="57"/>
      <c r="M43" s="56"/>
    </row>
    <row r="44" spans="2:13" ht="93.6" customHeight="1" x14ac:dyDescent="0.25">
      <c r="B44" s="55">
        <v>4</v>
      </c>
      <c r="C44" s="55" t="s">
        <v>82</v>
      </c>
      <c r="D44" s="90" t="s">
        <v>274</v>
      </c>
      <c r="E44" s="91" t="s">
        <v>279</v>
      </c>
      <c r="F44" s="55" t="s">
        <v>4</v>
      </c>
      <c r="G44" s="55" t="s">
        <v>9</v>
      </c>
      <c r="H44" s="90" t="s">
        <v>280</v>
      </c>
      <c r="I44" s="90" t="s">
        <v>281</v>
      </c>
      <c r="J44" s="55" t="s">
        <v>86</v>
      </c>
      <c r="K44" s="90" t="s">
        <v>282</v>
      </c>
      <c r="L44" s="57"/>
      <c r="M44" s="56"/>
    </row>
    <row r="45" spans="2:13" ht="48" x14ac:dyDescent="0.25">
      <c r="B45" s="55">
        <v>4</v>
      </c>
      <c r="C45" s="55" t="s">
        <v>82</v>
      </c>
      <c r="D45" s="90" t="s">
        <v>251</v>
      </c>
      <c r="E45" s="91" t="s">
        <v>307</v>
      </c>
      <c r="F45" s="55" t="s">
        <v>4</v>
      </c>
      <c r="G45" s="55" t="s">
        <v>9</v>
      </c>
      <c r="H45" s="90" t="s">
        <v>308</v>
      </c>
      <c r="I45" s="90" t="s">
        <v>309</v>
      </c>
      <c r="J45" s="55" t="s">
        <v>86</v>
      </c>
      <c r="K45" s="90" t="s">
        <v>302</v>
      </c>
      <c r="L45" s="57">
        <v>1</v>
      </c>
      <c r="M45" s="56"/>
    </row>
    <row r="46" spans="2:13" ht="84" x14ac:dyDescent="0.25">
      <c r="B46" s="55">
        <v>4</v>
      </c>
      <c r="C46" s="55" t="s">
        <v>83</v>
      </c>
      <c r="D46" s="90" t="s">
        <v>310</v>
      </c>
      <c r="E46" s="91" t="s">
        <v>311</v>
      </c>
      <c r="F46" s="55" t="s">
        <v>4</v>
      </c>
      <c r="G46" s="55" t="s">
        <v>9</v>
      </c>
      <c r="H46" s="90" t="s">
        <v>312</v>
      </c>
      <c r="I46" s="90" t="s">
        <v>313</v>
      </c>
      <c r="J46" s="55" t="s">
        <v>86</v>
      </c>
      <c r="K46" s="90" t="s">
        <v>314</v>
      </c>
      <c r="L46" s="57"/>
      <c r="M46" s="56"/>
    </row>
    <row r="47" spans="2:13" ht="97.9" customHeight="1" x14ac:dyDescent="0.25">
      <c r="B47" s="55">
        <v>4</v>
      </c>
      <c r="C47" s="55" t="s">
        <v>174</v>
      </c>
      <c r="D47" s="90" t="s">
        <v>287</v>
      </c>
      <c r="E47" s="91" t="s">
        <v>315</v>
      </c>
      <c r="F47" s="55" t="s">
        <v>4</v>
      </c>
      <c r="G47" s="55" t="s">
        <v>9</v>
      </c>
      <c r="H47" s="90" t="s">
        <v>316</v>
      </c>
      <c r="I47" s="90" t="s">
        <v>317</v>
      </c>
      <c r="J47" s="55" t="s">
        <v>86</v>
      </c>
      <c r="K47" s="90" t="s">
        <v>318</v>
      </c>
      <c r="L47" s="57"/>
      <c r="M47" s="56"/>
    </row>
    <row r="48" spans="2:13" ht="108" x14ac:dyDescent="0.25">
      <c r="B48" s="55">
        <v>4</v>
      </c>
      <c r="C48" s="55" t="s">
        <v>174</v>
      </c>
      <c r="D48" s="90" t="s">
        <v>287</v>
      </c>
      <c r="E48" s="91" t="s">
        <v>288</v>
      </c>
      <c r="F48" s="55" t="s">
        <v>4</v>
      </c>
      <c r="G48" s="55" t="s">
        <v>9</v>
      </c>
      <c r="H48" s="90" t="s">
        <v>289</v>
      </c>
      <c r="I48" s="90" t="s">
        <v>290</v>
      </c>
      <c r="J48" s="55" t="s">
        <v>86</v>
      </c>
      <c r="K48" s="90" t="s">
        <v>291</v>
      </c>
      <c r="L48" s="57"/>
      <c r="M48" s="56"/>
    </row>
    <row r="49" spans="2:13" ht="132" x14ac:dyDescent="0.25">
      <c r="B49" s="55">
        <v>4</v>
      </c>
      <c r="C49" s="55" t="s">
        <v>82</v>
      </c>
      <c r="D49" s="90" t="s">
        <v>256</v>
      </c>
      <c r="E49" s="91" t="s">
        <v>265</v>
      </c>
      <c r="F49" s="55" t="s">
        <v>4</v>
      </c>
      <c r="G49" s="55" t="s">
        <v>9</v>
      </c>
      <c r="H49" s="90" t="s">
        <v>266</v>
      </c>
      <c r="I49" s="90" t="s">
        <v>267</v>
      </c>
      <c r="J49" s="55" t="s">
        <v>86</v>
      </c>
      <c r="K49" s="90" t="s">
        <v>268</v>
      </c>
      <c r="L49" s="57"/>
      <c r="M49" s="56"/>
    </row>
    <row r="50" spans="2:13" ht="120" x14ac:dyDescent="0.25">
      <c r="B50" s="55">
        <v>4</v>
      </c>
      <c r="C50" s="55" t="s">
        <v>175</v>
      </c>
      <c r="D50" s="90" t="s">
        <v>319</v>
      </c>
      <c r="E50" s="91" t="s">
        <v>320</v>
      </c>
      <c r="F50" s="55" t="s">
        <v>4</v>
      </c>
      <c r="G50" s="55" t="s">
        <v>9</v>
      </c>
      <c r="H50" s="90" t="s">
        <v>321</v>
      </c>
      <c r="I50" s="90" t="s">
        <v>322</v>
      </c>
      <c r="J50" s="55" t="s">
        <v>86</v>
      </c>
      <c r="K50" s="90" t="s">
        <v>323</v>
      </c>
      <c r="L50" s="57"/>
      <c r="M50" s="56"/>
    </row>
    <row r="51" spans="2:13" ht="48" x14ac:dyDescent="0.25">
      <c r="B51" s="55">
        <v>4</v>
      </c>
      <c r="C51" s="55" t="s">
        <v>82</v>
      </c>
      <c r="D51" s="90" t="s">
        <v>324</v>
      </c>
      <c r="E51" s="91" t="s">
        <v>325</v>
      </c>
      <c r="F51" s="55" t="s">
        <v>4</v>
      </c>
      <c r="G51" s="55" t="s">
        <v>9</v>
      </c>
      <c r="H51" s="90" t="s">
        <v>326</v>
      </c>
      <c r="I51" s="90" t="s">
        <v>327</v>
      </c>
      <c r="J51" s="55" t="s">
        <v>86</v>
      </c>
      <c r="K51" s="90" t="s">
        <v>328</v>
      </c>
      <c r="L51" s="57"/>
      <c r="M51" s="56"/>
    </row>
    <row r="52" spans="2:13" ht="48" x14ac:dyDescent="0.25">
      <c r="B52" s="55">
        <v>4</v>
      </c>
      <c r="C52" s="55" t="s">
        <v>82</v>
      </c>
      <c r="D52" s="90" t="s">
        <v>329</v>
      </c>
      <c r="E52" s="91" t="s">
        <v>330</v>
      </c>
      <c r="F52" s="55" t="s">
        <v>4</v>
      </c>
      <c r="G52" s="55" t="s">
        <v>9</v>
      </c>
      <c r="H52" s="90" t="s">
        <v>331</v>
      </c>
      <c r="I52" s="90" t="s">
        <v>332</v>
      </c>
      <c r="J52" s="55" t="s">
        <v>86</v>
      </c>
      <c r="K52" s="90" t="s">
        <v>333</v>
      </c>
      <c r="L52" s="57"/>
      <c r="M52" s="56"/>
    </row>
    <row r="53" spans="2:13" x14ac:dyDescent="0.25">
      <c r="B53" s="55">
        <v>4</v>
      </c>
      <c r="C53" s="55"/>
      <c r="D53" s="56"/>
      <c r="E53" s="56"/>
      <c r="F53" s="55"/>
      <c r="G53" s="55"/>
      <c r="H53" s="56"/>
      <c r="I53" s="56"/>
      <c r="J53" s="55"/>
      <c r="K53" s="56"/>
      <c r="L53" s="57"/>
      <c r="M53" s="56"/>
    </row>
  </sheetData>
  <sheetProtection algorithmName="SHA-512" hashValue="eT8+5qHco7B0eAZnsOu2Yl6IwO9BPTymqnQvEZs0x2lhEHFzccJ0OC8BBDM9KbVJKbgLHD4t1AFXv1T1Ru3o2g==" saltValue="YHaSrYE7HkPKrBkNJbqd+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22:B29 B41:B53 B15:B19 B32:B38" xr:uid="{00000000-0002-0000-0F00-000000000000}">
      <formula1>Trimestre</formula1>
    </dataValidation>
    <dataValidation type="list" allowBlank="1" showInputMessage="1" showErrorMessage="1" sqref="G22:G29 G41:G53 G15:G19 G32:G38" xr:uid="{00000000-0002-0000-0F00-000001000000}">
      <formula1>Área</formula1>
    </dataValidation>
    <dataValidation type="list" allowBlank="1" showInputMessage="1" showErrorMessage="1" sqref="L22:L29 L41:L53 L15:L19 L32:L38" xr:uid="{00000000-0002-0000-0F00-000002000000}">
      <formula1>Cumplimiento</formula1>
    </dataValidation>
    <dataValidation type="list" allowBlank="1" showInputMessage="1" showErrorMessage="1" sqref="J22:J29 J41:J53 J15:J19 J32:J38" xr:uid="{00000000-0002-0000-0F00-000003000000}">
      <formula1>Categoría</formula1>
    </dataValidation>
    <dataValidation type="list" allowBlank="1" showInputMessage="1" showErrorMessage="1" sqref="F22:F29 F41:F53 F15:F19 F32:F38" xr:uid="{00000000-0002-0000-0F00-000004000000}">
      <formula1>Alta_Dirección</formula1>
    </dataValidation>
    <dataValidation type="list" allowBlank="1" showInputMessage="1" showErrorMessage="1" sqref="C22:C29 C41:C53 C15:C19 C32:C38" xr:uid="{00000000-0002-0000-0F00-000005000000}">
      <formula1>Frentes</formula1>
    </dataValidation>
  </dataValidations>
  <hyperlinks>
    <hyperlink ref="L10:M11" location="Instrucciones!A1" display="Instrucciones para el diligenciamiento" xr:uid="{00000000-0004-0000-0F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92F69546-E7AA-4FD7-9917-43FF6E4EF9D3}">
            <xm:f>NOT(ISERROR(SEARCH(TB!$B$25,L15)))</xm:f>
            <xm:f>TB!$B$25</xm:f>
            <x14:dxf>
              <fill>
                <patternFill>
                  <fgColor theme="1"/>
                  <bgColor rgb="FF00B050"/>
                </patternFill>
              </fill>
            </x14:dxf>
          </x14:cfRule>
          <x14:cfRule type="containsText" priority="14" operator="containsText" id="{088C7B85-14F6-49C3-B662-4624171D95BC}">
            <xm:f>NOT(ISERROR(SEARCH(TB!$B$24,L15)))</xm:f>
            <xm:f>TB!$B$24</xm:f>
            <x14:dxf>
              <fill>
                <patternFill>
                  <fgColor theme="1"/>
                  <bgColor rgb="FFFFFF00"/>
                </patternFill>
              </fill>
            </x14:dxf>
          </x14:cfRule>
          <x14:cfRule type="containsText" priority="15" operator="containsText" id="{CC44F7C6-2260-4ED4-AF58-01C1407634FC}">
            <xm:f>NOT(ISERROR(SEARCH(TB!$B$23,L15)))</xm:f>
            <xm:f>TB!$B$23</xm:f>
            <x14:dxf>
              <fill>
                <patternFill>
                  <fgColor theme="1"/>
                  <bgColor rgb="FFFFC000"/>
                </patternFill>
              </fill>
            </x14:dxf>
          </x14:cfRule>
          <x14:cfRule type="containsText" priority="16" operator="containsText" id="{ECAB89C8-005D-4D9E-A9FC-53362B9EF311}">
            <xm:f>NOT(ISERROR(SEARCH(TB!$B$22,L15)))</xm:f>
            <xm:f>TB!$B$22</xm:f>
            <x14:dxf>
              <fill>
                <patternFill>
                  <fgColor theme="1"/>
                  <bgColor rgb="FFFF0000"/>
                </patternFill>
              </fill>
            </x14:dxf>
          </x14:cfRule>
          <xm:sqref>L15:L19 L32:L38</xm:sqref>
        </x14:conditionalFormatting>
        <x14:conditionalFormatting xmlns:xm="http://schemas.microsoft.com/office/excel/2006/main">
          <x14:cfRule type="containsText" priority="9" operator="containsText" id="{21FCF432-3E72-43D0-BF79-C85B36B6021A}">
            <xm:f>NOT(ISERROR(SEARCH(TB!$B$25,L22)))</xm:f>
            <xm:f>TB!$B$25</xm:f>
            <x14:dxf>
              <fill>
                <patternFill>
                  <fgColor theme="1"/>
                  <bgColor rgb="FF00B050"/>
                </patternFill>
              </fill>
            </x14:dxf>
          </x14:cfRule>
          <x14:cfRule type="containsText" priority="10" operator="containsText" id="{50C56988-90B7-48DD-B5BC-D737F8DAFBCB}">
            <xm:f>NOT(ISERROR(SEARCH(TB!$B$24,L22)))</xm:f>
            <xm:f>TB!$B$24</xm:f>
            <x14:dxf>
              <fill>
                <patternFill>
                  <fgColor theme="1"/>
                  <bgColor rgb="FFFFFF00"/>
                </patternFill>
              </fill>
            </x14:dxf>
          </x14:cfRule>
          <x14:cfRule type="containsText" priority="11" operator="containsText" id="{29B148F2-85F0-452B-99F6-25BF54140E12}">
            <xm:f>NOT(ISERROR(SEARCH(TB!$B$23,L22)))</xm:f>
            <xm:f>TB!$B$23</xm:f>
            <x14:dxf>
              <fill>
                <patternFill>
                  <fgColor theme="1"/>
                  <bgColor rgb="FFFFC000"/>
                </patternFill>
              </fill>
            </x14:dxf>
          </x14:cfRule>
          <x14:cfRule type="containsText" priority="12" operator="containsText" id="{EB6E420E-FEAE-4092-BB63-E89C8D64B9B7}">
            <xm:f>NOT(ISERROR(SEARCH(TB!$B$22,L22)))</xm:f>
            <xm:f>TB!$B$22</xm:f>
            <x14:dxf>
              <fill>
                <patternFill>
                  <fgColor theme="1"/>
                  <bgColor rgb="FFFF0000"/>
                </patternFill>
              </fill>
            </x14:dxf>
          </x14:cfRule>
          <xm:sqref>L22:L29</xm:sqref>
        </x14:conditionalFormatting>
        <x14:conditionalFormatting xmlns:xm="http://schemas.microsoft.com/office/excel/2006/main">
          <x14:cfRule type="containsText" priority="1" operator="containsText" id="{ABEE3B18-C2A7-4297-816C-3C93A61CCD8D}">
            <xm:f>NOT(ISERROR(SEARCH(TB!$B$25,L41)))</xm:f>
            <xm:f>TB!$B$25</xm:f>
            <x14:dxf>
              <fill>
                <patternFill>
                  <fgColor theme="1"/>
                  <bgColor rgb="FF00B050"/>
                </patternFill>
              </fill>
            </x14:dxf>
          </x14:cfRule>
          <x14:cfRule type="containsText" priority="2" operator="containsText" id="{E19DF29F-8020-424A-8033-941C7CB66879}">
            <xm:f>NOT(ISERROR(SEARCH(TB!$B$24,L41)))</xm:f>
            <xm:f>TB!$B$24</xm:f>
            <x14:dxf>
              <fill>
                <patternFill>
                  <fgColor theme="1"/>
                  <bgColor rgb="FFFFFF00"/>
                </patternFill>
              </fill>
            </x14:dxf>
          </x14:cfRule>
          <x14:cfRule type="containsText" priority="3" operator="containsText" id="{A98BFFDC-4865-4981-AAA1-26646F395422}">
            <xm:f>NOT(ISERROR(SEARCH(TB!$B$23,L41)))</xm:f>
            <xm:f>TB!$B$23</xm:f>
            <x14:dxf>
              <fill>
                <patternFill>
                  <fgColor theme="1"/>
                  <bgColor rgb="FFFFC000"/>
                </patternFill>
              </fill>
            </x14:dxf>
          </x14:cfRule>
          <x14:cfRule type="containsText" priority="4" operator="containsText" id="{D3745CE2-C132-44B7-A5A3-6A6FFA517B7A}">
            <xm:f>NOT(ISERROR(SEARCH(TB!$B$22,L41)))</xm:f>
            <xm:f>TB!$B$22</xm:f>
            <x14:dxf>
              <fill>
                <patternFill>
                  <fgColor theme="1"/>
                  <bgColor rgb="FFFF0000"/>
                </patternFill>
              </fill>
            </x14:dxf>
          </x14:cfRule>
          <xm:sqref>L41:L53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62">
    <tabColor rgb="FF00B050"/>
  </sheetPr>
  <dimension ref="A1:W63"/>
  <sheetViews>
    <sheetView zoomScale="90" zoomScaleNormal="90" workbookViewId="0">
      <pane ySplit="14" topLeftCell="A15" activePane="bottomLeft" state="frozen"/>
      <selection activeCell="D10" sqref="D10:D11"/>
      <selection pane="bottomLeft" activeCell="A2" sqref="A2"/>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198</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(SUM(L$15:L$21))/F9</f>
        <v>0.66666666666666674</v>
      </c>
      <c r="J9" s="40"/>
      <c r="K9" s="41"/>
      <c r="L9" s="40"/>
      <c r="M9" s="40"/>
      <c r="N9" s="40"/>
    </row>
    <row r="10" spans="1:14" s="47" customFormat="1" ht="11.45" customHeight="1" x14ac:dyDescent="0.25">
      <c r="B10" s="48"/>
      <c r="C10" s="268" t="s">
        <v>96</v>
      </c>
      <c r="D10" s="269" t="str">
        <f>Contenido!K16</f>
        <v>Facultad de Ciencias Agropecuarias</v>
      </c>
      <c r="E10" s="43" t="s">
        <v>92</v>
      </c>
      <c r="F10" s="44">
        <v>1</v>
      </c>
      <c r="G10" s="43" t="s">
        <v>90</v>
      </c>
      <c r="H10" s="45" t="s">
        <v>115</v>
      </c>
      <c r="I10" s="46">
        <f>(SUM(L$24:L$33))/F10</f>
        <v>0.33333333333333337</v>
      </c>
      <c r="J10" s="48"/>
      <c r="K10" s="50"/>
      <c r="L10" s="270" t="s">
        <v>100</v>
      </c>
      <c r="M10" s="270"/>
    </row>
    <row r="11" spans="1:14" s="47" customFormat="1" ht="11.45" customHeight="1" x14ac:dyDescent="0.25">
      <c r="B11" s="48"/>
      <c r="C11" s="268"/>
      <c r="D11" s="269"/>
      <c r="E11" s="43" t="s">
        <v>176</v>
      </c>
      <c r="F11" s="44">
        <v>1</v>
      </c>
      <c r="G11" s="43" t="s">
        <v>90</v>
      </c>
      <c r="H11" s="45" t="s">
        <v>178</v>
      </c>
      <c r="I11" s="46">
        <f>(SUM(L$36:L$44))/F11</f>
        <v>0</v>
      </c>
      <c r="J11" s="48"/>
      <c r="K11" s="50"/>
      <c r="L11" s="270"/>
      <c r="M11" s="270"/>
    </row>
    <row r="12" spans="1:14" s="47" customFormat="1" ht="11.45" customHeight="1" x14ac:dyDescent="0.25">
      <c r="B12" s="48"/>
      <c r="C12" s="43"/>
      <c r="D12" s="49"/>
      <c r="E12" s="43" t="s">
        <v>177</v>
      </c>
      <c r="F12" s="44">
        <v>1</v>
      </c>
      <c r="G12" s="43" t="s">
        <v>90</v>
      </c>
      <c r="H12" s="45" t="s">
        <v>179</v>
      </c>
      <c r="I12" s="46">
        <f>(SUM(L$47:L$63))/F12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2.45" customHeight="1" x14ac:dyDescent="0.25">
      <c r="B15" s="55">
        <v>1</v>
      </c>
      <c r="C15" s="55" t="s">
        <v>82</v>
      </c>
      <c r="D15" s="85" t="s">
        <v>251</v>
      </c>
      <c r="E15" s="85" t="s">
        <v>334</v>
      </c>
      <c r="F15" s="55" t="s">
        <v>4</v>
      </c>
      <c r="G15" s="55" t="s">
        <v>15</v>
      </c>
      <c r="H15" s="85" t="s">
        <v>335</v>
      </c>
      <c r="I15" s="85" t="s">
        <v>336</v>
      </c>
      <c r="J15" s="55" t="s">
        <v>86</v>
      </c>
      <c r="K15" s="85" t="s">
        <v>337</v>
      </c>
      <c r="L15" s="57">
        <v>0.33333333333333337</v>
      </c>
      <c r="M15" s="85" t="s">
        <v>338</v>
      </c>
    </row>
    <row r="16" spans="1:14" ht="60" customHeight="1" x14ac:dyDescent="0.25">
      <c r="B16" s="55">
        <v>1</v>
      </c>
      <c r="C16" s="55" t="s">
        <v>82</v>
      </c>
      <c r="D16" s="85" t="s">
        <v>251</v>
      </c>
      <c r="E16" s="85" t="s">
        <v>334</v>
      </c>
      <c r="F16" s="55" t="s">
        <v>4</v>
      </c>
      <c r="G16" s="55" t="s">
        <v>15</v>
      </c>
      <c r="H16" s="85" t="s">
        <v>339</v>
      </c>
      <c r="I16" s="85" t="s">
        <v>340</v>
      </c>
      <c r="J16" s="55" t="s">
        <v>86</v>
      </c>
      <c r="K16" s="85" t="s">
        <v>337</v>
      </c>
      <c r="L16" s="57">
        <v>0.33333333333333337</v>
      </c>
      <c r="M16" s="85" t="s">
        <v>341</v>
      </c>
    </row>
    <row r="17" spans="2:13" ht="60" x14ac:dyDescent="0.25">
      <c r="B17" s="55">
        <v>1</v>
      </c>
      <c r="C17" s="55" t="s">
        <v>82</v>
      </c>
      <c r="D17" s="85" t="s">
        <v>342</v>
      </c>
      <c r="E17" s="85" t="s">
        <v>343</v>
      </c>
      <c r="F17" s="55" t="s">
        <v>4</v>
      </c>
      <c r="G17" s="55" t="s">
        <v>15</v>
      </c>
      <c r="H17" s="85" t="s">
        <v>344</v>
      </c>
      <c r="I17" s="85" t="s">
        <v>345</v>
      </c>
      <c r="J17" s="55" t="s">
        <v>87</v>
      </c>
      <c r="K17" s="85" t="s">
        <v>346</v>
      </c>
      <c r="L17" s="57"/>
      <c r="M17" s="56"/>
    </row>
    <row r="18" spans="2:13" ht="201" customHeight="1" x14ac:dyDescent="0.25">
      <c r="B18" s="55">
        <v>1</v>
      </c>
      <c r="C18" s="55" t="s">
        <v>82</v>
      </c>
      <c r="D18" s="85" t="s">
        <v>256</v>
      </c>
      <c r="E18" s="85" t="s">
        <v>347</v>
      </c>
      <c r="F18" s="55" t="s">
        <v>4</v>
      </c>
      <c r="G18" s="55" t="s">
        <v>15</v>
      </c>
      <c r="H18" s="85" t="s">
        <v>266</v>
      </c>
      <c r="I18" s="85" t="s">
        <v>348</v>
      </c>
      <c r="J18" s="55" t="s">
        <v>86</v>
      </c>
      <c r="K18" s="85" t="s">
        <v>349</v>
      </c>
      <c r="L18" s="57"/>
      <c r="M18" s="56"/>
    </row>
    <row r="19" spans="2:13" ht="60" x14ac:dyDescent="0.25">
      <c r="B19" s="55">
        <v>1</v>
      </c>
      <c r="C19" s="55" t="s">
        <v>82</v>
      </c>
      <c r="D19" s="85" t="s">
        <v>251</v>
      </c>
      <c r="E19" s="85" t="s">
        <v>252</v>
      </c>
      <c r="F19" s="55" t="s">
        <v>4</v>
      </c>
      <c r="G19" s="55" t="s">
        <v>15</v>
      </c>
      <c r="H19" s="85" t="s">
        <v>253</v>
      </c>
      <c r="I19" s="85" t="s">
        <v>254</v>
      </c>
      <c r="J19" s="55" t="s">
        <v>86</v>
      </c>
      <c r="K19" s="85" t="s">
        <v>255</v>
      </c>
      <c r="L19" s="57"/>
      <c r="M19" s="56"/>
    </row>
    <row r="20" spans="2:13" ht="48" x14ac:dyDescent="0.25">
      <c r="B20" s="55">
        <v>1</v>
      </c>
      <c r="C20" s="55" t="s">
        <v>82</v>
      </c>
      <c r="D20" s="85" t="s">
        <v>256</v>
      </c>
      <c r="E20" s="85" t="s">
        <v>257</v>
      </c>
      <c r="F20" s="55" t="s">
        <v>4</v>
      </c>
      <c r="G20" s="55" t="s">
        <v>15</v>
      </c>
      <c r="H20" s="85" t="s">
        <v>258</v>
      </c>
      <c r="I20" s="85" t="s">
        <v>259</v>
      </c>
      <c r="J20" s="55" t="s">
        <v>86</v>
      </c>
      <c r="K20" s="85" t="s">
        <v>255</v>
      </c>
      <c r="L20" s="57"/>
      <c r="M20" s="56"/>
    </row>
    <row r="21" spans="2:13" x14ac:dyDescent="0.25">
      <c r="B21" s="55">
        <v>1</v>
      </c>
      <c r="C21" s="55"/>
      <c r="D21" s="56"/>
      <c r="E21" s="56"/>
      <c r="F21" s="55"/>
      <c r="G21" s="55"/>
      <c r="H21" s="56"/>
      <c r="I21" s="56"/>
      <c r="J21" s="55"/>
      <c r="K21" s="56"/>
      <c r="L21" s="57"/>
      <c r="M21" s="56"/>
    </row>
    <row r="22" spans="2:13" ht="12.75" thickBot="1" x14ac:dyDescent="0.3">
      <c r="D22" s="59"/>
      <c r="E22" s="59"/>
      <c r="H22" s="59"/>
      <c r="I22" s="59"/>
      <c r="K22" s="59"/>
      <c r="M22" s="59"/>
    </row>
    <row r="23" spans="2:13" s="48" customFormat="1" ht="23.25" thickTop="1" x14ac:dyDescent="0.25">
      <c r="B23" s="51" t="s">
        <v>93</v>
      </c>
      <c r="C23" s="51" t="s">
        <v>75</v>
      </c>
      <c r="D23" s="51" t="s">
        <v>76</v>
      </c>
      <c r="E23" s="51" t="s">
        <v>77</v>
      </c>
      <c r="F23" s="51" t="s">
        <v>78</v>
      </c>
      <c r="G23" s="51" t="s">
        <v>79</v>
      </c>
      <c r="H23" s="52" t="s">
        <v>156</v>
      </c>
      <c r="I23" s="52" t="s">
        <v>157</v>
      </c>
      <c r="J23" s="52" t="s">
        <v>158</v>
      </c>
      <c r="K23" s="52" t="s">
        <v>80</v>
      </c>
      <c r="L23" s="53" t="s">
        <v>94</v>
      </c>
      <c r="M23" s="53" t="s">
        <v>95</v>
      </c>
    </row>
    <row r="24" spans="2:13" ht="63.6" customHeight="1" x14ac:dyDescent="0.25">
      <c r="B24" s="55">
        <v>2</v>
      </c>
      <c r="C24" s="55" t="s">
        <v>82</v>
      </c>
      <c r="D24" s="85" t="s">
        <v>251</v>
      </c>
      <c r="E24" s="85" t="s">
        <v>334</v>
      </c>
      <c r="F24" s="55" t="s">
        <v>4</v>
      </c>
      <c r="G24" s="55" t="s">
        <v>15</v>
      </c>
      <c r="H24" s="85" t="s">
        <v>350</v>
      </c>
      <c r="I24" s="85" t="s">
        <v>336</v>
      </c>
      <c r="J24" s="55" t="s">
        <v>86</v>
      </c>
      <c r="K24" s="85" t="s">
        <v>337</v>
      </c>
      <c r="L24" s="57">
        <v>0.33333333333333337</v>
      </c>
      <c r="M24" s="85" t="s">
        <v>351</v>
      </c>
    </row>
    <row r="25" spans="2:13" ht="48" x14ac:dyDescent="0.25">
      <c r="B25" s="55">
        <v>2</v>
      </c>
      <c r="C25" s="55" t="s">
        <v>82</v>
      </c>
      <c r="D25" s="85" t="s">
        <v>270</v>
      </c>
      <c r="E25" s="85" t="s">
        <v>352</v>
      </c>
      <c r="F25" s="55" t="s">
        <v>4</v>
      </c>
      <c r="G25" s="55" t="s">
        <v>15</v>
      </c>
      <c r="H25" s="85" t="s">
        <v>353</v>
      </c>
      <c r="I25" s="85" t="s">
        <v>354</v>
      </c>
      <c r="J25" s="55" t="s">
        <v>86</v>
      </c>
      <c r="K25" s="85" t="s">
        <v>355</v>
      </c>
      <c r="L25" s="57"/>
      <c r="M25" s="56"/>
    </row>
    <row r="26" spans="2:13" ht="84" x14ac:dyDescent="0.25">
      <c r="B26" s="55">
        <v>2</v>
      </c>
      <c r="C26" s="55" t="s">
        <v>82</v>
      </c>
      <c r="D26" s="85" t="s">
        <v>270</v>
      </c>
      <c r="E26" s="85" t="s">
        <v>356</v>
      </c>
      <c r="F26" s="55" t="s">
        <v>4</v>
      </c>
      <c r="G26" s="55" t="s">
        <v>15</v>
      </c>
      <c r="H26" s="85" t="s">
        <v>357</v>
      </c>
      <c r="I26" s="85" t="s">
        <v>357</v>
      </c>
      <c r="J26" s="55" t="s">
        <v>88</v>
      </c>
      <c r="K26" s="85" t="s">
        <v>355</v>
      </c>
      <c r="L26" s="57"/>
      <c r="M26" s="56"/>
    </row>
    <row r="27" spans="2:13" ht="60" x14ac:dyDescent="0.25">
      <c r="B27" s="55">
        <v>2</v>
      </c>
      <c r="C27" s="55" t="s">
        <v>82</v>
      </c>
      <c r="D27" s="85" t="s">
        <v>358</v>
      </c>
      <c r="E27" s="85" t="s">
        <v>359</v>
      </c>
      <c r="F27" s="55" t="s">
        <v>4</v>
      </c>
      <c r="G27" s="55" t="s">
        <v>15</v>
      </c>
      <c r="H27" s="85" t="s">
        <v>360</v>
      </c>
      <c r="I27" s="85" t="s">
        <v>361</v>
      </c>
      <c r="J27" s="55" t="s">
        <v>86</v>
      </c>
      <c r="K27" s="85" t="s">
        <v>362</v>
      </c>
      <c r="L27" s="57"/>
      <c r="M27" s="85" t="s">
        <v>363</v>
      </c>
    </row>
    <row r="28" spans="2:13" ht="48" x14ac:dyDescent="0.25">
      <c r="B28" s="55">
        <v>2</v>
      </c>
      <c r="C28" s="55" t="s">
        <v>82</v>
      </c>
      <c r="D28" s="85" t="s">
        <v>274</v>
      </c>
      <c r="E28" s="85" t="s">
        <v>364</v>
      </c>
      <c r="F28" s="55" t="s">
        <v>4</v>
      </c>
      <c r="G28" s="55" t="s">
        <v>15</v>
      </c>
      <c r="H28" s="85" t="s">
        <v>365</v>
      </c>
      <c r="I28" s="85" t="s">
        <v>366</v>
      </c>
      <c r="J28" s="55" t="s">
        <v>87</v>
      </c>
      <c r="K28" s="85" t="s">
        <v>367</v>
      </c>
      <c r="L28" s="57"/>
      <c r="M28" s="85" t="s">
        <v>368</v>
      </c>
    </row>
    <row r="29" spans="2:13" ht="139.15" customHeight="1" x14ac:dyDescent="0.25">
      <c r="B29" s="55">
        <v>2</v>
      </c>
      <c r="C29" s="55" t="s">
        <v>175</v>
      </c>
      <c r="D29" s="85" t="s">
        <v>319</v>
      </c>
      <c r="E29" s="85" t="s">
        <v>369</v>
      </c>
      <c r="F29" s="55" t="s">
        <v>4</v>
      </c>
      <c r="G29" s="55" t="s">
        <v>15</v>
      </c>
      <c r="H29" s="85" t="s">
        <v>321</v>
      </c>
      <c r="I29" s="85" t="s">
        <v>322</v>
      </c>
      <c r="J29" s="55" t="s">
        <v>86</v>
      </c>
      <c r="K29" s="85" t="s">
        <v>323</v>
      </c>
      <c r="L29" s="57"/>
      <c r="M29" s="56"/>
    </row>
    <row r="30" spans="2:13" ht="203.45" customHeight="1" x14ac:dyDescent="0.25">
      <c r="B30" s="55">
        <v>2</v>
      </c>
      <c r="C30" s="55" t="s">
        <v>82</v>
      </c>
      <c r="D30" s="85" t="s">
        <v>256</v>
      </c>
      <c r="E30" s="85" t="s">
        <v>347</v>
      </c>
      <c r="F30" s="55" t="s">
        <v>4</v>
      </c>
      <c r="G30" s="55" t="s">
        <v>15</v>
      </c>
      <c r="H30" s="85" t="s">
        <v>266</v>
      </c>
      <c r="I30" s="85" t="s">
        <v>348</v>
      </c>
      <c r="J30" s="55" t="s">
        <v>86</v>
      </c>
      <c r="K30" s="85" t="s">
        <v>349</v>
      </c>
      <c r="L30" s="57"/>
      <c r="M30" s="56"/>
    </row>
    <row r="31" spans="2:13" ht="60" x14ac:dyDescent="0.25">
      <c r="B31" s="55">
        <v>2</v>
      </c>
      <c r="C31" s="55" t="s">
        <v>82</v>
      </c>
      <c r="D31" s="85" t="s">
        <v>251</v>
      </c>
      <c r="E31" s="85" t="s">
        <v>252</v>
      </c>
      <c r="F31" s="55" t="s">
        <v>4</v>
      </c>
      <c r="G31" s="55" t="s">
        <v>15</v>
      </c>
      <c r="H31" s="85" t="s">
        <v>253</v>
      </c>
      <c r="I31" s="85" t="s">
        <v>271</v>
      </c>
      <c r="J31" s="55" t="s">
        <v>86</v>
      </c>
      <c r="K31" s="85" t="s">
        <v>255</v>
      </c>
      <c r="L31" s="57"/>
      <c r="M31" s="56"/>
    </row>
    <row r="32" spans="2:13" ht="48" x14ac:dyDescent="0.25">
      <c r="B32" s="55">
        <v>2</v>
      </c>
      <c r="C32" s="55" t="s">
        <v>82</v>
      </c>
      <c r="D32" s="85" t="s">
        <v>256</v>
      </c>
      <c r="E32" s="85" t="s">
        <v>257</v>
      </c>
      <c r="F32" s="55" t="s">
        <v>4</v>
      </c>
      <c r="G32" s="55" t="s">
        <v>15</v>
      </c>
      <c r="H32" s="85" t="s">
        <v>258</v>
      </c>
      <c r="I32" s="85" t="s">
        <v>273</v>
      </c>
      <c r="J32" s="55" t="s">
        <v>86</v>
      </c>
      <c r="K32" s="85" t="s">
        <v>255</v>
      </c>
      <c r="L32" s="57"/>
      <c r="M32" s="56"/>
    </row>
    <row r="33" spans="2:13" x14ac:dyDescent="0.25">
      <c r="B33" s="55">
        <v>2</v>
      </c>
      <c r="C33" s="55"/>
      <c r="D33" s="56"/>
      <c r="E33" s="56"/>
      <c r="F33" s="55"/>
      <c r="G33" s="55"/>
      <c r="H33" s="56"/>
      <c r="I33" s="56"/>
      <c r="J33" s="55"/>
      <c r="K33" s="56"/>
      <c r="L33" s="57"/>
      <c r="M33" s="56"/>
    </row>
    <row r="34" spans="2:13" ht="12.75" thickBot="1" x14ac:dyDescent="0.3"/>
    <row r="35" spans="2:13" s="48" customFormat="1" ht="30.6" customHeight="1" thickTop="1" x14ac:dyDescent="0.25">
      <c r="B35" s="51" t="s">
        <v>93</v>
      </c>
      <c r="C35" s="51" t="s">
        <v>75</v>
      </c>
      <c r="D35" s="51" t="s">
        <v>76</v>
      </c>
      <c r="E35" s="51" t="s">
        <v>77</v>
      </c>
      <c r="F35" s="51" t="s">
        <v>78</v>
      </c>
      <c r="G35" s="51" t="s">
        <v>79</v>
      </c>
      <c r="H35" s="52" t="s">
        <v>156</v>
      </c>
      <c r="I35" s="52" t="s">
        <v>157</v>
      </c>
      <c r="J35" s="52" t="s">
        <v>158</v>
      </c>
      <c r="K35" s="52" t="s">
        <v>80</v>
      </c>
      <c r="L35" s="53" t="s">
        <v>94</v>
      </c>
      <c r="M35" s="53" t="s">
        <v>95</v>
      </c>
    </row>
    <row r="36" spans="2:13" ht="94.15" customHeight="1" x14ac:dyDescent="0.25">
      <c r="B36" s="55">
        <v>3</v>
      </c>
      <c r="C36" s="55" t="s">
        <v>82</v>
      </c>
      <c r="D36" s="85" t="s">
        <v>294</v>
      </c>
      <c r="E36" s="85" t="s">
        <v>370</v>
      </c>
      <c r="F36" s="55" t="s">
        <v>4</v>
      </c>
      <c r="G36" s="55" t="s">
        <v>15</v>
      </c>
      <c r="H36" s="85" t="s">
        <v>371</v>
      </c>
      <c r="I36" s="85" t="s">
        <v>372</v>
      </c>
      <c r="J36" s="55" t="s">
        <v>86</v>
      </c>
      <c r="K36" s="85" t="s">
        <v>373</v>
      </c>
      <c r="L36" s="57"/>
      <c r="M36" s="85" t="s">
        <v>374</v>
      </c>
    </row>
    <row r="37" spans="2:13" ht="60" x14ac:dyDescent="0.25">
      <c r="B37" s="55">
        <v>3</v>
      </c>
      <c r="C37" s="55" t="s">
        <v>82</v>
      </c>
      <c r="D37" s="85" t="s">
        <v>294</v>
      </c>
      <c r="E37" s="85" t="s">
        <v>375</v>
      </c>
      <c r="F37" s="55" t="s">
        <v>4</v>
      </c>
      <c r="G37" s="55" t="s">
        <v>15</v>
      </c>
      <c r="H37" s="85" t="s">
        <v>376</v>
      </c>
      <c r="I37" s="85" t="s">
        <v>377</v>
      </c>
      <c r="J37" s="55" t="s">
        <v>86</v>
      </c>
      <c r="K37" s="85" t="s">
        <v>373</v>
      </c>
      <c r="L37" s="57"/>
      <c r="M37" s="56"/>
    </row>
    <row r="38" spans="2:13" ht="60" x14ac:dyDescent="0.25">
      <c r="B38" s="55">
        <v>3</v>
      </c>
      <c r="C38" s="55" t="s">
        <v>82</v>
      </c>
      <c r="D38" s="85" t="s">
        <v>358</v>
      </c>
      <c r="E38" s="85" t="s">
        <v>378</v>
      </c>
      <c r="F38" s="55" t="s">
        <v>4</v>
      </c>
      <c r="G38" s="55" t="s">
        <v>15</v>
      </c>
      <c r="H38" s="85" t="s">
        <v>379</v>
      </c>
      <c r="I38" s="85" t="s">
        <v>380</v>
      </c>
      <c r="J38" s="55" t="s">
        <v>86</v>
      </c>
      <c r="K38" s="85" t="s">
        <v>362</v>
      </c>
      <c r="L38" s="57"/>
      <c r="M38" s="85" t="s">
        <v>363</v>
      </c>
    </row>
    <row r="39" spans="2:13" ht="72" x14ac:dyDescent="0.25">
      <c r="B39" s="55">
        <v>3</v>
      </c>
      <c r="C39" s="55" t="s">
        <v>82</v>
      </c>
      <c r="D39" s="85" t="s">
        <v>342</v>
      </c>
      <c r="E39" s="85" t="s">
        <v>381</v>
      </c>
      <c r="F39" s="55" t="s">
        <v>4</v>
      </c>
      <c r="G39" s="55" t="s">
        <v>15</v>
      </c>
      <c r="H39" s="85" t="s">
        <v>382</v>
      </c>
      <c r="I39" s="85" t="s">
        <v>383</v>
      </c>
      <c r="J39" s="55" t="s">
        <v>87</v>
      </c>
      <c r="K39" s="85" t="s">
        <v>384</v>
      </c>
      <c r="L39" s="57"/>
      <c r="M39" s="85" t="s">
        <v>385</v>
      </c>
    </row>
    <row r="40" spans="2:13" ht="72" x14ac:dyDescent="0.25">
      <c r="B40" s="55">
        <v>3</v>
      </c>
      <c r="C40" s="55" t="s">
        <v>82</v>
      </c>
      <c r="D40" s="85" t="s">
        <v>342</v>
      </c>
      <c r="E40" s="85" t="s">
        <v>386</v>
      </c>
      <c r="F40" s="55" t="s">
        <v>4</v>
      </c>
      <c r="G40" s="55" t="s">
        <v>15</v>
      </c>
      <c r="H40" s="85" t="s">
        <v>382</v>
      </c>
      <c r="I40" s="85" t="s">
        <v>387</v>
      </c>
      <c r="J40" s="55" t="s">
        <v>87</v>
      </c>
      <c r="K40" s="85" t="s">
        <v>388</v>
      </c>
      <c r="L40" s="57"/>
      <c r="M40" s="56"/>
    </row>
    <row r="41" spans="2:13" ht="204.6" customHeight="1" x14ac:dyDescent="0.25">
      <c r="B41" s="55">
        <v>3</v>
      </c>
      <c r="C41" s="55" t="s">
        <v>82</v>
      </c>
      <c r="D41" s="85" t="s">
        <v>256</v>
      </c>
      <c r="E41" s="85" t="s">
        <v>347</v>
      </c>
      <c r="F41" s="55" t="s">
        <v>4</v>
      </c>
      <c r="G41" s="55" t="s">
        <v>15</v>
      </c>
      <c r="H41" s="85" t="s">
        <v>266</v>
      </c>
      <c r="I41" s="85" t="s">
        <v>348</v>
      </c>
      <c r="J41" s="55" t="s">
        <v>86</v>
      </c>
      <c r="K41" s="85" t="s">
        <v>349</v>
      </c>
      <c r="L41" s="57"/>
      <c r="M41" s="56"/>
    </row>
    <row r="42" spans="2:13" ht="60" x14ac:dyDescent="0.25">
      <c r="B42" s="55">
        <v>3</v>
      </c>
      <c r="C42" s="55" t="s">
        <v>82</v>
      </c>
      <c r="D42" s="85" t="s">
        <v>251</v>
      </c>
      <c r="E42" s="85" t="s">
        <v>252</v>
      </c>
      <c r="F42" s="55" t="s">
        <v>4</v>
      </c>
      <c r="G42" s="55" t="s">
        <v>15</v>
      </c>
      <c r="H42" s="85" t="s">
        <v>253</v>
      </c>
      <c r="I42" s="85" t="s">
        <v>292</v>
      </c>
      <c r="J42" s="55" t="s">
        <v>86</v>
      </c>
      <c r="K42" s="85" t="s">
        <v>255</v>
      </c>
      <c r="L42" s="57"/>
      <c r="M42" s="56"/>
    </row>
    <row r="43" spans="2:13" ht="48" x14ac:dyDescent="0.25">
      <c r="B43" s="55">
        <v>3</v>
      </c>
      <c r="C43" s="55" t="s">
        <v>82</v>
      </c>
      <c r="D43" s="85" t="s">
        <v>256</v>
      </c>
      <c r="E43" s="85" t="s">
        <v>257</v>
      </c>
      <c r="F43" s="55" t="s">
        <v>4</v>
      </c>
      <c r="G43" s="55" t="s">
        <v>15</v>
      </c>
      <c r="H43" s="85" t="s">
        <v>258</v>
      </c>
      <c r="I43" s="85" t="s">
        <v>293</v>
      </c>
      <c r="J43" s="55" t="s">
        <v>86</v>
      </c>
      <c r="K43" s="85" t="s">
        <v>255</v>
      </c>
      <c r="L43" s="57"/>
      <c r="M43" s="56"/>
    </row>
    <row r="44" spans="2:13" x14ac:dyDescent="0.25">
      <c r="B44" s="55">
        <v>3</v>
      </c>
      <c r="C44" s="55"/>
      <c r="D44" s="56"/>
      <c r="E44" s="56"/>
      <c r="F44" s="55"/>
      <c r="G44" s="55"/>
      <c r="H44" s="56"/>
      <c r="I44" s="56"/>
      <c r="J44" s="55"/>
      <c r="K44" s="56"/>
      <c r="L44" s="57"/>
      <c r="M44" s="56"/>
    </row>
    <row r="45" spans="2:13" ht="12.75" thickBot="1" x14ac:dyDescent="0.3">
      <c r="D45" s="59"/>
      <c r="E45" s="59"/>
      <c r="H45" s="59"/>
      <c r="I45" s="59"/>
      <c r="K45" s="59"/>
      <c r="M45" s="59"/>
    </row>
    <row r="46" spans="2:13" s="48" customFormat="1" ht="23.25" thickTop="1" x14ac:dyDescent="0.25">
      <c r="B46" s="51" t="s">
        <v>93</v>
      </c>
      <c r="C46" s="51" t="s">
        <v>75</v>
      </c>
      <c r="D46" s="51" t="s">
        <v>76</v>
      </c>
      <c r="E46" s="51" t="s">
        <v>77</v>
      </c>
      <c r="F46" s="51" t="s">
        <v>78</v>
      </c>
      <c r="G46" s="51" t="s">
        <v>79</v>
      </c>
      <c r="H46" s="52" t="s">
        <v>156</v>
      </c>
      <c r="I46" s="52" t="s">
        <v>157</v>
      </c>
      <c r="J46" s="52" t="s">
        <v>158</v>
      </c>
      <c r="K46" s="52" t="s">
        <v>80</v>
      </c>
      <c r="L46" s="53" t="s">
        <v>94</v>
      </c>
      <c r="M46" s="53" t="s">
        <v>95</v>
      </c>
    </row>
    <row r="47" spans="2:13" ht="48" x14ac:dyDescent="0.25">
      <c r="B47" s="55">
        <v>4</v>
      </c>
      <c r="C47" s="55" t="s">
        <v>82</v>
      </c>
      <c r="D47" s="85" t="s">
        <v>270</v>
      </c>
      <c r="E47" s="85" t="s">
        <v>352</v>
      </c>
      <c r="F47" s="55" t="s">
        <v>4</v>
      </c>
      <c r="G47" s="55" t="s">
        <v>15</v>
      </c>
      <c r="H47" s="85" t="s">
        <v>353</v>
      </c>
      <c r="I47" s="85" t="s">
        <v>354</v>
      </c>
      <c r="J47" s="55" t="s">
        <v>86</v>
      </c>
      <c r="K47" s="85" t="s">
        <v>355</v>
      </c>
      <c r="L47" s="57"/>
      <c r="M47" s="56"/>
    </row>
    <row r="48" spans="2:13" ht="84" x14ac:dyDescent="0.25">
      <c r="B48" s="55">
        <v>4</v>
      </c>
      <c r="C48" s="55" t="s">
        <v>82</v>
      </c>
      <c r="D48" s="85" t="s">
        <v>270</v>
      </c>
      <c r="E48" s="85" t="s">
        <v>356</v>
      </c>
      <c r="F48" s="55" t="s">
        <v>4</v>
      </c>
      <c r="G48" s="55" t="s">
        <v>15</v>
      </c>
      <c r="H48" s="85" t="s">
        <v>357</v>
      </c>
      <c r="I48" s="85" t="s">
        <v>357</v>
      </c>
      <c r="J48" s="55" t="s">
        <v>88</v>
      </c>
      <c r="K48" s="85" t="s">
        <v>355</v>
      </c>
      <c r="L48" s="57"/>
      <c r="M48" s="56"/>
    </row>
    <row r="49" spans="2:13" ht="48" x14ac:dyDescent="0.25">
      <c r="B49" s="55">
        <v>4</v>
      </c>
      <c r="C49" s="55" t="s">
        <v>82</v>
      </c>
      <c r="D49" s="85" t="s">
        <v>274</v>
      </c>
      <c r="E49" s="85" t="s">
        <v>389</v>
      </c>
      <c r="F49" s="55" t="s">
        <v>4</v>
      </c>
      <c r="G49" s="55" t="s">
        <v>15</v>
      </c>
      <c r="H49" s="85" t="s">
        <v>390</v>
      </c>
      <c r="I49" s="85" t="s">
        <v>391</v>
      </c>
      <c r="J49" s="55" t="s">
        <v>86</v>
      </c>
      <c r="K49" s="85" t="s">
        <v>392</v>
      </c>
      <c r="L49" s="57"/>
      <c r="M49" s="85" t="s">
        <v>393</v>
      </c>
    </row>
    <row r="50" spans="2:13" ht="48" x14ac:dyDescent="0.25">
      <c r="B50" s="55">
        <v>4</v>
      </c>
      <c r="C50" s="55" t="s">
        <v>82</v>
      </c>
      <c r="D50" s="85" t="s">
        <v>324</v>
      </c>
      <c r="E50" s="85" t="s">
        <v>394</v>
      </c>
      <c r="F50" s="55" t="s">
        <v>4</v>
      </c>
      <c r="G50" s="55" t="s">
        <v>15</v>
      </c>
      <c r="H50" s="85" t="s">
        <v>395</v>
      </c>
      <c r="I50" s="85" t="s">
        <v>396</v>
      </c>
      <c r="J50" s="55" t="s">
        <v>86</v>
      </c>
      <c r="K50" s="85" t="s">
        <v>397</v>
      </c>
      <c r="L50" s="57"/>
      <c r="M50" s="85" t="s">
        <v>398</v>
      </c>
    </row>
    <row r="51" spans="2:13" ht="73.150000000000006" customHeight="1" x14ac:dyDescent="0.25">
      <c r="B51" s="55">
        <v>4</v>
      </c>
      <c r="C51" s="55" t="s">
        <v>82</v>
      </c>
      <c r="D51" s="85" t="s">
        <v>399</v>
      </c>
      <c r="E51" s="85" t="s">
        <v>400</v>
      </c>
      <c r="F51" s="55" t="s">
        <v>4</v>
      </c>
      <c r="G51" s="55" t="s">
        <v>15</v>
      </c>
      <c r="H51" s="85" t="s">
        <v>401</v>
      </c>
      <c r="I51" s="85" t="s">
        <v>402</v>
      </c>
      <c r="J51" s="55" t="s">
        <v>87</v>
      </c>
      <c r="K51" s="85" t="s">
        <v>403</v>
      </c>
      <c r="L51" s="57"/>
      <c r="M51" s="85" t="s">
        <v>404</v>
      </c>
    </row>
    <row r="52" spans="2:13" ht="76.900000000000006" customHeight="1" x14ac:dyDescent="0.25">
      <c r="B52" s="55">
        <v>4</v>
      </c>
      <c r="C52" s="55" t="s">
        <v>82</v>
      </c>
      <c r="D52" s="85" t="s">
        <v>399</v>
      </c>
      <c r="E52" s="85" t="s">
        <v>405</v>
      </c>
      <c r="F52" s="55" t="s">
        <v>4</v>
      </c>
      <c r="G52" s="55" t="s">
        <v>15</v>
      </c>
      <c r="H52" s="85" t="s">
        <v>406</v>
      </c>
      <c r="I52" s="85" t="s">
        <v>407</v>
      </c>
      <c r="J52" s="55" t="s">
        <v>87</v>
      </c>
      <c r="K52" s="85" t="s">
        <v>403</v>
      </c>
      <c r="L52" s="57"/>
      <c r="M52" s="85" t="s">
        <v>404</v>
      </c>
    </row>
    <row r="53" spans="2:13" ht="68.45" customHeight="1" x14ac:dyDescent="0.25">
      <c r="B53" s="55">
        <v>4</v>
      </c>
      <c r="C53" s="55" t="s">
        <v>82</v>
      </c>
      <c r="D53" s="85" t="s">
        <v>399</v>
      </c>
      <c r="E53" s="85" t="s">
        <v>408</v>
      </c>
      <c r="F53" s="55" t="s">
        <v>4</v>
      </c>
      <c r="G53" s="55" t="s">
        <v>15</v>
      </c>
      <c r="H53" s="85" t="s">
        <v>409</v>
      </c>
      <c r="I53" s="85" t="s">
        <v>410</v>
      </c>
      <c r="J53" s="55" t="s">
        <v>87</v>
      </c>
      <c r="K53" s="85" t="s">
        <v>403</v>
      </c>
      <c r="L53" s="57"/>
      <c r="M53" s="56"/>
    </row>
    <row r="54" spans="2:13" ht="76.150000000000006" customHeight="1" x14ac:dyDescent="0.25">
      <c r="B54" s="55">
        <v>4</v>
      </c>
      <c r="C54" s="55" t="s">
        <v>82</v>
      </c>
      <c r="D54" s="85" t="s">
        <v>399</v>
      </c>
      <c r="E54" s="85" t="s">
        <v>411</v>
      </c>
      <c r="F54" s="55" t="s">
        <v>4</v>
      </c>
      <c r="G54" s="55" t="s">
        <v>15</v>
      </c>
      <c r="H54" s="85" t="s">
        <v>412</v>
      </c>
      <c r="I54" s="85" t="s">
        <v>413</v>
      </c>
      <c r="J54" s="55" t="s">
        <v>87</v>
      </c>
      <c r="K54" s="85" t="s">
        <v>414</v>
      </c>
      <c r="L54" s="57"/>
      <c r="M54" s="56"/>
    </row>
    <row r="55" spans="2:13" ht="69.599999999999994" customHeight="1" x14ac:dyDescent="0.25">
      <c r="B55" s="55">
        <v>4</v>
      </c>
      <c r="C55" s="55" t="s">
        <v>82</v>
      </c>
      <c r="D55" s="85" t="s">
        <v>415</v>
      </c>
      <c r="E55" s="85" t="s">
        <v>416</v>
      </c>
      <c r="F55" s="55" t="s">
        <v>4</v>
      </c>
      <c r="G55" s="55" t="s">
        <v>15</v>
      </c>
      <c r="H55" s="85" t="s">
        <v>417</v>
      </c>
      <c r="I55" s="85" t="s">
        <v>418</v>
      </c>
      <c r="J55" s="55" t="s">
        <v>87</v>
      </c>
      <c r="K55" s="85" t="s">
        <v>419</v>
      </c>
      <c r="L55" s="57"/>
      <c r="M55" s="56"/>
    </row>
    <row r="56" spans="2:13" ht="97.9" customHeight="1" x14ac:dyDescent="0.25">
      <c r="B56" s="55">
        <v>4</v>
      </c>
      <c r="C56" s="55" t="s">
        <v>83</v>
      </c>
      <c r="D56" s="85" t="s">
        <v>420</v>
      </c>
      <c r="E56" s="85" t="s">
        <v>421</v>
      </c>
      <c r="F56" s="55" t="s">
        <v>4</v>
      </c>
      <c r="G56" s="55" t="s">
        <v>15</v>
      </c>
      <c r="H56" s="85" t="s">
        <v>311</v>
      </c>
      <c r="I56" s="85" t="s">
        <v>313</v>
      </c>
      <c r="J56" s="55" t="s">
        <v>86</v>
      </c>
      <c r="K56" s="85" t="s">
        <v>422</v>
      </c>
      <c r="L56" s="57"/>
      <c r="M56" s="56"/>
    </row>
    <row r="57" spans="2:13" ht="141" customHeight="1" x14ac:dyDescent="0.25">
      <c r="B57" s="55">
        <v>4</v>
      </c>
      <c r="C57" s="55" t="s">
        <v>175</v>
      </c>
      <c r="D57" s="85" t="s">
        <v>319</v>
      </c>
      <c r="E57" s="85" t="s">
        <v>369</v>
      </c>
      <c r="F57" s="55" t="s">
        <v>4</v>
      </c>
      <c r="G57" s="55" t="s">
        <v>15</v>
      </c>
      <c r="H57" s="85" t="s">
        <v>321</v>
      </c>
      <c r="I57" s="85" t="s">
        <v>322</v>
      </c>
      <c r="J57" s="55" t="s">
        <v>86</v>
      </c>
      <c r="K57" s="85" t="s">
        <v>323</v>
      </c>
      <c r="L57" s="57"/>
      <c r="M57" s="56"/>
    </row>
    <row r="58" spans="2:13" ht="48" x14ac:dyDescent="0.25">
      <c r="B58" s="55">
        <v>4</v>
      </c>
      <c r="C58" s="55" t="s">
        <v>82</v>
      </c>
      <c r="D58" s="85" t="s">
        <v>324</v>
      </c>
      <c r="E58" s="85" t="s">
        <v>325</v>
      </c>
      <c r="F58" s="55" t="s">
        <v>4</v>
      </c>
      <c r="G58" s="55" t="s">
        <v>15</v>
      </c>
      <c r="H58" s="85" t="s">
        <v>326</v>
      </c>
      <c r="I58" s="85" t="s">
        <v>327</v>
      </c>
      <c r="J58" s="55" t="s">
        <v>86</v>
      </c>
      <c r="K58" s="85" t="s">
        <v>423</v>
      </c>
      <c r="L58" s="57"/>
      <c r="M58" s="56"/>
    </row>
    <row r="59" spans="2:13" ht="200.45" customHeight="1" x14ac:dyDescent="0.25">
      <c r="B59" s="55">
        <v>4</v>
      </c>
      <c r="C59" s="55" t="s">
        <v>82</v>
      </c>
      <c r="D59" s="85" t="s">
        <v>256</v>
      </c>
      <c r="E59" s="85" t="s">
        <v>347</v>
      </c>
      <c r="F59" s="55" t="s">
        <v>4</v>
      </c>
      <c r="G59" s="55" t="s">
        <v>15</v>
      </c>
      <c r="H59" s="85" t="s">
        <v>266</v>
      </c>
      <c r="I59" s="85" t="s">
        <v>348</v>
      </c>
      <c r="J59" s="55" t="s">
        <v>86</v>
      </c>
      <c r="K59" s="85" t="s">
        <v>349</v>
      </c>
      <c r="L59" s="57"/>
      <c r="M59" s="56"/>
    </row>
    <row r="60" spans="2:13" ht="48" x14ac:dyDescent="0.25">
      <c r="B60" s="55">
        <v>4</v>
      </c>
      <c r="C60" s="55" t="s">
        <v>82</v>
      </c>
      <c r="D60" s="85" t="s">
        <v>329</v>
      </c>
      <c r="E60" s="85" t="s">
        <v>330</v>
      </c>
      <c r="F60" s="55" t="s">
        <v>4</v>
      </c>
      <c r="G60" s="55" t="s">
        <v>15</v>
      </c>
      <c r="H60" s="85" t="s">
        <v>331</v>
      </c>
      <c r="I60" s="85" t="s">
        <v>332</v>
      </c>
      <c r="J60" s="55" t="s">
        <v>86</v>
      </c>
      <c r="K60" s="85" t="s">
        <v>424</v>
      </c>
      <c r="L60" s="57"/>
      <c r="M60" s="56"/>
    </row>
    <row r="61" spans="2:13" ht="60" x14ac:dyDescent="0.25">
      <c r="B61" s="55">
        <v>4</v>
      </c>
      <c r="C61" s="55" t="s">
        <v>82</v>
      </c>
      <c r="D61" s="85" t="s">
        <v>251</v>
      </c>
      <c r="E61" s="85" t="s">
        <v>252</v>
      </c>
      <c r="F61" s="55" t="s">
        <v>4</v>
      </c>
      <c r="G61" s="55" t="s">
        <v>15</v>
      </c>
      <c r="H61" s="85" t="s">
        <v>253</v>
      </c>
      <c r="I61" s="85" t="s">
        <v>305</v>
      </c>
      <c r="J61" s="55" t="s">
        <v>86</v>
      </c>
      <c r="K61" s="85" t="s">
        <v>255</v>
      </c>
      <c r="L61" s="57"/>
      <c r="M61" s="56"/>
    </row>
    <row r="62" spans="2:13" ht="48" x14ac:dyDescent="0.25">
      <c r="B62" s="55">
        <v>4</v>
      </c>
      <c r="C62" s="55" t="s">
        <v>82</v>
      </c>
      <c r="D62" s="85" t="s">
        <v>256</v>
      </c>
      <c r="E62" s="85" t="s">
        <v>257</v>
      </c>
      <c r="F62" s="55" t="s">
        <v>4</v>
      </c>
      <c r="G62" s="55" t="s">
        <v>15</v>
      </c>
      <c r="H62" s="85" t="s">
        <v>258</v>
      </c>
      <c r="I62" s="85" t="s">
        <v>306</v>
      </c>
      <c r="J62" s="55" t="s">
        <v>86</v>
      </c>
      <c r="K62" s="85" t="s">
        <v>255</v>
      </c>
      <c r="L62" s="57"/>
      <c r="M62" s="56"/>
    </row>
    <row r="63" spans="2:13" x14ac:dyDescent="0.25">
      <c r="B63" s="55">
        <v>4</v>
      </c>
      <c r="C63" s="55"/>
      <c r="D63" s="56"/>
      <c r="E63" s="56"/>
      <c r="F63" s="55"/>
      <c r="G63" s="55"/>
      <c r="H63" s="56"/>
      <c r="I63" s="56"/>
      <c r="J63" s="55"/>
      <c r="K63" s="56"/>
      <c r="L63" s="57"/>
      <c r="M63" s="56"/>
    </row>
  </sheetData>
  <sheetProtection algorithmName="SHA-512" hashValue="Do/thEt0g/n5L3MB9hjOkAZubX446ntPR+pd8rj3+5SNLNC+gNkmGxOAX7JVZyDi/j2L5l28ipE9kHAC7axGgA==" saltValue="UVuSVkBWijVzLTWDH7plb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21 C24:C33 C36:C44 C47:C63" xr:uid="{00000000-0002-0000-1000-000000000000}">
      <formula1>Frentes</formula1>
    </dataValidation>
    <dataValidation type="list" allowBlank="1" showInputMessage="1" showErrorMessage="1" sqref="F15:F21 F24:F33 F36:F44 F47:F63" xr:uid="{00000000-0002-0000-1000-000001000000}">
      <formula1>Alta_Dirección</formula1>
    </dataValidation>
    <dataValidation type="list" allowBlank="1" showInputMessage="1" showErrorMessage="1" sqref="J15:J21 J24:J33 J36:J44 J47:J63" xr:uid="{00000000-0002-0000-1000-000002000000}">
      <formula1>Categoría</formula1>
    </dataValidation>
    <dataValidation type="list" allowBlank="1" showInputMessage="1" showErrorMessage="1" sqref="L24:L33 L47:L63 L36:L44 L15:L21" xr:uid="{00000000-0002-0000-1000-000003000000}">
      <formula1>Cumplimiento</formula1>
    </dataValidation>
    <dataValidation type="list" allowBlank="1" showInputMessage="1" showErrorMessage="1" sqref="G15:G21 G24:G33 G36:G44 G47:G63" xr:uid="{00000000-0002-0000-1000-000004000000}">
      <formula1>Área</formula1>
    </dataValidation>
    <dataValidation type="list" allowBlank="1" showInputMessage="1" showErrorMessage="1" sqref="B15:B21 B24:B33 B36:B44 B47:B63" xr:uid="{00000000-0002-0000-1000-000005000000}">
      <formula1>Trimestre</formula1>
    </dataValidation>
  </dataValidations>
  <hyperlinks>
    <hyperlink ref="L10:M11" location="Instrucciones!A1" display="Instrucciones para el diligenciamiento" xr:uid="{00000000-0004-0000-10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302568EF-A23A-43A2-9712-93DC10B728CE}">
            <xm:f>NOT(ISERROR(SEARCH(TB!$B$25,L15)))</xm:f>
            <xm:f>TB!$B$25</xm:f>
            <x14:dxf>
              <fill>
                <patternFill>
                  <fgColor theme="1"/>
                  <bgColor rgb="FF00B050"/>
                </patternFill>
              </fill>
            </x14:dxf>
          </x14:cfRule>
          <x14:cfRule type="containsText" priority="14" operator="containsText" id="{68E6073C-CC91-406A-BB66-FDD8948225E7}">
            <xm:f>NOT(ISERROR(SEARCH(TB!$B$24,L15)))</xm:f>
            <xm:f>TB!$B$24</xm:f>
            <x14:dxf>
              <fill>
                <patternFill>
                  <fgColor theme="1"/>
                  <bgColor rgb="FFFFFF00"/>
                </patternFill>
              </fill>
            </x14:dxf>
          </x14:cfRule>
          <x14:cfRule type="containsText" priority="15" operator="containsText" id="{7183F126-A508-42A5-B45B-CC4F03C7B306}">
            <xm:f>NOT(ISERROR(SEARCH(TB!$B$23,L15)))</xm:f>
            <xm:f>TB!$B$23</xm:f>
            <x14:dxf>
              <fill>
                <patternFill>
                  <fgColor theme="1"/>
                  <bgColor rgb="FFFFC000"/>
                </patternFill>
              </fill>
            </x14:dxf>
          </x14:cfRule>
          <x14:cfRule type="containsText" priority="16" operator="containsText" id="{4C231AF2-37AC-4D22-A323-327AFA8899EE}">
            <xm:f>NOT(ISERROR(SEARCH(TB!$B$22,L15)))</xm:f>
            <xm:f>TB!$B$22</xm:f>
            <x14:dxf>
              <fill>
                <patternFill>
                  <fgColor theme="1"/>
                  <bgColor rgb="FFFF0000"/>
                </patternFill>
              </fill>
            </x14:dxf>
          </x14:cfRule>
          <xm:sqref>L15:L21</xm:sqref>
        </x14:conditionalFormatting>
        <x14:conditionalFormatting xmlns:xm="http://schemas.microsoft.com/office/excel/2006/main">
          <x14:cfRule type="containsText" priority="9" operator="containsText" id="{F45D8DEF-49EE-4A5C-8A29-AA78673F7C3B}">
            <xm:f>NOT(ISERROR(SEARCH(TB!$B$25,L24)))</xm:f>
            <xm:f>TB!$B$25</xm:f>
            <x14:dxf>
              <fill>
                <patternFill>
                  <fgColor theme="1"/>
                  <bgColor rgb="FF00B050"/>
                </patternFill>
              </fill>
            </x14:dxf>
          </x14:cfRule>
          <x14:cfRule type="containsText" priority="10" operator="containsText" id="{0AC499DF-3E68-44BA-924F-161EB1107873}">
            <xm:f>NOT(ISERROR(SEARCH(TB!$B$24,L24)))</xm:f>
            <xm:f>TB!$B$24</xm:f>
            <x14:dxf>
              <fill>
                <patternFill>
                  <fgColor theme="1"/>
                  <bgColor rgb="FFFFFF00"/>
                </patternFill>
              </fill>
            </x14:dxf>
          </x14:cfRule>
          <x14:cfRule type="containsText" priority="11" operator="containsText" id="{71A31C72-A062-4096-AE8E-F5124962CE5C}">
            <xm:f>NOT(ISERROR(SEARCH(TB!$B$23,L24)))</xm:f>
            <xm:f>TB!$B$23</xm:f>
            <x14:dxf>
              <fill>
                <patternFill>
                  <fgColor theme="1"/>
                  <bgColor rgb="FFFFC000"/>
                </patternFill>
              </fill>
            </x14:dxf>
          </x14:cfRule>
          <x14:cfRule type="containsText" priority="12" operator="containsText" id="{D7712B0E-D57A-4487-BF9E-FFB8918AF4DE}">
            <xm:f>NOT(ISERROR(SEARCH(TB!$B$22,L24)))</xm:f>
            <xm:f>TB!$B$22</xm:f>
            <x14:dxf>
              <fill>
                <patternFill>
                  <fgColor theme="1"/>
                  <bgColor rgb="FFFF0000"/>
                </patternFill>
              </fill>
            </x14:dxf>
          </x14:cfRule>
          <xm:sqref>L24:L33</xm:sqref>
        </x14:conditionalFormatting>
        <x14:conditionalFormatting xmlns:xm="http://schemas.microsoft.com/office/excel/2006/main">
          <x14:cfRule type="containsText" priority="5" operator="containsText" id="{17B56A02-DDE3-442B-AFE2-49900735C034}">
            <xm:f>NOT(ISERROR(SEARCH(TB!$B$25,L36)))</xm:f>
            <xm:f>TB!$B$25</xm:f>
            <x14:dxf>
              <fill>
                <patternFill>
                  <fgColor theme="1"/>
                  <bgColor rgb="FF00B050"/>
                </patternFill>
              </fill>
            </x14:dxf>
          </x14:cfRule>
          <x14:cfRule type="containsText" priority="6" operator="containsText" id="{A71D1351-2E7C-49FC-858B-054AA43A076B}">
            <xm:f>NOT(ISERROR(SEARCH(TB!$B$24,L36)))</xm:f>
            <xm:f>TB!$B$24</xm:f>
            <x14:dxf>
              <fill>
                <patternFill>
                  <fgColor theme="1"/>
                  <bgColor rgb="FFFFFF00"/>
                </patternFill>
              </fill>
            </x14:dxf>
          </x14:cfRule>
          <x14:cfRule type="containsText" priority="7" operator="containsText" id="{F7DD58A5-BDEC-4AE7-AEC2-1198963F85C8}">
            <xm:f>NOT(ISERROR(SEARCH(TB!$B$23,L36)))</xm:f>
            <xm:f>TB!$B$23</xm:f>
            <x14:dxf>
              <fill>
                <patternFill>
                  <fgColor theme="1"/>
                  <bgColor rgb="FFFFC000"/>
                </patternFill>
              </fill>
            </x14:dxf>
          </x14:cfRule>
          <x14:cfRule type="containsText" priority="8" operator="containsText" id="{B47C4CDF-09AF-47A9-867D-FE0C4045762F}">
            <xm:f>NOT(ISERROR(SEARCH(TB!$B$22,L36)))</xm:f>
            <xm:f>TB!$B$22</xm:f>
            <x14:dxf>
              <fill>
                <patternFill>
                  <fgColor theme="1"/>
                  <bgColor rgb="FFFF0000"/>
                </patternFill>
              </fill>
            </x14:dxf>
          </x14:cfRule>
          <xm:sqref>L36:L44</xm:sqref>
        </x14:conditionalFormatting>
        <x14:conditionalFormatting xmlns:xm="http://schemas.microsoft.com/office/excel/2006/main">
          <x14:cfRule type="containsText" priority="1" operator="containsText" id="{9B33270E-FA66-423F-A339-F29B5B8F96B0}">
            <xm:f>NOT(ISERROR(SEARCH(TB!$B$25,L47)))</xm:f>
            <xm:f>TB!$B$25</xm:f>
            <x14:dxf>
              <fill>
                <patternFill>
                  <fgColor theme="1"/>
                  <bgColor rgb="FF00B050"/>
                </patternFill>
              </fill>
            </x14:dxf>
          </x14:cfRule>
          <x14:cfRule type="containsText" priority="2" operator="containsText" id="{57D40AF1-D673-4B68-B2E0-A8BAB27BB9E5}">
            <xm:f>NOT(ISERROR(SEARCH(TB!$B$24,L47)))</xm:f>
            <xm:f>TB!$B$24</xm:f>
            <x14:dxf>
              <fill>
                <patternFill>
                  <fgColor theme="1"/>
                  <bgColor rgb="FFFFFF00"/>
                </patternFill>
              </fill>
            </x14:dxf>
          </x14:cfRule>
          <x14:cfRule type="containsText" priority="3" operator="containsText" id="{02B4B4A1-835E-4573-9269-691E04484274}">
            <xm:f>NOT(ISERROR(SEARCH(TB!$B$23,L47)))</xm:f>
            <xm:f>TB!$B$23</xm:f>
            <x14:dxf>
              <fill>
                <patternFill>
                  <fgColor theme="1"/>
                  <bgColor rgb="FFFFC000"/>
                </patternFill>
              </fill>
            </x14:dxf>
          </x14:cfRule>
          <x14:cfRule type="containsText" priority="4" operator="containsText" id="{97D8DBE0-5042-4EC3-9723-21B9E6920B41}">
            <xm:f>NOT(ISERROR(SEARCH(TB!$B$22,L47)))</xm:f>
            <xm:f>TB!$B$22</xm:f>
            <x14:dxf>
              <fill>
                <patternFill>
                  <fgColor theme="1"/>
                  <bgColor rgb="FFFF0000"/>
                </patternFill>
              </fill>
            </x14:dxf>
          </x14:cfRule>
          <xm:sqref>L47:L63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63">
    <tabColor rgb="FF00B050"/>
  </sheetPr>
  <dimension ref="A1:W55"/>
  <sheetViews>
    <sheetView zoomScale="90" zoomScaleNormal="90" workbookViewId="0">
      <pane ySplit="14" topLeftCell="A15" activePane="bottomLeft" state="frozen"/>
      <selection activeCell="D10" sqref="D10:D11"/>
      <selection pane="bottomLeft" activeCell="C17" sqref="C17"/>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199</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(SUM(L$15:L$18))/F9</f>
        <v>0</v>
      </c>
      <c r="J9" s="40"/>
      <c r="K9" s="41"/>
      <c r="L9" s="40"/>
      <c r="M9" s="40"/>
      <c r="N9" s="40"/>
    </row>
    <row r="10" spans="1:14" s="47" customFormat="1" ht="11.45" customHeight="1" x14ac:dyDescent="0.25">
      <c r="B10" s="48"/>
      <c r="C10" s="268" t="s">
        <v>96</v>
      </c>
      <c r="D10" s="269" t="str">
        <f>Contenido!K17</f>
        <v>Facultad de Ingeniería</v>
      </c>
      <c r="E10" s="43" t="s">
        <v>92</v>
      </c>
      <c r="F10" s="44">
        <v>1</v>
      </c>
      <c r="G10" s="43" t="s">
        <v>90</v>
      </c>
      <c r="H10" s="45" t="s">
        <v>115</v>
      </c>
      <c r="I10" s="46">
        <f>(SUM(L$21:L$32))/F10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(SUM(L$35:L$40))/F11</f>
        <v>0</v>
      </c>
      <c r="J11" s="48"/>
      <c r="K11" s="50"/>
      <c r="L11" s="270"/>
      <c r="M11" s="270"/>
    </row>
    <row r="12" spans="1:14" s="47" customFormat="1" ht="11.45" customHeight="1" x14ac:dyDescent="0.25">
      <c r="B12" s="48"/>
      <c r="C12" s="43"/>
      <c r="D12" s="49"/>
      <c r="E12" s="43" t="s">
        <v>177</v>
      </c>
      <c r="F12" s="44">
        <v>1</v>
      </c>
      <c r="G12" s="43" t="s">
        <v>90</v>
      </c>
      <c r="H12" s="45" t="s">
        <v>179</v>
      </c>
      <c r="I12" s="46">
        <f>(SUM(L$43:L$55))/F12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0" x14ac:dyDescent="0.25">
      <c r="B15" s="55">
        <v>1</v>
      </c>
      <c r="C15" s="55" t="s">
        <v>82</v>
      </c>
      <c r="D15" s="85" t="s">
        <v>251</v>
      </c>
      <c r="E15" s="56" t="s">
        <v>252</v>
      </c>
      <c r="F15" s="55" t="s">
        <v>4</v>
      </c>
      <c r="G15" s="55" t="s">
        <v>21</v>
      </c>
      <c r="H15" s="85" t="s">
        <v>253</v>
      </c>
      <c r="I15" s="85" t="s">
        <v>254</v>
      </c>
      <c r="J15" s="55" t="s">
        <v>86</v>
      </c>
      <c r="K15" s="90" t="s">
        <v>255</v>
      </c>
      <c r="L15" s="57"/>
      <c r="M15" s="56"/>
    </row>
    <row r="16" spans="1:14" ht="48" x14ac:dyDescent="0.25">
      <c r="B16" s="55">
        <v>1</v>
      </c>
      <c r="C16" s="55" t="s">
        <v>82</v>
      </c>
      <c r="D16" s="85" t="s">
        <v>256</v>
      </c>
      <c r="E16" s="56" t="s">
        <v>257</v>
      </c>
      <c r="F16" s="55" t="s">
        <v>4</v>
      </c>
      <c r="G16" s="55" t="s">
        <v>21</v>
      </c>
      <c r="H16" s="85" t="s">
        <v>258</v>
      </c>
      <c r="I16" s="85" t="s">
        <v>259</v>
      </c>
      <c r="J16" s="55" t="s">
        <v>86</v>
      </c>
      <c r="K16" s="90" t="s">
        <v>255</v>
      </c>
      <c r="L16" s="57"/>
      <c r="M16" s="56"/>
    </row>
    <row r="17" spans="2:13" ht="60" x14ac:dyDescent="0.25">
      <c r="B17" s="55">
        <v>1</v>
      </c>
      <c r="C17" s="55" t="s">
        <v>83</v>
      </c>
      <c r="D17" s="85" t="s">
        <v>260</v>
      </c>
      <c r="E17" s="56" t="s">
        <v>261</v>
      </c>
      <c r="F17" s="55" t="s">
        <v>4</v>
      </c>
      <c r="G17" s="55" t="s">
        <v>21</v>
      </c>
      <c r="H17" s="85" t="s">
        <v>262</v>
      </c>
      <c r="I17" s="85" t="s">
        <v>263</v>
      </c>
      <c r="J17" s="55" t="s">
        <v>86</v>
      </c>
      <c r="K17" s="90" t="s">
        <v>264</v>
      </c>
      <c r="L17" s="57"/>
      <c r="M17" s="56"/>
    </row>
    <row r="18" spans="2:13" x14ac:dyDescent="0.25">
      <c r="B18" s="55">
        <v>1</v>
      </c>
      <c r="C18" s="55"/>
      <c r="D18" s="56"/>
      <c r="E18" s="56"/>
      <c r="F18" s="55"/>
      <c r="G18" s="55"/>
      <c r="H18" s="56"/>
      <c r="I18" s="56"/>
      <c r="J18" s="55"/>
      <c r="K18" s="56"/>
      <c r="L18" s="57"/>
      <c r="M18" s="56"/>
    </row>
    <row r="19" spans="2:13" ht="12.75" thickBot="1" x14ac:dyDescent="0.3">
      <c r="D19" s="59"/>
      <c r="E19" s="59"/>
      <c r="H19" s="59"/>
      <c r="I19" s="59"/>
      <c r="K19" s="59"/>
      <c r="M19" s="59"/>
    </row>
    <row r="20" spans="2:13" s="48" customFormat="1" ht="23.25"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ht="60" x14ac:dyDescent="0.25">
      <c r="B21" s="55">
        <v>2</v>
      </c>
      <c r="C21" s="55" t="s">
        <v>82</v>
      </c>
      <c r="D21" s="85" t="s">
        <v>251</v>
      </c>
      <c r="E21" s="56" t="s">
        <v>269</v>
      </c>
      <c r="F21" s="55" t="s">
        <v>4</v>
      </c>
      <c r="G21" s="55" t="s">
        <v>21</v>
      </c>
      <c r="H21" s="85" t="s">
        <v>270</v>
      </c>
      <c r="I21" s="85" t="s">
        <v>271</v>
      </c>
      <c r="J21" s="55" t="s">
        <v>86</v>
      </c>
      <c r="K21" s="90" t="s">
        <v>255</v>
      </c>
      <c r="L21" s="57"/>
      <c r="M21" s="56"/>
    </row>
    <row r="22" spans="2:13" ht="48" x14ac:dyDescent="0.25">
      <c r="B22" s="55">
        <v>2</v>
      </c>
      <c r="C22" s="55" t="s">
        <v>82</v>
      </c>
      <c r="D22" s="85" t="s">
        <v>256</v>
      </c>
      <c r="E22" s="56" t="s">
        <v>257</v>
      </c>
      <c r="F22" s="55" t="s">
        <v>4</v>
      </c>
      <c r="G22" s="55" t="s">
        <v>21</v>
      </c>
      <c r="H22" s="85" t="s">
        <v>272</v>
      </c>
      <c r="I22" s="85" t="s">
        <v>273</v>
      </c>
      <c r="J22" s="55" t="s">
        <v>86</v>
      </c>
      <c r="K22" s="90" t="s">
        <v>255</v>
      </c>
      <c r="L22" s="57"/>
      <c r="M22" s="56"/>
    </row>
    <row r="23" spans="2:13" ht="73.900000000000006" customHeight="1" x14ac:dyDescent="0.25">
      <c r="B23" s="55">
        <v>2</v>
      </c>
      <c r="C23" s="55" t="s">
        <v>82</v>
      </c>
      <c r="D23" s="85" t="s">
        <v>274</v>
      </c>
      <c r="E23" s="56" t="s">
        <v>275</v>
      </c>
      <c r="F23" s="55" t="s">
        <v>4</v>
      </c>
      <c r="G23" s="55" t="s">
        <v>21</v>
      </c>
      <c r="H23" s="85" t="s">
        <v>276</v>
      </c>
      <c r="I23" s="85" t="s">
        <v>277</v>
      </c>
      <c r="J23" s="55" t="s">
        <v>86</v>
      </c>
      <c r="K23" s="90" t="s">
        <v>278</v>
      </c>
      <c r="L23" s="57"/>
      <c r="M23" s="56"/>
    </row>
    <row r="24" spans="2:13" ht="93" customHeight="1" x14ac:dyDescent="0.25">
      <c r="B24" s="55">
        <v>2</v>
      </c>
      <c r="C24" s="55" t="s">
        <v>82</v>
      </c>
      <c r="D24" s="85" t="s">
        <v>274</v>
      </c>
      <c r="E24" s="56" t="s">
        <v>279</v>
      </c>
      <c r="F24" s="55" t="s">
        <v>4</v>
      </c>
      <c r="G24" s="55" t="s">
        <v>21</v>
      </c>
      <c r="H24" s="85" t="s">
        <v>280</v>
      </c>
      <c r="I24" s="85" t="s">
        <v>281</v>
      </c>
      <c r="J24" s="55" t="s">
        <v>86</v>
      </c>
      <c r="K24" s="90" t="s">
        <v>282</v>
      </c>
      <c r="L24" s="57"/>
      <c r="M24" s="56"/>
    </row>
    <row r="25" spans="2:13" ht="48" x14ac:dyDescent="0.25">
      <c r="B25" s="55">
        <v>2</v>
      </c>
      <c r="C25" s="55" t="s">
        <v>82</v>
      </c>
      <c r="D25" s="85" t="s">
        <v>324</v>
      </c>
      <c r="E25" s="56" t="s">
        <v>425</v>
      </c>
      <c r="F25" s="55" t="s">
        <v>4</v>
      </c>
      <c r="G25" s="55" t="s">
        <v>21</v>
      </c>
      <c r="H25" s="85" t="s">
        <v>426</v>
      </c>
      <c r="I25" s="85" t="s">
        <v>426</v>
      </c>
      <c r="J25" s="55" t="s">
        <v>86</v>
      </c>
      <c r="K25" s="90" t="s">
        <v>427</v>
      </c>
      <c r="L25" s="57"/>
      <c r="M25" s="56"/>
    </row>
    <row r="26" spans="2:13" ht="75" customHeight="1" x14ac:dyDescent="0.25">
      <c r="B26" s="55">
        <v>2</v>
      </c>
      <c r="C26" s="55" t="s">
        <v>82</v>
      </c>
      <c r="D26" s="85" t="s">
        <v>428</v>
      </c>
      <c r="E26" s="56" t="s">
        <v>429</v>
      </c>
      <c r="F26" s="55" t="s">
        <v>4</v>
      </c>
      <c r="G26" s="55" t="s">
        <v>21</v>
      </c>
      <c r="H26" s="85" t="s">
        <v>412</v>
      </c>
      <c r="I26" s="85" t="s">
        <v>412</v>
      </c>
      <c r="J26" s="55" t="s">
        <v>86</v>
      </c>
      <c r="K26" s="90" t="s">
        <v>430</v>
      </c>
      <c r="L26" s="57"/>
      <c r="M26" s="56"/>
    </row>
    <row r="27" spans="2:13" ht="60" x14ac:dyDescent="0.25">
      <c r="B27" s="55">
        <v>2</v>
      </c>
      <c r="C27" s="55" t="s">
        <v>82</v>
      </c>
      <c r="D27" s="85" t="s">
        <v>431</v>
      </c>
      <c r="E27" s="56" t="s">
        <v>432</v>
      </c>
      <c r="F27" s="55" t="s">
        <v>4</v>
      </c>
      <c r="G27" s="55" t="s">
        <v>21</v>
      </c>
      <c r="H27" s="85" t="s">
        <v>433</v>
      </c>
      <c r="I27" s="85" t="s">
        <v>433</v>
      </c>
      <c r="J27" s="55" t="s">
        <v>86</v>
      </c>
      <c r="K27" s="90" t="s">
        <v>434</v>
      </c>
      <c r="L27" s="57"/>
      <c r="M27" s="56"/>
    </row>
    <row r="28" spans="2:13" ht="48" x14ac:dyDescent="0.25">
      <c r="B28" s="55">
        <v>2</v>
      </c>
      <c r="C28" s="55" t="s">
        <v>82</v>
      </c>
      <c r="D28" s="85" t="s">
        <v>256</v>
      </c>
      <c r="E28" s="56" t="s">
        <v>435</v>
      </c>
      <c r="F28" s="55" t="s">
        <v>4</v>
      </c>
      <c r="G28" s="55" t="s">
        <v>21</v>
      </c>
      <c r="H28" s="85" t="s">
        <v>435</v>
      </c>
      <c r="I28" s="85" t="s">
        <v>435</v>
      </c>
      <c r="J28" s="55" t="s">
        <v>86</v>
      </c>
      <c r="K28" s="90" t="s">
        <v>436</v>
      </c>
      <c r="L28" s="57"/>
      <c r="M28" s="56"/>
    </row>
    <row r="29" spans="2:13" ht="60" x14ac:dyDescent="0.25">
      <c r="B29" s="55">
        <v>2</v>
      </c>
      <c r="C29" s="55" t="s">
        <v>83</v>
      </c>
      <c r="D29" s="85" t="s">
        <v>260</v>
      </c>
      <c r="E29" s="56" t="s">
        <v>261</v>
      </c>
      <c r="F29" s="55" t="s">
        <v>4</v>
      </c>
      <c r="G29" s="55" t="s">
        <v>21</v>
      </c>
      <c r="H29" s="85" t="s">
        <v>303</v>
      </c>
      <c r="I29" s="85" t="s">
        <v>304</v>
      </c>
      <c r="J29" s="55" t="s">
        <v>86</v>
      </c>
      <c r="K29" s="90" t="s">
        <v>264</v>
      </c>
      <c r="L29" s="57"/>
      <c r="M29" s="56"/>
    </row>
    <row r="30" spans="2:13" ht="163.9" customHeight="1" x14ac:dyDescent="0.25">
      <c r="B30" s="55">
        <v>2</v>
      </c>
      <c r="C30" s="55" t="s">
        <v>82</v>
      </c>
      <c r="D30" s="85" t="s">
        <v>256</v>
      </c>
      <c r="E30" s="56" t="s">
        <v>437</v>
      </c>
      <c r="F30" s="55" t="s">
        <v>4</v>
      </c>
      <c r="G30" s="55" t="s">
        <v>21</v>
      </c>
      <c r="H30" s="85" t="s">
        <v>438</v>
      </c>
      <c r="I30" s="85" t="s">
        <v>439</v>
      </c>
      <c r="J30" s="55" t="s">
        <v>86</v>
      </c>
      <c r="K30" s="90" t="s">
        <v>440</v>
      </c>
      <c r="L30" s="57"/>
      <c r="M30" s="56"/>
    </row>
    <row r="31" spans="2:13" ht="48" x14ac:dyDescent="0.25">
      <c r="B31" s="55">
        <v>2</v>
      </c>
      <c r="C31" s="55" t="s">
        <v>82</v>
      </c>
      <c r="D31" s="85" t="s">
        <v>441</v>
      </c>
      <c r="E31" s="56" t="s">
        <v>442</v>
      </c>
      <c r="F31" s="55" t="s">
        <v>4</v>
      </c>
      <c r="G31" s="55" t="s">
        <v>21</v>
      </c>
      <c r="H31" s="85" t="s">
        <v>443</v>
      </c>
      <c r="I31" s="85" t="s">
        <v>444</v>
      </c>
      <c r="J31" s="55" t="s">
        <v>86</v>
      </c>
      <c r="K31" s="90" t="s">
        <v>445</v>
      </c>
      <c r="L31" s="57"/>
      <c r="M31" s="56"/>
    </row>
    <row r="32" spans="2:13" x14ac:dyDescent="0.25">
      <c r="B32" s="55">
        <v>2</v>
      </c>
      <c r="C32" s="55"/>
      <c r="D32" s="56"/>
      <c r="E32" s="56"/>
      <c r="F32" s="55"/>
      <c r="G32" s="55"/>
      <c r="H32" s="56"/>
      <c r="I32" s="56"/>
      <c r="J32" s="55"/>
      <c r="K32" s="56"/>
      <c r="L32" s="57"/>
      <c r="M32" s="56"/>
    </row>
    <row r="33" spans="2:13" ht="12.75" thickBot="1" x14ac:dyDescent="0.3"/>
    <row r="34" spans="2:13" s="48" customFormat="1" ht="30.6" customHeight="1" thickTop="1" x14ac:dyDescent="0.25">
      <c r="B34" s="51" t="s">
        <v>93</v>
      </c>
      <c r="C34" s="51" t="s">
        <v>75</v>
      </c>
      <c r="D34" s="51" t="s">
        <v>76</v>
      </c>
      <c r="E34" s="51" t="s">
        <v>77</v>
      </c>
      <c r="F34" s="51" t="s">
        <v>78</v>
      </c>
      <c r="G34" s="51" t="s">
        <v>79</v>
      </c>
      <c r="H34" s="52" t="s">
        <v>156</v>
      </c>
      <c r="I34" s="52" t="s">
        <v>157</v>
      </c>
      <c r="J34" s="52" t="s">
        <v>158</v>
      </c>
      <c r="K34" s="52" t="s">
        <v>80</v>
      </c>
      <c r="L34" s="53" t="s">
        <v>94</v>
      </c>
      <c r="M34" s="53" t="s">
        <v>95</v>
      </c>
    </row>
    <row r="35" spans="2:13" ht="60" x14ac:dyDescent="0.25">
      <c r="B35" s="55">
        <v>3</v>
      </c>
      <c r="C35" s="55" t="s">
        <v>82</v>
      </c>
      <c r="D35" s="56" t="s">
        <v>251</v>
      </c>
      <c r="E35" s="56" t="s">
        <v>269</v>
      </c>
      <c r="F35" s="55" t="s">
        <v>4</v>
      </c>
      <c r="G35" s="55" t="s">
        <v>21</v>
      </c>
      <c r="H35" s="56" t="s">
        <v>270</v>
      </c>
      <c r="I35" s="56" t="s">
        <v>292</v>
      </c>
      <c r="J35" s="55" t="s">
        <v>86</v>
      </c>
      <c r="K35" s="90" t="s">
        <v>255</v>
      </c>
      <c r="L35" s="57"/>
      <c r="M35" s="56"/>
    </row>
    <row r="36" spans="2:13" ht="48" x14ac:dyDescent="0.25">
      <c r="B36" s="55">
        <v>3</v>
      </c>
      <c r="C36" s="55" t="s">
        <v>82</v>
      </c>
      <c r="D36" s="56" t="s">
        <v>256</v>
      </c>
      <c r="E36" s="56" t="s">
        <v>257</v>
      </c>
      <c r="F36" s="55" t="s">
        <v>4</v>
      </c>
      <c r="G36" s="55" t="s">
        <v>21</v>
      </c>
      <c r="H36" s="56" t="s">
        <v>272</v>
      </c>
      <c r="I36" s="56" t="s">
        <v>293</v>
      </c>
      <c r="J36" s="55" t="s">
        <v>86</v>
      </c>
      <c r="K36" s="90" t="s">
        <v>255</v>
      </c>
      <c r="L36" s="57"/>
      <c r="M36" s="56"/>
    </row>
    <row r="37" spans="2:13" ht="129.6" customHeight="1" x14ac:dyDescent="0.25">
      <c r="B37" s="55">
        <v>3</v>
      </c>
      <c r="C37" s="55" t="s">
        <v>82</v>
      </c>
      <c r="D37" s="56" t="s">
        <v>294</v>
      </c>
      <c r="E37" s="56" t="s">
        <v>295</v>
      </c>
      <c r="F37" s="55" t="s">
        <v>4</v>
      </c>
      <c r="G37" s="55" t="s">
        <v>21</v>
      </c>
      <c r="H37" s="56" t="s">
        <v>446</v>
      </c>
      <c r="I37" s="56" t="s">
        <v>297</v>
      </c>
      <c r="J37" s="55" t="s">
        <v>86</v>
      </c>
      <c r="K37" s="90" t="s">
        <v>447</v>
      </c>
      <c r="L37" s="57"/>
      <c r="M37" s="56"/>
    </row>
    <row r="38" spans="2:13" ht="111" customHeight="1" x14ac:dyDescent="0.25">
      <c r="B38" s="55">
        <v>3</v>
      </c>
      <c r="C38" s="55" t="s">
        <v>82</v>
      </c>
      <c r="D38" s="56" t="s">
        <v>251</v>
      </c>
      <c r="E38" s="56" t="s">
        <v>448</v>
      </c>
      <c r="F38" s="55" t="s">
        <v>4</v>
      </c>
      <c r="G38" s="55" t="s">
        <v>21</v>
      </c>
      <c r="H38" s="56" t="s">
        <v>449</v>
      </c>
      <c r="I38" s="56" t="s">
        <v>450</v>
      </c>
      <c r="J38" s="55" t="s">
        <v>86</v>
      </c>
      <c r="K38" s="90" t="s">
        <v>451</v>
      </c>
      <c r="L38" s="57"/>
      <c r="M38" s="56"/>
    </row>
    <row r="39" spans="2:13" ht="60" x14ac:dyDescent="0.25">
      <c r="B39" s="55">
        <v>3</v>
      </c>
      <c r="C39" s="55" t="s">
        <v>83</v>
      </c>
      <c r="D39" s="56" t="s">
        <v>260</v>
      </c>
      <c r="E39" s="56" t="s">
        <v>261</v>
      </c>
      <c r="F39" s="55" t="s">
        <v>4</v>
      </c>
      <c r="G39" s="55" t="s">
        <v>21</v>
      </c>
      <c r="H39" s="56" t="s">
        <v>303</v>
      </c>
      <c r="I39" s="56" t="s">
        <v>304</v>
      </c>
      <c r="J39" s="55" t="s">
        <v>86</v>
      </c>
      <c r="K39" s="90" t="s">
        <v>264</v>
      </c>
      <c r="L39" s="57"/>
      <c r="M39" s="56"/>
    </row>
    <row r="40" spans="2:13" x14ac:dyDescent="0.25">
      <c r="B40" s="55">
        <v>3</v>
      </c>
      <c r="C40" s="55"/>
      <c r="D40" s="56"/>
      <c r="E40" s="56"/>
      <c r="F40" s="55"/>
      <c r="G40" s="55"/>
      <c r="H40" s="56"/>
      <c r="I40" s="56"/>
      <c r="J40" s="55"/>
      <c r="K40" s="56"/>
      <c r="L40" s="57"/>
      <c r="M40" s="56"/>
    </row>
    <row r="41" spans="2:13" ht="12.75" thickBot="1" x14ac:dyDescent="0.3">
      <c r="D41" s="59"/>
      <c r="E41" s="59"/>
      <c r="H41" s="59"/>
      <c r="I41" s="59"/>
      <c r="K41" s="59"/>
      <c r="M41" s="59"/>
    </row>
    <row r="42" spans="2:13" s="48" customFormat="1" ht="23.25" thickTop="1" x14ac:dyDescent="0.25">
      <c r="B42" s="51" t="s">
        <v>93</v>
      </c>
      <c r="C42" s="51" t="s">
        <v>75</v>
      </c>
      <c r="D42" s="51" t="s">
        <v>76</v>
      </c>
      <c r="E42" s="51" t="s">
        <v>77</v>
      </c>
      <c r="F42" s="51" t="s">
        <v>78</v>
      </c>
      <c r="G42" s="51" t="s">
        <v>79</v>
      </c>
      <c r="H42" s="52" t="s">
        <v>156</v>
      </c>
      <c r="I42" s="52" t="s">
        <v>157</v>
      </c>
      <c r="J42" s="52" t="s">
        <v>158</v>
      </c>
      <c r="K42" s="52" t="s">
        <v>80</v>
      </c>
      <c r="L42" s="53" t="s">
        <v>94</v>
      </c>
      <c r="M42" s="53" t="s">
        <v>95</v>
      </c>
    </row>
    <row r="43" spans="2:13" ht="60" x14ac:dyDescent="0.25">
      <c r="B43" s="55">
        <v>4</v>
      </c>
      <c r="C43" s="55" t="s">
        <v>82</v>
      </c>
      <c r="D43" s="56" t="s">
        <v>251</v>
      </c>
      <c r="E43" s="56" t="s">
        <v>269</v>
      </c>
      <c r="F43" s="55" t="s">
        <v>4</v>
      </c>
      <c r="G43" s="55" t="s">
        <v>21</v>
      </c>
      <c r="H43" s="56" t="s">
        <v>270</v>
      </c>
      <c r="I43" s="56" t="s">
        <v>305</v>
      </c>
      <c r="J43" s="55" t="s">
        <v>86</v>
      </c>
      <c r="K43" s="90" t="s">
        <v>255</v>
      </c>
      <c r="L43" s="57"/>
      <c r="M43" s="56"/>
    </row>
    <row r="44" spans="2:13" ht="48" x14ac:dyDescent="0.25">
      <c r="B44" s="55">
        <v>4</v>
      </c>
      <c r="C44" s="55" t="s">
        <v>82</v>
      </c>
      <c r="D44" s="56" t="s">
        <v>256</v>
      </c>
      <c r="E44" s="56" t="s">
        <v>257</v>
      </c>
      <c r="F44" s="55" t="s">
        <v>4</v>
      </c>
      <c r="G44" s="55" t="s">
        <v>21</v>
      </c>
      <c r="H44" s="56" t="s">
        <v>272</v>
      </c>
      <c r="I44" s="56" t="s">
        <v>306</v>
      </c>
      <c r="J44" s="55" t="s">
        <v>86</v>
      </c>
      <c r="K44" s="90" t="s">
        <v>255</v>
      </c>
      <c r="L44" s="57"/>
      <c r="M44" s="56"/>
    </row>
    <row r="45" spans="2:13" ht="69" customHeight="1" x14ac:dyDescent="0.25">
      <c r="B45" s="55">
        <v>4</v>
      </c>
      <c r="C45" s="55" t="s">
        <v>82</v>
      </c>
      <c r="D45" s="56" t="s">
        <v>274</v>
      </c>
      <c r="E45" s="56" t="s">
        <v>275</v>
      </c>
      <c r="F45" s="55" t="s">
        <v>4</v>
      </c>
      <c r="G45" s="55" t="s">
        <v>21</v>
      </c>
      <c r="H45" s="56" t="s">
        <v>276</v>
      </c>
      <c r="I45" s="56" t="s">
        <v>277</v>
      </c>
      <c r="J45" s="55" t="s">
        <v>86</v>
      </c>
      <c r="K45" s="90" t="s">
        <v>278</v>
      </c>
      <c r="L45" s="57"/>
      <c r="M45" s="56"/>
    </row>
    <row r="46" spans="2:13" ht="93.6" customHeight="1" x14ac:dyDescent="0.25">
      <c r="B46" s="55">
        <v>4</v>
      </c>
      <c r="C46" s="55" t="s">
        <v>82</v>
      </c>
      <c r="D46" s="56" t="s">
        <v>274</v>
      </c>
      <c r="E46" s="56" t="s">
        <v>279</v>
      </c>
      <c r="F46" s="55" t="s">
        <v>4</v>
      </c>
      <c r="G46" s="55" t="s">
        <v>21</v>
      </c>
      <c r="H46" s="56" t="s">
        <v>280</v>
      </c>
      <c r="I46" s="56" t="s">
        <v>281</v>
      </c>
      <c r="J46" s="55" t="s">
        <v>86</v>
      </c>
      <c r="K46" s="90" t="s">
        <v>282</v>
      </c>
      <c r="L46" s="57"/>
      <c r="M46" s="56"/>
    </row>
    <row r="47" spans="2:13" ht="48" x14ac:dyDescent="0.25">
      <c r="B47" s="55">
        <v>4</v>
      </c>
      <c r="C47" s="55" t="s">
        <v>82</v>
      </c>
      <c r="D47" s="56" t="s">
        <v>251</v>
      </c>
      <c r="E47" s="56" t="s">
        <v>452</v>
      </c>
      <c r="F47" s="55" t="s">
        <v>4</v>
      </c>
      <c r="G47" s="55" t="s">
        <v>21</v>
      </c>
      <c r="H47" s="56" t="s">
        <v>453</v>
      </c>
      <c r="I47" s="56" t="s">
        <v>454</v>
      </c>
      <c r="J47" s="55" t="s">
        <v>86</v>
      </c>
      <c r="K47" s="90" t="s">
        <v>286</v>
      </c>
      <c r="L47" s="57"/>
      <c r="M47" s="56"/>
    </row>
    <row r="48" spans="2:13" ht="60" x14ac:dyDescent="0.25">
      <c r="B48" s="55">
        <v>4</v>
      </c>
      <c r="C48" s="55" t="s">
        <v>83</v>
      </c>
      <c r="D48" s="56" t="s">
        <v>260</v>
      </c>
      <c r="E48" s="56" t="s">
        <v>261</v>
      </c>
      <c r="F48" s="55" t="s">
        <v>4</v>
      </c>
      <c r="G48" s="55" t="s">
        <v>21</v>
      </c>
      <c r="H48" s="56" t="s">
        <v>303</v>
      </c>
      <c r="I48" s="56" t="s">
        <v>304</v>
      </c>
      <c r="J48" s="55" t="s">
        <v>86</v>
      </c>
      <c r="K48" s="90" t="s">
        <v>264</v>
      </c>
      <c r="L48" s="57"/>
      <c r="M48" s="56"/>
    </row>
    <row r="49" spans="2:13" ht="60" x14ac:dyDescent="0.25">
      <c r="B49" s="55">
        <v>4</v>
      </c>
      <c r="C49" s="55" t="s">
        <v>82</v>
      </c>
      <c r="D49" s="56" t="s">
        <v>431</v>
      </c>
      <c r="E49" s="56" t="s">
        <v>432</v>
      </c>
      <c r="F49" s="55" t="s">
        <v>4</v>
      </c>
      <c r="G49" s="55" t="s">
        <v>21</v>
      </c>
      <c r="H49" s="56" t="s">
        <v>433</v>
      </c>
      <c r="I49" s="56" t="s">
        <v>433</v>
      </c>
      <c r="J49" s="55" t="s">
        <v>86</v>
      </c>
      <c r="K49" s="90" t="s">
        <v>434</v>
      </c>
      <c r="L49" s="57"/>
      <c r="M49" s="56"/>
    </row>
    <row r="50" spans="2:13" ht="48" x14ac:dyDescent="0.25">
      <c r="B50" s="55">
        <v>4</v>
      </c>
      <c r="C50" s="55" t="s">
        <v>82</v>
      </c>
      <c r="D50" s="56" t="s">
        <v>256</v>
      </c>
      <c r="E50" s="56" t="s">
        <v>435</v>
      </c>
      <c r="F50" s="55" t="s">
        <v>4</v>
      </c>
      <c r="G50" s="55" t="s">
        <v>21</v>
      </c>
      <c r="H50" s="56" t="s">
        <v>435</v>
      </c>
      <c r="I50" s="56" t="s">
        <v>435</v>
      </c>
      <c r="J50" s="55" t="s">
        <v>86</v>
      </c>
      <c r="K50" s="90" t="s">
        <v>436</v>
      </c>
      <c r="L50" s="57"/>
      <c r="M50" s="56"/>
    </row>
    <row r="51" spans="2:13" ht="48" x14ac:dyDescent="0.25">
      <c r="B51" s="55">
        <v>4</v>
      </c>
      <c r="C51" s="55" t="s">
        <v>82</v>
      </c>
      <c r="D51" s="56" t="s">
        <v>324</v>
      </c>
      <c r="E51" s="56" t="s">
        <v>455</v>
      </c>
      <c r="F51" s="55" t="s">
        <v>4</v>
      </c>
      <c r="G51" s="55" t="s">
        <v>21</v>
      </c>
      <c r="H51" s="56" t="s">
        <v>426</v>
      </c>
      <c r="I51" s="56" t="s">
        <v>426</v>
      </c>
      <c r="J51" s="55" t="s">
        <v>86</v>
      </c>
      <c r="K51" s="90" t="s">
        <v>427</v>
      </c>
      <c r="L51" s="57"/>
      <c r="M51" s="56"/>
    </row>
    <row r="52" spans="2:13" ht="72" customHeight="1" x14ac:dyDescent="0.25">
      <c r="B52" s="55">
        <v>4</v>
      </c>
      <c r="C52" s="55" t="s">
        <v>82</v>
      </c>
      <c r="D52" s="56" t="s">
        <v>428</v>
      </c>
      <c r="E52" s="56" t="s">
        <v>429</v>
      </c>
      <c r="F52" s="55" t="s">
        <v>4</v>
      </c>
      <c r="G52" s="55" t="s">
        <v>21</v>
      </c>
      <c r="H52" s="56" t="s">
        <v>412</v>
      </c>
      <c r="I52" s="56" t="s">
        <v>412</v>
      </c>
      <c r="J52" s="55" t="s">
        <v>86</v>
      </c>
      <c r="K52" s="90" t="s">
        <v>430</v>
      </c>
      <c r="L52" s="57"/>
      <c r="M52" s="56"/>
    </row>
    <row r="53" spans="2:13" ht="163.15" customHeight="1" x14ac:dyDescent="0.25">
      <c r="B53" s="55">
        <v>4</v>
      </c>
      <c r="C53" s="55" t="s">
        <v>82</v>
      </c>
      <c r="D53" s="56" t="s">
        <v>256</v>
      </c>
      <c r="E53" s="56" t="s">
        <v>437</v>
      </c>
      <c r="F53" s="55" t="s">
        <v>4</v>
      </c>
      <c r="G53" s="55" t="s">
        <v>21</v>
      </c>
      <c r="H53" s="56" t="s">
        <v>438</v>
      </c>
      <c r="I53" s="56" t="s">
        <v>439</v>
      </c>
      <c r="J53" s="55" t="s">
        <v>86</v>
      </c>
      <c r="K53" s="90" t="s">
        <v>440</v>
      </c>
      <c r="L53" s="57"/>
      <c r="M53" s="56"/>
    </row>
    <row r="54" spans="2:13" ht="48" x14ac:dyDescent="0.25">
      <c r="B54" s="55">
        <v>4</v>
      </c>
      <c r="C54" s="55" t="s">
        <v>82</v>
      </c>
      <c r="D54" s="56" t="s">
        <v>324</v>
      </c>
      <c r="E54" s="56" t="s">
        <v>325</v>
      </c>
      <c r="F54" s="55" t="s">
        <v>4</v>
      </c>
      <c r="G54" s="55" t="s">
        <v>21</v>
      </c>
      <c r="H54" s="56" t="s">
        <v>456</v>
      </c>
      <c r="I54" s="56" t="s">
        <v>457</v>
      </c>
      <c r="J54" s="55" t="s">
        <v>86</v>
      </c>
      <c r="K54" s="90" t="s">
        <v>458</v>
      </c>
      <c r="L54" s="57"/>
      <c r="M54" s="56"/>
    </row>
    <row r="55" spans="2:13" x14ac:dyDescent="0.25">
      <c r="B55" s="55">
        <v>4</v>
      </c>
      <c r="C55" s="55"/>
      <c r="D55" s="56"/>
      <c r="E55" s="56"/>
      <c r="F55" s="55"/>
      <c r="G55" s="55"/>
      <c r="H55" s="56"/>
      <c r="I55" s="56"/>
      <c r="J55" s="55"/>
      <c r="K55" s="56"/>
      <c r="L55" s="57"/>
      <c r="M55" s="56"/>
    </row>
  </sheetData>
  <sheetProtection algorithmName="SHA-512" hashValue="6JAzqKwelESc4q0BrYNRnq+g41ixyRWaEQLqvkiCLoSXewgNz9686zCsc/v/iC83vCYN+372CV3A9kSlG9gmfQ==" saltValue="1vHcO+FYOcQynydT5K8KM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21:C32 C15:C18 C35:C40 C43:C55" xr:uid="{00000000-0002-0000-1100-000000000000}">
      <formula1>Frentes</formula1>
    </dataValidation>
    <dataValidation type="list" allowBlank="1" showInputMessage="1" showErrorMessage="1" sqref="F21:F32 F15:F18 F35:F40 F43:F55" xr:uid="{00000000-0002-0000-1100-000001000000}">
      <formula1>Alta_Dirección</formula1>
    </dataValidation>
    <dataValidation type="list" allowBlank="1" showInputMessage="1" showErrorMessage="1" sqref="J21:J32 J15:J18 J35:J40 J43:J55" xr:uid="{00000000-0002-0000-1100-000002000000}">
      <formula1>Categoría</formula1>
    </dataValidation>
    <dataValidation type="list" allowBlank="1" showInputMessage="1" showErrorMessage="1" sqref="L21:L32 L15:L18 L35:L40 L43:L55" xr:uid="{00000000-0002-0000-1100-000003000000}">
      <formula1>Cumplimiento</formula1>
    </dataValidation>
    <dataValidation type="list" allowBlank="1" showInputMessage="1" showErrorMessage="1" sqref="G21:G32 G15:G18 G35:G40 G43:G55" xr:uid="{00000000-0002-0000-1100-000004000000}">
      <formula1>Área</formula1>
    </dataValidation>
    <dataValidation type="list" allowBlank="1" showInputMessage="1" showErrorMessage="1" sqref="B21:B32 B15:B18 B35:B40 B43:B55" xr:uid="{00000000-0002-0000-1100-000005000000}">
      <formula1>Trimestre</formula1>
    </dataValidation>
  </dataValidations>
  <hyperlinks>
    <hyperlink ref="L10:M11" location="Instrucciones!A1" display="Instrucciones para el diligenciamiento" xr:uid="{00000000-0004-0000-1100-000000000000}"/>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3" operator="containsText" id="{A5D4FAA0-731C-4AEE-B552-55546EE54581}">
            <xm:f>NOT(ISERROR(SEARCH(TB!$B$25,L15)))</xm:f>
            <xm:f>TB!$B$25</xm:f>
            <x14:dxf>
              <fill>
                <patternFill>
                  <fgColor theme="1"/>
                  <bgColor rgb="FF00B050"/>
                </patternFill>
              </fill>
            </x14:dxf>
          </x14:cfRule>
          <x14:cfRule type="containsText" priority="14" operator="containsText" id="{2188069A-E6E7-4E86-9EC8-CF8DEEDC1470}">
            <xm:f>NOT(ISERROR(SEARCH(TB!$B$24,L15)))</xm:f>
            <xm:f>TB!$B$24</xm:f>
            <x14:dxf>
              <fill>
                <patternFill>
                  <fgColor theme="1"/>
                  <bgColor rgb="FFFFFF00"/>
                </patternFill>
              </fill>
            </x14:dxf>
          </x14:cfRule>
          <x14:cfRule type="containsText" priority="15" operator="containsText" id="{F8E42610-DFE7-42A6-87AB-EF9C2C537932}">
            <xm:f>NOT(ISERROR(SEARCH(TB!$B$23,L15)))</xm:f>
            <xm:f>TB!$B$23</xm:f>
            <x14:dxf>
              <fill>
                <patternFill>
                  <fgColor theme="1"/>
                  <bgColor rgb="FFFFC000"/>
                </patternFill>
              </fill>
            </x14:dxf>
          </x14:cfRule>
          <x14:cfRule type="containsText" priority="16" operator="containsText" id="{4B2C7E5B-ED1C-4883-AE94-23A4B322DDD3}">
            <xm:f>NOT(ISERROR(SEARCH(TB!$B$22,L15)))</xm:f>
            <xm:f>TB!$B$22</xm:f>
            <x14:dxf>
              <fill>
                <patternFill>
                  <fgColor theme="1"/>
                  <bgColor rgb="FFFF0000"/>
                </patternFill>
              </fill>
            </x14:dxf>
          </x14:cfRule>
          <xm:sqref>L15:L18 L35:L40 L43:L55</xm:sqref>
        </x14:conditionalFormatting>
        <x14:conditionalFormatting xmlns:xm="http://schemas.microsoft.com/office/excel/2006/main">
          <x14:cfRule type="containsText" priority="9" operator="containsText" id="{A1CFC44D-B212-4979-872F-ED2F26F5F61D}">
            <xm:f>NOT(ISERROR(SEARCH(TB!$B$25,L21)))</xm:f>
            <xm:f>TB!$B$25</xm:f>
            <x14:dxf>
              <fill>
                <patternFill>
                  <fgColor theme="1"/>
                  <bgColor rgb="FF00B050"/>
                </patternFill>
              </fill>
            </x14:dxf>
          </x14:cfRule>
          <x14:cfRule type="containsText" priority="10" operator="containsText" id="{B4FB770D-FB3C-44C1-865C-A7456762AA91}">
            <xm:f>NOT(ISERROR(SEARCH(TB!$B$24,L21)))</xm:f>
            <xm:f>TB!$B$24</xm:f>
            <x14:dxf>
              <fill>
                <patternFill>
                  <fgColor theme="1"/>
                  <bgColor rgb="FFFFFF00"/>
                </patternFill>
              </fill>
            </x14:dxf>
          </x14:cfRule>
          <x14:cfRule type="containsText" priority="11" operator="containsText" id="{F8DAE5BB-96B6-489A-9A47-A2A057F3D01D}">
            <xm:f>NOT(ISERROR(SEARCH(TB!$B$23,L21)))</xm:f>
            <xm:f>TB!$B$23</xm:f>
            <x14:dxf>
              <fill>
                <patternFill>
                  <fgColor theme="1"/>
                  <bgColor rgb="FFFFC000"/>
                </patternFill>
              </fill>
            </x14:dxf>
          </x14:cfRule>
          <x14:cfRule type="containsText" priority="12" operator="containsText" id="{420A00DB-1B0A-46AB-9CDB-0678419545D8}">
            <xm:f>NOT(ISERROR(SEARCH(TB!$B$22,L21)))</xm:f>
            <xm:f>TB!$B$22</xm:f>
            <x14:dxf>
              <fill>
                <patternFill>
                  <fgColor theme="1"/>
                  <bgColor rgb="FFFF0000"/>
                </patternFill>
              </fill>
            </x14:dxf>
          </x14:cfRule>
          <xm:sqref>L21:L32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64">
    <tabColor rgb="FF00B050"/>
  </sheetPr>
  <dimension ref="A1:W61"/>
  <sheetViews>
    <sheetView zoomScale="90" zoomScaleNormal="90" workbookViewId="0">
      <pane ySplit="14" topLeftCell="A15" activePane="bottomLeft" state="frozen"/>
      <selection activeCell="D10" sqref="D10:D11"/>
      <selection pane="bottomLeft" activeCell="A14" sqref="A14"/>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200</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(SUM(L$15:L$19))/F9</f>
        <v>0</v>
      </c>
      <c r="J9" s="40"/>
      <c r="K9" s="41"/>
      <c r="L9" s="40"/>
      <c r="M9" s="40"/>
      <c r="N9" s="40"/>
    </row>
    <row r="10" spans="1:14" s="47" customFormat="1" ht="11.45" customHeight="1" x14ac:dyDescent="0.25">
      <c r="B10" s="48"/>
      <c r="C10" s="268" t="s">
        <v>96</v>
      </c>
      <c r="D10" s="269" t="str">
        <f>Contenido!K18</f>
        <v>Facultad de Ciencias de la Salud</v>
      </c>
      <c r="E10" s="43" t="s">
        <v>92</v>
      </c>
      <c r="F10" s="44">
        <v>1</v>
      </c>
      <c r="G10" s="43" t="s">
        <v>90</v>
      </c>
      <c r="H10" s="45" t="s">
        <v>115</v>
      </c>
      <c r="I10" s="46">
        <f>(SUM(L$22:L$32))/F10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(SUM(L$35:L$46))/F11</f>
        <v>0</v>
      </c>
      <c r="J11" s="48"/>
      <c r="K11" s="50"/>
      <c r="L11" s="270"/>
      <c r="M11" s="270"/>
    </row>
    <row r="12" spans="1:14" s="47" customFormat="1" ht="11.45" customHeight="1" x14ac:dyDescent="0.25">
      <c r="B12" s="48"/>
      <c r="C12" s="43"/>
      <c r="D12" s="49"/>
      <c r="E12" s="43" t="s">
        <v>177</v>
      </c>
      <c r="F12" s="44">
        <v>1</v>
      </c>
      <c r="G12" s="43" t="s">
        <v>90</v>
      </c>
      <c r="H12" s="45" t="s">
        <v>179</v>
      </c>
      <c r="I12" s="46">
        <f>(SUM(L$49:L$61))/F12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0" x14ac:dyDescent="0.25">
      <c r="B15" s="55">
        <v>1</v>
      </c>
      <c r="C15" s="55" t="s">
        <v>82</v>
      </c>
      <c r="D15" s="56" t="s">
        <v>251</v>
      </c>
      <c r="E15" s="56" t="s">
        <v>252</v>
      </c>
      <c r="F15" s="55" t="s">
        <v>4</v>
      </c>
      <c r="G15" s="55" t="s">
        <v>26</v>
      </c>
      <c r="H15" s="56" t="s">
        <v>253</v>
      </c>
      <c r="I15" s="56" t="s">
        <v>254</v>
      </c>
      <c r="J15" s="55" t="s">
        <v>86</v>
      </c>
      <c r="K15" s="90" t="s">
        <v>255</v>
      </c>
      <c r="L15" s="57"/>
      <c r="M15" s="56"/>
    </row>
    <row r="16" spans="1:14" ht="48" x14ac:dyDescent="0.25">
      <c r="B16" s="55">
        <v>1</v>
      </c>
      <c r="C16" s="55" t="s">
        <v>82</v>
      </c>
      <c r="D16" s="56" t="s">
        <v>256</v>
      </c>
      <c r="E16" s="56" t="s">
        <v>257</v>
      </c>
      <c r="F16" s="55" t="s">
        <v>4</v>
      </c>
      <c r="G16" s="55" t="s">
        <v>26</v>
      </c>
      <c r="H16" s="56" t="s">
        <v>258</v>
      </c>
      <c r="I16" s="56" t="s">
        <v>259</v>
      </c>
      <c r="J16" s="55" t="s">
        <v>86</v>
      </c>
      <c r="K16" s="90" t="s">
        <v>255</v>
      </c>
      <c r="L16" s="57"/>
      <c r="M16" s="56"/>
    </row>
    <row r="17" spans="2:13" ht="64.900000000000006" customHeight="1" x14ac:dyDescent="0.25">
      <c r="B17" s="55">
        <v>1</v>
      </c>
      <c r="C17" s="55" t="s">
        <v>83</v>
      </c>
      <c r="D17" s="56" t="s">
        <v>260</v>
      </c>
      <c r="E17" s="56" t="s">
        <v>261</v>
      </c>
      <c r="F17" s="55" t="s">
        <v>4</v>
      </c>
      <c r="G17" s="55" t="s">
        <v>26</v>
      </c>
      <c r="H17" s="56" t="s">
        <v>262</v>
      </c>
      <c r="I17" s="56" t="s">
        <v>263</v>
      </c>
      <c r="J17" s="55" t="s">
        <v>86</v>
      </c>
      <c r="K17" s="90" t="s">
        <v>264</v>
      </c>
      <c r="L17" s="57"/>
      <c r="M17" s="56"/>
    </row>
    <row r="18" spans="2:13" ht="115.9" customHeight="1" x14ac:dyDescent="0.25">
      <c r="B18" s="55">
        <v>1</v>
      </c>
      <c r="C18" s="55" t="s">
        <v>82</v>
      </c>
      <c r="D18" s="56" t="s">
        <v>256</v>
      </c>
      <c r="E18" s="56" t="s">
        <v>265</v>
      </c>
      <c r="F18" s="55" t="s">
        <v>4</v>
      </c>
      <c r="G18" s="55" t="s">
        <v>26</v>
      </c>
      <c r="H18" s="56" t="s">
        <v>266</v>
      </c>
      <c r="I18" s="56" t="s">
        <v>267</v>
      </c>
      <c r="J18" s="55" t="s">
        <v>86</v>
      </c>
      <c r="K18" s="90" t="s">
        <v>268</v>
      </c>
      <c r="L18" s="57"/>
      <c r="M18" s="56"/>
    </row>
    <row r="19" spans="2:13" x14ac:dyDescent="0.25">
      <c r="B19" s="55">
        <v>1</v>
      </c>
      <c r="C19" s="55"/>
      <c r="D19" s="56"/>
      <c r="E19" s="56"/>
      <c r="F19" s="55"/>
      <c r="G19" s="55"/>
      <c r="H19" s="56"/>
      <c r="I19" s="56"/>
      <c r="J19" s="55"/>
      <c r="K19" s="56"/>
      <c r="L19" s="57"/>
      <c r="M19" s="56"/>
    </row>
    <row r="20" spans="2:13" ht="12.75" thickBot="1" x14ac:dyDescent="0.3">
      <c r="D20" s="59"/>
      <c r="E20" s="59"/>
      <c r="H20" s="59"/>
      <c r="I20" s="59"/>
      <c r="K20" s="59"/>
      <c r="M20" s="59"/>
    </row>
    <row r="21" spans="2:13" s="48" customFormat="1" ht="23.25" thickTop="1" x14ac:dyDescent="0.25">
      <c r="B21" s="51" t="s">
        <v>93</v>
      </c>
      <c r="C21" s="51" t="s">
        <v>75</v>
      </c>
      <c r="D21" s="51" t="s">
        <v>76</v>
      </c>
      <c r="E21" s="51" t="s">
        <v>77</v>
      </c>
      <c r="F21" s="51" t="s">
        <v>78</v>
      </c>
      <c r="G21" s="51" t="s">
        <v>79</v>
      </c>
      <c r="H21" s="52" t="s">
        <v>156</v>
      </c>
      <c r="I21" s="52" t="s">
        <v>157</v>
      </c>
      <c r="J21" s="52" t="s">
        <v>158</v>
      </c>
      <c r="K21" s="52" t="s">
        <v>80</v>
      </c>
      <c r="L21" s="53" t="s">
        <v>94</v>
      </c>
      <c r="M21" s="53" t="s">
        <v>95</v>
      </c>
    </row>
    <row r="22" spans="2:13" ht="60" x14ac:dyDescent="0.25">
      <c r="B22" s="55">
        <v>2</v>
      </c>
      <c r="C22" s="55" t="s">
        <v>82</v>
      </c>
      <c r="D22" s="56" t="s">
        <v>251</v>
      </c>
      <c r="E22" s="56" t="s">
        <v>269</v>
      </c>
      <c r="F22" s="55" t="s">
        <v>4</v>
      </c>
      <c r="G22" s="55" t="s">
        <v>26</v>
      </c>
      <c r="H22" s="56" t="s">
        <v>270</v>
      </c>
      <c r="I22" s="56" t="s">
        <v>271</v>
      </c>
      <c r="J22" s="55" t="s">
        <v>86</v>
      </c>
      <c r="K22" s="90" t="s">
        <v>255</v>
      </c>
      <c r="L22" s="57"/>
      <c r="M22" s="56"/>
    </row>
    <row r="23" spans="2:13" ht="48" x14ac:dyDescent="0.25">
      <c r="B23" s="55">
        <v>2</v>
      </c>
      <c r="C23" s="55" t="s">
        <v>82</v>
      </c>
      <c r="D23" s="56" t="s">
        <v>256</v>
      </c>
      <c r="E23" s="56" t="s">
        <v>257</v>
      </c>
      <c r="F23" s="55" t="s">
        <v>4</v>
      </c>
      <c r="G23" s="55" t="s">
        <v>26</v>
      </c>
      <c r="H23" s="56" t="s">
        <v>272</v>
      </c>
      <c r="I23" s="56" t="s">
        <v>273</v>
      </c>
      <c r="J23" s="55" t="s">
        <v>86</v>
      </c>
      <c r="K23" s="90" t="s">
        <v>255</v>
      </c>
      <c r="L23" s="57"/>
      <c r="M23" s="56"/>
    </row>
    <row r="24" spans="2:13" ht="47.45" customHeight="1" x14ac:dyDescent="0.25">
      <c r="B24" s="55">
        <v>2</v>
      </c>
      <c r="C24" s="55" t="s">
        <v>82</v>
      </c>
      <c r="D24" s="56" t="s">
        <v>270</v>
      </c>
      <c r="E24" s="56" t="s">
        <v>459</v>
      </c>
      <c r="F24" s="55" t="s">
        <v>4</v>
      </c>
      <c r="G24" s="55" t="s">
        <v>26</v>
      </c>
      <c r="H24" s="56" t="s">
        <v>470</v>
      </c>
      <c r="I24" s="56" t="s">
        <v>470</v>
      </c>
      <c r="J24" s="55" t="s">
        <v>86</v>
      </c>
      <c r="K24" s="90" t="s">
        <v>476</v>
      </c>
      <c r="L24" s="57"/>
      <c r="M24" s="56"/>
    </row>
    <row r="25" spans="2:13" ht="48" x14ac:dyDescent="0.25">
      <c r="B25" s="55">
        <v>2</v>
      </c>
      <c r="C25" s="55" t="s">
        <v>82</v>
      </c>
      <c r="D25" s="56" t="s">
        <v>460</v>
      </c>
      <c r="E25" s="56" t="s">
        <v>461</v>
      </c>
      <c r="F25" s="55" t="s">
        <v>4</v>
      </c>
      <c r="G25" s="55" t="s">
        <v>26</v>
      </c>
      <c r="H25" s="56" t="s">
        <v>471</v>
      </c>
      <c r="I25" s="56" t="s">
        <v>471</v>
      </c>
      <c r="J25" s="55" t="s">
        <v>86</v>
      </c>
      <c r="K25" s="90" t="s">
        <v>477</v>
      </c>
      <c r="L25" s="57"/>
      <c r="M25" s="56"/>
    </row>
    <row r="26" spans="2:13" ht="72" x14ac:dyDescent="0.25">
      <c r="B26" s="55">
        <v>2</v>
      </c>
      <c r="C26" s="55" t="s">
        <v>82</v>
      </c>
      <c r="D26" s="56" t="s">
        <v>462</v>
      </c>
      <c r="E26" s="56" t="s">
        <v>463</v>
      </c>
      <c r="F26" s="55" t="s">
        <v>4</v>
      </c>
      <c r="G26" s="55" t="s">
        <v>26</v>
      </c>
      <c r="H26" s="56" t="s">
        <v>472</v>
      </c>
      <c r="I26" s="56" t="s">
        <v>472</v>
      </c>
      <c r="J26" s="55" t="s">
        <v>86</v>
      </c>
      <c r="K26" s="90" t="s">
        <v>478</v>
      </c>
      <c r="L26" s="57"/>
      <c r="M26" s="56"/>
    </row>
    <row r="27" spans="2:13" ht="73.900000000000006" customHeight="1" x14ac:dyDescent="0.25">
      <c r="B27" s="55">
        <v>2</v>
      </c>
      <c r="C27" s="55" t="s">
        <v>82</v>
      </c>
      <c r="D27" s="56" t="s">
        <v>462</v>
      </c>
      <c r="E27" s="56" t="s">
        <v>464</v>
      </c>
      <c r="F27" s="55" t="s">
        <v>4</v>
      </c>
      <c r="G27" s="55" t="s">
        <v>26</v>
      </c>
      <c r="H27" s="56" t="s">
        <v>473</v>
      </c>
      <c r="I27" s="56" t="s">
        <v>473</v>
      </c>
      <c r="J27" s="55" t="s">
        <v>86</v>
      </c>
      <c r="K27" s="90" t="s">
        <v>479</v>
      </c>
      <c r="L27" s="57"/>
      <c r="M27" s="56"/>
    </row>
    <row r="28" spans="2:13" ht="96" x14ac:dyDescent="0.25">
      <c r="B28" s="55">
        <v>2</v>
      </c>
      <c r="C28" s="55" t="s">
        <v>82</v>
      </c>
      <c r="D28" s="56" t="s">
        <v>462</v>
      </c>
      <c r="E28" s="56" t="s">
        <v>465</v>
      </c>
      <c r="F28" s="55" t="s">
        <v>4</v>
      </c>
      <c r="G28" s="55" t="s">
        <v>26</v>
      </c>
      <c r="H28" s="56" t="s">
        <v>474</v>
      </c>
      <c r="I28" s="56" t="s">
        <v>474</v>
      </c>
      <c r="J28" s="55" t="s">
        <v>86</v>
      </c>
      <c r="K28" s="90" t="s">
        <v>479</v>
      </c>
      <c r="L28" s="57"/>
      <c r="M28" s="56"/>
    </row>
    <row r="29" spans="2:13" ht="81" customHeight="1" x14ac:dyDescent="0.25">
      <c r="B29" s="55">
        <v>2</v>
      </c>
      <c r="C29" s="55" t="s">
        <v>82</v>
      </c>
      <c r="D29" s="56" t="s">
        <v>466</v>
      </c>
      <c r="E29" s="56" t="s">
        <v>467</v>
      </c>
      <c r="F29" s="55" t="s">
        <v>4</v>
      </c>
      <c r="G29" s="55" t="s">
        <v>26</v>
      </c>
      <c r="H29" s="56" t="s">
        <v>475</v>
      </c>
      <c r="I29" s="56" t="s">
        <v>467</v>
      </c>
      <c r="J29" s="55" t="s">
        <v>86</v>
      </c>
      <c r="K29" s="90" t="s">
        <v>480</v>
      </c>
      <c r="L29" s="57"/>
      <c r="M29" s="56"/>
    </row>
    <row r="30" spans="2:13" ht="60" x14ac:dyDescent="0.25">
      <c r="B30" s="55">
        <v>2</v>
      </c>
      <c r="C30" s="55" t="s">
        <v>175</v>
      </c>
      <c r="D30" s="56" t="s">
        <v>468</v>
      </c>
      <c r="E30" s="56" t="s">
        <v>469</v>
      </c>
      <c r="F30" s="55" t="s">
        <v>4</v>
      </c>
      <c r="G30" s="55" t="s">
        <v>26</v>
      </c>
      <c r="H30" s="56" t="s">
        <v>469</v>
      </c>
      <c r="I30" s="56" t="s">
        <v>469</v>
      </c>
      <c r="J30" s="55" t="s">
        <v>86</v>
      </c>
      <c r="K30" s="90" t="s">
        <v>481</v>
      </c>
      <c r="L30" s="57"/>
      <c r="M30" s="56"/>
    </row>
    <row r="31" spans="2:13" ht="132" x14ac:dyDescent="0.25">
      <c r="B31" s="55">
        <v>2</v>
      </c>
      <c r="C31" s="55" t="s">
        <v>82</v>
      </c>
      <c r="D31" s="56" t="s">
        <v>256</v>
      </c>
      <c r="E31" s="56" t="s">
        <v>265</v>
      </c>
      <c r="F31" s="55" t="s">
        <v>4</v>
      </c>
      <c r="G31" s="55" t="s">
        <v>26</v>
      </c>
      <c r="H31" s="56" t="s">
        <v>266</v>
      </c>
      <c r="I31" s="56" t="s">
        <v>267</v>
      </c>
      <c r="J31" s="55" t="s">
        <v>86</v>
      </c>
      <c r="K31" s="90" t="s">
        <v>268</v>
      </c>
      <c r="L31" s="57"/>
      <c r="M31" s="56"/>
    </row>
    <row r="32" spans="2:13" x14ac:dyDescent="0.25">
      <c r="B32" s="55">
        <v>2</v>
      </c>
      <c r="C32" s="55"/>
      <c r="D32" s="56"/>
      <c r="E32" s="56"/>
      <c r="F32" s="55"/>
      <c r="G32" s="55"/>
      <c r="H32" s="56"/>
      <c r="I32" s="56"/>
      <c r="J32" s="55"/>
      <c r="K32" s="56"/>
      <c r="L32" s="57"/>
      <c r="M32" s="56"/>
    </row>
    <row r="33" spans="2:13" ht="12.75" thickBot="1" x14ac:dyDescent="0.3"/>
    <row r="34" spans="2:13" s="48" customFormat="1" ht="30.6" customHeight="1" thickTop="1" x14ac:dyDescent="0.25">
      <c r="B34" s="51" t="s">
        <v>93</v>
      </c>
      <c r="C34" s="51" t="s">
        <v>75</v>
      </c>
      <c r="D34" s="51" t="s">
        <v>76</v>
      </c>
      <c r="E34" s="51" t="s">
        <v>77</v>
      </c>
      <c r="F34" s="51" t="s">
        <v>78</v>
      </c>
      <c r="G34" s="51" t="s">
        <v>79</v>
      </c>
      <c r="H34" s="52" t="s">
        <v>156</v>
      </c>
      <c r="I34" s="52" t="s">
        <v>157</v>
      </c>
      <c r="J34" s="52" t="s">
        <v>158</v>
      </c>
      <c r="K34" s="52" t="s">
        <v>80</v>
      </c>
      <c r="L34" s="53" t="s">
        <v>94</v>
      </c>
      <c r="M34" s="53" t="s">
        <v>95</v>
      </c>
    </row>
    <row r="35" spans="2:13" ht="60" x14ac:dyDescent="0.25">
      <c r="B35" s="55">
        <v>3</v>
      </c>
      <c r="C35" s="55" t="s">
        <v>82</v>
      </c>
      <c r="D35" s="56" t="s">
        <v>251</v>
      </c>
      <c r="E35" s="56" t="s">
        <v>269</v>
      </c>
      <c r="F35" s="55" t="s">
        <v>4</v>
      </c>
      <c r="G35" s="55" t="s">
        <v>26</v>
      </c>
      <c r="H35" s="56" t="s">
        <v>270</v>
      </c>
      <c r="I35" s="56" t="s">
        <v>292</v>
      </c>
      <c r="J35" s="55" t="s">
        <v>86</v>
      </c>
      <c r="K35" s="90" t="s">
        <v>255</v>
      </c>
      <c r="L35" s="57"/>
      <c r="M35" s="56"/>
    </row>
    <row r="36" spans="2:13" ht="48" x14ac:dyDescent="0.25">
      <c r="B36" s="55">
        <v>3</v>
      </c>
      <c r="C36" s="55" t="s">
        <v>82</v>
      </c>
      <c r="D36" s="56" t="s">
        <v>256</v>
      </c>
      <c r="E36" s="56" t="s">
        <v>257</v>
      </c>
      <c r="F36" s="55" t="s">
        <v>4</v>
      </c>
      <c r="G36" s="55" t="s">
        <v>26</v>
      </c>
      <c r="H36" s="56" t="s">
        <v>272</v>
      </c>
      <c r="I36" s="56" t="s">
        <v>293</v>
      </c>
      <c r="J36" s="55" t="s">
        <v>86</v>
      </c>
      <c r="K36" s="90" t="s">
        <v>255</v>
      </c>
      <c r="L36" s="57"/>
      <c r="M36" s="56"/>
    </row>
    <row r="37" spans="2:13" ht="60" x14ac:dyDescent="0.25">
      <c r="B37" s="55">
        <v>3</v>
      </c>
      <c r="C37" s="55" t="s">
        <v>82</v>
      </c>
      <c r="D37" s="56" t="s">
        <v>324</v>
      </c>
      <c r="E37" s="56" t="s">
        <v>483</v>
      </c>
      <c r="F37" s="55" t="s">
        <v>4</v>
      </c>
      <c r="G37" s="55" t="s">
        <v>26</v>
      </c>
      <c r="H37" s="56" t="s">
        <v>492</v>
      </c>
      <c r="I37" s="56" t="s">
        <v>492</v>
      </c>
      <c r="J37" s="55" t="s">
        <v>86</v>
      </c>
      <c r="K37" s="90" t="s">
        <v>497</v>
      </c>
      <c r="L37" s="57"/>
      <c r="M37" s="56"/>
    </row>
    <row r="38" spans="2:13" ht="96" x14ac:dyDescent="0.25">
      <c r="B38" s="55">
        <v>3</v>
      </c>
      <c r="C38" s="55" t="s">
        <v>82</v>
      </c>
      <c r="D38" s="56" t="s">
        <v>484</v>
      </c>
      <c r="E38" s="56" t="s">
        <v>485</v>
      </c>
      <c r="F38" s="55" t="s">
        <v>4</v>
      </c>
      <c r="G38" s="55" t="s">
        <v>26</v>
      </c>
      <c r="H38" s="56" t="s">
        <v>493</v>
      </c>
      <c r="I38" s="56" t="s">
        <v>494</v>
      </c>
      <c r="J38" s="55" t="s">
        <v>87</v>
      </c>
      <c r="K38" s="90" t="s">
        <v>498</v>
      </c>
      <c r="L38" s="57"/>
      <c r="M38" s="56"/>
    </row>
    <row r="39" spans="2:13" ht="132" x14ac:dyDescent="0.25">
      <c r="B39" s="55">
        <v>3</v>
      </c>
      <c r="C39" s="55" t="s">
        <v>82</v>
      </c>
      <c r="D39" s="56" t="s">
        <v>399</v>
      </c>
      <c r="E39" s="56" t="s">
        <v>486</v>
      </c>
      <c r="F39" s="55" t="s">
        <v>4</v>
      </c>
      <c r="G39" s="55" t="s">
        <v>26</v>
      </c>
      <c r="H39" s="56" t="s">
        <v>486</v>
      </c>
      <c r="I39" s="56" t="s">
        <v>486</v>
      </c>
      <c r="J39" s="55" t="s">
        <v>86</v>
      </c>
      <c r="K39" s="90" t="s">
        <v>499</v>
      </c>
      <c r="L39" s="57"/>
      <c r="M39" s="56"/>
    </row>
    <row r="40" spans="2:13" ht="96" x14ac:dyDescent="0.25">
      <c r="B40" s="55">
        <v>3</v>
      </c>
      <c r="C40" s="55" t="s">
        <v>82</v>
      </c>
      <c r="D40" s="56" t="s">
        <v>399</v>
      </c>
      <c r="E40" s="56" t="s">
        <v>487</v>
      </c>
      <c r="F40" s="55" t="s">
        <v>4</v>
      </c>
      <c r="G40" s="55" t="s">
        <v>26</v>
      </c>
      <c r="H40" s="56" t="s">
        <v>487</v>
      </c>
      <c r="I40" s="56" t="s">
        <v>487</v>
      </c>
      <c r="J40" s="55"/>
      <c r="K40" s="90"/>
      <c r="L40" s="57"/>
      <c r="M40" s="56"/>
    </row>
    <row r="41" spans="2:13" ht="72" customHeight="1" x14ac:dyDescent="0.25">
      <c r="B41" s="55">
        <v>3</v>
      </c>
      <c r="C41" s="55" t="s">
        <v>82</v>
      </c>
      <c r="D41" s="56" t="s">
        <v>399</v>
      </c>
      <c r="E41" s="56" t="s">
        <v>488</v>
      </c>
      <c r="F41" s="55" t="s">
        <v>4</v>
      </c>
      <c r="G41" s="55" t="s">
        <v>26</v>
      </c>
      <c r="H41" s="56" t="s">
        <v>488</v>
      </c>
      <c r="I41" s="56" t="s">
        <v>488</v>
      </c>
      <c r="J41" s="55" t="s">
        <v>86</v>
      </c>
      <c r="K41" s="90" t="s">
        <v>500</v>
      </c>
      <c r="L41" s="57"/>
      <c r="M41" s="56"/>
    </row>
    <row r="42" spans="2:13" ht="60" x14ac:dyDescent="0.25">
      <c r="B42" s="55">
        <v>3</v>
      </c>
      <c r="C42" s="55" t="s">
        <v>82</v>
      </c>
      <c r="D42" s="56" t="s">
        <v>489</v>
      </c>
      <c r="E42" s="56" t="s">
        <v>490</v>
      </c>
      <c r="F42" s="55" t="s">
        <v>4</v>
      </c>
      <c r="G42" s="55" t="s">
        <v>26</v>
      </c>
      <c r="H42" s="56" t="s">
        <v>495</v>
      </c>
      <c r="I42" s="56" t="s">
        <v>495</v>
      </c>
      <c r="J42" s="55" t="s">
        <v>86</v>
      </c>
      <c r="K42" s="90" t="s">
        <v>501</v>
      </c>
      <c r="L42" s="57"/>
      <c r="M42" s="56"/>
    </row>
    <row r="43" spans="2:13" ht="60" x14ac:dyDescent="0.25">
      <c r="B43" s="55">
        <v>3</v>
      </c>
      <c r="C43" s="55" t="s">
        <v>82</v>
      </c>
      <c r="D43" s="56" t="s">
        <v>468</v>
      </c>
      <c r="E43" s="56" t="s">
        <v>491</v>
      </c>
      <c r="F43" s="55" t="s">
        <v>4</v>
      </c>
      <c r="G43" s="55" t="s">
        <v>26</v>
      </c>
      <c r="H43" s="56" t="s">
        <v>496</v>
      </c>
      <c r="I43" s="56" t="s">
        <v>496</v>
      </c>
      <c r="J43" s="55" t="s">
        <v>86</v>
      </c>
      <c r="K43" s="90" t="s">
        <v>502</v>
      </c>
      <c r="L43" s="57"/>
      <c r="M43" s="56"/>
    </row>
    <row r="44" spans="2:13" ht="60" x14ac:dyDescent="0.25">
      <c r="B44" s="55">
        <v>3</v>
      </c>
      <c r="C44" s="55" t="s">
        <v>175</v>
      </c>
      <c r="D44" s="56" t="s">
        <v>468</v>
      </c>
      <c r="E44" s="56" t="s">
        <v>469</v>
      </c>
      <c r="F44" s="55" t="s">
        <v>4</v>
      </c>
      <c r="G44" s="55" t="s">
        <v>26</v>
      </c>
      <c r="H44" s="56" t="s">
        <v>469</v>
      </c>
      <c r="I44" s="56" t="s">
        <v>469</v>
      </c>
      <c r="J44" s="55" t="s">
        <v>86</v>
      </c>
      <c r="K44" s="90" t="s">
        <v>482</v>
      </c>
      <c r="L44" s="57"/>
      <c r="M44" s="56"/>
    </row>
    <row r="45" spans="2:13" ht="132" x14ac:dyDescent="0.25">
      <c r="B45" s="55">
        <v>3</v>
      </c>
      <c r="C45" s="55" t="s">
        <v>82</v>
      </c>
      <c r="D45" s="56" t="s">
        <v>256</v>
      </c>
      <c r="E45" s="56" t="s">
        <v>265</v>
      </c>
      <c r="F45" s="55" t="s">
        <v>4</v>
      </c>
      <c r="G45" s="55" t="s">
        <v>26</v>
      </c>
      <c r="H45" s="56" t="s">
        <v>266</v>
      </c>
      <c r="I45" s="56" t="s">
        <v>267</v>
      </c>
      <c r="J45" s="55" t="s">
        <v>86</v>
      </c>
      <c r="K45" s="90" t="s">
        <v>268</v>
      </c>
      <c r="L45" s="57"/>
      <c r="M45" s="56"/>
    </row>
    <row r="46" spans="2:13" x14ac:dyDescent="0.25">
      <c r="B46" s="55">
        <v>3</v>
      </c>
      <c r="C46" s="55"/>
      <c r="D46" s="56"/>
      <c r="E46" s="56"/>
      <c r="F46" s="55"/>
      <c r="G46" s="55"/>
      <c r="H46" s="56"/>
      <c r="I46" s="56"/>
      <c r="J46" s="55"/>
      <c r="K46" s="56"/>
      <c r="L46" s="57"/>
      <c r="M46" s="56"/>
    </row>
    <row r="47" spans="2:13" ht="12.75" thickBot="1" x14ac:dyDescent="0.3">
      <c r="D47" s="59"/>
      <c r="E47" s="59"/>
      <c r="H47" s="59"/>
      <c r="I47" s="59"/>
      <c r="K47" s="59"/>
      <c r="M47" s="59"/>
    </row>
    <row r="48" spans="2:13" s="48" customFormat="1" ht="23.25" thickTop="1" x14ac:dyDescent="0.25">
      <c r="B48" s="51" t="s">
        <v>93</v>
      </c>
      <c r="C48" s="51" t="s">
        <v>75</v>
      </c>
      <c r="D48" s="51" t="s">
        <v>76</v>
      </c>
      <c r="E48" s="51" t="s">
        <v>77</v>
      </c>
      <c r="F48" s="51" t="s">
        <v>78</v>
      </c>
      <c r="G48" s="51" t="s">
        <v>79</v>
      </c>
      <c r="H48" s="52" t="s">
        <v>156</v>
      </c>
      <c r="I48" s="52" t="s">
        <v>157</v>
      </c>
      <c r="J48" s="52" t="s">
        <v>158</v>
      </c>
      <c r="K48" s="52" t="s">
        <v>80</v>
      </c>
      <c r="L48" s="53" t="s">
        <v>94</v>
      </c>
      <c r="M48" s="53" t="s">
        <v>95</v>
      </c>
    </row>
    <row r="49" spans="2:13" ht="60" x14ac:dyDescent="0.25">
      <c r="B49" s="55">
        <v>4</v>
      </c>
      <c r="C49" s="55"/>
      <c r="D49" s="56" t="s">
        <v>251</v>
      </c>
      <c r="E49" s="56" t="s">
        <v>269</v>
      </c>
      <c r="F49" s="55"/>
      <c r="G49" s="55"/>
      <c r="H49" s="56" t="s">
        <v>270</v>
      </c>
      <c r="I49" s="56" t="s">
        <v>305</v>
      </c>
      <c r="J49" s="55"/>
      <c r="K49" s="90" t="s">
        <v>255</v>
      </c>
      <c r="L49" s="57"/>
      <c r="M49" s="56"/>
    </row>
    <row r="50" spans="2:13" ht="48" x14ac:dyDescent="0.25">
      <c r="B50" s="55">
        <v>4</v>
      </c>
      <c r="C50" s="55"/>
      <c r="D50" s="56" t="s">
        <v>256</v>
      </c>
      <c r="E50" s="56" t="s">
        <v>257</v>
      </c>
      <c r="F50" s="55"/>
      <c r="G50" s="55"/>
      <c r="H50" s="56" t="s">
        <v>272</v>
      </c>
      <c r="I50" s="56" t="s">
        <v>306</v>
      </c>
      <c r="J50" s="55"/>
      <c r="K50" s="90" t="s">
        <v>255</v>
      </c>
      <c r="L50" s="57"/>
      <c r="M50" s="56"/>
    </row>
    <row r="51" spans="2:13" ht="48" x14ac:dyDescent="0.25">
      <c r="B51" s="55">
        <v>4</v>
      </c>
      <c r="C51" s="55"/>
      <c r="D51" s="56" t="s">
        <v>270</v>
      </c>
      <c r="E51" s="56" t="s">
        <v>459</v>
      </c>
      <c r="F51" s="55"/>
      <c r="G51" s="55"/>
      <c r="H51" s="56" t="s">
        <v>470</v>
      </c>
      <c r="I51" s="56" t="s">
        <v>470</v>
      </c>
      <c r="J51" s="55"/>
      <c r="K51" s="90" t="s">
        <v>476</v>
      </c>
      <c r="L51" s="57"/>
      <c r="M51" s="56"/>
    </row>
    <row r="52" spans="2:13" ht="174.6" customHeight="1" x14ac:dyDescent="0.25">
      <c r="B52" s="55">
        <v>4</v>
      </c>
      <c r="C52" s="55"/>
      <c r="D52" s="56" t="s">
        <v>415</v>
      </c>
      <c r="E52" s="56" t="s">
        <v>503</v>
      </c>
      <c r="F52" s="55"/>
      <c r="G52" s="55"/>
      <c r="H52" s="56" t="s">
        <v>507</v>
      </c>
      <c r="I52" s="56" t="s">
        <v>510</v>
      </c>
      <c r="J52" s="55"/>
      <c r="K52" s="90" t="s">
        <v>512</v>
      </c>
      <c r="L52" s="57"/>
      <c r="M52" s="56"/>
    </row>
    <row r="53" spans="2:13" ht="60" x14ac:dyDescent="0.25">
      <c r="B53" s="55">
        <v>4</v>
      </c>
      <c r="C53" s="55"/>
      <c r="D53" s="56" t="s">
        <v>415</v>
      </c>
      <c r="E53" s="56" t="s">
        <v>504</v>
      </c>
      <c r="F53" s="55"/>
      <c r="G53" s="55"/>
      <c r="H53" s="56" t="s">
        <v>504</v>
      </c>
      <c r="I53" s="56" t="s">
        <v>504</v>
      </c>
      <c r="J53" s="55"/>
      <c r="K53" s="90" t="s">
        <v>500</v>
      </c>
      <c r="L53" s="57"/>
      <c r="M53" s="56"/>
    </row>
    <row r="54" spans="2:13" ht="96" x14ac:dyDescent="0.25">
      <c r="B54" s="55">
        <v>4</v>
      </c>
      <c r="C54" s="55"/>
      <c r="D54" s="56" t="s">
        <v>415</v>
      </c>
      <c r="E54" s="56" t="s">
        <v>505</v>
      </c>
      <c r="F54" s="55"/>
      <c r="G54" s="55"/>
      <c r="H54" s="56" t="s">
        <v>508</v>
      </c>
      <c r="I54" s="56" t="s">
        <v>511</v>
      </c>
      <c r="J54" s="55"/>
      <c r="K54" s="90" t="s">
        <v>500</v>
      </c>
      <c r="L54" s="57"/>
      <c r="M54" s="56"/>
    </row>
    <row r="55" spans="2:13" ht="78" customHeight="1" x14ac:dyDescent="0.25">
      <c r="B55" s="55">
        <v>4</v>
      </c>
      <c r="C55" s="55"/>
      <c r="D55" s="56" t="s">
        <v>431</v>
      </c>
      <c r="E55" s="56" t="s">
        <v>506</v>
      </c>
      <c r="F55" s="55"/>
      <c r="G55" s="55"/>
      <c r="H55" s="56" t="s">
        <v>506</v>
      </c>
      <c r="I55" s="56" t="s">
        <v>506</v>
      </c>
      <c r="J55" s="55"/>
      <c r="K55" s="90" t="s">
        <v>480</v>
      </c>
      <c r="L55" s="57"/>
      <c r="M55" s="56"/>
    </row>
    <row r="56" spans="2:13" ht="120.6" customHeight="1" x14ac:dyDescent="0.25">
      <c r="B56" s="55">
        <v>4</v>
      </c>
      <c r="C56" s="55"/>
      <c r="D56" s="56" t="s">
        <v>256</v>
      </c>
      <c r="E56" s="56" t="s">
        <v>265</v>
      </c>
      <c r="F56" s="55"/>
      <c r="G56" s="55"/>
      <c r="H56" s="56" t="s">
        <v>266</v>
      </c>
      <c r="I56" s="56" t="s">
        <v>267</v>
      </c>
      <c r="J56" s="55"/>
      <c r="K56" s="90" t="s">
        <v>268</v>
      </c>
      <c r="L56" s="57"/>
      <c r="M56" s="56"/>
    </row>
    <row r="57" spans="2:13" ht="84" x14ac:dyDescent="0.25">
      <c r="B57" s="55">
        <v>4</v>
      </c>
      <c r="C57" s="55"/>
      <c r="D57" s="56" t="s">
        <v>310</v>
      </c>
      <c r="E57" s="56" t="s">
        <v>421</v>
      </c>
      <c r="F57" s="55"/>
      <c r="G57" s="55"/>
      <c r="H57" s="56" t="s">
        <v>509</v>
      </c>
      <c r="I57" s="56" t="s">
        <v>313</v>
      </c>
      <c r="J57" s="55"/>
      <c r="K57" s="90" t="s">
        <v>422</v>
      </c>
      <c r="L57" s="57"/>
      <c r="M57" s="56"/>
    </row>
    <row r="58" spans="2:13" ht="142.15" customHeight="1" x14ac:dyDescent="0.25">
      <c r="B58" s="55">
        <v>4</v>
      </c>
      <c r="C58" s="55"/>
      <c r="D58" s="56" t="s">
        <v>319</v>
      </c>
      <c r="E58" s="56" t="s">
        <v>320</v>
      </c>
      <c r="F58" s="55"/>
      <c r="G58" s="55"/>
      <c r="H58" s="56" t="s">
        <v>321</v>
      </c>
      <c r="I58" s="56" t="s">
        <v>322</v>
      </c>
      <c r="J58" s="55"/>
      <c r="K58" s="90" t="s">
        <v>323</v>
      </c>
      <c r="L58" s="57"/>
      <c r="M58" s="56"/>
    </row>
    <row r="59" spans="2:13" ht="48" x14ac:dyDescent="0.25">
      <c r="B59" s="55">
        <v>4</v>
      </c>
      <c r="C59" s="55"/>
      <c r="D59" s="56" t="s">
        <v>324</v>
      </c>
      <c r="E59" s="56" t="s">
        <v>325</v>
      </c>
      <c r="F59" s="55"/>
      <c r="G59" s="55"/>
      <c r="H59" s="56" t="s">
        <v>326</v>
      </c>
      <c r="I59" s="56" t="s">
        <v>327</v>
      </c>
      <c r="J59" s="55"/>
      <c r="K59" s="90" t="s">
        <v>328</v>
      </c>
      <c r="L59" s="57"/>
      <c r="M59" s="56"/>
    </row>
    <row r="60" spans="2:13" ht="48" x14ac:dyDescent="0.25">
      <c r="B60" s="55">
        <v>4</v>
      </c>
      <c r="C60" s="55"/>
      <c r="D60" s="56" t="s">
        <v>329</v>
      </c>
      <c r="E60" s="56" t="s">
        <v>330</v>
      </c>
      <c r="F60" s="55"/>
      <c r="G60" s="55"/>
      <c r="H60" s="56" t="s">
        <v>331</v>
      </c>
      <c r="I60" s="56" t="s">
        <v>332</v>
      </c>
      <c r="J60" s="55"/>
      <c r="K60" s="90" t="s">
        <v>333</v>
      </c>
      <c r="L60" s="57"/>
      <c r="M60" s="56"/>
    </row>
    <row r="61" spans="2:13" x14ac:dyDescent="0.25">
      <c r="B61" s="55">
        <v>4</v>
      </c>
      <c r="C61" s="55"/>
      <c r="D61" s="56"/>
      <c r="E61" s="56"/>
      <c r="F61" s="55"/>
      <c r="G61" s="55"/>
      <c r="H61" s="56"/>
      <c r="I61" s="56"/>
      <c r="J61" s="55"/>
      <c r="K61" s="56"/>
      <c r="L61" s="57"/>
      <c r="M61" s="56"/>
    </row>
  </sheetData>
  <sheetProtection algorithmName="SHA-512" hashValue="v65uj/h+1XZvFMhVu3tGL7yLA50rHbnzDbhieckC6lIFZyphVGi9ncjNABdMDcznATwSW+8b/WodG6tmKbpkCA==" saltValue="LNUnVd8gInNh8WBQJBcFi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19 B22:B32 B35:B46 B49:B61" xr:uid="{00000000-0002-0000-1200-000000000000}">
      <formula1>Trimestre</formula1>
    </dataValidation>
    <dataValidation type="list" allowBlank="1" showInputMessage="1" showErrorMessage="1" sqref="G15:G19 G22:G32 G35:G46 G49:G61" xr:uid="{00000000-0002-0000-1200-000001000000}">
      <formula1>Área</formula1>
    </dataValidation>
    <dataValidation type="list" allowBlank="1" showInputMessage="1" showErrorMessage="1" sqref="L15:L19 L22:L32 L35:L46 L49:L61" xr:uid="{00000000-0002-0000-1200-000002000000}">
      <formula1>Cumplimiento</formula1>
    </dataValidation>
    <dataValidation type="list" allowBlank="1" showInputMessage="1" showErrorMessage="1" sqref="J15:J19 J22:J32 J35:J46 J49:J61" xr:uid="{00000000-0002-0000-1200-000003000000}">
      <formula1>Categoría</formula1>
    </dataValidation>
    <dataValidation type="list" allowBlank="1" showInputMessage="1" showErrorMessage="1" sqref="F15:F19 F22:F32 F35:F46 F49:F61" xr:uid="{00000000-0002-0000-1200-000004000000}">
      <formula1>Alta_Dirección</formula1>
    </dataValidation>
    <dataValidation type="list" allowBlank="1" showInputMessage="1" showErrorMessage="1" sqref="C15:C19 C22:C32 C35:C46 C49:C61" xr:uid="{00000000-0002-0000-1200-000005000000}">
      <formula1>Frentes</formula1>
    </dataValidation>
  </dataValidations>
  <hyperlinks>
    <hyperlink ref="L10:M11" location="Instrucciones!A1" display="Instrucciones para el diligenciamiento" xr:uid="{00000000-0004-0000-12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4C5CF2F6-68D1-4540-B740-5C21E36501EA}">
            <xm:f>NOT(ISERROR(SEARCH(TB!$B$25,L15)))</xm:f>
            <xm:f>TB!$B$25</xm:f>
            <x14:dxf>
              <fill>
                <patternFill>
                  <fgColor theme="1"/>
                  <bgColor rgb="FF00B050"/>
                </patternFill>
              </fill>
            </x14:dxf>
          </x14:cfRule>
          <x14:cfRule type="containsText" priority="14" operator="containsText" id="{1AE469CA-F4B8-403E-81B1-9970E0D2EB1E}">
            <xm:f>NOT(ISERROR(SEARCH(TB!$B$24,L15)))</xm:f>
            <xm:f>TB!$B$24</xm:f>
            <x14:dxf>
              <fill>
                <patternFill>
                  <fgColor theme="1"/>
                  <bgColor rgb="FFFFFF00"/>
                </patternFill>
              </fill>
            </x14:dxf>
          </x14:cfRule>
          <x14:cfRule type="containsText" priority="15" operator="containsText" id="{E0EA3233-2862-4B94-B022-10F0E114371E}">
            <xm:f>NOT(ISERROR(SEARCH(TB!$B$23,L15)))</xm:f>
            <xm:f>TB!$B$23</xm:f>
            <x14:dxf>
              <fill>
                <patternFill>
                  <fgColor theme="1"/>
                  <bgColor rgb="FFFFC000"/>
                </patternFill>
              </fill>
            </x14:dxf>
          </x14:cfRule>
          <x14:cfRule type="containsText" priority="16" operator="containsText" id="{23A20E2E-2E6A-40FE-8C80-FF97ADE522D9}">
            <xm:f>NOT(ISERROR(SEARCH(TB!$B$22,L15)))</xm:f>
            <xm:f>TB!$B$22</xm:f>
            <x14:dxf>
              <fill>
                <patternFill>
                  <fgColor theme="1"/>
                  <bgColor rgb="FFFF0000"/>
                </patternFill>
              </fill>
            </x14:dxf>
          </x14:cfRule>
          <xm:sqref>L15:L19 L22:L32 L35:L46 L49:L61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Z80"/>
  <sheetViews>
    <sheetView topLeftCell="B1" zoomScaleNormal="100" workbookViewId="0">
      <selection activeCell="E6" sqref="E6:O7"/>
    </sheetView>
  </sheetViews>
  <sheetFormatPr baseColWidth="10" defaultColWidth="0" defaultRowHeight="14.25" x14ac:dyDescent="0.2"/>
  <cols>
    <col min="1" max="1" width="5.42578125" style="70" customWidth="1"/>
    <col min="2" max="6" width="11.5703125" style="70" customWidth="1"/>
    <col min="7" max="7" width="4.7109375" style="70" customWidth="1"/>
    <col min="8" max="12" width="11.5703125" style="70" customWidth="1"/>
    <col min="13" max="13" width="4.7109375" style="70" customWidth="1"/>
    <col min="14" max="18" width="11.5703125" style="70" customWidth="1"/>
    <col min="19" max="19" width="5.42578125" style="70" customWidth="1"/>
    <col min="20" max="26" width="0" style="70" hidden="1" customWidth="1"/>
    <col min="27" max="16384" width="11.5703125" style="70" hidden="1"/>
  </cols>
  <sheetData>
    <row r="1" spans="1:19" s="64" customFormat="1" x14ac:dyDescent="0.2">
      <c r="A1" s="62"/>
      <c r="B1" s="62"/>
      <c r="C1" s="62"/>
      <c r="D1" s="63"/>
      <c r="E1" s="63"/>
      <c r="F1" s="62"/>
      <c r="G1" s="62"/>
      <c r="H1" s="62"/>
      <c r="I1" s="62"/>
      <c r="J1" s="62"/>
      <c r="K1" s="62"/>
      <c r="L1" s="62"/>
      <c r="M1" s="62"/>
      <c r="N1" s="63"/>
      <c r="O1" s="62"/>
      <c r="P1" s="62"/>
      <c r="Q1" s="62"/>
      <c r="R1" s="62"/>
      <c r="S1" s="62"/>
    </row>
    <row r="2" spans="1:19" s="64" customFormat="1" ht="9.6" customHeight="1" x14ac:dyDescent="0.2">
      <c r="A2" s="62"/>
      <c r="B2" s="247"/>
      <c r="C2" s="247"/>
      <c r="D2" s="247"/>
      <c r="E2" s="265" t="s">
        <v>0</v>
      </c>
      <c r="F2" s="265"/>
      <c r="G2" s="265"/>
      <c r="H2" s="265"/>
      <c r="I2" s="265"/>
      <c r="J2" s="265"/>
      <c r="K2" s="265"/>
      <c r="L2" s="265"/>
      <c r="M2" s="265"/>
      <c r="N2" s="265"/>
      <c r="O2" s="265"/>
      <c r="P2" s="267" t="s">
        <v>236</v>
      </c>
      <c r="Q2" s="267"/>
      <c r="R2" s="267"/>
      <c r="S2" s="62"/>
    </row>
    <row r="3" spans="1:19" s="64" customFormat="1" ht="9.6" customHeight="1" x14ac:dyDescent="0.2">
      <c r="A3" s="62"/>
      <c r="B3" s="247"/>
      <c r="C3" s="247"/>
      <c r="D3" s="247"/>
      <c r="E3" s="265"/>
      <c r="F3" s="265"/>
      <c r="G3" s="265"/>
      <c r="H3" s="265"/>
      <c r="I3" s="265"/>
      <c r="J3" s="265"/>
      <c r="K3" s="265"/>
      <c r="L3" s="265"/>
      <c r="M3" s="265"/>
      <c r="N3" s="265"/>
      <c r="O3" s="265"/>
      <c r="P3" s="267"/>
      <c r="Q3" s="267"/>
      <c r="R3" s="267"/>
      <c r="S3" s="62"/>
    </row>
    <row r="4" spans="1:19" s="64" customFormat="1" ht="9.6" customHeight="1" x14ac:dyDescent="0.2">
      <c r="A4" s="62"/>
      <c r="B4" s="247"/>
      <c r="C4" s="247"/>
      <c r="D4" s="247"/>
      <c r="E4" s="265" t="s">
        <v>1</v>
      </c>
      <c r="F4" s="265"/>
      <c r="G4" s="265"/>
      <c r="H4" s="265"/>
      <c r="I4" s="265"/>
      <c r="J4" s="265"/>
      <c r="K4" s="265"/>
      <c r="L4" s="265"/>
      <c r="M4" s="265"/>
      <c r="N4" s="265"/>
      <c r="O4" s="265"/>
      <c r="P4" s="267" t="s">
        <v>172</v>
      </c>
      <c r="Q4" s="267"/>
      <c r="R4" s="267"/>
      <c r="S4" s="62"/>
    </row>
    <row r="5" spans="1:19" s="64" customFormat="1" ht="9.6" customHeight="1" x14ac:dyDescent="0.2">
      <c r="A5" s="62"/>
      <c r="B5" s="247"/>
      <c r="C5" s="247"/>
      <c r="D5" s="247"/>
      <c r="E5" s="265"/>
      <c r="F5" s="265"/>
      <c r="G5" s="265"/>
      <c r="H5" s="265"/>
      <c r="I5" s="265"/>
      <c r="J5" s="265"/>
      <c r="K5" s="265"/>
      <c r="L5" s="265"/>
      <c r="M5" s="265"/>
      <c r="N5" s="265"/>
      <c r="O5" s="265"/>
      <c r="P5" s="267"/>
      <c r="Q5" s="267"/>
      <c r="R5" s="267"/>
      <c r="S5" s="62"/>
    </row>
    <row r="6" spans="1:19" s="64" customFormat="1" ht="12.6" customHeight="1" x14ac:dyDescent="0.2">
      <c r="A6" s="62"/>
      <c r="B6" s="247"/>
      <c r="C6" s="247"/>
      <c r="D6" s="247"/>
      <c r="E6" s="265" t="s">
        <v>2</v>
      </c>
      <c r="F6" s="265"/>
      <c r="G6" s="265"/>
      <c r="H6" s="265"/>
      <c r="I6" s="265"/>
      <c r="J6" s="265"/>
      <c r="K6" s="265"/>
      <c r="L6" s="265"/>
      <c r="M6" s="265"/>
      <c r="N6" s="265"/>
      <c r="O6" s="265"/>
      <c r="P6" s="267" t="s">
        <v>180</v>
      </c>
      <c r="Q6" s="267"/>
      <c r="R6" s="267"/>
      <c r="S6" s="62"/>
    </row>
    <row r="7" spans="1:19" s="64" customFormat="1" ht="12.6" customHeight="1" x14ac:dyDescent="0.2">
      <c r="A7" s="62"/>
      <c r="B7" s="247"/>
      <c r="C7" s="247"/>
      <c r="D7" s="247"/>
      <c r="E7" s="265"/>
      <c r="F7" s="265"/>
      <c r="G7" s="265"/>
      <c r="H7" s="265"/>
      <c r="I7" s="265"/>
      <c r="J7" s="265"/>
      <c r="K7" s="265"/>
      <c r="L7" s="265"/>
      <c r="M7" s="265"/>
      <c r="N7" s="265"/>
      <c r="O7" s="265"/>
      <c r="P7" s="267" t="s">
        <v>183</v>
      </c>
      <c r="Q7" s="267"/>
      <c r="R7" s="267"/>
      <c r="S7" s="62"/>
    </row>
    <row r="8" spans="1:19" s="64" customFormat="1" x14ac:dyDescent="0.2">
      <c r="A8" s="62"/>
      <c r="B8" s="65" t="s">
        <v>71</v>
      </c>
      <c r="C8" s="37"/>
      <c r="D8" s="63"/>
      <c r="E8" s="63"/>
      <c r="F8" s="62"/>
      <c r="G8" s="62"/>
      <c r="H8" s="62"/>
      <c r="I8" s="62"/>
      <c r="J8" s="62"/>
      <c r="K8" s="62"/>
      <c r="L8" s="62"/>
      <c r="M8" s="62"/>
      <c r="N8" s="63"/>
      <c r="O8" s="62"/>
      <c r="P8" s="62"/>
      <c r="Q8" s="62"/>
      <c r="R8" s="62"/>
      <c r="S8" s="62"/>
    </row>
    <row r="9" spans="1:19" s="64" customFormat="1" x14ac:dyDescent="0.2">
      <c r="A9" s="62"/>
      <c r="B9" s="37"/>
      <c r="C9" s="37"/>
      <c r="D9" s="63"/>
      <c r="E9" s="63"/>
      <c r="F9" s="62"/>
      <c r="G9" s="62"/>
      <c r="H9" s="62"/>
      <c r="I9" s="62"/>
      <c r="J9" s="62"/>
      <c r="K9" s="62"/>
      <c r="L9" s="62"/>
      <c r="M9" s="62"/>
      <c r="N9" s="63"/>
      <c r="O9" s="62"/>
      <c r="P9" s="62"/>
      <c r="Q9" s="62"/>
      <c r="R9" s="62"/>
      <c r="S9" s="62"/>
    </row>
    <row r="10" spans="1:19" s="64" customFormat="1" ht="9.6" customHeight="1" x14ac:dyDescent="0.2">
      <c r="A10" s="62"/>
      <c r="B10" s="37"/>
      <c r="C10" s="37"/>
      <c r="D10" s="63"/>
      <c r="E10" s="63"/>
      <c r="F10" s="62"/>
      <c r="G10" s="62"/>
      <c r="H10" s="62"/>
      <c r="I10" s="62"/>
      <c r="J10" s="62"/>
      <c r="K10" s="62"/>
      <c r="L10" s="62"/>
      <c r="M10" s="62"/>
      <c r="N10" s="63"/>
      <c r="O10" s="62"/>
      <c r="P10" s="62"/>
      <c r="Q10" s="62"/>
      <c r="R10" s="62"/>
      <c r="S10" s="62"/>
    </row>
    <row r="11" spans="1:19" s="66" customFormat="1" ht="12.75" x14ac:dyDescent="0.2">
      <c r="B11" s="266" t="s">
        <v>72</v>
      </c>
      <c r="C11" s="266"/>
      <c r="D11" s="67">
        <f>Contenido!D10</f>
        <v>0</v>
      </c>
      <c r="E11" s="67"/>
      <c r="F11" s="68"/>
      <c r="G11" s="68"/>
      <c r="H11" s="68"/>
      <c r="I11" s="68"/>
      <c r="O11" s="266" t="s">
        <v>73</v>
      </c>
      <c r="P11" s="266"/>
      <c r="Q11" s="266"/>
      <c r="R11" s="67" t="str">
        <f>Contenido!S10</f>
        <v>DD/MM/AAAA</v>
      </c>
    </row>
    <row r="12" spans="1:19" s="66" customFormat="1" ht="12.75" x14ac:dyDescent="0.2">
      <c r="B12" s="266" t="s">
        <v>74</v>
      </c>
      <c r="C12" s="266"/>
      <c r="D12" s="67">
        <f>Contenido!D11</f>
        <v>0</v>
      </c>
      <c r="E12" s="67"/>
      <c r="F12" s="68"/>
      <c r="G12" s="68"/>
      <c r="H12" s="68"/>
      <c r="I12" s="68"/>
      <c r="J12" s="68"/>
      <c r="K12" s="69"/>
      <c r="L12" s="68"/>
      <c r="M12" s="68"/>
      <c r="N12" s="68"/>
      <c r="O12" s="68"/>
      <c r="P12" s="68"/>
      <c r="Q12" s="68"/>
      <c r="R12" s="69"/>
      <c r="S12" s="68"/>
    </row>
    <row r="13" spans="1:19" ht="9.6" customHeight="1" x14ac:dyDescent="0.2"/>
    <row r="14" spans="1:19" s="66" customFormat="1" ht="17.45" customHeight="1" x14ac:dyDescent="0.2">
      <c r="B14" s="264" t="s">
        <v>3</v>
      </c>
      <c r="C14" s="264"/>
      <c r="D14" s="264"/>
      <c r="E14" s="264"/>
      <c r="F14" s="264"/>
      <c r="H14" s="264" t="s">
        <v>4</v>
      </c>
      <c r="I14" s="264"/>
      <c r="J14" s="264"/>
      <c r="K14" s="264"/>
      <c r="L14" s="264"/>
      <c r="N14" s="264" t="s">
        <v>132</v>
      </c>
      <c r="O14" s="264"/>
      <c r="P14" s="264"/>
      <c r="Q14" s="264"/>
      <c r="R14" s="264"/>
    </row>
    <row r="15" spans="1:19" s="71" customFormat="1" ht="11.25" x14ac:dyDescent="0.2">
      <c r="B15" s="72"/>
      <c r="C15" s="72"/>
      <c r="D15" s="72"/>
      <c r="E15" s="72"/>
      <c r="F15" s="72"/>
      <c r="H15" s="72"/>
      <c r="I15" s="72"/>
      <c r="J15" s="72"/>
      <c r="K15" s="72"/>
      <c r="L15" s="72"/>
      <c r="N15" s="72"/>
      <c r="O15" s="72"/>
      <c r="P15" s="72"/>
      <c r="Q15" s="72"/>
      <c r="R15" s="72"/>
    </row>
    <row r="16" spans="1:19" s="71" customFormat="1" ht="11.25" x14ac:dyDescent="0.2">
      <c r="B16" s="72"/>
      <c r="C16" s="72"/>
      <c r="D16" s="72"/>
      <c r="E16" s="72"/>
      <c r="F16" s="72"/>
      <c r="H16" s="72"/>
      <c r="I16" s="72"/>
      <c r="J16" s="72"/>
      <c r="K16" s="72"/>
      <c r="L16" s="72"/>
      <c r="N16" s="72"/>
      <c r="O16" s="72"/>
      <c r="P16" s="72"/>
      <c r="Q16" s="72"/>
      <c r="R16" s="72"/>
    </row>
    <row r="17" spans="2:18" s="71" customFormat="1" ht="11.25" x14ac:dyDescent="0.2">
      <c r="B17" s="73"/>
      <c r="C17" s="74" t="s">
        <v>162</v>
      </c>
      <c r="D17" s="72"/>
      <c r="E17" s="72"/>
      <c r="F17" s="72"/>
      <c r="H17" s="73"/>
      <c r="I17" s="74" t="s">
        <v>162</v>
      </c>
      <c r="J17" s="72"/>
      <c r="K17" s="72"/>
      <c r="L17" s="72"/>
      <c r="N17" s="73"/>
      <c r="O17" s="74" t="s">
        <v>162</v>
      </c>
      <c r="P17" s="72"/>
      <c r="Q17" s="72"/>
      <c r="R17" s="72"/>
    </row>
    <row r="18" spans="2:18" s="71" customFormat="1" ht="11.25" x14ac:dyDescent="0.2">
      <c r="B18" s="75"/>
      <c r="C18" s="74" t="s">
        <v>163</v>
      </c>
      <c r="D18" s="72"/>
      <c r="E18" s="72"/>
      <c r="F18" s="72"/>
      <c r="H18" s="75"/>
      <c r="I18" s="74" t="s">
        <v>163</v>
      </c>
      <c r="J18" s="72"/>
      <c r="K18" s="72"/>
      <c r="L18" s="72"/>
      <c r="N18" s="75"/>
      <c r="O18" s="74" t="s">
        <v>163</v>
      </c>
      <c r="P18" s="72"/>
      <c r="Q18" s="72"/>
      <c r="R18" s="72"/>
    </row>
    <row r="19" spans="2:18" s="71" customFormat="1" ht="11.25" x14ac:dyDescent="0.2">
      <c r="B19" s="76"/>
      <c r="C19" s="74" t="s">
        <v>181</v>
      </c>
      <c r="D19" s="72"/>
      <c r="E19" s="72"/>
      <c r="F19" s="72"/>
      <c r="H19" s="76"/>
      <c r="I19" s="74" t="s">
        <v>181</v>
      </c>
      <c r="J19" s="72"/>
      <c r="K19" s="72"/>
      <c r="L19" s="72"/>
      <c r="N19" s="76"/>
      <c r="O19" s="74" t="s">
        <v>181</v>
      </c>
      <c r="P19" s="72"/>
      <c r="Q19" s="72"/>
      <c r="R19" s="72"/>
    </row>
    <row r="20" spans="2:18" s="71" customFormat="1" ht="11.25" x14ac:dyDescent="0.2">
      <c r="B20" s="77"/>
      <c r="C20" s="74" t="s">
        <v>182</v>
      </c>
      <c r="D20" s="72"/>
      <c r="E20" s="72"/>
      <c r="F20" s="72"/>
      <c r="H20" s="77"/>
      <c r="I20" s="74" t="s">
        <v>182</v>
      </c>
      <c r="J20" s="72"/>
      <c r="K20" s="72"/>
      <c r="L20" s="72"/>
      <c r="N20" s="77"/>
      <c r="O20" s="74" t="s">
        <v>182</v>
      </c>
      <c r="P20" s="72"/>
      <c r="Q20" s="72"/>
      <c r="R20" s="72"/>
    </row>
    <row r="21" spans="2:18" s="71" customFormat="1" ht="11.25" x14ac:dyDescent="0.2">
      <c r="B21" s="72"/>
      <c r="C21" s="74"/>
      <c r="D21" s="72"/>
      <c r="E21" s="72"/>
      <c r="F21" s="72"/>
      <c r="H21" s="72"/>
      <c r="I21" s="72"/>
      <c r="J21" s="72"/>
      <c r="K21" s="72"/>
      <c r="L21" s="72"/>
      <c r="N21" s="72"/>
      <c r="O21" s="72"/>
      <c r="P21" s="72"/>
      <c r="Q21" s="72"/>
      <c r="R21" s="72"/>
    </row>
    <row r="22" spans="2:18" s="71" customFormat="1" ht="11.25" x14ac:dyDescent="0.2">
      <c r="B22" s="72"/>
      <c r="C22" s="72"/>
      <c r="D22" s="72"/>
      <c r="E22" s="72"/>
      <c r="F22" s="72"/>
      <c r="H22" s="72"/>
      <c r="I22" s="72"/>
      <c r="J22" s="72"/>
      <c r="K22" s="72"/>
      <c r="L22" s="72"/>
      <c r="N22" s="72"/>
      <c r="O22" s="72"/>
      <c r="P22" s="72"/>
      <c r="Q22" s="72"/>
      <c r="R22" s="72"/>
    </row>
    <row r="23" spans="2:18" x14ac:dyDescent="0.2">
      <c r="B23" s="78"/>
      <c r="C23" s="78"/>
      <c r="D23" s="78"/>
      <c r="E23" s="78"/>
      <c r="F23" s="78"/>
      <c r="H23" s="78"/>
      <c r="I23" s="78"/>
      <c r="J23" s="78"/>
      <c r="K23" s="78"/>
      <c r="L23" s="78"/>
      <c r="N23" s="78"/>
      <c r="O23" s="78"/>
      <c r="P23" s="78"/>
      <c r="Q23" s="78"/>
      <c r="R23" s="78"/>
    </row>
    <row r="24" spans="2:18" x14ac:dyDescent="0.2">
      <c r="B24" s="78"/>
      <c r="C24" s="78"/>
      <c r="D24" s="78"/>
      <c r="E24" s="78"/>
      <c r="F24" s="78"/>
      <c r="H24" s="78"/>
      <c r="I24" s="78"/>
      <c r="J24" s="78"/>
      <c r="K24" s="78"/>
      <c r="L24" s="78"/>
      <c r="N24" s="78"/>
      <c r="O24" s="78"/>
      <c r="P24" s="78"/>
      <c r="Q24" s="78"/>
      <c r="R24" s="78"/>
    </row>
    <row r="25" spans="2:18" x14ac:dyDescent="0.2">
      <c r="B25" s="78"/>
      <c r="C25" s="78"/>
      <c r="D25" s="78"/>
      <c r="E25" s="78"/>
      <c r="F25" s="78"/>
      <c r="H25" s="78"/>
      <c r="I25" s="78"/>
      <c r="J25" s="78"/>
      <c r="K25" s="78"/>
      <c r="L25" s="78"/>
      <c r="N25" s="78"/>
      <c r="O25" s="78"/>
      <c r="P25" s="78"/>
      <c r="Q25" s="78"/>
      <c r="R25" s="78"/>
    </row>
    <row r="26" spans="2:18" x14ac:dyDescent="0.2">
      <c r="B26" s="78"/>
      <c r="C26" s="78"/>
      <c r="D26" s="78"/>
      <c r="E26" s="78"/>
      <c r="F26" s="78"/>
      <c r="H26" s="78"/>
      <c r="I26" s="78"/>
      <c r="J26" s="78"/>
      <c r="K26" s="78"/>
      <c r="L26" s="78"/>
      <c r="N26" s="78"/>
      <c r="O26" s="78"/>
      <c r="P26" s="78"/>
      <c r="Q26" s="78"/>
      <c r="R26" s="78"/>
    </row>
    <row r="27" spans="2:18" x14ac:dyDescent="0.2">
      <c r="B27" s="78"/>
      <c r="C27" s="78"/>
      <c r="D27" s="78"/>
      <c r="E27" s="78"/>
      <c r="F27" s="78"/>
      <c r="H27" s="78"/>
      <c r="I27" s="78"/>
      <c r="J27" s="78"/>
      <c r="K27" s="78"/>
      <c r="L27" s="78"/>
      <c r="N27" s="78"/>
      <c r="O27" s="78"/>
      <c r="P27" s="78"/>
      <c r="Q27" s="78"/>
      <c r="R27" s="78"/>
    </row>
    <row r="28" spans="2:18" x14ac:dyDescent="0.2">
      <c r="B28" s="78"/>
      <c r="C28" s="78"/>
      <c r="D28" s="78"/>
      <c r="E28" s="78"/>
      <c r="F28" s="78"/>
      <c r="H28" s="78"/>
      <c r="I28" s="78"/>
      <c r="J28" s="78"/>
      <c r="K28" s="78"/>
      <c r="L28" s="78"/>
      <c r="N28" s="78"/>
      <c r="O28" s="78"/>
      <c r="P28" s="78"/>
      <c r="Q28" s="78"/>
      <c r="R28" s="78"/>
    </row>
    <row r="29" spans="2:18" x14ac:dyDescent="0.2">
      <c r="B29" s="78"/>
      <c r="C29" s="78"/>
      <c r="D29" s="78"/>
      <c r="E29" s="78"/>
      <c r="F29" s="78"/>
      <c r="H29" s="78"/>
      <c r="I29" s="78"/>
      <c r="J29" s="78"/>
      <c r="K29" s="78"/>
      <c r="L29" s="78"/>
      <c r="N29" s="78"/>
      <c r="O29" s="78"/>
      <c r="P29" s="78"/>
      <c r="Q29" s="78"/>
      <c r="R29" s="78"/>
    </row>
    <row r="30" spans="2:18" x14ac:dyDescent="0.2">
      <c r="B30" s="78"/>
      <c r="C30" s="78"/>
      <c r="D30" s="78"/>
      <c r="E30" s="78"/>
      <c r="F30" s="78"/>
      <c r="H30" s="78"/>
      <c r="I30" s="78"/>
      <c r="J30" s="78"/>
      <c r="K30" s="78"/>
      <c r="L30" s="78"/>
      <c r="N30" s="78"/>
      <c r="O30" s="78"/>
      <c r="P30" s="78"/>
      <c r="Q30" s="78"/>
      <c r="R30" s="78"/>
    </row>
    <row r="31" spans="2:18" x14ac:dyDescent="0.2">
      <c r="B31" s="78"/>
      <c r="C31" s="78"/>
      <c r="D31" s="78"/>
      <c r="E31" s="78"/>
      <c r="F31" s="78"/>
      <c r="H31" s="78"/>
      <c r="I31" s="78"/>
      <c r="J31" s="78"/>
      <c r="K31" s="78"/>
      <c r="L31" s="78"/>
      <c r="N31" s="78"/>
      <c r="O31" s="78"/>
      <c r="P31" s="78"/>
      <c r="Q31" s="78"/>
      <c r="R31" s="78"/>
    </row>
    <row r="32" spans="2:18" x14ac:dyDescent="0.2">
      <c r="B32" s="78"/>
      <c r="C32" s="78"/>
      <c r="D32" s="78"/>
      <c r="E32" s="78"/>
      <c r="F32" s="78"/>
      <c r="H32" s="78"/>
      <c r="I32" s="78"/>
      <c r="J32" s="78"/>
      <c r="K32" s="78"/>
      <c r="L32" s="78"/>
      <c r="N32" s="78"/>
      <c r="O32" s="78"/>
      <c r="P32" s="78"/>
      <c r="Q32" s="78"/>
      <c r="R32" s="78"/>
    </row>
    <row r="33" spans="2:18" x14ac:dyDescent="0.2">
      <c r="B33" s="78"/>
      <c r="C33" s="78"/>
      <c r="D33" s="78"/>
      <c r="E33" s="78"/>
      <c r="F33" s="78"/>
      <c r="H33" s="78"/>
      <c r="I33" s="78"/>
      <c r="J33" s="78"/>
      <c r="K33" s="78"/>
      <c r="L33" s="78"/>
      <c r="N33" s="78"/>
      <c r="O33" s="78"/>
      <c r="P33" s="78"/>
      <c r="Q33" s="78"/>
      <c r="R33" s="78"/>
    </row>
    <row r="34" spans="2:18" x14ac:dyDescent="0.2">
      <c r="B34" s="78"/>
      <c r="C34" s="78"/>
      <c r="D34" s="78"/>
      <c r="E34" s="78"/>
      <c r="F34" s="78"/>
      <c r="H34" s="78"/>
      <c r="I34" s="78"/>
      <c r="J34" s="78"/>
      <c r="K34" s="78"/>
      <c r="L34" s="78"/>
      <c r="N34" s="78"/>
      <c r="O34" s="78"/>
      <c r="P34" s="78"/>
      <c r="Q34" s="78"/>
      <c r="R34" s="78"/>
    </row>
    <row r="35" spans="2:18" x14ac:dyDescent="0.2">
      <c r="B35" s="78"/>
      <c r="C35" s="78"/>
      <c r="D35" s="78"/>
      <c r="E35" s="78"/>
      <c r="F35" s="78"/>
      <c r="H35" s="78"/>
      <c r="I35" s="78"/>
      <c r="J35" s="78"/>
      <c r="K35" s="78"/>
      <c r="L35" s="78"/>
      <c r="N35" s="78"/>
      <c r="O35" s="78"/>
      <c r="P35" s="78"/>
      <c r="Q35" s="78"/>
      <c r="R35" s="78"/>
    </row>
    <row r="36" spans="2:18" x14ac:dyDescent="0.2">
      <c r="B36" s="78"/>
      <c r="C36" s="78"/>
      <c r="D36" s="78"/>
      <c r="E36" s="78"/>
      <c r="F36" s="78"/>
      <c r="H36" s="78"/>
      <c r="I36" s="78"/>
      <c r="J36" s="78"/>
      <c r="K36" s="78"/>
      <c r="L36" s="78"/>
      <c r="N36" s="78"/>
      <c r="O36" s="78"/>
      <c r="P36" s="78"/>
      <c r="Q36" s="78"/>
      <c r="R36" s="78"/>
    </row>
    <row r="37" spans="2:18" x14ac:dyDescent="0.2">
      <c r="B37" s="78"/>
      <c r="C37" s="78"/>
      <c r="D37" s="78"/>
      <c r="E37" s="78"/>
      <c r="F37" s="78"/>
      <c r="H37" s="78"/>
      <c r="I37" s="78"/>
      <c r="J37" s="78"/>
      <c r="K37" s="78"/>
      <c r="L37" s="78"/>
      <c r="N37" s="78"/>
      <c r="O37" s="78"/>
      <c r="P37" s="78"/>
      <c r="Q37" s="78"/>
      <c r="R37" s="78"/>
    </row>
    <row r="38" spans="2:18" x14ac:dyDescent="0.2">
      <c r="B38" s="78"/>
      <c r="C38" s="78"/>
      <c r="D38" s="78"/>
      <c r="E38" s="78"/>
      <c r="F38" s="78"/>
      <c r="H38" s="78"/>
      <c r="I38" s="78"/>
      <c r="J38" s="78"/>
      <c r="K38" s="78"/>
      <c r="L38" s="78"/>
      <c r="N38" s="78"/>
      <c r="O38" s="78"/>
      <c r="P38" s="78"/>
      <c r="Q38" s="78"/>
      <c r="R38" s="78"/>
    </row>
    <row r="39" spans="2:18" x14ac:dyDescent="0.2">
      <c r="B39" s="78"/>
      <c r="C39" s="78"/>
      <c r="D39" s="78"/>
      <c r="E39" s="78"/>
      <c r="F39" s="78"/>
      <c r="H39" s="78"/>
      <c r="I39" s="78"/>
      <c r="J39" s="78"/>
      <c r="K39" s="78"/>
      <c r="L39" s="78"/>
      <c r="N39" s="78"/>
      <c r="O39" s="78"/>
      <c r="P39" s="78"/>
      <c r="Q39" s="78"/>
      <c r="R39" s="78"/>
    </row>
    <row r="40" spans="2:18" x14ac:dyDescent="0.2">
      <c r="B40" s="78"/>
      <c r="C40" s="78"/>
      <c r="D40" s="78"/>
      <c r="E40" s="78"/>
      <c r="F40" s="78"/>
      <c r="H40" s="78"/>
      <c r="I40" s="78"/>
      <c r="J40" s="78"/>
      <c r="K40" s="78"/>
      <c r="L40" s="78"/>
      <c r="N40" s="78"/>
      <c r="O40" s="78"/>
      <c r="P40" s="78"/>
      <c r="Q40" s="78"/>
      <c r="R40" s="78"/>
    </row>
    <row r="41" spans="2:18" x14ac:dyDescent="0.2">
      <c r="B41" s="78"/>
      <c r="C41" s="78"/>
      <c r="D41" s="78"/>
      <c r="E41" s="78"/>
      <c r="F41" s="78"/>
      <c r="H41" s="78"/>
      <c r="I41" s="78"/>
      <c r="J41" s="78"/>
      <c r="K41" s="78"/>
      <c r="L41" s="78"/>
      <c r="N41" s="78"/>
      <c r="O41" s="78"/>
      <c r="P41" s="78"/>
      <c r="Q41" s="78"/>
      <c r="R41" s="78"/>
    </row>
    <row r="42" spans="2:18" x14ac:dyDescent="0.2">
      <c r="B42" s="78"/>
      <c r="C42" s="78"/>
      <c r="D42" s="78"/>
      <c r="E42" s="78"/>
      <c r="F42" s="78"/>
      <c r="H42" s="78"/>
      <c r="I42" s="78"/>
      <c r="J42" s="78"/>
      <c r="K42" s="78"/>
      <c r="L42" s="78"/>
      <c r="N42" s="78"/>
      <c r="O42" s="78"/>
      <c r="P42" s="78"/>
      <c r="Q42" s="78"/>
      <c r="R42" s="78"/>
    </row>
    <row r="43" spans="2:18" x14ac:dyDescent="0.2">
      <c r="B43" s="78"/>
      <c r="C43" s="78"/>
      <c r="D43" s="78"/>
      <c r="E43" s="78"/>
      <c r="F43" s="78"/>
      <c r="H43" s="78"/>
      <c r="I43" s="78"/>
      <c r="J43" s="78"/>
      <c r="K43" s="78"/>
      <c r="L43" s="78"/>
      <c r="N43" s="78"/>
      <c r="O43" s="78"/>
      <c r="P43" s="78"/>
      <c r="Q43" s="78"/>
      <c r="R43" s="78"/>
    </row>
    <row r="44" spans="2:18" x14ac:dyDescent="0.2">
      <c r="B44" s="78"/>
      <c r="C44" s="78"/>
      <c r="D44" s="78"/>
      <c r="E44" s="78"/>
      <c r="F44" s="78"/>
      <c r="H44" s="78"/>
      <c r="I44" s="78"/>
      <c r="J44" s="78"/>
      <c r="K44" s="78"/>
      <c r="L44" s="78"/>
      <c r="N44" s="78"/>
      <c r="O44" s="78"/>
      <c r="P44" s="78"/>
      <c r="Q44" s="78"/>
      <c r="R44" s="78"/>
    </row>
    <row r="45" spans="2:18" x14ac:dyDescent="0.2">
      <c r="B45" s="78"/>
      <c r="C45" s="78"/>
      <c r="D45" s="78"/>
      <c r="E45" s="78"/>
      <c r="F45" s="78"/>
      <c r="H45" s="78"/>
      <c r="I45" s="78"/>
      <c r="J45" s="78"/>
      <c r="K45" s="78"/>
      <c r="L45" s="78"/>
      <c r="N45" s="78"/>
      <c r="O45" s="78"/>
      <c r="P45" s="78"/>
      <c r="Q45" s="78"/>
      <c r="R45" s="78"/>
    </row>
    <row r="46" spans="2:18" x14ac:dyDescent="0.2">
      <c r="B46" s="78"/>
      <c r="C46" s="78"/>
      <c r="D46" s="78"/>
      <c r="E46" s="78"/>
      <c r="F46" s="78"/>
      <c r="H46" s="78"/>
      <c r="I46" s="78"/>
      <c r="J46" s="78"/>
      <c r="K46" s="78"/>
      <c r="L46" s="78"/>
      <c r="N46" s="78"/>
      <c r="O46" s="78"/>
      <c r="P46" s="78"/>
      <c r="Q46" s="78"/>
      <c r="R46" s="78"/>
    </row>
    <row r="47" spans="2:18" x14ac:dyDescent="0.2">
      <c r="B47" s="78"/>
      <c r="C47" s="78"/>
      <c r="D47" s="78"/>
      <c r="E47" s="78"/>
      <c r="F47" s="78"/>
      <c r="H47" s="78"/>
      <c r="I47" s="78"/>
      <c r="J47" s="78"/>
      <c r="K47" s="78"/>
      <c r="L47" s="78"/>
      <c r="N47" s="78"/>
      <c r="O47" s="78"/>
      <c r="P47" s="78"/>
      <c r="Q47" s="78"/>
      <c r="R47" s="78"/>
    </row>
    <row r="48" spans="2:18" x14ac:dyDescent="0.2">
      <c r="B48" s="78"/>
      <c r="C48" s="78"/>
      <c r="D48" s="78"/>
      <c r="E48" s="78"/>
      <c r="F48" s="78"/>
      <c r="H48" s="78"/>
      <c r="I48" s="78"/>
      <c r="J48" s="78"/>
      <c r="K48" s="78"/>
      <c r="L48" s="78"/>
      <c r="N48" s="78"/>
      <c r="O48" s="78"/>
      <c r="P48" s="78"/>
      <c r="Q48" s="78"/>
      <c r="R48" s="78"/>
    </row>
    <row r="49" spans="2:18" x14ac:dyDescent="0.2">
      <c r="B49" s="78"/>
      <c r="C49" s="78"/>
      <c r="D49" s="78"/>
      <c r="E49" s="78"/>
      <c r="F49" s="78"/>
      <c r="H49" s="78"/>
      <c r="I49" s="78"/>
      <c r="J49" s="78"/>
      <c r="K49" s="78"/>
      <c r="L49" s="78"/>
      <c r="N49" s="78"/>
      <c r="O49" s="78"/>
      <c r="P49" s="78"/>
      <c r="Q49" s="78"/>
      <c r="R49" s="78"/>
    </row>
    <row r="50" spans="2:18" x14ac:dyDescent="0.2">
      <c r="B50" s="78"/>
      <c r="C50" s="78"/>
      <c r="D50" s="78"/>
      <c r="E50" s="78"/>
      <c r="F50" s="78"/>
      <c r="H50" s="78"/>
      <c r="I50" s="78"/>
      <c r="J50" s="78"/>
      <c r="K50" s="78"/>
      <c r="L50" s="78"/>
      <c r="N50" s="78"/>
      <c r="O50" s="78"/>
      <c r="P50" s="78"/>
      <c r="Q50" s="78"/>
      <c r="R50" s="78"/>
    </row>
    <row r="51" spans="2:18" x14ac:dyDescent="0.2">
      <c r="B51" s="78"/>
      <c r="C51" s="78"/>
      <c r="D51" s="78"/>
      <c r="E51" s="78"/>
      <c r="F51" s="78"/>
      <c r="H51" s="78"/>
      <c r="I51" s="78"/>
      <c r="J51" s="78"/>
      <c r="K51" s="78"/>
      <c r="L51" s="78"/>
      <c r="N51" s="78"/>
      <c r="O51" s="78"/>
      <c r="P51" s="78"/>
      <c r="Q51" s="78"/>
      <c r="R51" s="78"/>
    </row>
    <row r="52" spans="2:18" x14ac:dyDescent="0.2">
      <c r="B52" s="78"/>
      <c r="C52" s="78"/>
      <c r="D52" s="78"/>
      <c r="E52" s="78"/>
      <c r="F52" s="78"/>
      <c r="H52" s="78"/>
      <c r="I52" s="78"/>
      <c r="J52" s="78"/>
      <c r="K52" s="78"/>
      <c r="L52" s="78"/>
      <c r="N52" s="78"/>
      <c r="O52" s="78"/>
      <c r="P52" s="78"/>
      <c r="Q52" s="78"/>
      <c r="R52" s="78"/>
    </row>
    <row r="53" spans="2:18" x14ac:dyDescent="0.2">
      <c r="B53" s="78"/>
      <c r="C53" s="78"/>
      <c r="D53" s="78"/>
      <c r="E53" s="78"/>
      <c r="F53" s="78"/>
      <c r="H53" s="78"/>
      <c r="I53" s="78"/>
      <c r="J53" s="78"/>
      <c r="K53" s="78"/>
      <c r="L53" s="78"/>
      <c r="N53" s="78"/>
      <c r="O53" s="78"/>
      <c r="P53" s="78"/>
      <c r="Q53" s="78"/>
      <c r="R53" s="78"/>
    </row>
    <row r="54" spans="2:18" x14ac:dyDescent="0.2">
      <c r="B54" s="78"/>
      <c r="C54" s="78"/>
      <c r="D54" s="78"/>
      <c r="E54" s="78"/>
      <c r="F54" s="78"/>
      <c r="H54" s="78"/>
      <c r="I54" s="78"/>
      <c r="J54" s="78"/>
      <c r="K54" s="78"/>
      <c r="L54" s="78"/>
      <c r="N54" s="78"/>
      <c r="O54" s="78"/>
      <c r="P54" s="78"/>
      <c r="Q54" s="78"/>
      <c r="R54" s="78"/>
    </row>
    <row r="55" spans="2:18" x14ac:dyDescent="0.2">
      <c r="B55" s="78"/>
      <c r="C55" s="78"/>
      <c r="D55" s="78"/>
      <c r="E55" s="78"/>
      <c r="F55" s="78"/>
      <c r="H55" s="78"/>
      <c r="I55" s="78"/>
      <c r="J55" s="78"/>
      <c r="K55" s="78"/>
      <c r="L55" s="78"/>
      <c r="N55" s="78"/>
      <c r="O55" s="78"/>
      <c r="P55" s="78"/>
      <c r="Q55" s="78"/>
      <c r="R55" s="78"/>
    </row>
    <row r="56" spans="2:18" x14ac:dyDescent="0.2">
      <c r="B56" s="78"/>
      <c r="C56" s="78"/>
      <c r="D56" s="78"/>
      <c r="E56" s="78"/>
      <c r="F56" s="78"/>
      <c r="H56" s="78"/>
      <c r="I56" s="78"/>
      <c r="J56" s="78"/>
      <c r="K56" s="78"/>
      <c r="L56" s="78"/>
      <c r="N56" s="78"/>
      <c r="O56" s="78"/>
      <c r="P56" s="78"/>
      <c r="Q56" s="78"/>
      <c r="R56" s="78"/>
    </row>
    <row r="57" spans="2:18" x14ac:dyDescent="0.2">
      <c r="B57" s="78"/>
      <c r="C57" s="78"/>
      <c r="D57" s="78"/>
      <c r="E57" s="78"/>
      <c r="F57" s="78"/>
      <c r="H57" s="78"/>
      <c r="I57" s="78"/>
      <c r="J57" s="78"/>
      <c r="K57" s="78"/>
      <c r="L57" s="78"/>
      <c r="N57" s="78"/>
      <c r="O57" s="78"/>
      <c r="P57" s="78"/>
      <c r="Q57" s="78"/>
      <c r="R57" s="78"/>
    </row>
    <row r="58" spans="2:18" x14ac:dyDescent="0.2">
      <c r="B58" s="78"/>
      <c r="C58" s="78"/>
      <c r="D58" s="78"/>
      <c r="E58" s="78"/>
      <c r="F58" s="78"/>
      <c r="H58" s="78"/>
      <c r="I58" s="78"/>
      <c r="J58" s="78"/>
      <c r="K58" s="78"/>
      <c r="L58" s="78"/>
      <c r="N58" s="78"/>
      <c r="O58" s="78"/>
      <c r="P58" s="78"/>
      <c r="Q58" s="78"/>
      <c r="R58" s="78"/>
    </row>
    <row r="59" spans="2:18" x14ac:dyDescent="0.2">
      <c r="B59" s="78"/>
      <c r="C59" s="78"/>
      <c r="D59" s="78"/>
      <c r="E59" s="78"/>
      <c r="F59" s="78"/>
      <c r="H59" s="78"/>
      <c r="I59" s="78"/>
      <c r="J59" s="78"/>
      <c r="K59" s="78"/>
      <c r="L59" s="78"/>
      <c r="N59" s="78"/>
      <c r="O59" s="78"/>
      <c r="P59" s="78"/>
      <c r="Q59" s="78"/>
      <c r="R59" s="78"/>
    </row>
    <row r="60" spans="2:18" x14ac:dyDescent="0.2">
      <c r="B60" s="78"/>
      <c r="C60" s="78"/>
      <c r="D60" s="78"/>
      <c r="E60" s="78"/>
      <c r="F60" s="78"/>
      <c r="H60" s="78"/>
      <c r="I60" s="78"/>
      <c r="J60" s="78"/>
      <c r="K60" s="78"/>
      <c r="L60" s="78"/>
      <c r="N60" s="78"/>
      <c r="O60" s="78"/>
      <c r="P60" s="78"/>
      <c r="Q60" s="78"/>
      <c r="R60" s="78"/>
    </row>
    <row r="61" spans="2:18" x14ac:dyDescent="0.2">
      <c r="B61" s="78"/>
      <c r="C61" s="78"/>
      <c r="D61" s="78"/>
      <c r="E61" s="78"/>
      <c r="F61" s="78"/>
      <c r="H61" s="78"/>
      <c r="I61" s="78"/>
      <c r="J61" s="78"/>
      <c r="K61" s="78"/>
      <c r="L61" s="78"/>
      <c r="N61" s="78"/>
      <c r="O61" s="78"/>
      <c r="P61" s="78"/>
      <c r="Q61" s="78"/>
      <c r="R61" s="78"/>
    </row>
    <row r="62" spans="2:18" x14ac:dyDescent="0.2">
      <c r="B62" s="78"/>
      <c r="C62" s="78"/>
      <c r="D62" s="78"/>
      <c r="E62" s="78"/>
      <c r="F62" s="78"/>
      <c r="H62" s="78"/>
      <c r="I62" s="78"/>
      <c r="J62" s="78"/>
      <c r="K62" s="78"/>
      <c r="L62" s="78"/>
      <c r="N62" s="78"/>
      <c r="O62" s="78"/>
      <c r="P62" s="78"/>
      <c r="Q62" s="78"/>
      <c r="R62" s="78"/>
    </row>
    <row r="63" spans="2:18" x14ac:dyDescent="0.2">
      <c r="B63" s="78"/>
      <c r="C63" s="78"/>
      <c r="D63" s="78"/>
      <c r="E63" s="78"/>
      <c r="F63" s="78"/>
      <c r="H63" s="78"/>
      <c r="I63" s="78"/>
      <c r="J63" s="78"/>
      <c r="K63" s="78"/>
      <c r="L63" s="78"/>
      <c r="N63" s="78"/>
      <c r="O63" s="78"/>
      <c r="P63" s="78"/>
      <c r="Q63" s="78"/>
      <c r="R63" s="78"/>
    </row>
    <row r="64" spans="2:18" x14ac:dyDescent="0.2">
      <c r="B64" s="78"/>
      <c r="C64" s="78"/>
      <c r="D64" s="78"/>
      <c r="E64" s="78"/>
      <c r="F64" s="78"/>
      <c r="H64" s="78"/>
      <c r="I64" s="78"/>
      <c r="J64" s="78"/>
      <c r="K64" s="78"/>
      <c r="L64" s="78"/>
      <c r="N64" s="78"/>
      <c r="O64" s="78"/>
      <c r="P64" s="78"/>
      <c r="Q64" s="78"/>
      <c r="R64" s="78"/>
    </row>
    <row r="65" spans="2:18" x14ac:dyDescent="0.2">
      <c r="B65" s="78"/>
      <c r="C65" s="78"/>
      <c r="D65" s="78"/>
      <c r="E65" s="78"/>
      <c r="F65" s="78"/>
      <c r="H65" s="78"/>
      <c r="I65" s="78"/>
      <c r="J65" s="78"/>
      <c r="K65" s="78"/>
      <c r="L65" s="78"/>
      <c r="N65" s="78"/>
      <c r="O65" s="78"/>
      <c r="P65" s="78"/>
      <c r="Q65" s="78"/>
      <c r="R65" s="78"/>
    </row>
    <row r="66" spans="2:18" x14ac:dyDescent="0.2">
      <c r="B66" s="78"/>
      <c r="C66" s="78"/>
      <c r="D66" s="78"/>
      <c r="E66" s="78"/>
      <c r="F66" s="78"/>
      <c r="H66" s="78"/>
      <c r="I66" s="78"/>
      <c r="J66" s="78"/>
      <c r="K66" s="78"/>
      <c r="L66" s="78"/>
      <c r="N66" s="78"/>
      <c r="O66" s="78"/>
      <c r="P66" s="78"/>
      <c r="Q66" s="78"/>
      <c r="R66" s="78"/>
    </row>
    <row r="67" spans="2:18" x14ac:dyDescent="0.2">
      <c r="B67" s="78"/>
      <c r="C67" s="78"/>
      <c r="D67" s="78"/>
      <c r="E67" s="78"/>
      <c r="F67" s="78"/>
      <c r="H67" s="78"/>
      <c r="I67" s="78"/>
      <c r="J67" s="78"/>
      <c r="K67" s="78"/>
      <c r="L67" s="78"/>
      <c r="N67" s="78"/>
      <c r="O67" s="78"/>
      <c r="P67" s="78"/>
      <c r="Q67" s="78"/>
      <c r="R67" s="78"/>
    </row>
    <row r="68" spans="2:18" x14ac:dyDescent="0.2">
      <c r="B68" s="78"/>
      <c r="C68" s="78"/>
      <c r="D68" s="78"/>
      <c r="E68" s="78"/>
      <c r="F68" s="78"/>
      <c r="H68" s="78"/>
      <c r="I68" s="78"/>
      <c r="J68" s="78"/>
      <c r="K68" s="78"/>
      <c r="L68" s="78"/>
      <c r="N68" s="78"/>
      <c r="O68" s="78"/>
      <c r="P68" s="78"/>
      <c r="Q68" s="78"/>
      <c r="R68" s="78"/>
    </row>
    <row r="69" spans="2:18" x14ac:dyDescent="0.2">
      <c r="B69" s="78"/>
      <c r="C69" s="78"/>
      <c r="D69" s="78"/>
      <c r="E69" s="78"/>
      <c r="F69" s="78"/>
      <c r="H69" s="78"/>
      <c r="I69" s="78"/>
      <c r="J69" s="78"/>
      <c r="K69" s="78"/>
      <c r="L69" s="78"/>
      <c r="N69" s="78"/>
      <c r="O69" s="78"/>
      <c r="P69" s="78"/>
      <c r="Q69" s="78"/>
      <c r="R69" s="78"/>
    </row>
    <row r="70" spans="2:18" x14ac:dyDescent="0.2">
      <c r="B70" s="78"/>
      <c r="C70" s="78"/>
      <c r="D70" s="78"/>
      <c r="E70" s="78"/>
      <c r="F70" s="78"/>
      <c r="H70" s="78"/>
      <c r="I70" s="78"/>
      <c r="J70" s="78"/>
      <c r="K70" s="78"/>
      <c r="L70" s="78"/>
      <c r="N70" s="78"/>
      <c r="O70" s="78"/>
      <c r="P70" s="78"/>
      <c r="Q70" s="78"/>
      <c r="R70" s="78"/>
    </row>
    <row r="71" spans="2:18" x14ac:dyDescent="0.2">
      <c r="B71" s="78"/>
      <c r="C71" s="78"/>
      <c r="D71" s="78"/>
      <c r="E71" s="78"/>
      <c r="F71" s="78"/>
      <c r="H71" s="78"/>
      <c r="I71" s="78"/>
      <c r="J71" s="78"/>
      <c r="K71" s="78"/>
      <c r="L71" s="78"/>
      <c r="N71" s="78"/>
      <c r="O71" s="78"/>
      <c r="P71" s="78"/>
      <c r="Q71" s="78"/>
      <c r="R71" s="78"/>
    </row>
    <row r="72" spans="2:18" x14ac:dyDescent="0.2">
      <c r="B72" s="78"/>
      <c r="C72" s="78"/>
      <c r="D72" s="78"/>
      <c r="E72" s="78"/>
      <c r="F72" s="78"/>
      <c r="H72" s="78"/>
      <c r="I72" s="78"/>
      <c r="J72" s="78"/>
      <c r="K72" s="78"/>
      <c r="L72" s="78"/>
      <c r="N72" s="78"/>
      <c r="O72" s="78"/>
      <c r="P72" s="78"/>
      <c r="Q72" s="78"/>
      <c r="R72" s="78"/>
    </row>
    <row r="73" spans="2:18" x14ac:dyDescent="0.2">
      <c r="B73" s="78"/>
      <c r="C73" s="78"/>
      <c r="D73" s="78"/>
      <c r="E73" s="78"/>
      <c r="F73" s="78"/>
      <c r="H73" s="78"/>
      <c r="I73" s="78"/>
      <c r="J73" s="78"/>
      <c r="K73" s="78"/>
      <c r="L73" s="78"/>
      <c r="N73" s="78"/>
      <c r="O73" s="78"/>
      <c r="P73" s="78"/>
      <c r="Q73" s="78"/>
      <c r="R73" s="78"/>
    </row>
    <row r="74" spans="2:18" x14ac:dyDescent="0.2">
      <c r="B74" s="78"/>
      <c r="C74" s="78"/>
      <c r="D74" s="78"/>
      <c r="E74" s="78"/>
      <c r="F74" s="78"/>
      <c r="H74" s="78"/>
      <c r="I74" s="78"/>
      <c r="J74" s="78"/>
      <c r="K74" s="78"/>
      <c r="L74" s="78"/>
      <c r="N74" s="78"/>
      <c r="O74" s="78"/>
      <c r="P74" s="78"/>
      <c r="Q74" s="78"/>
      <c r="R74" s="78"/>
    </row>
    <row r="75" spans="2:18" x14ac:dyDescent="0.2">
      <c r="B75" s="78"/>
      <c r="C75" s="78"/>
      <c r="D75" s="78"/>
      <c r="E75" s="78"/>
      <c r="F75" s="78"/>
      <c r="H75" s="78"/>
      <c r="I75" s="78"/>
      <c r="J75" s="78"/>
      <c r="K75" s="78"/>
      <c r="L75" s="78"/>
      <c r="N75" s="78"/>
      <c r="O75" s="78"/>
      <c r="P75" s="78"/>
      <c r="Q75" s="78"/>
      <c r="R75" s="78"/>
    </row>
    <row r="76" spans="2:18" x14ac:dyDescent="0.2">
      <c r="B76" s="78"/>
      <c r="C76" s="78"/>
      <c r="D76" s="78"/>
      <c r="E76" s="78"/>
      <c r="F76" s="78"/>
      <c r="H76" s="78"/>
      <c r="I76" s="78"/>
      <c r="J76" s="78"/>
      <c r="K76" s="78"/>
      <c r="L76" s="78"/>
      <c r="N76" s="78"/>
      <c r="O76" s="78"/>
      <c r="P76" s="78"/>
      <c r="Q76" s="78"/>
      <c r="R76" s="78"/>
    </row>
    <row r="77" spans="2:18" x14ac:dyDescent="0.2">
      <c r="B77" s="78"/>
      <c r="C77" s="78"/>
      <c r="D77" s="78"/>
      <c r="E77" s="78"/>
      <c r="F77" s="78"/>
      <c r="H77" s="78"/>
      <c r="I77" s="78"/>
      <c r="J77" s="78"/>
      <c r="K77" s="78"/>
      <c r="L77" s="78"/>
      <c r="N77" s="78"/>
      <c r="O77" s="78"/>
      <c r="P77" s="78"/>
      <c r="Q77" s="78"/>
      <c r="R77" s="78"/>
    </row>
    <row r="78" spans="2:18" x14ac:dyDescent="0.2">
      <c r="B78" s="78"/>
      <c r="C78" s="78"/>
      <c r="D78" s="78"/>
      <c r="E78" s="78"/>
      <c r="F78" s="78"/>
      <c r="H78" s="78"/>
      <c r="I78" s="78"/>
      <c r="J78" s="78"/>
      <c r="K78" s="78"/>
      <c r="L78" s="78"/>
      <c r="N78" s="78"/>
      <c r="O78" s="78"/>
      <c r="P78" s="78"/>
      <c r="Q78" s="78"/>
      <c r="R78" s="78"/>
    </row>
    <row r="79" spans="2:18" x14ac:dyDescent="0.2">
      <c r="B79" s="78"/>
      <c r="C79" s="78"/>
      <c r="D79" s="78"/>
      <c r="E79" s="78"/>
      <c r="F79" s="78"/>
      <c r="H79" s="78"/>
      <c r="I79" s="78"/>
      <c r="J79" s="78"/>
      <c r="K79" s="78"/>
      <c r="L79" s="78"/>
      <c r="N79" s="78"/>
      <c r="O79" s="78"/>
      <c r="P79" s="78"/>
      <c r="Q79" s="78"/>
      <c r="R79" s="78"/>
    </row>
    <row r="80" spans="2:18" x14ac:dyDescent="0.2">
      <c r="B80" s="78"/>
      <c r="C80" s="78"/>
      <c r="D80" s="78"/>
      <c r="E80" s="78"/>
      <c r="F80" s="78"/>
      <c r="H80" s="78"/>
      <c r="I80" s="78"/>
      <c r="J80" s="78"/>
      <c r="K80" s="78"/>
      <c r="L80" s="78"/>
      <c r="N80" s="78"/>
      <c r="O80" s="78"/>
      <c r="P80" s="78"/>
      <c r="Q80" s="78"/>
      <c r="R80" s="78"/>
    </row>
  </sheetData>
  <sheetProtection algorithmName="SHA-512" hashValue="UKTWB3IH1gfCyLF5Nsk21kXdF8Gvbvok5aqjVGDGIe0uTkVSp+QIpnOX+thLzCqAX3CBylHQcmv+SJWSpwj5Zg==" saltValue="PTD9ObpEhqpqCMKBdb4VUw==" spinCount="100000" sheet="1" formatCells="0" formatColumns="0" formatRows="0" insertColumns="0" insertRows="0" insertHyperlinks="0" deleteColumns="0" deleteRows="0" sort="0" autoFilter="0" pivotTables="0"/>
  <mergeCells count="14">
    <mergeCell ref="B14:F14"/>
    <mergeCell ref="H14:L14"/>
    <mergeCell ref="N14:R14"/>
    <mergeCell ref="B2:D7"/>
    <mergeCell ref="E6:O7"/>
    <mergeCell ref="E4:O5"/>
    <mergeCell ref="E2:O3"/>
    <mergeCell ref="B12:C12"/>
    <mergeCell ref="B11:C11"/>
    <mergeCell ref="O11:Q11"/>
    <mergeCell ref="P7:R7"/>
    <mergeCell ref="P6:R6"/>
    <mergeCell ref="P4:R5"/>
    <mergeCell ref="P2:R3"/>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65">
    <tabColor rgb="FF00B050"/>
  </sheetPr>
  <dimension ref="A1:W59"/>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201</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(SUM(L$15:L$22))/F9</f>
        <v>0</v>
      </c>
      <c r="J9" s="40"/>
      <c r="K9" s="41"/>
      <c r="L9" s="40"/>
      <c r="M9" s="40"/>
      <c r="N9" s="40"/>
    </row>
    <row r="10" spans="1:14" s="47" customFormat="1" ht="11.45" customHeight="1" x14ac:dyDescent="0.25">
      <c r="B10" s="48"/>
      <c r="C10" s="268" t="s">
        <v>96</v>
      </c>
      <c r="D10" s="269" t="str">
        <f>Contenido!K19</f>
        <v>Facultad de Ciencias del Deporte y la Educación Física</v>
      </c>
      <c r="E10" s="43" t="s">
        <v>92</v>
      </c>
      <c r="F10" s="44">
        <v>1</v>
      </c>
      <c r="G10" s="43" t="s">
        <v>90</v>
      </c>
      <c r="H10" s="45" t="s">
        <v>115</v>
      </c>
      <c r="I10" s="46">
        <f>(SUM(L$25:L$32))/F10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(SUM(L$35:L$43))/F11</f>
        <v>0</v>
      </c>
      <c r="J11" s="48"/>
      <c r="K11" s="50"/>
      <c r="L11" s="270"/>
      <c r="M11" s="270"/>
    </row>
    <row r="12" spans="1:14" s="47" customFormat="1" ht="11.45" customHeight="1" x14ac:dyDescent="0.25">
      <c r="B12" s="48"/>
      <c r="C12" s="43"/>
      <c r="D12" s="49"/>
      <c r="E12" s="43" t="s">
        <v>177</v>
      </c>
      <c r="F12" s="44">
        <v>1</v>
      </c>
      <c r="G12" s="43" t="s">
        <v>90</v>
      </c>
      <c r="H12" s="45" t="s">
        <v>179</v>
      </c>
      <c r="I12" s="46">
        <f>(SUM(L$46:L$59))/F12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72" x14ac:dyDescent="0.25">
      <c r="B15" s="55">
        <v>1</v>
      </c>
      <c r="C15" s="55" t="s">
        <v>82</v>
      </c>
      <c r="D15" s="56" t="s">
        <v>516</v>
      </c>
      <c r="E15" s="56" t="s">
        <v>517</v>
      </c>
      <c r="F15" s="55" t="s">
        <v>4</v>
      </c>
      <c r="G15" s="55" t="s">
        <v>32</v>
      </c>
      <c r="H15" s="56" t="s">
        <v>518</v>
      </c>
      <c r="I15" s="56" t="s">
        <v>519</v>
      </c>
      <c r="J15" s="55" t="s">
        <v>86</v>
      </c>
      <c r="K15" s="56" t="s">
        <v>520</v>
      </c>
      <c r="L15" s="57"/>
      <c r="M15" s="56"/>
    </row>
    <row r="16" spans="1:14" ht="75" customHeight="1" x14ac:dyDescent="0.25">
      <c r="B16" s="55">
        <v>1</v>
      </c>
      <c r="C16" s="55" t="s">
        <v>82</v>
      </c>
      <c r="D16" s="56" t="s">
        <v>750</v>
      </c>
      <c r="E16" s="56" t="s">
        <v>751</v>
      </c>
      <c r="F16" s="55" t="s">
        <v>4</v>
      </c>
      <c r="G16" s="55" t="s">
        <v>32</v>
      </c>
      <c r="H16" s="56" t="s">
        <v>758</v>
      </c>
      <c r="I16" s="56" t="s">
        <v>759</v>
      </c>
      <c r="J16" s="55" t="s">
        <v>86</v>
      </c>
      <c r="K16" s="56" t="s">
        <v>766</v>
      </c>
      <c r="L16" s="57"/>
      <c r="M16" s="56"/>
    </row>
    <row r="17" spans="2:13" ht="100.15" customHeight="1" x14ac:dyDescent="0.25">
      <c r="B17" s="55">
        <v>1</v>
      </c>
      <c r="C17" s="55" t="s">
        <v>82</v>
      </c>
      <c r="D17" s="56" t="s">
        <v>752</v>
      </c>
      <c r="E17" s="56" t="s">
        <v>753</v>
      </c>
      <c r="F17" s="55" t="s">
        <v>4</v>
      </c>
      <c r="G17" s="55" t="s">
        <v>32</v>
      </c>
      <c r="H17" s="56" t="s">
        <v>760</v>
      </c>
      <c r="I17" s="56" t="s">
        <v>761</v>
      </c>
      <c r="J17" s="55" t="s">
        <v>86</v>
      </c>
      <c r="K17" s="56" t="s">
        <v>767</v>
      </c>
      <c r="L17" s="57"/>
      <c r="M17" s="56"/>
    </row>
    <row r="18" spans="2:13" ht="116.45" customHeight="1" x14ac:dyDescent="0.25">
      <c r="B18" s="55">
        <v>1</v>
      </c>
      <c r="C18" s="55" t="s">
        <v>173</v>
      </c>
      <c r="D18" s="56" t="s">
        <v>754</v>
      </c>
      <c r="E18" s="56" t="s">
        <v>755</v>
      </c>
      <c r="F18" s="55" t="s">
        <v>4</v>
      </c>
      <c r="G18" s="55" t="s">
        <v>32</v>
      </c>
      <c r="H18" s="56" t="s">
        <v>762</v>
      </c>
      <c r="I18" s="56" t="s">
        <v>763</v>
      </c>
      <c r="J18" s="55" t="s">
        <v>86</v>
      </c>
      <c r="K18" s="56" t="s">
        <v>768</v>
      </c>
      <c r="L18" s="57"/>
      <c r="M18" s="56"/>
    </row>
    <row r="19" spans="2:13" ht="73.900000000000006" customHeight="1" x14ac:dyDescent="0.25">
      <c r="B19" s="55">
        <v>1</v>
      </c>
      <c r="C19" s="55" t="s">
        <v>175</v>
      </c>
      <c r="D19" s="56" t="s">
        <v>756</v>
      </c>
      <c r="E19" s="56" t="s">
        <v>757</v>
      </c>
      <c r="F19" s="55" t="s">
        <v>4</v>
      </c>
      <c r="G19" s="55" t="s">
        <v>32</v>
      </c>
      <c r="H19" s="56" t="s">
        <v>764</v>
      </c>
      <c r="I19" s="56" t="s">
        <v>765</v>
      </c>
      <c r="J19" s="55" t="s">
        <v>86</v>
      </c>
      <c r="K19" s="56" t="s">
        <v>769</v>
      </c>
      <c r="L19" s="57"/>
      <c r="M19" s="56"/>
    </row>
    <row r="20" spans="2:13" ht="60" x14ac:dyDescent="0.25">
      <c r="B20" s="55">
        <v>1</v>
      </c>
      <c r="C20" s="55" t="s">
        <v>82</v>
      </c>
      <c r="D20" s="56" t="s">
        <v>251</v>
      </c>
      <c r="E20" s="56" t="s">
        <v>252</v>
      </c>
      <c r="F20" s="55" t="s">
        <v>4</v>
      </c>
      <c r="G20" s="55" t="s">
        <v>32</v>
      </c>
      <c r="H20" s="56" t="s">
        <v>253</v>
      </c>
      <c r="I20" s="56" t="s">
        <v>254</v>
      </c>
      <c r="J20" s="55" t="s">
        <v>86</v>
      </c>
      <c r="K20" s="56" t="s">
        <v>255</v>
      </c>
      <c r="L20" s="57"/>
      <c r="M20" s="56"/>
    </row>
    <row r="21" spans="2:13" ht="48" x14ac:dyDescent="0.25">
      <c r="B21" s="55">
        <v>1</v>
      </c>
      <c r="C21" s="55" t="s">
        <v>82</v>
      </c>
      <c r="D21" s="56" t="s">
        <v>256</v>
      </c>
      <c r="E21" s="56" t="s">
        <v>257</v>
      </c>
      <c r="F21" s="55" t="s">
        <v>4</v>
      </c>
      <c r="G21" s="55" t="s">
        <v>32</v>
      </c>
      <c r="H21" s="56" t="s">
        <v>258</v>
      </c>
      <c r="I21" s="56" t="s">
        <v>259</v>
      </c>
      <c r="J21" s="55" t="s">
        <v>86</v>
      </c>
      <c r="K21" s="56" t="s">
        <v>255</v>
      </c>
      <c r="L21" s="57"/>
      <c r="M21" s="56"/>
    </row>
    <row r="22" spans="2:13" x14ac:dyDescent="0.25">
      <c r="B22" s="55">
        <v>1</v>
      </c>
      <c r="C22" s="55"/>
      <c r="D22" s="56"/>
      <c r="E22" s="56"/>
      <c r="F22" s="55"/>
      <c r="G22" s="55"/>
      <c r="H22" s="56"/>
      <c r="I22" s="56"/>
      <c r="J22" s="55"/>
      <c r="K22" s="56"/>
      <c r="L22" s="57"/>
      <c r="M22" s="56"/>
    </row>
    <row r="23" spans="2:13" ht="12.75" thickBot="1" x14ac:dyDescent="0.3">
      <c r="D23" s="59"/>
      <c r="E23" s="59"/>
      <c r="H23" s="59"/>
      <c r="I23" s="59"/>
      <c r="K23" s="59"/>
      <c r="M23" s="59"/>
    </row>
    <row r="24" spans="2:13" s="48" customFormat="1" ht="23.25"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84" x14ac:dyDescent="0.25">
      <c r="B25" s="55">
        <v>2</v>
      </c>
      <c r="C25" s="55" t="s">
        <v>82</v>
      </c>
      <c r="D25" s="56" t="s">
        <v>516</v>
      </c>
      <c r="E25" s="56" t="s">
        <v>517</v>
      </c>
      <c r="F25" s="55" t="s">
        <v>4</v>
      </c>
      <c r="G25" s="55" t="s">
        <v>32</v>
      </c>
      <c r="H25" s="56" t="s">
        <v>770</v>
      </c>
      <c r="I25" s="56" t="s">
        <v>771</v>
      </c>
      <c r="J25" s="55" t="s">
        <v>86</v>
      </c>
      <c r="K25" s="56" t="s">
        <v>520</v>
      </c>
      <c r="L25" s="57"/>
      <c r="M25" s="85"/>
    </row>
    <row r="26" spans="2:13" ht="60" x14ac:dyDescent="0.25">
      <c r="B26" s="55">
        <v>2</v>
      </c>
      <c r="C26" s="55" t="s">
        <v>82</v>
      </c>
      <c r="D26" s="56" t="s">
        <v>750</v>
      </c>
      <c r="E26" s="56" t="s">
        <v>751</v>
      </c>
      <c r="F26" s="55" t="s">
        <v>4</v>
      </c>
      <c r="G26" s="55" t="s">
        <v>32</v>
      </c>
      <c r="H26" s="56" t="s">
        <v>772</v>
      </c>
      <c r="I26" s="56" t="s">
        <v>773</v>
      </c>
      <c r="J26" s="55" t="s">
        <v>86</v>
      </c>
      <c r="K26" s="56" t="s">
        <v>766</v>
      </c>
      <c r="L26" s="57"/>
      <c r="M26" s="85"/>
    </row>
    <row r="27" spans="2:13" ht="91.9" customHeight="1" x14ac:dyDescent="0.25">
      <c r="B27" s="55">
        <v>2</v>
      </c>
      <c r="C27" s="55" t="s">
        <v>82</v>
      </c>
      <c r="D27" s="56" t="s">
        <v>752</v>
      </c>
      <c r="E27" s="56" t="s">
        <v>753</v>
      </c>
      <c r="F27" s="55" t="s">
        <v>4</v>
      </c>
      <c r="G27" s="55" t="s">
        <v>32</v>
      </c>
      <c r="H27" s="56" t="s">
        <v>774</v>
      </c>
      <c r="I27" s="56" t="s">
        <v>775</v>
      </c>
      <c r="J27" s="55" t="s">
        <v>86</v>
      </c>
      <c r="K27" s="56" t="s">
        <v>767</v>
      </c>
      <c r="L27" s="57"/>
      <c r="M27" s="56"/>
    </row>
    <row r="28" spans="2:13" ht="84" x14ac:dyDescent="0.25">
      <c r="B28" s="55">
        <v>2</v>
      </c>
      <c r="C28" s="55" t="s">
        <v>174</v>
      </c>
      <c r="D28" s="56" t="s">
        <v>513</v>
      </c>
      <c r="E28" s="56" t="s">
        <v>514</v>
      </c>
      <c r="F28" s="55" t="s">
        <v>4</v>
      </c>
      <c r="G28" s="55" t="s">
        <v>32</v>
      </c>
      <c r="H28" s="56" t="s">
        <v>776</v>
      </c>
      <c r="I28" s="56" t="s">
        <v>777</v>
      </c>
      <c r="J28" s="55" t="s">
        <v>86</v>
      </c>
      <c r="K28" s="56" t="s">
        <v>779</v>
      </c>
      <c r="L28" s="57"/>
      <c r="M28" s="56"/>
    </row>
    <row r="29" spans="2:13" ht="84" x14ac:dyDescent="0.25">
      <c r="B29" s="55">
        <v>2</v>
      </c>
      <c r="C29" s="55" t="s">
        <v>175</v>
      </c>
      <c r="D29" s="56" t="s">
        <v>756</v>
      </c>
      <c r="E29" s="56" t="s">
        <v>757</v>
      </c>
      <c r="F29" s="55" t="s">
        <v>4</v>
      </c>
      <c r="G29" s="55" t="s">
        <v>32</v>
      </c>
      <c r="H29" s="56" t="s">
        <v>764</v>
      </c>
      <c r="I29" s="56" t="s">
        <v>778</v>
      </c>
      <c r="J29" s="55" t="s">
        <v>86</v>
      </c>
      <c r="K29" s="56" t="s">
        <v>769</v>
      </c>
      <c r="L29" s="57"/>
      <c r="M29" s="56"/>
    </row>
    <row r="30" spans="2:13" ht="60" x14ac:dyDescent="0.25">
      <c r="B30" s="55">
        <v>2</v>
      </c>
      <c r="C30" s="55" t="s">
        <v>82</v>
      </c>
      <c r="D30" s="56" t="s">
        <v>251</v>
      </c>
      <c r="E30" s="56" t="s">
        <v>252</v>
      </c>
      <c r="F30" s="55" t="s">
        <v>4</v>
      </c>
      <c r="G30" s="55" t="s">
        <v>32</v>
      </c>
      <c r="H30" s="56" t="s">
        <v>253</v>
      </c>
      <c r="I30" s="56" t="s">
        <v>271</v>
      </c>
      <c r="J30" s="55" t="s">
        <v>86</v>
      </c>
      <c r="K30" s="56" t="s">
        <v>255</v>
      </c>
      <c r="L30" s="57"/>
      <c r="M30" s="56"/>
    </row>
    <row r="31" spans="2:13" ht="48" x14ac:dyDescent="0.25">
      <c r="B31" s="55">
        <v>2</v>
      </c>
      <c r="C31" s="55" t="s">
        <v>82</v>
      </c>
      <c r="D31" s="56" t="s">
        <v>256</v>
      </c>
      <c r="E31" s="56" t="s">
        <v>257</v>
      </c>
      <c r="F31" s="55" t="s">
        <v>4</v>
      </c>
      <c r="G31" s="55" t="s">
        <v>32</v>
      </c>
      <c r="H31" s="56" t="s">
        <v>258</v>
      </c>
      <c r="I31" s="56" t="s">
        <v>273</v>
      </c>
      <c r="J31" s="55" t="s">
        <v>86</v>
      </c>
      <c r="K31" s="56" t="s">
        <v>255</v>
      </c>
      <c r="L31" s="57"/>
      <c r="M31" s="56"/>
    </row>
    <row r="32" spans="2:13" x14ac:dyDescent="0.25">
      <c r="B32" s="55">
        <v>2</v>
      </c>
      <c r="C32" s="55"/>
      <c r="D32" s="56"/>
      <c r="E32" s="56"/>
      <c r="F32" s="55"/>
      <c r="G32" s="55"/>
      <c r="H32" s="56"/>
      <c r="I32" s="56"/>
      <c r="J32" s="55"/>
      <c r="K32" s="56"/>
      <c r="L32" s="57"/>
      <c r="M32" s="56"/>
    </row>
    <row r="33" spans="2:13" ht="12.75" thickBot="1" x14ac:dyDescent="0.3"/>
    <row r="34" spans="2:13" s="48" customFormat="1" ht="30.6" customHeight="1" thickTop="1" x14ac:dyDescent="0.25">
      <c r="B34" s="51" t="s">
        <v>93</v>
      </c>
      <c r="C34" s="51" t="s">
        <v>75</v>
      </c>
      <c r="D34" s="51" t="s">
        <v>76</v>
      </c>
      <c r="E34" s="51" t="s">
        <v>77</v>
      </c>
      <c r="F34" s="51" t="s">
        <v>78</v>
      </c>
      <c r="G34" s="51" t="s">
        <v>79</v>
      </c>
      <c r="H34" s="52" t="s">
        <v>156</v>
      </c>
      <c r="I34" s="52" t="s">
        <v>157</v>
      </c>
      <c r="J34" s="52" t="s">
        <v>158</v>
      </c>
      <c r="K34" s="52" t="s">
        <v>80</v>
      </c>
      <c r="L34" s="53" t="s">
        <v>94</v>
      </c>
      <c r="M34" s="53" t="s">
        <v>95</v>
      </c>
    </row>
    <row r="35" spans="2:13" ht="84" x14ac:dyDescent="0.25">
      <c r="B35" s="55">
        <v>3</v>
      </c>
      <c r="C35" s="55" t="s">
        <v>82</v>
      </c>
      <c r="D35" s="56" t="s">
        <v>516</v>
      </c>
      <c r="E35" s="56" t="s">
        <v>517</v>
      </c>
      <c r="F35" s="55" t="s">
        <v>4</v>
      </c>
      <c r="G35" s="55" t="s">
        <v>32</v>
      </c>
      <c r="H35" s="56" t="s">
        <v>770</v>
      </c>
      <c r="I35" s="56" t="s">
        <v>771</v>
      </c>
      <c r="J35" s="55" t="s">
        <v>86</v>
      </c>
      <c r="K35" s="56" t="s">
        <v>520</v>
      </c>
      <c r="L35" s="57"/>
      <c r="M35" s="56"/>
    </row>
    <row r="36" spans="2:13" ht="60" x14ac:dyDescent="0.25">
      <c r="B36" s="55">
        <v>3</v>
      </c>
      <c r="C36" s="55" t="s">
        <v>82</v>
      </c>
      <c r="D36" s="56" t="s">
        <v>750</v>
      </c>
      <c r="E36" s="56" t="s">
        <v>751</v>
      </c>
      <c r="F36" s="55" t="s">
        <v>4</v>
      </c>
      <c r="G36" s="55" t="s">
        <v>32</v>
      </c>
      <c r="H36" s="56" t="s">
        <v>772</v>
      </c>
      <c r="I36" s="56" t="s">
        <v>773</v>
      </c>
      <c r="J36" s="55" t="s">
        <v>86</v>
      </c>
      <c r="K36" s="56" t="s">
        <v>766</v>
      </c>
      <c r="L36" s="57"/>
      <c r="M36" s="56"/>
    </row>
    <row r="37" spans="2:13" ht="97.9" customHeight="1" x14ac:dyDescent="0.25">
      <c r="B37" s="55">
        <v>3</v>
      </c>
      <c r="C37" s="55" t="s">
        <v>82</v>
      </c>
      <c r="D37" s="56" t="s">
        <v>752</v>
      </c>
      <c r="E37" s="56" t="s">
        <v>753</v>
      </c>
      <c r="F37" s="55" t="s">
        <v>4</v>
      </c>
      <c r="G37" s="55" t="s">
        <v>32</v>
      </c>
      <c r="H37" s="56" t="s">
        <v>774</v>
      </c>
      <c r="I37" s="56" t="s">
        <v>775</v>
      </c>
      <c r="J37" s="55" t="s">
        <v>86</v>
      </c>
      <c r="K37" s="56" t="s">
        <v>767</v>
      </c>
      <c r="L37" s="57"/>
      <c r="M37" s="56"/>
    </row>
    <row r="38" spans="2:13" ht="84" x14ac:dyDescent="0.25">
      <c r="B38" s="55">
        <v>3</v>
      </c>
      <c r="C38" s="55" t="s">
        <v>174</v>
      </c>
      <c r="D38" s="56" t="s">
        <v>513</v>
      </c>
      <c r="E38" s="56" t="s">
        <v>514</v>
      </c>
      <c r="F38" s="55" t="s">
        <v>4</v>
      </c>
      <c r="G38" s="55" t="s">
        <v>32</v>
      </c>
      <c r="H38" s="56" t="s">
        <v>776</v>
      </c>
      <c r="I38" s="56" t="s">
        <v>777</v>
      </c>
      <c r="J38" s="55" t="s">
        <v>86</v>
      </c>
      <c r="K38" s="56" t="s">
        <v>780</v>
      </c>
      <c r="L38" s="57"/>
      <c r="M38" s="56"/>
    </row>
    <row r="39" spans="2:13" ht="84" x14ac:dyDescent="0.25">
      <c r="B39" s="55">
        <v>3</v>
      </c>
      <c r="C39" s="55" t="s">
        <v>175</v>
      </c>
      <c r="D39" s="56" t="s">
        <v>756</v>
      </c>
      <c r="E39" s="56" t="s">
        <v>757</v>
      </c>
      <c r="F39" s="55" t="s">
        <v>4</v>
      </c>
      <c r="G39" s="55" t="s">
        <v>32</v>
      </c>
      <c r="H39" s="56" t="s">
        <v>764</v>
      </c>
      <c r="I39" s="56" t="s">
        <v>778</v>
      </c>
      <c r="J39" s="55" t="s">
        <v>86</v>
      </c>
      <c r="K39" s="56" t="s">
        <v>769</v>
      </c>
      <c r="L39" s="57"/>
      <c r="M39" s="56"/>
    </row>
    <row r="40" spans="2:13" ht="198.6" customHeight="1" x14ac:dyDescent="0.25">
      <c r="B40" s="55">
        <v>3</v>
      </c>
      <c r="C40" s="55" t="s">
        <v>82</v>
      </c>
      <c r="D40" s="56" t="s">
        <v>256</v>
      </c>
      <c r="E40" s="56" t="s">
        <v>525</v>
      </c>
      <c r="F40" s="55" t="s">
        <v>4</v>
      </c>
      <c r="G40" s="55" t="s">
        <v>32</v>
      </c>
      <c r="H40" s="56" t="s">
        <v>266</v>
      </c>
      <c r="I40" s="56" t="s">
        <v>348</v>
      </c>
      <c r="J40" s="55" t="s">
        <v>86</v>
      </c>
      <c r="K40" s="56" t="s">
        <v>521</v>
      </c>
      <c r="L40" s="57"/>
      <c r="M40" s="56"/>
    </row>
    <row r="41" spans="2:13" ht="60" x14ac:dyDescent="0.25">
      <c r="B41" s="55">
        <v>3</v>
      </c>
      <c r="C41" s="55" t="s">
        <v>82</v>
      </c>
      <c r="D41" s="56" t="s">
        <v>251</v>
      </c>
      <c r="E41" s="56" t="s">
        <v>252</v>
      </c>
      <c r="F41" s="55" t="s">
        <v>4</v>
      </c>
      <c r="G41" s="55" t="s">
        <v>32</v>
      </c>
      <c r="H41" s="56" t="s">
        <v>253</v>
      </c>
      <c r="I41" s="56" t="s">
        <v>292</v>
      </c>
      <c r="J41" s="55" t="s">
        <v>86</v>
      </c>
      <c r="K41" s="56" t="s">
        <v>255</v>
      </c>
      <c r="L41" s="57"/>
      <c r="M41" s="56"/>
    </row>
    <row r="42" spans="2:13" ht="48" x14ac:dyDescent="0.25">
      <c r="B42" s="55">
        <v>3</v>
      </c>
      <c r="C42" s="55" t="s">
        <v>82</v>
      </c>
      <c r="D42" s="56" t="s">
        <v>256</v>
      </c>
      <c r="E42" s="56" t="s">
        <v>257</v>
      </c>
      <c r="F42" s="55" t="s">
        <v>4</v>
      </c>
      <c r="G42" s="55" t="s">
        <v>32</v>
      </c>
      <c r="H42" s="56" t="s">
        <v>258</v>
      </c>
      <c r="I42" s="56" t="s">
        <v>293</v>
      </c>
      <c r="J42" s="55" t="s">
        <v>86</v>
      </c>
      <c r="K42" s="56" t="s">
        <v>255</v>
      </c>
      <c r="L42" s="57"/>
      <c r="M42" s="56"/>
    </row>
    <row r="43" spans="2:13" x14ac:dyDescent="0.25">
      <c r="B43" s="55">
        <v>3</v>
      </c>
      <c r="C43" s="55"/>
      <c r="D43" s="56"/>
      <c r="E43" s="56"/>
      <c r="F43" s="55"/>
      <c r="G43" s="55"/>
      <c r="H43" s="56"/>
      <c r="I43" s="56"/>
      <c r="J43" s="55"/>
      <c r="K43" s="56"/>
      <c r="L43" s="57"/>
      <c r="M43" s="56"/>
    </row>
    <row r="44" spans="2:13" ht="12.75" thickBot="1" x14ac:dyDescent="0.3">
      <c r="D44" s="59"/>
      <c r="E44" s="59"/>
      <c r="H44" s="59"/>
      <c r="I44" s="59"/>
      <c r="K44" s="59"/>
      <c r="M44" s="59"/>
    </row>
    <row r="45" spans="2:13" s="48" customFormat="1" ht="23.25" thickTop="1" x14ac:dyDescent="0.25">
      <c r="B45" s="51" t="s">
        <v>93</v>
      </c>
      <c r="C45" s="51" t="s">
        <v>75</v>
      </c>
      <c r="D45" s="51" t="s">
        <v>76</v>
      </c>
      <c r="E45" s="51" t="s">
        <v>77</v>
      </c>
      <c r="F45" s="51" t="s">
        <v>78</v>
      </c>
      <c r="G45" s="51" t="s">
        <v>79</v>
      </c>
      <c r="H45" s="52" t="s">
        <v>156</v>
      </c>
      <c r="I45" s="52" t="s">
        <v>157</v>
      </c>
      <c r="J45" s="52" t="s">
        <v>158</v>
      </c>
      <c r="K45" s="52" t="s">
        <v>80</v>
      </c>
      <c r="L45" s="53" t="s">
        <v>94</v>
      </c>
      <c r="M45" s="53" t="s">
        <v>95</v>
      </c>
    </row>
    <row r="46" spans="2:13" ht="84" x14ac:dyDescent="0.25">
      <c r="B46" s="55">
        <v>4</v>
      </c>
      <c r="C46" s="55" t="s">
        <v>82</v>
      </c>
      <c r="D46" s="56" t="s">
        <v>516</v>
      </c>
      <c r="E46" s="56" t="s">
        <v>517</v>
      </c>
      <c r="F46" s="55" t="s">
        <v>4</v>
      </c>
      <c r="G46" s="55" t="s">
        <v>32</v>
      </c>
      <c r="H46" s="56" t="s">
        <v>770</v>
      </c>
      <c r="I46" s="56" t="s">
        <v>771</v>
      </c>
      <c r="J46" s="55" t="s">
        <v>86</v>
      </c>
      <c r="K46" s="56" t="s">
        <v>520</v>
      </c>
      <c r="L46" s="57"/>
      <c r="M46" s="56"/>
    </row>
    <row r="47" spans="2:13" ht="60" x14ac:dyDescent="0.25">
      <c r="B47" s="55">
        <v>4</v>
      </c>
      <c r="C47" s="55" t="s">
        <v>82</v>
      </c>
      <c r="D47" s="56" t="s">
        <v>750</v>
      </c>
      <c r="E47" s="56" t="s">
        <v>751</v>
      </c>
      <c r="F47" s="55" t="s">
        <v>4</v>
      </c>
      <c r="G47" s="55" t="s">
        <v>32</v>
      </c>
      <c r="H47" s="56" t="s">
        <v>772</v>
      </c>
      <c r="I47" s="56" t="s">
        <v>773</v>
      </c>
      <c r="J47" s="55" t="s">
        <v>86</v>
      </c>
      <c r="K47" s="56" t="s">
        <v>766</v>
      </c>
      <c r="L47" s="57"/>
      <c r="M47" s="56"/>
    </row>
    <row r="48" spans="2:13" ht="92.45" customHeight="1" x14ac:dyDescent="0.25">
      <c r="B48" s="55">
        <v>4</v>
      </c>
      <c r="C48" s="55" t="s">
        <v>82</v>
      </c>
      <c r="D48" s="56" t="s">
        <v>752</v>
      </c>
      <c r="E48" s="56" t="s">
        <v>753</v>
      </c>
      <c r="F48" s="55" t="s">
        <v>4</v>
      </c>
      <c r="G48" s="55" t="s">
        <v>32</v>
      </c>
      <c r="H48" s="56" t="s">
        <v>774</v>
      </c>
      <c r="I48" s="56" t="s">
        <v>775</v>
      </c>
      <c r="J48" s="55" t="s">
        <v>86</v>
      </c>
      <c r="K48" s="56" t="s">
        <v>767</v>
      </c>
      <c r="L48" s="57"/>
      <c r="M48" s="56"/>
    </row>
    <row r="49" spans="2:13" ht="84" x14ac:dyDescent="0.25">
      <c r="B49" s="55">
        <v>4</v>
      </c>
      <c r="C49" s="55" t="s">
        <v>174</v>
      </c>
      <c r="D49" s="56" t="s">
        <v>513</v>
      </c>
      <c r="E49" s="56" t="s">
        <v>514</v>
      </c>
      <c r="F49" s="55" t="s">
        <v>4</v>
      </c>
      <c r="G49" s="55" t="s">
        <v>32</v>
      </c>
      <c r="H49" s="56" t="s">
        <v>776</v>
      </c>
      <c r="I49" s="56" t="s">
        <v>777</v>
      </c>
      <c r="J49" s="55" t="s">
        <v>86</v>
      </c>
      <c r="K49" s="56" t="s">
        <v>780</v>
      </c>
      <c r="L49" s="57"/>
      <c r="M49" s="56"/>
    </row>
    <row r="50" spans="2:13" ht="84" x14ac:dyDescent="0.25">
      <c r="B50" s="55">
        <v>4</v>
      </c>
      <c r="C50" s="55" t="s">
        <v>175</v>
      </c>
      <c r="D50" s="56" t="s">
        <v>756</v>
      </c>
      <c r="E50" s="56" t="s">
        <v>757</v>
      </c>
      <c r="F50" s="55" t="s">
        <v>4</v>
      </c>
      <c r="G50" s="55" t="s">
        <v>32</v>
      </c>
      <c r="H50" s="56" t="s">
        <v>764</v>
      </c>
      <c r="I50" s="56" t="s">
        <v>778</v>
      </c>
      <c r="J50" s="55" t="s">
        <v>86</v>
      </c>
      <c r="K50" s="56" t="s">
        <v>769</v>
      </c>
      <c r="L50" s="57"/>
      <c r="M50" s="56"/>
    </row>
    <row r="51" spans="2:13" ht="84" x14ac:dyDescent="0.25">
      <c r="B51" s="55">
        <v>4</v>
      </c>
      <c r="C51" s="55" t="s">
        <v>82</v>
      </c>
      <c r="D51" s="56" t="s">
        <v>274</v>
      </c>
      <c r="E51" s="56" t="s">
        <v>522</v>
      </c>
      <c r="F51" s="55" t="s">
        <v>4</v>
      </c>
      <c r="G51" s="55" t="s">
        <v>32</v>
      </c>
      <c r="H51" s="56" t="s">
        <v>462</v>
      </c>
      <c r="I51" s="56" t="s">
        <v>526</v>
      </c>
      <c r="J51" s="55" t="s">
        <v>87</v>
      </c>
      <c r="K51" s="56" t="s">
        <v>528</v>
      </c>
      <c r="L51" s="57"/>
      <c r="M51" s="56"/>
    </row>
    <row r="52" spans="2:13" ht="70.900000000000006" customHeight="1" x14ac:dyDescent="0.25">
      <c r="B52" s="55">
        <v>4</v>
      </c>
      <c r="C52" s="55" t="s">
        <v>82</v>
      </c>
      <c r="D52" s="56" t="s">
        <v>523</v>
      </c>
      <c r="E52" s="56" t="s">
        <v>524</v>
      </c>
      <c r="F52" s="55" t="s">
        <v>4</v>
      </c>
      <c r="G52" s="55" t="s">
        <v>32</v>
      </c>
      <c r="H52" s="56" t="s">
        <v>390</v>
      </c>
      <c r="I52" s="56" t="s">
        <v>527</v>
      </c>
      <c r="J52" s="55" t="s">
        <v>87</v>
      </c>
      <c r="K52" s="56" t="s">
        <v>529</v>
      </c>
      <c r="L52" s="57"/>
      <c r="M52" s="56"/>
    </row>
    <row r="53" spans="2:13" ht="70.150000000000006" customHeight="1" x14ac:dyDescent="0.25">
      <c r="B53" s="55">
        <v>4</v>
      </c>
      <c r="C53" s="55" t="s">
        <v>83</v>
      </c>
      <c r="D53" s="56" t="s">
        <v>420</v>
      </c>
      <c r="E53" s="56" t="s">
        <v>421</v>
      </c>
      <c r="F53" s="55" t="s">
        <v>4</v>
      </c>
      <c r="G53" s="55" t="s">
        <v>32</v>
      </c>
      <c r="H53" s="56" t="s">
        <v>311</v>
      </c>
      <c r="I53" s="56" t="s">
        <v>781</v>
      </c>
      <c r="J53" s="55" t="s">
        <v>86</v>
      </c>
      <c r="K53" s="56" t="s">
        <v>782</v>
      </c>
      <c r="L53" s="57"/>
      <c r="M53" s="56"/>
    </row>
    <row r="54" spans="2:13" ht="120" x14ac:dyDescent="0.25">
      <c r="B54" s="55">
        <v>4</v>
      </c>
      <c r="C54" s="55" t="s">
        <v>175</v>
      </c>
      <c r="D54" s="56" t="s">
        <v>319</v>
      </c>
      <c r="E54" s="56" t="s">
        <v>369</v>
      </c>
      <c r="F54" s="55" t="s">
        <v>4</v>
      </c>
      <c r="G54" s="55" t="s">
        <v>32</v>
      </c>
      <c r="H54" s="56" t="s">
        <v>321</v>
      </c>
      <c r="I54" s="56" t="s">
        <v>322</v>
      </c>
      <c r="J54" s="55" t="s">
        <v>86</v>
      </c>
      <c r="K54" s="56" t="s">
        <v>323</v>
      </c>
      <c r="L54" s="57"/>
      <c r="M54" s="56"/>
    </row>
    <row r="55" spans="2:13" ht="48" x14ac:dyDescent="0.25">
      <c r="B55" s="55">
        <v>4</v>
      </c>
      <c r="C55" s="55" t="s">
        <v>82</v>
      </c>
      <c r="D55" s="56" t="s">
        <v>324</v>
      </c>
      <c r="E55" s="56" t="s">
        <v>325</v>
      </c>
      <c r="F55" s="55" t="s">
        <v>4</v>
      </c>
      <c r="G55" s="55" t="s">
        <v>32</v>
      </c>
      <c r="H55" s="56" t="s">
        <v>326</v>
      </c>
      <c r="I55" s="56" t="s">
        <v>327</v>
      </c>
      <c r="J55" s="55" t="s">
        <v>86</v>
      </c>
      <c r="K55" s="56" t="s">
        <v>423</v>
      </c>
      <c r="L55" s="57"/>
      <c r="M55" s="56"/>
    </row>
    <row r="56" spans="2:13" ht="216" x14ac:dyDescent="0.25">
      <c r="B56" s="55">
        <v>4</v>
      </c>
      <c r="C56" s="55" t="s">
        <v>82</v>
      </c>
      <c r="D56" s="56" t="s">
        <v>256</v>
      </c>
      <c r="E56" s="56" t="s">
        <v>525</v>
      </c>
      <c r="F56" s="55" t="s">
        <v>4</v>
      </c>
      <c r="G56" s="55" t="s">
        <v>32</v>
      </c>
      <c r="H56" s="56" t="s">
        <v>266</v>
      </c>
      <c r="I56" s="56" t="s">
        <v>348</v>
      </c>
      <c r="J56" s="55" t="s">
        <v>86</v>
      </c>
      <c r="K56" s="56" t="s">
        <v>521</v>
      </c>
      <c r="L56" s="57"/>
      <c r="M56" s="56"/>
    </row>
    <row r="57" spans="2:13" ht="60" x14ac:dyDescent="0.25">
      <c r="B57" s="55">
        <v>4</v>
      </c>
      <c r="C57" s="55" t="s">
        <v>82</v>
      </c>
      <c r="D57" s="56" t="s">
        <v>251</v>
      </c>
      <c r="E57" s="56" t="s">
        <v>252</v>
      </c>
      <c r="F57" s="55" t="s">
        <v>4</v>
      </c>
      <c r="G57" s="55" t="s">
        <v>32</v>
      </c>
      <c r="H57" s="56" t="s">
        <v>253</v>
      </c>
      <c r="I57" s="56" t="s">
        <v>305</v>
      </c>
      <c r="J57" s="55" t="s">
        <v>86</v>
      </c>
      <c r="K57" s="56" t="s">
        <v>255</v>
      </c>
      <c r="L57" s="57"/>
      <c r="M57" s="56"/>
    </row>
    <row r="58" spans="2:13" ht="48" x14ac:dyDescent="0.25">
      <c r="B58" s="55">
        <v>4</v>
      </c>
      <c r="C58" s="55" t="s">
        <v>82</v>
      </c>
      <c r="D58" s="56" t="s">
        <v>256</v>
      </c>
      <c r="E58" s="56" t="s">
        <v>257</v>
      </c>
      <c r="F58" s="55" t="s">
        <v>4</v>
      </c>
      <c r="G58" s="55" t="s">
        <v>32</v>
      </c>
      <c r="H58" s="56" t="s">
        <v>258</v>
      </c>
      <c r="I58" s="56" t="s">
        <v>306</v>
      </c>
      <c r="J58" s="55" t="s">
        <v>86</v>
      </c>
      <c r="K58" s="56" t="s">
        <v>255</v>
      </c>
      <c r="L58" s="57"/>
      <c r="M58" s="56"/>
    </row>
    <row r="59" spans="2:13" x14ac:dyDescent="0.25">
      <c r="B59" s="55">
        <v>4</v>
      </c>
      <c r="C59" s="55"/>
      <c r="D59" s="56"/>
      <c r="E59" s="56"/>
      <c r="F59" s="55"/>
      <c r="G59" s="55"/>
      <c r="H59" s="56"/>
      <c r="I59" s="56"/>
      <c r="J59" s="55"/>
      <c r="K59" s="56"/>
      <c r="L59" s="57"/>
      <c r="M59" s="56"/>
    </row>
  </sheetData>
  <sheetProtection algorithmName="SHA-512" hashValue="oLrA/lSYgcl1v+BsQfycNyIvbPbMgBWStxcnfhn/NTYAVyBD/xXnQ+zYNYKZFa3DBFrkmUzaZ1wQNiuCT+r86Q==" saltValue="/kqnz+X0yWNPhMExVhzJYA=="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22 C25:C32 C35:C43 C46:C59" xr:uid="{00000000-0002-0000-1300-000000000000}">
      <formula1>Frentes</formula1>
    </dataValidation>
    <dataValidation type="list" allowBlank="1" showInputMessage="1" showErrorMessage="1" sqref="F15:F22 F25:F32 F35:F43 F46:F59" xr:uid="{00000000-0002-0000-1300-000001000000}">
      <formula1>Alta_Dirección</formula1>
    </dataValidation>
    <dataValidation type="list" allowBlank="1" showInputMessage="1" showErrorMessage="1" sqref="J15:J22 J25:J32 J35:J43 J46:J59" xr:uid="{00000000-0002-0000-1300-000002000000}">
      <formula1>Categoría</formula1>
    </dataValidation>
    <dataValidation type="list" allowBlank="1" showInputMessage="1" showErrorMessage="1" sqref="L15:L22 L25:L32 L35:L43 L46:L59" xr:uid="{00000000-0002-0000-1300-000003000000}">
      <formula1>Cumplimiento</formula1>
    </dataValidation>
    <dataValidation type="list" allowBlank="1" showInputMessage="1" showErrorMessage="1" sqref="G15:G22 G25:G32 G35:G43 G46:G59" xr:uid="{00000000-0002-0000-1300-000004000000}">
      <formula1>Área</formula1>
    </dataValidation>
    <dataValidation type="list" allowBlank="1" showInputMessage="1" showErrorMessage="1" sqref="B15:B22 B25:B32 B35:B43 B46:B59" xr:uid="{00000000-0002-0000-1300-000005000000}">
      <formula1>Trimestre</formula1>
    </dataValidation>
  </dataValidations>
  <hyperlinks>
    <hyperlink ref="L10:M11" location="Instrucciones!A1" display="Instrucciones para el diligenciamiento" xr:uid="{00000000-0004-0000-13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AB2328D4-74C9-4272-9911-E97630F7CD41}">
            <xm:f>NOT(ISERROR(SEARCH(TB!$B$25,L15)))</xm:f>
            <xm:f>TB!$B$25</xm:f>
            <x14:dxf>
              <fill>
                <patternFill>
                  <fgColor theme="1"/>
                  <bgColor rgb="FF00B050"/>
                </patternFill>
              </fill>
            </x14:dxf>
          </x14:cfRule>
          <x14:cfRule type="containsText" priority="14" operator="containsText" id="{90FAB97C-449E-445C-86F7-EC2DC7A12B74}">
            <xm:f>NOT(ISERROR(SEARCH(TB!$B$24,L15)))</xm:f>
            <xm:f>TB!$B$24</xm:f>
            <x14:dxf>
              <fill>
                <patternFill>
                  <fgColor theme="1"/>
                  <bgColor rgb="FFFFFF00"/>
                </patternFill>
              </fill>
            </x14:dxf>
          </x14:cfRule>
          <x14:cfRule type="containsText" priority="15" operator="containsText" id="{A2CED609-F6A6-4E21-B459-E737441437A0}">
            <xm:f>NOT(ISERROR(SEARCH(TB!$B$23,L15)))</xm:f>
            <xm:f>TB!$B$23</xm:f>
            <x14:dxf>
              <fill>
                <patternFill>
                  <fgColor theme="1"/>
                  <bgColor rgb="FFFFC000"/>
                </patternFill>
              </fill>
            </x14:dxf>
          </x14:cfRule>
          <x14:cfRule type="containsText" priority="16" operator="containsText" id="{9359D547-0080-4B20-8EE1-D50777927571}">
            <xm:f>NOT(ISERROR(SEARCH(TB!$B$22,L15)))</xm:f>
            <xm:f>TB!$B$22</xm:f>
            <x14:dxf>
              <fill>
                <patternFill>
                  <fgColor theme="1"/>
                  <bgColor rgb="FFFF0000"/>
                </patternFill>
              </fill>
            </x14:dxf>
          </x14:cfRule>
          <xm:sqref>L15:L22 L25:L32 L35:L43 L46:L59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66">
    <tabColor rgb="FF00B050"/>
  </sheetPr>
  <dimension ref="A1:W56"/>
  <sheetViews>
    <sheetView zoomScale="90" zoomScaleNormal="90" workbookViewId="0">
      <pane ySplit="14" topLeftCell="A15" activePane="bottomLeft" state="frozen"/>
      <selection activeCell="D10" sqref="D10:D11"/>
      <selection pane="bottomLeft" activeCell="C1" sqref="C1"/>
    </sheetView>
  </sheetViews>
  <sheetFormatPr baseColWidth="10" defaultColWidth="0" defaultRowHeight="12" x14ac:dyDescent="0.25"/>
  <cols>
    <col min="1" max="1" width="4.28515625" style="54" customWidth="1"/>
    <col min="2" max="2" width="9.140625" style="58" customWidth="1"/>
    <col min="3" max="3" width="18.7109375" style="58" customWidth="1"/>
    <col min="4" max="4" width="29.7109375"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202</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0.15" customHeight="1" x14ac:dyDescent="0.25">
      <c r="A9" s="40"/>
      <c r="B9" s="40"/>
      <c r="C9" s="40"/>
      <c r="D9" s="41"/>
      <c r="E9" s="43" t="s">
        <v>91</v>
      </c>
      <c r="F9" s="44">
        <v>1</v>
      </c>
      <c r="G9" s="43" t="s">
        <v>90</v>
      </c>
      <c r="H9" s="45" t="s">
        <v>116</v>
      </c>
      <c r="I9" s="46">
        <f>(SUM(L$15:L$19))/F9</f>
        <v>0</v>
      </c>
      <c r="J9" s="40"/>
      <c r="K9" s="41"/>
      <c r="L9" s="40"/>
      <c r="M9" s="40"/>
      <c r="N9" s="40"/>
    </row>
    <row r="10" spans="1:14" s="47" customFormat="1" ht="14.45" customHeight="1" x14ac:dyDescent="0.25">
      <c r="B10" s="48"/>
      <c r="C10" s="268" t="s">
        <v>96</v>
      </c>
      <c r="D10" s="269" t="str">
        <f>Contenido!K20</f>
        <v>Facultad de Educación y Facultad de Ciencias Sociales, Humanidades y Ciencias Políticas</v>
      </c>
      <c r="E10" s="43" t="s">
        <v>92</v>
      </c>
      <c r="F10" s="44">
        <v>1</v>
      </c>
      <c r="G10" s="43" t="s">
        <v>90</v>
      </c>
      <c r="H10" s="45" t="s">
        <v>115</v>
      </c>
      <c r="I10" s="46">
        <f>(SUM(L$22:L$31))/F10</f>
        <v>0</v>
      </c>
      <c r="J10" s="48"/>
      <c r="K10" s="50"/>
      <c r="L10" s="270" t="s">
        <v>100</v>
      </c>
      <c r="M10" s="270"/>
    </row>
    <row r="11" spans="1:14" s="47" customFormat="1" ht="15" customHeight="1" x14ac:dyDescent="0.25">
      <c r="B11" s="48"/>
      <c r="C11" s="268"/>
      <c r="D11" s="269"/>
      <c r="E11" s="43" t="s">
        <v>176</v>
      </c>
      <c r="F11" s="44">
        <v>1</v>
      </c>
      <c r="G11" s="43" t="s">
        <v>90</v>
      </c>
      <c r="H11" s="45" t="s">
        <v>178</v>
      </c>
      <c r="I11" s="46">
        <f>(SUM(L$34:L$38))/F11</f>
        <v>0</v>
      </c>
      <c r="J11" s="48"/>
      <c r="K11" s="50"/>
      <c r="L11" s="270"/>
      <c r="M11" s="270"/>
    </row>
    <row r="12" spans="1:14" s="47" customFormat="1" ht="11.45" customHeight="1" x14ac:dyDescent="0.25">
      <c r="B12" s="48"/>
      <c r="C12" s="43"/>
      <c r="D12" s="49"/>
      <c r="E12" s="43" t="s">
        <v>177</v>
      </c>
      <c r="F12" s="44">
        <v>1</v>
      </c>
      <c r="G12" s="43" t="s">
        <v>90</v>
      </c>
      <c r="H12" s="45" t="s">
        <v>179</v>
      </c>
      <c r="I12" s="46">
        <f>(SUM(L$41:L$56))/F12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08" x14ac:dyDescent="0.25">
      <c r="B15" s="55">
        <v>1</v>
      </c>
      <c r="C15" s="55" t="s">
        <v>82</v>
      </c>
      <c r="D15" s="56" t="s">
        <v>415</v>
      </c>
      <c r="E15" s="56" t="s">
        <v>416</v>
      </c>
      <c r="F15" s="55" t="s">
        <v>4</v>
      </c>
      <c r="G15" s="55" t="s">
        <v>43</v>
      </c>
      <c r="H15" s="56" t="s">
        <v>416</v>
      </c>
      <c r="I15" s="56" t="s">
        <v>530</v>
      </c>
      <c r="J15" s="55" t="s">
        <v>86</v>
      </c>
      <c r="K15" s="56" t="s">
        <v>531</v>
      </c>
      <c r="L15" s="57"/>
      <c r="M15" s="56"/>
    </row>
    <row r="16" spans="1:14" ht="216" x14ac:dyDescent="0.25">
      <c r="B16" s="55">
        <v>1</v>
      </c>
      <c r="C16" s="55" t="s">
        <v>82</v>
      </c>
      <c r="D16" s="56" t="s">
        <v>256</v>
      </c>
      <c r="E16" s="56" t="s">
        <v>525</v>
      </c>
      <c r="F16" s="55" t="s">
        <v>4</v>
      </c>
      <c r="G16" s="55" t="s">
        <v>43</v>
      </c>
      <c r="H16" s="56" t="s">
        <v>266</v>
      </c>
      <c r="I16" s="56" t="s">
        <v>348</v>
      </c>
      <c r="J16" s="55" t="s">
        <v>86</v>
      </c>
      <c r="K16" s="56" t="s">
        <v>521</v>
      </c>
      <c r="L16" s="57"/>
      <c r="M16" s="56"/>
    </row>
    <row r="17" spans="2:13" ht="60" x14ac:dyDescent="0.25">
      <c r="B17" s="55">
        <v>1</v>
      </c>
      <c r="C17" s="55" t="s">
        <v>82</v>
      </c>
      <c r="D17" s="56" t="s">
        <v>251</v>
      </c>
      <c r="E17" s="56" t="s">
        <v>252</v>
      </c>
      <c r="F17" s="55" t="s">
        <v>4</v>
      </c>
      <c r="G17" s="55" t="s">
        <v>43</v>
      </c>
      <c r="H17" s="56" t="s">
        <v>253</v>
      </c>
      <c r="I17" s="56" t="s">
        <v>254</v>
      </c>
      <c r="J17" s="55" t="s">
        <v>86</v>
      </c>
      <c r="K17" s="56" t="s">
        <v>255</v>
      </c>
      <c r="L17" s="57"/>
      <c r="M17" s="56"/>
    </row>
    <row r="18" spans="2:13" ht="60" x14ac:dyDescent="0.25">
      <c r="B18" s="55">
        <v>1</v>
      </c>
      <c r="C18" s="55" t="s">
        <v>82</v>
      </c>
      <c r="D18" s="56" t="s">
        <v>256</v>
      </c>
      <c r="E18" s="56" t="s">
        <v>257</v>
      </c>
      <c r="F18" s="55" t="s">
        <v>4</v>
      </c>
      <c r="G18" s="55" t="s">
        <v>43</v>
      </c>
      <c r="H18" s="56" t="s">
        <v>258</v>
      </c>
      <c r="I18" s="56" t="s">
        <v>259</v>
      </c>
      <c r="J18" s="55" t="s">
        <v>86</v>
      </c>
      <c r="K18" s="56" t="s">
        <v>255</v>
      </c>
      <c r="L18" s="57"/>
      <c r="M18" s="56"/>
    </row>
    <row r="19" spans="2:13" x14ac:dyDescent="0.25">
      <c r="B19" s="55">
        <v>1</v>
      </c>
      <c r="C19" s="55"/>
      <c r="D19" s="56"/>
      <c r="E19" s="56"/>
      <c r="F19" s="55"/>
      <c r="G19" s="55"/>
      <c r="H19" s="56"/>
      <c r="I19" s="56"/>
      <c r="J19" s="55"/>
      <c r="K19" s="56"/>
      <c r="L19" s="57"/>
      <c r="M19" s="56"/>
    </row>
    <row r="20" spans="2:13" ht="12.75" thickBot="1" x14ac:dyDescent="0.3">
      <c r="D20" s="59"/>
      <c r="E20" s="59"/>
      <c r="H20" s="59"/>
      <c r="I20" s="59"/>
      <c r="K20" s="59"/>
      <c r="M20" s="59"/>
    </row>
    <row r="21" spans="2:13" s="48" customFormat="1" ht="23.25" thickTop="1" x14ac:dyDescent="0.25">
      <c r="B21" s="51" t="s">
        <v>93</v>
      </c>
      <c r="C21" s="51" t="s">
        <v>75</v>
      </c>
      <c r="D21" s="51" t="s">
        <v>76</v>
      </c>
      <c r="E21" s="51" t="s">
        <v>77</v>
      </c>
      <c r="F21" s="51" t="s">
        <v>78</v>
      </c>
      <c r="G21" s="51" t="s">
        <v>79</v>
      </c>
      <c r="H21" s="52" t="s">
        <v>156</v>
      </c>
      <c r="I21" s="52" t="s">
        <v>157</v>
      </c>
      <c r="J21" s="52" t="s">
        <v>158</v>
      </c>
      <c r="K21" s="52" t="s">
        <v>80</v>
      </c>
      <c r="L21" s="53" t="s">
        <v>94</v>
      </c>
      <c r="M21" s="53" t="s">
        <v>95</v>
      </c>
    </row>
    <row r="22" spans="2:13" ht="60" x14ac:dyDescent="0.25">
      <c r="B22" s="55">
        <v>2</v>
      </c>
      <c r="C22" s="55" t="s">
        <v>82</v>
      </c>
      <c r="D22" s="56" t="s">
        <v>324</v>
      </c>
      <c r="E22" s="56" t="s">
        <v>425</v>
      </c>
      <c r="F22" s="55" t="s">
        <v>4</v>
      </c>
      <c r="G22" s="55" t="s">
        <v>43</v>
      </c>
      <c r="H22" s="56" t="s">
        <v>426</v>
      </c>
      <c r="I22" s="56" t="s">
        <v>536</v>
      </c>
      <c r="J22" s="55" t="s">
        <v>86</v>
      </c>
      <c r="K22" s="56" t="s">
        <v>427</v>
      </c>
      <c r="L22" s="57"/>
      <c r="M22" s="56"/>
    </row>
    <row r="23" spans="2:13" ht="60" x14ac:dyDescent="0.25">
      <c r="B23" s="55">
        <v>2</v>
      </c>
      <c r="C23" s="55" t="s">
        <v>82</v>
      </c>
      <c r="D23" s="56" t="s">
        <v>532</v>
      </c>
      <c r="E23" s="56" t="s">
        <v>408</v>
      </c>
      <c r="F23" s="55" t="s">
        <v>4</v>
      </c>
      <c r="G23" s="55" t="s">
        <v>43</v>
      </c>
      <c r="H23" s="56" t="s">
        <v>537</v>
      </c>
      <c r="I23" s="56" t="s">
        <v>538</v>
      </c>
      <c r="J23" s="55" t="s">
        <v>86</v>
      </c>
      <c r="K23" s="56" t="s">
        <v>545</v>
      </c>
      <c r="L23" s="57"/>
      <c r="M23" s="56"/>
    </row>
    <row r="24" spans="2:13" ht="84" x14ac:dyDescent="0.25">
      <c r="B24" s="55">
        <v>2</v>
      </c>
      <c r="C24" s="55" t="s">
        <v>82</v>
      </c>
      <c r="D24" s="56" t="s">
        <v>342</v>
      </c>
      <c r="E24" s="56" t="s">
        <v>533</v>
      </c>
      <c r="F24" s="55" t="s">
        <v>4</v>
      </c>
      <c r="G24" s="55" t="s">
        <v>43</v>
      </c>
      <c r="H24" s="56" t="s">
        <v>539</v>
      </c>
      <c r="I24" s="56" t="s">
        <v>540</v>
      </c>
      <c r="J24" s="55" t="s">
        <v>86</v>
      </c>
      <c r="K24" s="56" t="s">
        <v>546</v>
      </c>
      <c r="L24" s="57"/>
      <c r="M24" s="56"/>
    </row>
    <row r="25" spans="2:13" ht="72" x14ac:dyDescent="0.25">
      <c r="B25" s="55">
        <v>2</v>
      </c>
      <c r="C25" s="55" t="s">
        <v>82</v>
      </c>
      <c r="D25" s="56" t="s">
        <v>466</v>
      </c>
      <c r="E25" s="56" t="s">
        <v>534</v>
      </c>
      <c r="F25" s="55" t="s">
        <v>4</v>
      </c>
      <c r="G25" s="55" t="s">
        <v>43</v>
      </c>
      <c r="H25" s="56" t="s">
        <v>541</v>
      </c>
      <c r="I25" s="56" t="s">
        <v>542</v>
      </c>
      <c r="J25" s="55" t="s">
        <v>86</v>
      </c>
      <c r="K25" s="56" t="s">
        <v>547</v>
      </c>
      <c r="L25" s="57"/>
      <c r="M25" s="56"/>
    </row>
    <row r="26" spans="2:13" ht="72" x14ac:dyDescent="0.25">
      <c r="B26" s="55">
        <v>2</v>
      </c>
      <c r="C26" s="55" t="s">
        <v>83</v>
      </c>
      <c r="D26" s="56" t="s">
        <v>310</v>
      </c>
      <c r="E26" s="56" t="s">
        <v>535</v>
      </c>
      <c r="F26" s="55" t="s">
        <v>4</v>
      </c>
      <c r="G26" s="55" t="s">
        <v>43</v>
      </c>
      <c r="H26" s="56" t="s">
        <v>543</v>
      </c>
      <c r="I26" s="56" t="s">
        <v>544</v>
      </c>
      <c r="J26" s="55" t="s">
        <v>87</v>
      </c>
      <c r="K26" s="56" t="s">
        <v>548</v>
      </c>
      <c r="L26" s="57"/>
      <c r="M26" s="56"/>
    </row>
    <row r="27" spans="2:13" ht="120" x14ac:dyDescent="0.25">
      <c r="B27" s="55">
        <v>2</v>
      </c>
      <c r="C27" s="55" t="s">
        <v>175</v>
      </c>
      <c r="D27" s="56" t="s">
        <v>319</v>
      </c>
      <c r="E27" s="56" t="s">
        <v>369</v>
      </c>
      <c r="F27" s="55" t="s">
        <v>4</v>
      </c>
      <c r="G27" s="55" t="s">
        <v>43</v>
      </c>
      <c r="H27" s="56" t="s">
        <v>321</v>
      </c>
      <c r="I27" s="56" t="s">
        <v>322</v>
      </c>
      <c r="J27" s="55" t="s">
        <v>86</v>
      </c>
      <c r="K27" s="56" t="s">
        <v>323</v>
      </c>
      <c r="L27" s="57"/>
      <c r="M27" s="56"/>
    </row>
    <row r="28" spans="2:13" ht="216" x14ac:dyDescent="0.25">
      <c r="B28" s="55">
        <v>2</v>
      </c>
      <c r="C28" s="55" t="s">
        <v>82</v>
      </c>
      <c r="D28" s="56" t="s">
        <v>256</v>
      </c>
      <c r="E28" s="56" t="s">
        <v>525</v>
      </c>
      <c r="F28" s="55" t="s">
        <v>4</v>
      </c>
      <c r="G28" s="55" t="s">
        <v>43</v>
      </c>
      <c r="H28" s="56" t="s">
        <v>266</v>
      </c>
      <c r="I28" s="56" t="s">
        <v>348</v>
      </c>
      <c r="J28" s="55" t="s">
        <v>86</v>
      </c>
      <c r="K28" s="56" t="s">
        <v>521</v>
      </c>
      <c r="L28" s="57"/>
      <c r="M28" s="56"/>
    </row>
    <row r="29" spans="2:13" ht="60" x14ac:dyDescent="0.25">
      <c r="B29" s="55">
        <v>2</v>
      </c>
      <c r="C29" s="55" t="s">
        <v>82</v>
      </c>
      <c r="D29" s="56" t="s">
        <v>251</v>
      </c>
      <c r="E29" s="56" t="s">
        <v>252</v>
      </c>
      <c r="F29" s="55" t="s">
        <v>4</v>
      </c>
      <c r="G29" s="55" t="s">
        <v>43</v>
      </c>
      <c r="H29" s="56" t="s">
        <v>253</v>
      </c>
      <c r="I29" s="56" t="s">
        <v>271</v>
      </c>
      <c r="J29" s="55" t="s">
        <v>86</v>
      </c>
      <c r="K29" s="56" t="s">
        <v>255</v>
      </c>
      <c r="L29" s="57"/>
      <c r="M29" s="56"/>
    </row>
    <row r="30" spans="2:13" ht="60" x14ac:dyDescent="0.25">
      <c r="B30" s="55">
        <v>2</v>
      </c>
      <c r="C30" s="55" t="s">
        <v>82</v>
      </c>
      <c r="D30" s="56" t="s">
        <v>256</v>
      </c>
      <c r="E30" s="56" t="s">
        <v>257</v>
      </c>
      <c r="F30" s="55" t="s">
        <v>4</v>
      </c>
      <c r="G30" s="55" t="s">
        <v>43</v>
      </c>
      <c r="H30" s="56" t="s">
        <v>258</v>
      </c>
      <c r="I30" s="56" t="s">
        <v>273</v>
      </c>
      <c r="J30" s="55" t="s">
        <v>86</v>
      </c>
      <c r="K30" s="56" t="s">
        <v>255</v>
      </c>
      <c r="L30" s="57"/>
      <c r="M30" s="56"/>
    </row>
    <row r="31" spans="2:13" x14ac:dyDescent="0.25">
      <c r="B31" s="55">
        <v>2</v>
      </c>
      <c r="C31" s="55"/>
      <c r="D31" s="56"/>
      <c r="E31" s="56"/>
      <c r="F31" s="55"/>
      <c r="G31" s="55"/>
      <c r="H31" s="56"/>
      <c r="I31" s="56"/>
      <c r="J31" s="55"/>
      <c r="K31" s="56"/>
      <c r="L31" s="57"/>
      <c r="M31" s="56"/>
    </row>
    <row r="32" spans="2:13" ht="12.75" thickBot="1" x14ac:dyDescent="0.3"/>
    <row r="33" spans="2:13" s="48" customFormat="1" ht="30.6" customHeight="1" thickTop="1" x14ac:dyDescent="0.25">
      <c r="B33" s="51" t="s">
        <v>93</v>
      </c>
      <c r="C33" s="51" t="s">
        <v>75</v>
      </c>
      <c r="D33" s="51" t="s">
        <v>76</v>
      </c>
      <c r="E33" s="51" t="s">
        <v>77</v>
      </c>
      <c r="F33" s="51" t="s">
        <v>78</v>
      </c>
      <c r="G33" s="51" t="s">
        <v>79</v>
      </c>
      <c r="H33" s="52" t="s">
        <v>156</v>
      </c>
      <c r="I33" s="52" t="s">
        <v>157</v>
      </c>
      <c r="J33" s="52" t="s">
        <v>158</v>
      </c>
      <c r="K33" s="52" t="s">
        <v>80</v>
      </c>
      <c r="L33" s="53" t="s">
        <v>94</v>
      </c>
      <c r="M33" s="53" t="s">
        <v>95</v>
      </c>
    </row>
    <row r="34" spans="2:13" ht="108" x14ac:dyDescent="0.25">
      <c r="B34" s="55">
        <v>3</v>
      </c>
      <c r="C34" s="55" t="s">
        <v>175</v>
      </c>
      <c r="D34" s="56" t="s">
        <v>549</v>
      </c>
      <c r="E34" s="56" t="s">
        <v>550</v>
      </c>
      <c r="F34" s="55" t="s">
        <v>4</v>
      </c>
      <c r="G34" s="55" t="s">
        <v>43</v>
      </c>
      <c r="H34" s="56" t="s">
        <v>551</v>
      </c>
      <c r="I34" s="56" t="s">
        <v>552</v>
      </c>
      <c r="J34" s="55" t="s">
        <v>86</v>
      </c>
      <c r="K34" s="56" t="s">
        <v>553</v>
      </c>
      <c r="L34" s="57"/>
      <c r="M34" s="56"/>
    </row>
    <row r="35" spans="2:13" ht="216" x14ac:dyDescent="0.25">
      <c r="B35" s="55">
        <v>3</v>
      </c>
      <c r="C35" s="55" t="s">
        <v>82</v>
      </c>
      <c r="D35" s="56" t="s">
        <v>256</v>
      </c>
      <c r="E35" s="56" t="s">
        <v>525</v>
      </c>
      <c r="F35" s="55" t="s">
        <v>4</v>
      </c>
      <c r="G35" s="55" t="s">
        <v>43</v>
      </c>
      <c r="H35" s="56" t="s">
        <v>266</v>
      </c>
      <c r="I35" s="56" t="s">
        <v>348</v>
      </c>
      <c r="J35" s="55" t="s">
        <v>86</v>
      </c>
      <c r="K35" s="56" t="s">
        <v>521</v>
      </c>
      <c r="L35" s="57"/>
      <c r="M35" s="56"/>
    </row>
    <row r="36" spans="2:13" ht="60" x14ac:dyDescent="0.25">
      <c r="B36" s="55">
        <v>3</v>
      </c>
      <c r="C36" s="55" t="s">
        <v>82</v>
      </c>
      <c r="D36" s="56" t="s">
        <v>251</v>
      </c>
      <c r="E36" s="56" t="s">
        <v>252</v>
      </c>
      <c r="F36" s="55" t="s">
        <v>4</v>
      </c>
      <c r="G36" s="55" t="s">
        <v>43</v>
      </c>
      <c r="H36" s="56" t="s">
        <v>253</v>
      </c>
      <c r="I36" s="56" t="s">
        <v>292</v>
      </c>
      <c r="J36" s="55" t="s">
        <v>86</v>
      </c>
      <c r="K36" s="56" t="s">
        <v>255</v>
      </c>
      <c r="L36" s="57"/>
      <c r="M36" s="56"/>
    </row>
    <row r="37" spans="2:13" ht="60" x14ac:dyDescent="0.25">
      <c r="B37" s="55">
        <v>3</v>
      </c>
      <c r="C37" s="55" t="s">
        <v>82</v>
      </c>
      <c r="D37" s="56" t="s">
        <v>256</v>
      </c>
      <c r="E37" s="56" t="s">
        <v>257</v>
      </c>
      <c r="F37" s="55" t="s">
        <v>4</v>
      </c>
      <c r="G37" s="55" t="s">
        <v>43</v>
      </c>
      <c r="H37" s="56" t="s">
        <v>258</v>
      </c>
      <c r="I37" s="56" t="s">
        <v>293</v>
      </c>
      <c r="J37" s="55" t="s">
        <v>86</v>
      </c>
      <c r="K37" s="56" t="s">
        <v>255</v>
      </c>
      <c r="L37" s="57"/>
      <c r="M37" s="56"/>
    </row>
    <row r="38" spans="2:13" x14ac:dyDescent="0.25">
      <c r="B38" s="55">
        <v>3</v>
      </c>
      <c r="C38" s="55"/>
      <c r="D38" s="56"/>
      <c r="E38" s="56"/>
      <c r="F38" s="55"/>
      <c r="G38" s="55"/>
      <c r="H38" s="56"/>
      <c r="I38" s="56"/>
      <c r="J38" s="55"/>
      <c r="K38" s="56"/>
      <c r="L38" s="57"/>
      <c r="M38" s="56"/>
    </row>
    <row r="39" spans="2:13" ht="12.75" thickBot="1" x14ac:dyDescent="0.3">
      <c r="D39" s="59"/>
      <c r="E39" s="59"/>
      <c r="H39" s="59"/>
      <c r="I39" s="59"/>
      <c r="K39" s="59"/>
      <c r="M39" s="59"/>
    </row>
    <row r="40" spans="2:13" s="48" customFormat="1" ht="23.25" thickTop="1" x14ac:dyDescent="0.25">
      <c r="B40" s="51" t="s">
        <v>93</v>
      </c>
      <c r="C40" s="51" t="s">
        <v>75</v>
      </c>
      <c r="D40" s="51" t="s">
        <v>76</v>
      </c>
      <c r="E40" s="51" t="s">
        <v>77</v>
      </c>
      <c r="F40" s="51" t="s">
        <v>78</v>
      </c>
      <c r="G40" s="51" t="s">
        <v>79</v>
      </c>
      <c r="H40" s="52" t="s">
        <v>156</v>
      </c>
      <c r="I40" s="52" t="s">
        <v>157</v>
      </c>
      <c r="J40" s="52" t="s">
        <v>158</v>
      </c>
      <c r="K40" s="52" t="s">
        <v>80</v>
      </c>
      <c r="L40" s="53" t="s">
        <v>94</v>
      </c>
      <c r="M40" s="53" t="s">
        <v>95</v>
      </c>
    </row>
    <row r="41" spans="2:13" ht="84" x14ac:dyDescent="0.25">
      <c r="B41" s="55">
        <v>4</v>
      </c>
      <c r="C41" s="55" t="s">
        <v>82</v>
      </c>
      <c r="D41" s="56" t="s">
        <v>274</v>
      </c>
      <c r="E41" s="56" t="s">
        <v>522</v>
      </c>
      <c r="F41" s="55" t="s">
        <v>4</v>
      </c>
      <c r="G41" s="55" t="s">
        <v>43</v>
      </c>
      <c r="H41" s="56" t="s">
        <v>462</v>
      </c>
      <c r="I41" s="56" t="s">
        <v>526</v>
      </c>
      <c r="J41" s="55" t="s">
        <v>87</v>
      </c>
      <c r="K41" s="56" t="s">
        <v>528</v>
      </c>
      <c r="L41" s="57"/>
      <c r="M41" s="56"/>
    </row>
    <row r="42" spans="2:13" ht="67.900000000000006" customHeight="1" x14ac:dyDescent="0.25">
      <c r="B42" s="55">
        <v>4</v>
      </c>
      <c r="C42" s="55" t="s">
        <v>82</v>
      </c>
      <c r="D42" s="56" t="s">
        <v>523</v>
      </c>
      <c r="E42" s="56" t="s">
        <v>524</v>
      </c>
      <c r="F42" s="55" t="s">
        <v>4</v>
      </c>
      <c r="G42" s="55" t="s">
        <v>43</v>
      </c>
      <c r="H42" s="56" t="s">
        <v>390</v>
      </c>
      <c r="I42" s="56" t="s">
        <v>527</v>
      </c>
      <c r="J42" s="55" t="s">
        <v>87</v>
      </c>
      <c r="K42" s="56" t="s">
        <v>529</v>
      </c>
      <c r="L42" s="57"/>
      <c r="M42" s="56"/>
    </row>
    <row r="43" spans="2:13" ht="60.6" customHeight="1" x14ac:dyDescent="0.25">
      <c r="B43" s="55">
        <v>4</v>
      </c>
      <c r="C43" s="55" t="s">
        <v>82</v>
      </c>
      <c r="D43" s="56" t="s">
        <v>324</v>
      </c>
      <c r="E43" s="56" t="s">
        <v>455</v>
      </c>
      <c r="F43" s="55" t="s">
        <v>4</v>
      </c>
      <c r="G43" s="55" t="s">
        <v>43</v>
      </c>
      <c r="H43" s="56" t="s">
        <v>426</v>
      </c>
      <c r="I43" s="56" t="s">
        <v>556</v>
      </c>
      <c r="J43" s="55" t="s">
        <v>86</v>
      </c>
      <c r="K43" s="56" t="s">
        <v>427</v>
      </c>
      <c r="L43" s="57"/>
      <c r="M43" s="56"/>
    </row>
    <row r="44" spans="2:13" ht="76.150000000000006" customHeight="1" x14ac:dyDescent="0.25">
      <c r="B44" s="55">
        <v>4</v>
      </c>
      <c r="C44" s="55" t="s">
        <v>82</v>
      </c>
      <c r="D44" s="56" t="s">
        <v>532</v>
      </c>
      <c r="E44" s="56" t="s">
        <v>554</v>
      </c>
      <c r="F44" s="55" t="s">
        <v>4</v>
      </c>
      <c r="G44" s="55" t="s">
        <v>43</v>
      </c>
      <c r="H44" s="56" t="s">
        <v>557</v>
      </c>
      <c r="I44" s="56" t="s">
        <v>558</v>
      </c>
      <c r="J44" s="55" t="s">
        <v>86</v>
      </c>
      <c r="K44" s="56" t="s">
        <v>561</v>
      </c>
      <c r="L44" s="57"/>
      <c r="M44" s="56"/>
    </row>
    <row r="45" spans="2:13" ht="60" x14ac:dyDescent="0.25">
      <c r="B45" s="55">
        <v>4</v>
      </c>
      <c r="C45" s="55" t="s">
        <v>82</v>
      </c>
      <c r="D45" s="56" t="s">
        <v>532</v>
      </c>
      <c r="E45" s="56" t="s">
        <v>408</v>
      </c>
      <c r="F45" s="55" t="s">
        <v>4</v>
      </c>
      <c r="G45" s="55" t="s">
        <v>43</v>
      </c>
      <c r="H45" s="56" t="s">
        <v>537</v>
      </c>
      <c r="I45" s="56" t="s">
        <v>538</v>
      </c>
      <c r="J45" s="55" t="s">
        <v>86</v>
      </c>
      <c r="K45" s="56" t="s">
        <v>545</v>
      </c>
      <c r="L45" s="57"/>
      <c r="M45" s="56"/>
    </row>
    <row r="46" spans="2:13" ht="84" x14ac:dyDescent="0.25">
      <c r="B46" s="55">
        <v>4</v>
      </c>
      <c r="C46" s="55" t="s">
        <v>82</v>
      </c>
      <c r="D46" s="56" t="s">
        <v>342</v>
      </c>
      <c r="E46" s="56" t="s">
        <v>342</v>
      </c>
      <c r="F46" s="55" t="s">
        <v>4</v>
      </c>
      <c r="G46" s="55" t="s">
        <v>43</v>
      </c>
      <c r="H46" s="56" t="s">
        <v>515</v>
      </c>
      <c r="I46" s="56" t="s">
        <v>540</v>
      </c>
      <c r="J46" s="55" t="s">
        <v>86</v>
      </c>
      <c r="K46" s="56" t="s">
        <v>546</v>
      </c>
      <c r="L46" s="57"/>
      <c r="M46" s="56"/>
    </row>
    <row r="47" spans="2:13" ht="72" x14ac:dyDescent="0.25">
      <c r="B47" s="55">
        <v>4</v>
      </c>
      <c r="C47" s="55" t="s">
        <v>82</v>
      </c>
      <c r="D47" s="56" t="s">
        <v>466</v>
      </c>
      <c r="E47" s="56" t="s">
        <v>534</v>
      </c>
      <c r="F47" s="55" t="s">
        <v>4</v>
      </c>
      <c r="G47" s="55" t="s">
        <v>43</v>
      </c>
      <c r="H47" s="56" t="s">
        <v>541</v>
      </c>
      <c r="I47" s="56" t="s">
        <v>542</v>
      </c>
      <c r="J47" s="55" t="s">
        <v>86</v>
      </c>
      <c r="K47" s="56" t="s">
        <v>547</v>
      </c>
      <c r="L47" s="57"/>
      <c r="M47" s="56"/>
    </row>
    <row r="48" spans="2:13" ht="60" x14ac:dyDescent="0.25">
      <c r="B48" s="55">
        <v>4</v>
      </c>
      <c r="C48" s="55" t="s">
        <v>82</v>
      </c>
      <c r="D48" s="56" t="s">
        <v>294</v>
      </c>
      <c r="E48" s="56" t="s">
        <v>555</v>
      </c>
      <c r="F48" s="55" t="s">
        <v>4</v>
      </c>
      <c r="G48" s="55" t="s">
        <v>43</v>
      </c>
      <c r="H48" s="56" t="s">
        <v>559</v>
      </c>
      <c r="I48" s="56" t="s">
        <v>560</v>
      </c>
      <c r="J48" s="55" t="s">
        <v>86</v>
      </c>
      <c r="K48" s="56" t="s">
        <v>562</v>
      </c>
      <c r="L48" s="57"/>
      <c r="M48" s="56"/>
    </row>
    <row r="49" spans="2:13" ht="84" x14ac:dyDescent="0.25">
      <c r="B49" s="55">
        <v>4</v>
      </c>
      <c r="C49" s="55" t="s">
        <v>83</v>
      </c>
      <c r="D49" s="56" t="s">
        <v>420</v>
      </c>
      <c r="E49" s="56" t="s">
        <v>421</v>
      </c>
      <c r="F49" s="55" t="s">
        <v>4</v>
      </c>
      <c r="G49" s="55" t="s">
        <v>43</v>
      </c>
      <c r="H49" s="56" t="s">
        <v>311</v>
      </c>
      <c r="I49" s="56" t="s">
        <v>313</v>
      </c>
      <c r="J49" s="55" t="s">
        <v>86</v>
      </c>
      <c r="K49" s="56" t="s">
        <v>422</v>
      </c>
      <c r="L49" s="57"/>
      <c r="M49" s="56"/>
    </row>
    <row r="50" spans="2:13" ht="103.9" customHeight="1" x14ac:dyDescent="0.25">
      <c r="B50" s="55">
        <v>4</v>
      </c>
      <c r="C50" s="55" t="s">
        <v>175</v>
      </c>
      <c r="D50" s="56" t="s">
        <v>319</v>
      </c>
      <c r="E50" s="56" t="s">
        <v>369</v>
      </c>
      <c r="F50" s="55" t="s">
        <v>4</v>
      </c>
      <c r="G50" s="55" t="s">
        <v>43</v>
      </c>
      <c r="H50" s="56" t="s">
        <v>321</v>
      </c>
      <c r="I50" s="56" t="s">
        <v>322</v>
      </c>
      <c r="J50" s="55" t="s">
        <v>86</v>
      </c>
      <c r="K50" s="56" t="s">
        <v>323</v>
      </c>
      <c r="L50" s="57"/>
      <c r="M50" s="56"/>
    </row>
    <row r="51" spans="2:13" ht="60" x14ac:dyDescent="0.25">
      <c r="B51" s="55">
        <v>4</v>
      </c>
      <c r="C51" s="55" t="s">
        <v>82</v>
      </c>
      <c r="D51" s="56" t="s">
        <v>324</v>
      </c>
      <c r="E51" s="56" t="s">
        <v>325</v>
      </c>
      <c r="F51" s="55" t="s">
        <v>4</v>
      </c>
      <c r="G51" s="55" t="s">
        <v>43</v>
      </c>
      <c r="H51" s="56" t="s">
        <v>326</v>
      </c>
      <c r="I51" s="56" t="s">
        <v>327</v>
      </c>
      <c r="J51" s="55" t="s">
        <v>86</v>
      </c>
      <c r="K51" s="56" t="s">
        <v>423</v>
      </c>
      <c r="L51" s="57"/>
      <c r="M51" s="56"/>
    </row>
    <row r="52" spans="2:13" ht="216" x14ac:dyDescent="0.25">
      <c r="B52" s="55">
        <v>4</v>
      </c>
      <c r="C52" s="55" t="s">
        <v>82</v>
      </c>
      <c r="D52" s="56" t="s">
        <v>256</v>
      </c>
      <c r="E52" s="56" t="s">
        <v>525</v>
      </c>
      <c r="F52" s="55" t="s">
        <v>4</v>
      </c>
      <c r="G52" s="55" t="s">
        <v>43</v>
      </c>
      <c r="H52" s="56" t="s">
        <v>266</v>
      </c>
      <c r="I52" s="56" t="s">
        <v>348</v>
      </c>
      <c r="J52" s="55" t="s">
        <v>86</v>
      </c>
      <c r="K52" s="56" t="s">
        <v>521</v>
      </c>
      <c r="L52" s="57"/>
      <c r="M52" s="56"/>
    </row>
    <row r="53" spans="2:13" ht="60" x14ac:dyDescent="0.25">
      <c r="B53" s="55">
        <v>4</v>
      </c>
      <c r="C53" s="55" t="s">
        <v>82</v>
      </c>
      <c r="D53" s="56" t="s">
        <v>329</v>
      </c>
      <c r="E53" s="56" t="s">
        <v>330</v>
      </c>
      <c r="F53" s="55" t="s">
        <v>4</v>
      </c>
      <c r="G53" s="55" t="s">
        <v>43</v>
      </c>
      <c r="H53" s="56" t="s">
        <v>331</v>
      </c>
      <c r="I53" s="56" t="s">
        <v>332</v>
      </c>
      <c r="J53" s="55" t="s">
        <v>86</v>
      </c>
      <c r="K53" s="56" t="s">
        <v>424</v>
      </c>
      <c r="L53" s="57"/>
      <c r="M53" s="56"/>
    </row>
    <row r="54" spans="2:13" ht="60" x14ac:dyDescent="0.25">
      <c r="B54" s="55">
        <v>4</v>
      </c>
      <c r="C54" s="55" t="s">
        <v>82</v>
      </c>
      <c r="D54" s="56" t="s">
        <v>251</v>
      </c>
      <c r="E54" s="56" t="s">
        <v>252</v>
      </c>
      <c r="F54" s="55" t="s">
        <v>4</v>
      </c>
      <c r="G54" s="55" t="s">
        <v>43</v>
      </c>
      <c r="H54" s="56" t="s">
        <v>253</v>
      </c>
      <c r="I54" s="56" t="s">
        <v>305</v>
      </c>
      <c r="J54" s="55" t="s">
        <v>86</v>
      </c>
      <c r="K54" s="56" t="s">
        <v>255</v>
      </c>
      <c r="L54" s="57"/>
      <c r="M54" s="56"/>
    </row>
    <row r="55" spans="2:13" ht="60" x14ac:dyDescent="0.25">
      <c r="B55" s="55">
        <v>4</v>
      </c>
      <c r="C55" s="55" t="s">
        <v>82</v>
      </c>
      <c r="D55" s="56" t="s">
        <v>256</v>
      </c>
      <c r="E55" s="56" t="s">
        <v>257</v>
      </c>
      <c r="F55" s="55" t="s">
        <v>4</v>
      </c>
      <c r="G55" s="55" t="s">
        <v>43</v>
      </c>
      <c r="H55" s="56" t="s">
        <v>258</v>
      </c>
      <c r="I55" s="56" t="s">
        <v>306</v>
      </c>
      <c r="J55" s="55" t="s">
        <v>86</v>
      </c>
      <c r="K55" s="56" t="s">
        <v>255</v>
      </c>
      <c r="L55" s="57"/>
      <c r="M55" s="56"/>
    </row>
    <row r="56" spans="2:13" x14ac:dyDescent="0.25">
      <c r="B56" s="55">
        <v>4</v>
      </c>
      <c r="C56" s="55"/>
      <c r="D56" s="56"/>
      <c r="E56" s="56"/>
      <c r="F56" s="55"/>
      <c r="G56" s="55"/>
      <c r="H56" s="56"/>
      <c r="I56" s="56"/>
      <c r="J56" s="55"/>
      <c r="K56" s="56"/>
      <c r="L56" s="57"/>
      <c r="M56" s="56"/>
    </row>
  </sheetData>
  <sheetProtection algorithmName="SHA-512" hashValue="naPRtSBpyVSUauzBFYkXdwK2X5w1hxgG+evsRYsvHjpVt3CVtrc6Qg3lPBFUVuuteKgcbMC9N3x6g3u0WdtQsg==" saltValue="ywN8ndxUT5PXTIgG5FG0h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22:B31 B34:B38 B41:B56 B15:B19" xr:uid="{00000000-0002-0000-1400-000000000000}">
      <formula1>Trimestre</formula1>
    </dataValidation>
    <dataValidation type="list" allowBlank="1" showInputMessage="1" showErrorMessage="1" sqref="G22:G31 G34:G38 G41:G56 G15:G19" xr:uid="{00000000-0002-0000-1400-000001000000}">
      <formula1>Área</formula1>
    </dataValidation>
    <dataValidation type="list" allowBlank="1" showInputMessage="1" showErrorMessage="1" sqref="L22:L31 L41:L56 L34:L38 L15:L19" xr:uid="{00000000-0002-0000-1400-000002000000}">
      <formula1>Cumplimiento</formula1>
    </dataValidation>
    <dataValidation type="list" allowBlank="1" showInputMessage="1" showErrorMessage="1" sqref="J22:J31 J34:J38 J41:J56 J15:J19" xr:uid="{00000000-0002-0000-1400-000003000000}">
      <formula1>Categoría</formula1>
    </dataValidation>
    <dataValidation type="list" allowBlank="1" showInputMessage="1" showErrorMessage="1" sqref="F22:F31 F34:F38 F41:F56 F15:F19" xr:uid="{00000000-0002-0000-1400-000004000000}">
      <formula1>Alta_Dirección</formula1>
    </dataValidation>
    <dataValidation type="list" allowBlank="1" showInputMessage="1" showErrorMessage="1" sqref="C22:C31 C34:C38 C41:C56 C15:C19" xr:uid="{00000000-0002-0000-1400-000005000000}">
      <formula1>Frentes</formula1>
    </dataValidation>
  </dataValidations>
  <hyperlinks>
    <hyperlink ref="L10:M11" location="Instrucciones!A1" display="Instrucciones para el diligenciamiento" xr:uid="{00000000-0004-0000-14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E6057B4B-3832-4694-8A63-AE49BE204528}">
            <xm:f>NOT(ISERROR(SEARCH(TB!$B$25,L15)))</xm:f>
            <xm:f>TB!$B$25</xm:f>
            <x14:dxf>
              <fill>
                <patternFill>
                  <fgColor theme="1"/>
                  <bgColor rgb="FF00B050"/>
                </patternFill>
              </fill>
            </x14:dxf>
          </x14:cfRule>
          <x14:cfRule type="containsText" priority="14" operator="containsText" id="{DA4B1952-42DF-49B4-BCD0-302B169F6B3D}">
            <xm:f>NOT(ISERROR(SEARCH(TB!$B$24,L15)))</xm:f>
            <xm:f>TB!$B$24</xm:f>
            <x14:dxf>
              <fill>
                <patternFill>
                  <fgColor theme="1"/>
                  <bgColor rgb="FFFFFF00"/>
                </patternFill>
              </fill>
            </x14:dxf>
          </x14:cfRule>
          <x14:cfRule type="containsText" priority="15" operator="containsText" id="{09C9B177-D2B7-4200-BF3F-FB18A83C0494}">
            <xm:f>NOT(ISERROR(SEARCH(TB!$B$23,L15)))</xm:f>
            <xm:f>TB!$B$23</xm:f>
            <x14:dxf>
              <fill>
                <patternFill>
                  <fgColor theme="1"/>
                  <bgColor rgb="FFFFC000"/>
                </patternFill>
              </fill>
            </x14:dxf>
          </x14:cfRule>
          <x14:cfRule type="containsText" priority="16" operator="containsText" id="{51A47941-CAC5-49C6-8C3D-57AFA7592997}">
            <xm:f>NOT(ISERROR(SEARCH(TB!$B$22,L15)))</xm:f>
            <xm:f>TB!$B$22</xm:f>
            <x14:dxf>
              <fill>
                <patternFill>
                  <fgColor theme="1"/>
                  <bgColor rgb="FFFF0000"/>
                </patternFill>
              </fill>
            </x14:dxf>
          </x14:cfRule>
          <xm:sqref>L15:L19</xm:sqref>
        </x14:conditionalFormatting>
        <x14:conditionalFormatting xmlns:xm="http://schemas.microsoft.com/office/excel/2006/main">
          <x14:cfRule type="containsText" priority="9" operator="containsText" id="{F9B3AED7-2F35-4C40-8F79-5E74A4EC2310}">
            <xm:f>NOT(ISERROR(SEARCH(TB!$B$25,L22)))</xm:f>
            <xm:f>TB!$B$25</xm:f>
            <x14:dxf>
              <fill>
                <patternFill>
                  <fgColor theme="1"/>
                  <bgColor rgb="FF00B050"/>
                </patternFill>
              </fill>
            </x14:dxf>
          </x14:cfRule>
          <x14:cfRule type="containsText" priority="10" operator="containsText" id="{A6B00016-F154-4615-803F-AAC1A82344CF}">
            <xm:f>NOT(ISERROR(SEARCH(TB!$B$24,L22)))</xm:f>
            <xm:f>TB!$B$24</xm:f>
            <x14:dxf>
              <fill>
                <patternFill>
                  <fgColor theme="1"/>
                  <bgColor rgb="FFFFFF00"/>
                </patternFill>
              </fill>
            </x14:dxf>
          </x14:cfRule>
          <x14:cfRule type="containsText" priority="11" operator="containsText" id="{7BE7BCE3-B479-4F6D-BD7F-0639A53B9404}">
            <xm:f>NOT(ISERROR(SEARCH(TB!$B$23,L22)))</xm:f>
            <xm:f>TB!$B$23</xm:f>
            <x14:dxf>
              <fill>
                <patternFill>
                  <fgColor theme="1"/>
                  <bgColor rgb="FFFFC000"/>
                </patternFill>
              </fill>
            </x14:dxf>
          </x14:cfRule>
          <x14:cfRule type="containsText" priority="12" operator="containsText" id="{C62C7938-EC4E-4780-8939-A03EEE8D1BF6}">
            <xm:f>NOT(ISERROR(SEARCH(TB!$B$22,L22)))</xm:f>
            <xm:f>TB!$B$22</xm:f>
            <x14:dxf>
              <fill>
                <patternFill>
                  <fgColor theme="1"/>
                  <bgColor rgb="FFFF0000"/>
                </patternFill>
              </fill>
            </x14:dxf>
          </x14:cfRule>
          <xm:sqref>L22:L31</xm:sqref>
        </x14:conditionalFormatting>
        <x14:conditionalFormatting xmlns:xm="http://schemas.microsoft.com/office/excel/2006/main">
          <x14:cfRule type="containsText" priority="5" operator="containsText" id="{20E42D54-D907-4C6F-921E-38E2BA4D9B12}">
            <xm:f>NOT(ISERROR(SEARCH(TB!$B$25,L34)))</xm:f>
            <xm:f>TB!$B$25</xm:f>
            <x14:dxf>
              <fill>
                <patternFill>
                  <fgColor theme="1"/>
                  <bgColor rgb="FF00B050"/>
                </patternFill>
              </fill>
            </x14:dxf>
          </x14:cfRule>
          <x14:cfRule type="containsText" priority="6" operator="containsText" id="{240A6F04-4749-4FA1-AEEA-4ED2BCA263C9}">
            <xm:f>NOT(ISERROR(SEARCH(TB!$B$24,L34)))</xm:f>
            <xm:f>TB!$B$24</xm:f>
            <x14:dxf>
              <fill>
                <patternFill>
                  <fgColor theme="1"/>
                  <bgColor rgb="FFFFFF00"/>
                </patternFill>
              </fill>
            </x14:dxf>
          </x14:cfRule>
          <x14:cfRule type="containsText" priority="7" operator="containsText" id="{6E683EAF-B0BD-4D80-8E91-5E23BE82EE84}">
            <xm:f>NOT(ISERROR(SEARCH(TB!$B$23,L34)))</xm:f>
            <xm:f>TB!$B$23</xm:f>
            <x14:dxf>
              <fill>
                <patternFill>
                  <fgColor theme="1"/>
                  <bgColor rgb="FFFFC000"/>
                </patternFill>
              </fill>
            </x14:dxf>
          </x14:cfRule>
          <x14:cfRule type="containsText" priority="8" operator="containsText" id="{2D0AD58B-9E02-46E2-B7CB-B7B69F48A522}">
            <xm:f>NOT(ISERROR(SEARCH(TB!$B$22,L34)))</xm:f>
            <xm:f>TB!$B$22</xm:f>
            <x14:dxf>
              <fill>
                <patternFill>
                  <fgColor theme="1"/>
                  <bgColor rgb="FFFF0000"/>
                </patternFill>
              </fill>
            </x14:dxf>
          </x14:cfRule>
          <xm:sqref>L34:L38</xm:sqref>
        </x14:conditionalFormatting>
        <x14:conditionalFormatting xmlns:xm="http://schemas.microsoft.com/office/excel/2006/main">
          <x14:cfRule type="containsText" priority="1" operator="containsText" id="{1FDD807E-98C9-4E07-949C-02650424555D}">
            <xm:f>NOT(ISERROR(SEARCH(TB!$B$25,L41)))</xm:f>
            <xm:f>TB!$B$25</xm:f>
            <x14:dxf>
              <fill>
                <patternFill>
                  <fgColor theme="1"/>
                  <bgColor rgb="FF00B050"/>
                </patternFill>
              </fill>
            </x14:dxf>
          </x14:cfRule>
          <x14:cfRule type="containsText" priority="2" operator="containsText" id="{A09137AA-93E7-47C0-84B2-4D0F1F644417}">
            <xm:f>NOT(ISERROR(SEARCH(TB!$B$24,L41)))</xm:f>
            <xm:f>TB!$B$24</xm:f>
            <x14:dxf>
              <fill>
                <patternFill>
                  <fgColor theme="1"/>
                  <bgColor rgb="FFFFFF00"/>
                </patternFill>
              </fill>
            </x14:dxf>
          </x14:cfRule>
          <x14:cfRule type="containsText" priority="3" operator="containsText" id="{3B92021D-C06B-4491-B90F-2002BD5715EC}">
            <xm:f>NOT(ISERROR(SEARCH(TB!$B$23,L41)))</xm:f>
            <xm:f>TB!$B$23</xm:f>
            <x14:dxf>
              <fill>
                <patternFill>
                  <fgColor theme="1"/>
                  <bgColor rgb="FFFFC000"/>
                </patternFill>
              </fill>
            </x14:dxf>
          </x14:cfRule>
          <x14:cfRule type="containsText" priority="4" operator="containsText" id="{C97DDEA9-21E3-4D4B-8E54-0802498A3378}">
            <xm:f>NOT(ISERROR(SEARCH(TB!$B$22,L41)))</xm:f>
            <xm:f>TB!$B$22</xm:f>
            <x14:dxf>
              <fill>
                <patternFill>
                  <fgColor theme="1"/>
                  <bgColor rgb="FFFF0000"/>
                </patternFill>
              </fill>
            </x14:dxf>
          </x14:cfRule>
          <xm:sqref>L41:L56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67">
    <tabColor rgb="FF00B050"/>
  </sheetPr>
  <dimension ref="A1:W58"/>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203</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(SUM(L$15:L$20))/F9</f>
        <v>0</v>
      </c>
      <c r="J9" s="40"/>
      <c r="K9" s="41"/>
      <c r="L9" s="40"/>
      <c r="M9" s="40"/>
      <c r="N9" s="40"/>
    </row>
    <row r="10" spans="1:14" s="47" customFormat="1" ht="11.45" customHeight="1" x14ac:dyDescent="0.25">
      <c r="B10" s="48"/>
      <c r="C10" s="268" t="s">
        <v>96</v>
      </c>
      <c r="D10" s="269" t="str">
        <f>Contenido!K21</f>
        <v>Facultad de Educación</v>
      </c>
      <c r="E10" s="43" t="s">
        <v>92</v>
      </c>
      <c r="F10" s="44">
        <v>1</v>
      </c>
      <c r="G10" s="43" t="s">
        <v>90</v>
      </c>
      <c r="H10" s="45" t="s">
        <v>115</v>
      </c>
      <c r="I10" s="46">
        <f>(SUM(L$23:L$28))/F10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(SUM(L$31:L$39))/F11</f>
        <v>0</v>
      </c>
      <c r="J11" s="48"/>
      <c r="K11" s="50"/>
      <c r="L11" s="270"/>
      <c r="M11" s="270"/>
    </row>
    <row r="12" spans="1:14" s="47" customFormat="1" ht="11.45" customHeight="1" x14ac:dyDescent="0.25">
      <c r="B12" s="48"/>
      <c r="C12" s="43"/>
      <c r="D12" s="49"/>
      <c r="E12" s="43" t="s">
        <v>177</v>
      </c>
      <c r="F12" s="44">
        <v>1</v>
      </c>
      <c r="G12" s="43" t="s">
        <v>90</v>
      </c>
      <c r="H12" s="45" t="s">
        <v>179</v>
      </c>
      <c r="I12" s="46">
        <f>(SUM(L$42:L$58))/F12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72" x14ac:dyDescent="0.25">
      <c r="B15" s="55">
        <v>1</v>
      </c>
      <c r="C15" s="55" t="s">
        <v>82</v>
      </c>
      <c r="D15" s="56" t="s">
        <v>516</v>
      </c>
      <c r="E15" s="56" t="s">
        <v>517</v>
      </c>
      <c r="F15" s="55" t="s">
        <v>4</v>
      </c>
      <c r="G15" s="55" t="s">
        <v>142</v>
      </c>
      <c r="H15" s="56" t="s">
        <v>518</v>
      </c>
      <c r="I15" s="56" t="s">
        <v>519</v>
      </c>
      <c r="J15" s="55" t="s">
        <v>86</v>
      </c>
      <c r="K15" s="56" t="s">
        <v>520</v>
      </c>
      <c r="L15" s="57"/>
      <c r="M15" s="56"/>
    </row>
    <row r="16" spans="1:14" ht="75" customHeight="1" x14ac:dyDescent="0.25">
      <c r="B16" s="55">
        <v>1</v>
      </c>
      <c r="C16" s="55" t="s">
        <v>82</v>
      </c>
      <c r="D16" s="56" t="s">
        <v>750</v>
      </c>
      <c r="E16" s="56" t="s">
        <v>751</v>
      </c>
      <c r="F16" s="55" t="s">
        <v>4</v>
      </c>
      <c r="G16" s="55" t="s">
        <v>142</v>
      </c>
      <c r="H16" s="56" t="s">
        <v>758</v>
      </c>
      <c r="I16" s="56" t="s">
        <v>759</v>
      </c>
      <c r="J16" s="55" t="s">
        <v>86</v>
      </c>
      <c r="K16" s="56" t="s">
        <v>766</v>
      </c>
      <c r="L16" s="57"/>
      <c r="M16" s="56"/>
    </row>
    <row r="17" spans="2:13" ht="96.6" customHeight="1" x14ac:dyDescent="0.25">
      <c r="B17" s="55">
        <v>1</v>
      </c>
      <c r="C17" s="55" t="s">
        <v>82</v>
      </c>
      <c r="D17" s="56" t="s">
        <v>752</v>
      </c>
      <c r="E17" s="56" t="s">
        <v>753</v>
      </c>
      <c r="F17" s="55" t="s">
        <v>4</v>
      </c>
      <c r="G17" s="55" t="s">
        <v>142</v>
      </c>
      <c r="H17" s="56" t="s">
        <v>760</v>
      </c>
      <c r="I17" s="56" t="s">
        <v>761</v>
      </c>
      <c r="J17" s="55" t="s">
        <v>86</v>
      </c>
      <c r="K17" s="56" t="s">
        <v>767</v>
      </c>
      <c r="L17" s="57"/>
      <c r="M17" s="56"/>
    </row>
    <row r="18" spans="2:13" ht="72" customHeight="1" x14ac:dyDescent="0.25">
      <c r="B18" s="55">
        <v>1</v>
      </c>
      <c r="C18" s="55" t="s">
        <v>173</v>
      </c>
      <c r="D18" s="56" t="s">
        <v>754</v>
      </c>
      <c r="E18" s="56" t="s">
        <v>755</v>
      </c>
      <c r="F18" s="55" t="s">
        <v>4</v>
      </c>
      <c r="G18" s="55" t="s">
        <v>142</v>
      </c>
      <c r="H18" s="56" t="s">
        <v>762</v>
      </c>
      <c r="I18" s="56" t="s">
        <v>763</v>
      </c>
      <c r="J18" s="55" t="s">
        <v>86</v>
      </c>
      <c r="K18" s="56" t="s">
        <v>768</v>
      </c>
      <c r="L18" s="57"/>
      <c r="M18" s="56"/>
    </row>
    <row r="19" spans="2:13" ht="48" customHeight="1" x14ac:dyDescent="0.25">
      <c r="B19" s="55">
        <v>1</v>
      </c>
      <c r="C19" s="55" t="s">
        <v>175</v>
      </c>
      <c r="D19" s="56" t="s">
        <v>756</v>
      </c>
      <c r="E19" s="56" t="s">
        <v>757</v>
      </c>
      <c r="F19" s="55" t="s">
        <v>4</v>
      </c>
      <c r="G19" s="55" t="s">
        <v>142</v>
      </c>
      <c r="H19" s="56" t="s">
        <v>764</v>
      </c>
      <c r="I19" s="56" t="s">
        <v>765</v>
      </c>
      <c r="J19" s="55" t="s">
        <v>86</v>
      </c>
      <c r="K19" s="56" t="s">
        <v>769</v>
      </c>
      <c r="L19" s="57"/>
      <c r="M19" s="56"/>
    </row>
    <row r="20" spans="2:13" x14ac:dyDescent="0.25">
      <c r="B20" s="55">
        <v>1</v>
      </c>
      <c r="C20" s="55"/>
      <c r="D20" s="56"/>
      <c r="E20" s="56"/>
      <c r="F20" s="55"/>
      <c r="G20" s="55"/>
      <c r="H20" s="56"/>
      <c r="I20" s="56"/>
      <c r="J20" s="55"/>
      <c r="K20" s="56"/>
      <c r="L20" s="57"/>
      <c r="M20" s="56"/>
    </row>
    <row r="21" spans="2:13" ht="12.75" thickBot="1" x14ac:dyDescent="0.3">
      <c r="D21" s="59"/>
      <c r="E21" s="59"/>
      <c r="H21" s="59"/>
      <c r="I21" s="59"/>
      <c r="K21" s="59"/>
      <c r="M21" s="59"/>
    </row>
    <row r="22" spans="2:13" s="48" customFormat="1" ht="23.25" thickTop="1" x14ac:dyDescent="0.25">
      <c r="B22" s="51" t="s">
        <v>93</v>
      </c>
      <c r="C22" s="51" t="s">
        <v>75</v>
      </c>
      <c r="D22" s="51" t="s">
        <v>76</v>
      </c>
      <c r="E22" s="51" t="s">
        <v>77</v>
      </c>
      <c r="F22" s="51" t="s">
        <v>78</v>
      </c>
      <c r="G22" s="51" t="s">
        <v>79</v>
      </c>
      <c r="H22" s="52" t="s">
        <v>156</v>
      </c>
      <c r="I22" s="52" t="s">
        <v>157</v>
      </c>
      <c r="J22" s="52" t="s">
        <v>158</v>
      </c>
      <c r="K22" s="52" t="s">
        <v>80</v>
      </c>
      <c r="L22" s="53" t="s">
        <v>94</v>
      </c>
      <c r="M22" s="53" t="s">
        <v>95</v>
      </c>
    </row>
    <row r="23" spans="2:13" ht="84" x14ac:dyDescent="0.25">
      <c r="B23" s="55">
        <v>2</v>
      </c>
      <c r="C23" s="55" t="s">
        <v>82</v>
      </c>
      <c r="D23" s="56" t="s">
        <v>516</v>
      </c>
      <c r="E23" s="56" t="s">
        <v>517</v>
      </c>
      <c r="F23" s="55" t="s">
        <v>4</v>
      </c>
      <c r="G23" s="55" t="s">
        <v>142</v>
      </c>
      <c r="H23" s="56" t="s">
        <v>770</v>
      </c>
      <c r="I23" s="56" t="s">
        <v>771</v>
      </c>
      <c r="J23" s="55" t="s">
        <v>86</v>
      </c>
      <c r="K23" s="56" t="s">
        <v>520</v>
      </c>
      <c r="L23" s="57"/>
      <c r="M23" s="56"/>
    </row>
    <row r="24" spans="2:13" ht="60" x14ac:dyDescent="0.25">
      <c r="B24" s="55">
        <v>2</v>
      </c>
      <c r="C24" s="55" t="s">
        <v>82</v>
      </c>
      <c r="D24" s="56" t="s">
        <v>750</v>
      </c>
      <c r="E24" s="56" t="s">
        <v>751</v>
      </c>
      <c r="F24" s="55" t="s">
        <v>4</v>
      </c>
      <c r="G24" s="55" t="s">
        <v>142</v>
      </c>
      <c r="H24" s="56" t="s">
        <v>772</v>
      </c>
      <c r="I24" s="56" t="s">
        <v>773</v>
      </c>
      <c r="J24" s="55" t="s">
        <v>86</v>
      </c>
      <c r="K24" s="56" t="s">
        <v>766</v>
      </c>
      <c r="L24" s="57"/>
      <c r="M24" s="56"/>
    </row>
    <row r="25" spans="2:13" ht="96" customHeight="1" x14ac:dyDescent="0.25">
      <c r="B25" s="55">
        <v>2</v>
      </c>
      <c r="C25" s="55" t="s">
        <v>82</v>
      </c>
      <c r="D25" s="56" t="s">
        <v>752</v>
      </c>
      <c r="E25" s="56" t="s">
        <v>753</v>
      </c>
      <c r="F25" s="55" t="s">
        <v>4</v>
      </c>
      <c r="G25" s="55" t="s">
        <v>142</v>
      </c>
      <c r="H25" s="56" t="s">
        <v>774</v>
      </c>
      <c r="I25" s="56" t="s">
        <v>775</v>
      </c>
      <c r="J25" s="55" t="s">
        <v>86</v>
      </c>
      <c r="K25" s="56" t="s">
        <v>767</v>
      </c>
      <c r="L25" s="57"/>
      <c r="M25" s="56"/>
    </row>
    <row r="26" spans="2:13" ht="84" x14ac:dyDescent="0.25">
      <c r="B26" s="55">
        <v>2</v>
      </c>
      <c r="C26" s="55" t="s">
        <v>174</v>
      </c>
      <c r="D26" s="56" t="s">
        <v>513</v>
      </c>
      <c r="E26" s="56" t="s">
        <v>514</v>
      </c>
      <c r="F26" s="55" t="s">
        <v>4</v>
      </c>
      <c r="G26" s="55" t="s">
        <v>142</v>
      </c>
      <c r="H26" s="56" t="s">
        <v>776</v>
      </c>
      <c r="I26" s="56" t="s">
        <v>777</v>
      </c>
      <c r="J26" s="55" t="s">
        <v>86</v>
      </c>
      <c r="K26" s="56" t="s">
        <v>779</v>
      </c>
      <c r="L26" s="57"/>
      <c r="M26" s="56"/>
    </row>
    <row r="27" spans="2:13" ht="84" x14ac:dyDescent="0.25">
      <c r="B27" s="55">
        <v>2</v>
      </c>
      <c r="C27" s="55" t="s">
        <v>175</v>
      </c>
      <c r="D27" s="56" t="s">
        <v>756</v>
      </c>
      <c r="E27" s="56" t="s">
        <v>757</v>
      </c>
      <c r="F27" s="55" t="s">
        <v>4</v>
      </c>
      <c r="G27" s="55" t="s">
        <v>142</v>
      </c>
      <c r="H27" s="56" t="s">
        <v>764</v>
      </c>
      <c r="I27" s="56" t="s">
        <v>778</v>
      </c>
      <c r="J27" s="55" t="s">
        <v>86</v>
      </c>
      <c r="K27" s="56" t="s">
        <v>769</v>
      </c>
      <c r="L27" s="57"/>
      <c r="M27" s="56"/>
    </row>
    <row r="28" spans="2:13" x14ac:dyDescent="0.25">
      <c r="B28" s="55">
        <v>2</v>
      </c>
      <c r="C28" s="55"/>
      <c r="D28" s="56"/>
      <c r="E28" s="56"/>
      <c r="F28" s="55"/>
      <c r="G28" s="55"/>
      <c r="H28" s="56"/>
      <c r="I28" s="56"/>
      <c r="J28" s="55"/>
      <c r="K28" s="56"/>
      <c r="L28" s="57"/>
      <c r="M28" s="56"/>
    </row>
    <row r="29" spans="2:13" ht="12.75" thickBot="1" x14ac:dyDescent="0.3"/>
    <row r="30" spans="2:13" s="48" customFormat="1" ht="30.6" customHeight="1"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ht="84" x14ac:dyDescent="0.25">
      <c r="B31" s="55">
        <v>3</v>
      </c>
      <c r="C31" s="55" t="s">
        <v>82</v>
      </c>
      <c r="D31" s="56" t="s">
        <v>516</v>
      </c>
      <c r="E31" s="56" t="s">
        <v>517</v>
      </c>
      <c r="F31" s="55" t="s">
        <v>4</v>
      </c>
      <c r="G31" s="55" t="s">
        <v>142</v>
      </c>
      <c r="H31" s="56" t="s">
        <v>770</v>
      </c>
      <c r="I31" s="56" t="s">
        <v>771</v>
      </c>
      <c r="J31" s="55" t="s">
        <v>86</v>
      </c>
      <c r="K31" s="56" t="s">
        <v>520</v>
      </c>
      <c r="L31" s="57"/>
      <c r="M31" s="56"/>
    </row>
    <row r="32" spans="2:13" ht="60" x14ac:dyDescent="0.25">
      <c r="B32" s="55">
        <v>3</v>
      </c>
      <c r="C32" s="55" t="s">
        <v>82</v>
      </c>
      <c r="D32" s="56" t="s">
        <v>750</v>
      </c>
      <c r="E32" s="56" t="s">
        <v>751</v>
      </c>
      <c r="F32" s="55" t="s">
        <v>4</v>
      </c>
      <c r="G32" s="55" t="s">
        <v>142</v>
      </c>
      <c r="H32" s="56" t="s">
        <v>772</v>
      </c>
      <c r="I32" s="56" t="s">
        <v>773</v>
      </c>
      <c r="J32" s="55" t="s">
        <v>86</v>
      </c>
      <c r="K32" s="56" t="s">
        <v>766</v>
      </c>
      <c r="L32" s="57"/>
      <c r="M32" s="56"/>
    </row>
    <row r="33" spans="2:13" ht="99.6" customHeight="1" x14ac:dyDescent="0.25">
      <c r="B33" s="55">
        <v>3</v>
      </c>
      <c r="C33" s="55" t="s">
        <v>82</v>
      </c>
      <c r="D33" s="56" t="s">
        <v>752</v>
      </c>
      <c r="E33" s="56" t="s">
        <v>753</v>
      </c>
      <c r="F33" s="55" t="s">
        <v>4</v>
      </c>
      <c r="G33" s="55" t="s">
        <v>142</v>
      </c>
      <c r="H33" s="56" t="s">
        <v>774</v>
      </c>
      <c r="I33" s="56" t="s">
        <v>775</v>
      </c>
      <c r="J33" s="55" t="s">
        <v>86</v>
      </c>
      <c r="K33" s="56" t="s">
        <v>767</v>
      </c>
      <c r="L33" s="57"/>
      <c r="M33" s="56"/>
    </row>
    <row r="34" spans="2:13" ht="84" x14ac:dyDescent="0.25">
      <c r="B34" s="55">
        <v>3</v>
      </c>
      <c r="C34" s="55" t="s">
        <v>174</v>
      </c>
      <c r="D34" s="56" t="s">
        <v>513</v>
      </c>
      <c r="E34" s="56" t="s">
        <v>514</v>
      </c>
      <c r="F34" s="55" t="s">
        <v>4</v>
      </c>
      <c r="G34" s="55" t="s">
        <v>142</v>
      </c>
      <c r="H34" s="56" t="s">
        <v>776</v>
      </c>
      <c r="I34" s="56" t="s">
        <v>777</v>
      </c>
      <c r="J34" s="55" t="s">
        <v>86</v>
      </c>
      <c r="K34" s="56" t="s">
        <v>780</v>
      </c>
      <c r="L34" s="57"/>
      <c r="M34" s="56"/>
    </row>
    <row r="35" spans="2:13" ht="84" x14ac:dyDescent="0.25">
      <c r="B35" s="55">
        <v>3</v>
      </c>
      <c r="C35" s="55" t="s">
        <v>175</v>
      </c>
      <c r="D35" s="56" t="s">
        <v>756</v>
      </c>
      <c r="E35" s="56" t="s">
        <v>757</v>
      </c>
      <c r="F35" s="55" t="s">
        <v>4</v>
      </c>
      <c r="G35" s="55" t="s">
        <v>142</v>
      </c>
      <c r="H35" s="56" t="s">
        <v>764</v>
      </c>
      <c r="I35" s="56" t="s">
        <v>778</v>
      </c>
      <c r="J35" s="55" t="s">
        <v>86</v>
      </c>
      <c r="K35" s="56" t="s">
        <v>769</v>
      </c>
      <c r="L35" s="57"/>
      <c r="M35" s="56"/>
    </row>
    <row r="36" spans="2:13" ht="216" x14ac:dyDescent="0.25">
      <c r="B36" s="55">
        <v>3</v>
      </c>
      <c r="C36" s="55" t="s">
        <v>82</v>
      </c>
      <c r="D36" s="56" t="s">
        <v>256</v>
      </c>
      <c r="E36" s="56" t="s">
        <v>525</v>
      </c>
      <c r="F36" s="55" t="s">
        <v>4</v>
      </c>
      <c r="G36" s="55" t="s">
        <v>142</v>
      </c>
      <c r="H36" s="56" t="s">
        <v>266</v>
      </c>
      <c r="I36" s="56" t="s">
        <v>348</v>
      </c>
      <c r="J36" s="55" t="s">
        <v>86</v>
      </c>
      <c r="K36" s="56" t="s">
        <v>521</v>
      </c>
      <c r="L36" s="57"/>
      <c r="M36" s="56"/>
    </row>
    <row r="37" spans="2:13" ht="60" x14ac:dyDescent="0.25">
      <c r="B37" s="55">
        <v>3</v>
      </c>
      <c r="C37" s="55" t="s">
        <v>82</v>
      </c>
      <c r="D37" s="56" t="s">
        <v>251</v>
      </c>
      <c r="E37" s="56" t="s">
        <v>252</v>
      </c>
      <c r="F37" s="55" t="s">
        <v>4</v>
      </c>
      <c r="G37" s="55" t="s">
        <v>142</v>
      </c>
      <c r="H37" s="56" t="s">
        <v>253</v>
      </c>
      <c r="I37" s="56" t="s">
        <v>292</v>
      </c>
      <c r="J37" s="55" t="s">
        <v>86</v>
      </c>
      <c r="K37" s="56" t="s">
        <v>255</v>
      </c>
      <c r="L37" s="57"/>
      <c r="M37" s="56"/>
    </row>
    <row r="38" spans="2:13" ht="48" x14ac:dyDescent="0.25">
      <c r="B38" s="55">
        <v>3</v>
      </c>
      <c r="C38" s="55" t="s">
        <v>82</v>
      </c>
      <c r="D38" s="56" t="s">
        <v>256</v>
      </c>
      <c r="E38" s="56" t="s">
        <v>257</v>
      </c>
      <c r="F38" s="55" t="s">
        <v>4</v>
      </c>
      <c r="G38" s="55" t="s">
        <v>142</v>
      </c>
      <c r="H38" s="56" t="s">
        <v>258</v>
      </c>
      <c r="I38" s="56" t="s">
        <v>293</v>
      </c>
      <c r="J38" s="55" t="s">
        <v>86</v>
      </c>
      <c r="K38" s="56" t="s">
        <v>255</v>
      </c>
      <c r="L38" s="57"/>
      <c r="M38" s="56"/>
    </row>
    <row r="39" spans="2:13" x14ac:dyDescent="0.25">
      <c r="B39" s="55">
        <v>3</v>
      </c>
      <c r="C39" s="55"/>
      <c r="D39" s="56"/>
      <c r="E39" s="56"/>
      <c r="F39" s="55"/>
      <c r="G39" s="55"/>
      <c r="H39" s="56"/>
      <c r="I39" s="56"/>
      <c r="J39" s="55"/>
      <c r="K39" s="56"/>
      <c r="L39" s="57"/>
      <c r="M39" s="56"/>
    </row>
    <row r="40" spans="2:13" ht="12.75" thickBot="1" x14ac:dyDescent="0.3">
      <c r="D40" s="59"/>
      <c r="E40" s="59"/>
      <c r="H40" s="59"/>
      <c r="I40" s="59"/>
      <c r="K40" s="59"/>
      <c r="M40" s="59"/>
    </row>
    <row r="41" spans="2:13" s="48" customFormat="1" ht="23.25" thickTop="1" x14ac:dyDescent="0.25">
      <c r="B41" s="51" t="s">
        <v>93</v>
      </c>
      <c r="C41" s="51" t="s">
        <v>75</v>
      </c>
      <c r="D41" s="51" t="s">
        <v>76</v>
      </c>
      <c r="E41" s="51" t="s">
        <v>77</v>
      </c>
      <c r="F41" s="51" t="s">
        <v>78</v>
      </c>
      <c r="G41" s="51" t="s">
        <v>79</v>
      </c>
      <c r="H41" s="52" t="s">
        <v>156</v>
      </c>
      <c r="I41" s="52" t="s">
        <v>157</v>
      </c>
      <c r="J41" s="52" t="s">
        <v>158</v>
      </c>
      <c r="K41" s="52" t="s">
        <v>80</v>
      </c>
      <c r="L41" s="53" t="s">
        <v>94</v>
      </c>
      <c r="M41" s="53" t="s">
        <v>95</v>
      </c>
    </row>
    <row r="42" spans="2:13" ht="84" x14ac:dyDescent="0.25">
      <c r="B42" s="55">
        <v>4</v>
      </c>
      <c r="C42" s="55" t="s">
        <v>82</v>
      </c>
      <c r="D42" s="56" t="s">
        <v>516</v>
      </c>
      <c r="E42" s="56" t="s">
        <v>517</v>
      </c>
      <c r="F42" s="55" t="s">
        <v>4</v>
      </c>
      <c r="G42" s="55" t="s">
        <v>142</v>
      </c>
      <c r="H42" s="56" t="s">
        <v>770</v>
      </c>
      <c r="I42" s="56" t="s">
        <v>771</v>
      </c>
      <c r="J42" s="55" t="s">
        <v>86</v>
      </c>
      <c r="K42" s="56" t="s">
        <v>520</v>
      </c>
      <c r="L42" s="57"/>
      <c r="M42" s="56"/>
    </row>
    <row r="43" spans="2:13" ht="60" x14ac:dyDescent="0.25">
      <c r="B43" s="55">
        <v>4</v>
      </c>
      <c r="C43" s="55" t="s">
        <v>82</v>
      </c>
      <c r="D43" s="56" t="s">
        <v>750</v>
      </c>
      <c r="E43" s="56" t="s">
        <v>751</v>
      </c>
      <c r="F43" s="55" t="s">
        <v>4</v>
      </c>
      <c r="G43" s="55" t="s">
        <v>142</v>
      </c>
      <c r="H43" s="56" t="s">
        <v>772</v>
      </c>
      <c r="I43" s="56" t="s">
        <v>773</v>
      </c>
      <c r="J43" s="55" t="s">
        <v>86</v>
      </c>
      <c r="K43" s="56" t="s">
        <v>766</v>
      </c>
      <c r="L43" s="57"/>
      <c r="M43" s="56"/>
    </row>
    <row r="44" spans="2:13" ht="96" customHeight="1" x14ac:dyDescent="0.25">
      <c r="B44" s="55">
        <v>4</v>
      </c>
      <c r="C44" s="55" t="s">
        <v>82</v>
      </c>
      <c r="D44" s="56" t="s">
        <v>752</v>
      </c>
      <c r="E44" s="56" t="s">
        <v>753</v>
      </c>
      <c r="F44" s="55" t="s">
        <v>4</v>
      </c>
      <c r="G44" s="55" t="s">
        <v>142</v>
      </c>
      <c r="H44" s="56" t="s">
        <v>774</v>
      </c>
      <c r="I44" s="56" t="s">
        <v>775</v>
      </c>
      <c r="J44" s="55" t="s">
        <v>86</v>
      </c>
      <c r="K44" s="56" t="s">
        <v>767</v>
      </c>
      <c r="L44" s="57"/>
      <c r="M44" s="56"/>
    </row>
    <row r="45" spans="2:13" ht="84" x14ac:dyDescent="0.25">
      <c r="B45" s="55">
        <v>4</v>
      </c>
      <c r="C45" s="55" t="s">
        <v>174</v>
      </c>
      <c r="D45" s="56" t="s">
        <v>513</v>
      </c>
      <c r="E45" s="56" t="s">
        <v>514</v>
      </c>
      <c r="F45" s="55" t="s">
        <v>4</v>
      </c>
      <c r="G45" s="55" t="s">
        <v>142</v>
      </c>
      <c r="H45" s="56" t="s">
        <v>776</v>
      </c>
      <c r="I45" s="56" t="s">
        <v>777</v>
      </c>
      <c r="J45" s="55" t="s">
        <v>86</v>
      </c>
      <c r="K45" s="56" t="s">
        <v>780</v>
      </c>
      <c r="L45" s="57"/>
      <c r="M45" s="56"/>
    </row>
    <row r="46" spans="2:13" ht="84" x14ac:dyDescent="0.25">
      <c r="B46" s="55">
        <v>4</v>
      </c>
      <c r="C46" s="55" t="s">
        <v>175</v>
      </c>
      <c r="D46" s="56" t="s">
        <v>756</v>
      </c>
      <c r="E46" s="56" t="s">
        <v>757</v>
      </c>
      <c r="F46" s="55" t="s">
        <v>4</v>
      </c>
      <c r="G46" s="55" t="s">
        <v>142</v>
      </c>
      <c r="H46" s="56" t="s">
        <v>764</v>
      </c>
      <c r="I46" s="56" t="s">
        <v>778</v>
      </c>
      <c r="J46" s="55" t="s">
        <v>86</v>
      </c>
      <c r="K46" s="56" t="s">
        <v>769</v>
      </c>
      <c r="L46" s="57"/>
      <c r="M46" s="56"/>
    </row>
    <row r="47" spans="2:13" ht="84" x14ac:dyDescent="0.25">
      <c r="B47" s="55">
        <v>4</v>
      </c>
      <c r="C47" s="55" t="s">
        <v>82</v>
      </c>
      <c r="D47" s="56" t="s">
        <v>274</v>
      </c>
      <c r="E47" s="56" t="s">
        <v>522</v>
      </c>
      <c r="F47" s="55" t="s">
        <v>4</v>
      </c>
      <c r="G47" s="55" t="s">
        <v>142</v>
      </c>
      <c r="H47" s="56" t="s">
        <v>462</v>
      </c>
      <c r="I47" s="56" t="s">
        <v>526</v>
      </c>
      <c r="J47" s="55" t="s">
        <v>87</v>
      </c>
      <c r="K47" s="56" t="s">
        <v>528</v>
      </c>
      <c r="L47" s="57"/>
      <c r="M47" s="56"/>
    </row>
    <row r="48" spans="2:13" ht="72" customHeight="1" x14ac:dyDescent="0.25">
      <c r="B48" s="55">
        <v>4</v>
      </c>
      <c r="C48" s="55" t="s">
        <v>82</v>
      </c>
      <c r="D48" s="56" t="s">
        <v>523</v>
      </c>
      <c r="E48" s="56" t="s">
        <v>524</v>
      </c>
      <c r="F48" s="55" t="s">
        <v>4</v>
      </c>
      <c r="G48" s="55" t="s">
        <v>142</v>
      </c>
      <c r="H48" s="56" t="s">
        <v>390</v>
      </c>
      <c r="I48" s="56" t="s">
        <v>527</v>
      </c>
      <c r="J48" s="55" t="s">
        <v>87</v>
      </c>
      <c r="K48" s="56" t="s">
        <v>529</v>
      </c>
      <c r="L48" s="57"/>
      <c r="M48" s="56"/>
    </row>
    <row r="49" spans="2:13" ht="60" x14ac:dyDescent="0.25">
      <c r="B49" s="55">
        <v>4</v>
      </c>
      <c r="C49" s="55" t="s">
        <v>82</v>
      </c>
      <c r="D49" s="56" t="s">
        <v>251</v>
      </c>
      <c r="E49" s="56" t="s">
        <v>252</v>
      </c>
      <c r="F49" s="55" t="s">
        <v>4</v>
      </c>
      <c r="G49" s="55" t="s">
        <v>142</v>
      </c>
      <c r="H49" s="56" t="s">
        <v>253</v>
      </c>
      <c r="I49" s="56" t="s">
        <v>305</v>
      </c>
      <c r="J49" s="55" t="s">
        <v>86</v>
      </c>
      <c r="K49" s="56" t="s">
        <v>255</v>
      </c>
      <c r="L49" s="57"/>
      <c r="M49" s="56"/>
    </row>
    <row r="50" spans="2:13" ht="48" x14ac:dyDescent="0.25">
      <c r="B50" s="55">
        <v>4</v>
      </c>
      <c r="C50" s="55" t="s">
        <v>82</v>
      </c>
      <c r="D50" s="56" t="s">
        <v>256</v>
      </c>
      <c r="E50" s="56" t="s">
        <v>257</v>
      </c>
      <c r="F50" s="55" t="s">
        <v>4</v>
      </c>
      <c r="G50" s="55" t="s">
        <v>142</v>
      </c>
      <c r="H50" s="56" t="s">
        <v>258</v>
      </c>
      <c r="I50" s="56" t="s">
        <v>306</v>
      </c>
      <c r="J50" s="55" t="s">
        <v>86</v>
      </c>
      <c r="K50" s="56" t="s">
        <v>255</v>
      </c>
      <c r="L50" s="57"/>
      <c r="M50" s="56"/>
    </row>
    <row r="51" spans="2:13" ht="60" x14ac:dyDescent="0.25">
      <c r="B51" s="55">
        <v>4</v>
      </c>
      <c r="C51" s="55" t="s">
        <v>82</v>
      </c>
      <c r="D51" s="56" t="s">
        <v>251</v>
      </c>
      <c r="E51" s="56" t="s">
        <v>252</v>
      </c>
      <c r="F51" s="55" t="s">
        <v>4</v>
      </c>
      <c r="G51" s="55" t="s">
        <v>142</v>
      </c>
      <c r="H51" s="56" t="s">
        <v>253</v>
      </c>
      <c r="I51" s="56" t="s">
        <v>305</v>
      </c>
      <c r="J51" s="55" t="s">
        <v>86</v>
      </c>
      <c r="K51" s="56" t="s">
        <v>255</v>
      </c>
      <c r="L51" s="57"/>
      <c r="M51" s="56"/>
    </row>
    <row r="52" spans="2:13" ht="48" x14ac:dyDescent="0.25">
      <c r="B52" s="55">
        <v>4</v>
      </c>
      <c r="C52" s="55" t="s">
        <v>82</v>
      </c>
      <c r="D52" s="56" t="s">
        <v>256</v>
      </c>
      <c r="E52" s="56" t="s">
        <v>257</v>
      </c>
      <c r="F52" s="55" t="s">
        <v>4</v>
      </c>
      <c r="G52" s="55" t="s">
        <v>142</v>
      </c>
      <c r="H52" s="56" t="s">
        <v>258</v>
      </c>
      <c r="I52" s="56" t="s">
        <v>306</v>
      </c>
      <c r="J52" s="55" t="s">
        <v>86</v>
      </c>
      <c r="K52" s="56" t="s">
        <v>255</v>
      </c>
      <c r="L52" s="57"/>
      <c r="M52" s="56"/>
    </row>
    <row r="53" spans="2:13" ht="84" x14ac:dyDescent="0.25">
      <c r="B53" s="55">
        <v>4</v>
      </c>
      <c r="C53" s="55" t="s">
        <v>83</v>
      </c>
      <c r="D53" s="56" t="s">
        <v>420</v>
      </c>
      <c r="E53" s="56" t="s">
        <v>421</v>
      </c>
      <c r="F53" s="55" t="s">
        <v>4</v>
      </c>
      <c r="G53" s="55" t="s">
        <v>142</v>
      </c>
      <c r="H53" s="56" t="s">
        <v>311</v>
      </c>
      <c r="I53" s="56" t="s">
        <v>313</v>
      </c>
      <c r="J53" s="55" t="s">
        <v>86</v>
      </c>
      <c r="K53" s="56" t="s">
        <v>422</v>
      </c>
      <c r="L53" s="57"/>
      <c r="M53" s="56"/>
    </row>
    <row r="54" spans="2:13" ht="120" x14ac:dyDescent="0.25">
      <c r="B54" s="55">
        <v>4</v>
      </c>
      <c r="C54" s="55" t="s">
        <v>175</v>
      </c>
      <c r="D54" s="56" t="s">
        <v>319</v>
      </c>
      <c r="E54" s="56" t="s">
        <v>369</v>
      </c>
      <c r="F54" s="55" t="s">
        <v>4</v>
      </c>
      <c r="G54" s="55" t="s">
        <v>142</v>
      </c>
      <c r="H54" s="56" t="s">
        <v>321</v>
      </c>
      <c r="I54" s="56" t="s">
        <v>322</v>
      </c>
      <c r="J54" s="55" t="s">
        <v>86</v>
      </c>
      <c r="K54" s="56" t="s">
        <v>323</v>
      </c>
      <c r="L54" s="57"/>
      <c r="M54" s="56"/>
    </row>
    <row r="55" spans="2:13" ht="48" x14ac:dyDescent="0.25">
      <c r="B55" s="55">
        <v>4</v>
      </c>
      <c r="C55" s="55" t="s">
        <v>82</v>
      </c>
      <c r="D55" s="56" t="s">
        <v>324</v>
      </c>
      <c r="E55" s="56" t="s">
        <v>325</v>
      </c>
      <c r="F55" s="55" t="s">
        <v>4</v>
      </c>
      <c r="G55" s="55" t="s">
        <v>142</v>
      </c>
      <c r="H55" s="56" t="s">
        <v>326</v>
      </c>
      <c r="I55" s="56" t="s">
        <v>327</v>
      </c>
      <c r="J55" s="55" t="s">
        <v>86</v>
      </c>
      <c r="K55" s="56" t="s">
        <v>423</v>
      </c>
      <c r="L55" s="57"/>
      <c r="M55" s="56"/>
    </row>
    <row r="56" spans="2:13" ht="201" customHeight="1" x14ac:dyDescent="0.25">
      <c r="B56" s="55">
        <v>4</v>
      </c>
      <c r="C56" s="55" t="s">
        <v>82</v>
      </c>
      <c r="D56" s="56" t="s">
        <v>256</v>
      </c>
      <c r="E56" s="56" t="s">
        <v>525</v>
      </c>
      <c r="F56" s="55" t="s">
        <v>4</v>
      </c>
      <c r="G56" s="55" t="s">
        <v>142</v>
      </c>
      <c r="H56" s="56" t="s">
        <v>266</v>
      </c>
      <c r="I56" s="56" t="s">
        <v>348</v>
      </c>
      <c r="J56" s="55" t="s">
        <v>86</v>
      </c>
      <c r="K56" s="56" t="s">
        <v>521</v>
      </c>
      <c r="L56" s="57"/>
      <c r="M56" s="56"/>
    </row>
    <row r="57" spans="2:13" ht="48" x14ac:dyDescent="0.25">
      <c r="B57" s="55">
        <v>4</v>
      </c>
      <c r="C57" s="55" t="s">
        <v>82</v>
      </c>
      <c r="D57" s="56" t="s">
        <v>329</v>
      </c>
      <c r="E57" s="56" t="s">
        <v>330</v>
      </c>
      <c r="F57" s="55" t="s">
        <v>4</v>
      </c>
      <c r="G57" s="55" t="s">
        <v>142</v>
      </c>
      <c r="H57" s="56" t="s">
        <v>331</v>
      </c>
      <c r="I57" s="56" t="s">
        <v>332</v>
      </c>
      <c r="J57" s="55" t="s">
        <v>86</v>
      </c>
      <c r="K57" s="56" t="s">
        <v>424</v>
      </c>
      <c r="L57" s="57"/>
      <c r="M57" s="56"/>
    </row>
    <row r="58" spans="2:13" x14ac:dyDescent="0.25">
      <c r="B58" s="55">
        <v>4</v>
      </c>
      <c r="C58" s="55"/>
      <c r="D58" s="56"/>
      <c r="E58" s="56"/>
      <c r="F58" s="55"/>
      <c r="G58" s="55"/>
      <c r="H58" s="56"/>
      <c r="I58" s="56"/>
      <c r="J58" s="55"/>
      <c r="K58" s="56"/>
      <c r="L58" s="57"/>
      <c r="M58" s="56"/>
    </row>
  </sheetData>
  <sheetProtection algorithmName="SHA-512" hashValue="wXINfGtRjO/yeWDedcG0p2jgfmDRc9ppRwsgcOoWyoTTjOe66qY8JLGadH0xABqGcTRS2kM1F4PvVEysr5quYA==" saltValue="3K0pv8QW2TnkxqFSFRdNi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31:B39 B42:B58 B15:B20 B23:B28" xr:uid="{00000000-0002-0000-1500-000000000000}">
      <formula1>Trimestre</formula1>
    </dataValidation>
    <dataValidation type="list" allowBlank="1" showInputMessage="1" showErrorMessage="1" sqref="G31:G39 G42:G58 G15:G20 G23:G28" xr:uid="{00000000-0002-0000-1500-000001000000}">
      <formula1>Área</formula1>
    </dataValidation>
    <dataValidation type="list" allowBlank="1" showInputMessage="1" showErrorMessage="1" sqref="L42:L58 L31:L39 L15:L20 L23:L28" xr:uid="{00000000-0002-0000-1500-000002000000}">
      <formula1>Cumplimiento</formula1>
    </dataValidation>
    <dataValidation type="list" allowBlank="1" showInputMessage="1" showErrorMessage="1" sqref="J31:J39 J42:J58 J15:J20 J23:J28" xr:uid="{00000000-0002-0000-1500-000003000000}">
      <formula1>Categoría</formula1>
    </dataValidation>
    <dataValidation type="list" allowBlank="1" showInputMessage="1" showErrorMessage="1" sqref="F31:F39 F42:F58 F15:F20 F23:F28" xr:uid="{00000000-0002-0000-1500-000004000000}">
      <formula1>Alta_Dirección</formula1>
    </dataValidation>
    <dataValidation type="list" allowBlank="1" showInputMessage="1" showErrorMessage="1" sqref="C31:C39 C42:C58 C15:C20 C23:C28" xr:uid="{00000000-0002-0000-1500-000005000000}">
      <formula1>Frentes</formula1>
    </dataValidation>
  </dataValidations>
  <hyperlinks>
    <hyperlink ref="L10:M11" location="Instrucciones!A1" display="Instrucciones para el diligenciamiento" xr:uid="{00000000-0004-0000-15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986CC876-744C-4E3F-AD96-404F7B46A9DE}">
            <xm:f>NOT(ISERROR(SEARCH(TB!$B$25,L15)))</xm:f>
            <xm:f>TB!$B$25</xm:f>
            <x14:dxf>
              <fill>
                <patternFill>
                  <fgColor theme="1"/>
                  <bgColor rgb="FF00B050"/>
                </patternFill>
              </fill>
            </x14:dxf>
          </x14:cfRule>
          <x14:cfRule type="containsText" priority="14" operator="containsText" id="{73E6E073-F3D5-4DE3-8C81-A159F1BCFD2B}">
            <xm:f>NOT(ISERROR(SEARCH(TB!$B$24,L15)))</xm:f>
            <xm:f>TB!$B$24</xm:f>
            <x14:dxf>
              <fill>
                <patternFill>
                  <fgColor theme="1"/>
                  <bgColor rgb="FFFFFF00"/>
                </patternFill>
              </fill>
            </x14:dxf>
          </x14:cfRule>
          <x14:cfRule type="containsText" priority="15" operator="containsText" id="{0DE0834A-A5D3-47A1-B645-CB22000566DA}">
            <xm:f>NOT(ISERROR(SEARCH(TB!$B$23,L15)))</xm:f>
            <xm:f>TB!$B$23</xm:f>
            <x14:dxf>
              <fill>
                <patternFill>
                  <fgColor theme="1"/>
                  <bgColor rgb="FFFFC000"/>
                </patternFill>
              </fill>
            </x14:dxf>
          </x14:cfRule>
          <x14:cfRule type="containsText" priority="16" operator="containsText" id="{28B82B8A-0783-4A95-B15D-07C792B7FCFB}">
            <xm:f>NOT(ISERROR(SEARCH(TB!$B$22,L15)))</xm:f>
            <xm:f>TB!$B$22</xm:f>
            <x14:dxf>
              <fill>
                <patternFill>
                  <fgColor theme="1"/>
                  <bgColor rgb="FFFF0000"/>
                </patternFill>
              </fill>
            </x14:dxf>
          </x14:cfRule>
          <xm:sqref>L15:L20 L23:L28</xm:sqref>
        </x14:conditionalFormatting>
        <x14:conditionalFormatting xmlns:xm="http://schemas.microsoft.com/office/excel/2006/main">
          <x14:cfRule type="containsText" priority="5" operator="containsText" id="{C9AB93F0-68D0-4950-A3DC-7EF9A78D4C7F}">
            <xm:f>NOT(ISERROR(SEARCH(TB!$B$25,L31)))</xm:f>
            <xm:f>TB!$B$25</xm:f>
            <x14:dxf>
              <fill>
                <patternFill>
                  <fgColor theme="1"/>
                  <bgColor rgb="FF00B050"/>
                </patternFill>
              </fill>
            </x14:dxf>
          </x14:cfRule>
          <x14:cfRule type="containsText" priority="6" operator="containsText" id="{AB6B89B8-0753-4A3D-B567-60A30ED3D6DA}">
            <xm:f>NOT(ISERROR(SEARCH(TB!$B$24,L31)))</xm:f>
            <xm:f>TB!$B$24</xm:f>
            <x14:dxf>
              <fill>
                <patternFill>
                  <fgColor theme="1"/>
                  <bgColor rgb="FFFFFF00"/>
                </patternFill>
              </fill>
            </x14:dxf>
          </x14:cfRule>
          <x14:cfRule type="containsText" priority="7" operator="containsText" id="{4F98A729-C54B-4CD3-AD60-2E38FC4E4FF6}">
            <xm:f>NOT(ISERROR(SEARCH(TB!$B$23,L31)))</xm:f>
            <xm:f>TB!$B$23</xm:f>
            <x14:dxf>
              <fill>
                <patternFill>
                  <fgColor theme="1"/>
                  <bgColor rgb="FFFFC000"/>
                </patternFill>
              </fill>
            </x14:dxf>
          </x14:cfRule>
          <x14:cfRule type="containsText" priority="8" operator="containsText" id="{F1C33A93-86E0-426C-96B7-4A04FF2BB522}">
            <xm:f>NOT(ISERROR(SEARCH(TB!$B$22,L31)))</xm:f>
            <xm:f>TB!$B$22</xm:f>
            <x14:dxf>
              <fill>
                <patternFill>
                  <fgColor theme="1"/>
                  <bgColor rgb="FFFF0000"/>
                </patternFill>
              </fill>
            </x14:dxf>
          </x14:cfRule>
          <xm:sqref>L31:L39</xm:sqref>
        </x14:conditionalFormatting>
        <x14:conditionalFormatting xmlns:xm="http://schemas.microsoft.com/office/excel/2006/main">
          <x14:cfRule type="containsText" priority="1" operator="containsText" id="{9EBA9547-9718-43B7-9AEF-349961E83D32}">
            <xm:f>NOT(ISERROR(SEARCH(TB!$B$25,L42)))</xm:f>
            <xm:f>TB!$B$25</xm:f>
            <x14:dxf>
              <fill>
                <patternFill>
                  <fgColor theme="1"/>
                  <bgColor rgb="FF00B050"/>
                </patternFill>
              </fill>
            </x14:dxf>
          </x14:cfRule>
          <x14:cfRule type="containsText" priority="2" operator="containsText" id="{CB36C1B3-67AD-42F4-9F8B-358670631C95}">
            <xm:f>NOT(ISERROR(SEARCH(TB!$B$24,L42)))</xm:f>
            <xm:f>TB!$B$24</xm:f>
            <x14:dxf>
              <fill>
                <patternFill>
                  <fgColor theme="1"/>
                  <bgColor rgb="FFFFFF00"/>
                </patternFill>
              </fill>
            </x14:dxf>
          </x14:cfRule>
          <x14:cfRule type="containsText" priority="3" operator="containsText" id="{133C1F82-87FA-451B-AC38-80BAB8A8A4A4}">
            <xm:f>NOT(ISERROR(SEARCH(TB!$B$23,L42)))</xm:f>
            <xm:f>TB!$B$23</xm:f>
            <x14:dxf>
              <fill>
                <patternFill>
                  <fgColor theme="1"/>
                  <bgColor rgb="FFFFC000"/>
                </patternFill>
              </fill>
            </x14:dxf>
          </x14:cfRule>
          <x14:cfRule type="containsText" priority="4" operator="containsText" id="{ED344FA1-42D6-492A-80E8-236B48B31315}">
            <xm:f>NOT(ISERROR(SEARCH(TB!$B$22,L42)))</xm:f>
            <xm:f>TB!$B$22</xm:f>
            <x14:dxf>
              <fill>
                <patternFill>
                  <fgColor theme="1"/>
                  <bgColor rgb="FFFF0000"/>
                </patternFill>
              </fill>
            </x14:dxf>
          </x14:cfRule>
          <xm:sqref>L42:L58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68">
    <tabColor rgb="FF00B050"/>
  </sheetPr>
  <dimension ref="A1:W42"/>
  <sheetViews>
    <sheetView zoomScale="90" zoomScaleNormal="90" workbookViewId="0">
      <pane ySplit="14" topLeftCell="A15" activePane="bottomLeft" state="frozen"/>
      <selection activeCell="D10" sqref="D10:D11"/>
      <selection pane="bottomLeft" activeCell="C1" sqref="C1"/>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204</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(SUM(L$15:L$18))/F9</f>
        <v>0</v>
      </c>
      <c r="J9" s="40"/>
      <c r="K9" s="41"/>
      <c r="L9" s="40"/>
      <c r="M9" s="40"/>
      <c r="N9" s="40"/>
    </row>
    <row r="10" spans="1:14" s="47" customFormat="1" ht="11.45" customHeight="1" x14ac:dyDescent="0.25">
      <c r="B10" s="48"/>
      <c r="C10" s="268" t="s">
        <v>96</v>
      </c>
      <c r="D10" s="269" t="str">
        <f>Contenido!K22</f>
        <v>Dirección de Interacción Social Universitaria</v>
      </c>
      <c r="E10" s="43" t="s">
        <v>92</v>
      </c>
      <c r="F10" s="44">
        <v>1</v>
      </c>
      <c r="G10" s="43" t="s">
        <v>90</v>
      </c>
      <c r="H10" s="45" t="s">
        <v>115</v>
      </c>
      <c r="I10" s="46">
        <f>(SUM(L$21:L$26))/F10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(SUM(L$29:L$33))/F11</f>
        <v>0</v>
      </c>
      <c r="J11" s="48"/>
      <c r="K11" s="50"/>
      <c r="L11" s="270"/>
      <c r="M11" s="270"/>
    </row>
    <row r="12" spans="1:14" s="47" customFormat="1" ht="11.45" customHeight="1" x14ac:dyDescent="0.25">
      <c r="B12" s="48"/>
      <c r="C12" s="43"/>
      <c r="D12" s="49"/>
      <c r="E12" s="43" t="s">
        <v>177</v>
      </c>
      <c r="F12" s="44">
        <v>1</v>
      </c>
      <c r="G12" s="43" t="s">
        <v>90</v>
      </c>
      <c r="H12" s="45" t="s">
        <v>179</v>
      </c>
      <c r="I12" s="46">
        <f>(SUM(L$36:L$42))/F12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68" x14ac:dyDescent="0.25">
      <c r="B15" s="55">
        <v>1</v>
      </c>
      <c r="C15" s="55" t="s">
        <v>82</v>
      </c>
      <c r="D15" s="56" t="s">
        <v>563</v>
      </c>
      <c r="E15" s="56" t="s">
        <v>564</v>
      </c>
      <c r="F15" s="55" t="s">
        <v>4</v>
      </c>
      <c r="G15" s="55" t="s">
        <v>37</v>
      </c>
      <c r="H15" s="56" t="s">
        <v>567</v>
      </c>
      <c r="I15" s="56" t="s">
        <v>568</v>
      </c>
      <c r="J15" s="55" t="s">
        <v>86</v>
      </c>
      <c r="K15" s="56" t="s">
        <v>573</v>
      </c>
      <c r="L15" s="57"/>
      <c r="M15" s="56"/>
    </row>
    <row r="16" spans="1:14" ht="168" x14ac:dyDescent="0.25">
      <c r="B16" s="55">
        <v>1</v>
      </c>
      <c r="C16" s="55" t="s">
        <v>82</v>
      </c>
      <c r="D16" s="56" t="s">
        <v>329</v>
      </c>
      <c r="E16" s="56" t="s">
        <v>565</v>
      </c>
      <c r="F16" s="55" t="s">
        <v>4</v>
      </c>
      <c r="G16" s="55" t="s">
        <v>37</v>
      </c>
      <c r="H16" s="56" t="s">
        <v>569</v>
      </c>
      <c r="I16" s="56" t="s">
        <v>570</v>
      </c>
      <c r="J16" s="55" t="s">
        <v>86</v>
      </c>
      <c r="K16" s="56" t="s">
        <v>575</v>
      </c>
      <c r="L16" s="57"/>
      <c r="M16" s="56"/>
    </row>
    <row r="17" spans="2:13" ht="84" x14ac:dyDescent="0.25">
      <c r="B17" s="55">
        <v>1</v>
      </c>
      <c r="C17" s="55" t="s">
        <v>174</v>
      </c>
      <c r="D17" s="56" t="s">
        <v>513</v>
      </c>
      <c r="E17" s="56" t="s">
        <v>566</v>
      </c>
      <c r="F17" s="55" t="s">
        <v>4</v>
      </c>
      <c r="G17" s="55" t="s">
        <v>37</v>
      </c>
      <c r="H17" s="56" t="s">
        <v>571</v>
      </c>
      <c r="I17" s="56" t="s">
        <v>572</v>
      </c>
      <c r="J17" s="55" t="s">
        <v>86</v>
      </c>
      <c r="K17" s="56" t="s">
        <v>574</v>
      </c>
      <c r="L17" s="57"/>
      <c r="M17" s="56"/>
    </row>
    <row r="18" spans="2:13" x14ac:dyDescent="0.25">
      <c r="B18" s="55">
        <v>1</v>
      </c>
      <c r="C18" s="55"/>
      <c r="D18" s="56"/>
      <c r="E18" s="56"/>
      <c r="F18" s="55"/>
      <c r="G18" s="55"/>
      <c r="H18" s="56"/>
      <c r="I18" s="56"/>
      <c r="J18" s="55"/>
      <c r="K18" s="56"/>
      <c r="L18" s="57"/>
      <c r="M18" s="56"/>
    </row>
    <row r="19" spans="2:13" ht="12.75" thickBot="1" x14ac:dyDescent="0.3">
      <c r="D19" s="59"/>
      <c r="E19" s="59"/>
      <c r="H19" s="59"/>
      <c r="I19" s="59"/>
      <c r="K19" s="59"/>
      <c r="M19" s="59"/>
    </row>
    <row r="20" spans="2:13" s="48" customFormat="1" ht="23.25"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ht="204" x14ac:dyDescent="0.25">
      <c r="B21" s="55">
        <v>2</v>
      </c>
      <c r="C21" s="55" t="s">
        <v>82</v>
      </c>
      <c r="D21" s="56" t="s">
        <v>256</v>
      </c>
      <c r="E21" s="56" t="s">
        <v>576</v>
      </c>
      <c r="F21" s="55" t="s">
        <v>4</v>
      </c>
      <c r="G21" s="55" t="s">
        <v>37</v>
      </c>
      <c r="H21" s="56" t="s">
        <v>581</v>
      </c>
      <c r="I21" s="56" t="s">
        <v>582</v>
      </c>
      <c r="J21" s="55" t="s">
        <v>86</v>
      </c>
      <c r="K21" s="56"/>
      <c r="L21" s="57"/>
      <c r="M21" s="56"/>
    </row>
    <row r="22" spans="2:13" ht="60" x14ac:dyDescent="0.25">
      <c r="B22" s="55">
        <v>2</v>
      </c>
      <c r="C22" s="55" t="s">
        <v>82</v>
      </c>
      <c r="D22" s="56" t="s">
        <v>577</v>
      </c>
      <c r="E22" s="56" t="s">
        <v>578</v>
      </c>
      <c r="F22" s="55" t="s">
        <v>4</v>
      </c>
      <c r="G22" s="55" t="s">
        <v>37</v>
      </c>
      <c r="H22" s="56" t="s">
        <v>583</v>
      </c>
      <c r="I22" s="56" t="s">
        <v>584</v>
      </c>
      <c r="J22" s="55" t="s">
        <v>87</v>
      </c>
      <c r="K22" s="56" t="s">
        <v>589</v>
      </c>
      <c r="L22" s="57"/>
      <c r="M22" s="56"/>
    </row>
    <row r="23" spans="2:13" ht="132" x14ac:dyDescent="0.25">
      <c r="B23" s="55">
        <v>2</v>
      </c>
      <c r="C23" s="55" t="s">
        <v>82</v>
      </c>
      <c r="D23" s="56" t="s">
        <v>577</v>
      </c>
      <c r="E23" s="56" t="s">
        <v>579</v>
      </c>
      <c r="F23" s="55" t="s">
        <v>4</v>
      </c>
      <c r="G23" s="55" t="s">
        <v>37</v>
      </c>
      <c r="H23" s="56" t="s">
        <v>585</v>
      </c>
      <c r="I23" s="56" t="s">
        <v>586</v>
      </c>
      <c r="J23" s="55" t="s">
        <v>86</v>
      </c>
      <c r="K23" s="56" t="s">
        <v>590</v>
      </c>
      <c r="L23" s="57"/>
      <c r="M23" s="56"/>
    </row>
    <row r="24" spans="2:13" ht="156" x14ac:dyDescent="0.25">
      <c r="B24" s="55">
        <v>2</v>
      </c>
      <c r="C24" s="55" t="s">
        <v>82</v>
      </c>
      <c r="D24" s="56" t="s">
        <v>329</v>
      </c>
      <c r="E24" s="56" t="s">
        <v>580</v>
      </c>
      <c r="F24" s="55" t="s">
        <v>4</v>
      </c>
      <c r="G24" s="55" t="s">
        <v>37</v>
      </c>
      <c r="H24" s="56" t="s">
        <v>587</v>
      </c>
      <c r="I24" s="56" t="s">
        <v>587</v>
      </c>
      <c r="J24" s="55" t="s">
        <v>86</v>
      </c>
      <c r="K24" s="56" t="s">
        <v>591</v>
      </c>
      <c r="L24" s="57"/>
      <c r="M24" s="56"/>
    </row>
    <row r="25" spans="2:13" ht="84" x14ac:dyDescent="0.25">
      <c r="B25" s="55">
        <v>2</v>
      </c>
      <c r="C25" s="55" t="s">
        <v>174</v>
      </c>
      <c r="D25" s="56" t="s">
        <v>513</v>
      </c>
      <c r="E25" s="56" t="s">
        <v>566</v>
      </c>
      <c r="F25" s="55" t="s">
        <v>4</v>
      </c>
      <c r="G25" s="55" t="s">
        <v>37</v>
      </c>
      <c r="H25" s="56" t="s">
        <v>571</v>
      </c>
      <c r="I25" s="56" t="s">
        <v>588</v>
      </c>
      <c r="J25" s="55" t="s">
        <v>86</v>
      </c>
      <c r="K25" s="56" t="s">
        <v>574</v>
      </c>
      <c r="L25" s="57"/>
      <c r="M25" s="56"/>
    </row>
    <row r="26" spans="2:13" x14ac:dyDescent="0.25">
      <c r="B26" s="55">
        <v>2</v>
      </c>
      <c r="C26" s="55"/>
      <c r="D26" s="56"/>
      <c r="E26" s="56"/>
      <c r="F26" s="55"/>
      <c r="G26" s="55"/>
      <c r="H26" s="56"/>
      <c r="I26" s="56"/>
      <c r="J26" s="55"/>
      <c r="K26" s="56"/>
      <c r="L26" s="57"/>
      <c r="M26" s="56"/>
    </row>
    <row r="27" spans="2:13" ht="12.75" thickBot="1" x14ac:dyDescent="0.3"/>
    <row r="28" spans="2:13" s="48" customFormat="1" ht="30.6" customHeight="1" thickTop="1" x14ac:dyDescent="0.25">
      <c r="B28" s="51" t="s">
        <v>93</v>
      </c>
      <c r="C28" s="51" t="s">
        <v>75</v>
      </c>
      <c r="D28" s="51" t="s">
        <v>76</v>
      </c>
      <c r="E28" s="51" t="s">
        <v>77</v>
      </c>
      <c r="F28" s="51" t="s">
        <v>78</v>
      </c>
      <c r="G28" s="51" t="s">
        <v>79</v>
      </c>
      <c r="H28" s="52" t="s">
        <v>156</v>
      </c>
      <c r="I28" s="52" t="s">
        <v>157</v>
      </c>
      <c r="J28" s="52" t="s">
        <v>158</v>
      </c>
      <c r="K28" s="52" t="s">
        <v>80</v>
      </c>
      <c r="L28" s="53" t="s">
        <v>94</v>
      </c>
      <c r="M28" s="53" t="s">
        <v>95</v>
      </c>
    </row>
    <row r="29" spans="2:13" ht="61.15" customHeight="1" x14ac:dyDescent="0.25">
      <c r="B29" s="55">
        <v>3</v>
      </c>
      <c r="C29" s="55" t="s">
        <v>82</v>
      </c>
      <c r="D29" s="56" t="s">
        <v>329</v>
      </c>
      <c r="E29" s="56" t="s">
        <v>592</v>
      </c>
      <c r="F29" s="55" t="s">
        <v>4</v>
      </c>
      <c r="G29" s="55" t="s">
        <v>37</v>
      </c>
      <c r="H29" s="56" t="s">
        <v>596</v>
      </c>
      <c r="I29" s="56" t="s">
        <v>596</v>
      </c>
      <c r="J29" s="55" t="s">
        <v>86</v>
      </c>
      <c r="K29" s="56" t="s">
        <v>600</v>
      </c>
      <c r="L29" s="57"/>
      <c r="M29" s="56"/>
    </row>
    <row r="30" spans="2:13" ht="112.9" customHeight="1" x14ac:dyDescent="0.25">
      <c r="B30" s="55">
        <v>3</v>
      </c>
      <c r="C30" s="55" t="s">
        <v>82</v>
      </c>
      <c r="D30" s="56" t="s">
        <v>329</v>
      </c>
      <c r="E30" s="56" t="s">
        <v>593</v>
      </c>
      <c r="F30" s="55" t="s">
        <v>4</v>
      </c>
      <c r="G30" s="55" t="s">
        <v>37</v>
      </c>
      <c r="H30" s="56" t="s">
        <v>597</v>
      </c>
      <c r="I30" s="56" t="s">
        <v>597</v>
      </c>
      <c r="J30" s="55" t="s">
        <v>86</v>
      </c>
      <c r="K30" s="56" t="s">
        <v>601</v>
      </c>
      <c r="L30" s="57"/>
      <c r="M30" s="56"/>
    </row>
    <row r="31" spans="2:13" ht="156" x14ac:dyDescent="0.25">
      <c r="B31" s="55">
        <v>3</v>
      </c>
      <c r="C31" s="55" t="s">
        <v>82</v>
      </c>
      <c r="D31" s="56" t="s">
        <v>594</v>
      </c>
      <c r="E31" s="56" t="s">
        <v>595</v>
      </c>
      <c r="F31" s="55" t="s">
        <v>4</v>
      </c>
      <c r="G31" s="55" t="s">
        <v>37</v>
      </c>
      <c r="H31" s="56" t="s">
        <v>598</v>
      </c>
      <c r="I31" s="56" t="s">
        <v>598</v>
      </c>
      <c r="J31" s="55" t="s">
        <v>86</v>
      </c>
      <c r="K31" s="56" t="s">
        <v>602</v>
      </c>
      <c r="L31" s="57"/>
      <c r="M31" s="56"/>
    </row>
    <row r="32" spans="2:13" ht="84" x14ac:dyDescent="0.25">
      <c r="B32" s="55">
        <v>3</v>
      </c>
      <c r="C32" s="55" t="s">
        <v>174</v>
      </c>
      <c r="D32" s="56" t="s">
        <v>513</v>
      </c>
      <c r="E32" s="56" t="s">
        <v>566</v>
      </c>
      <c r="F32" s="55" t="s">
        <v>4</v>
      </c>
      <c r="G32" s="55" t="s">
        <v>37</v>
      </c>
      <c r="H32" s="56" t="s">
        <v>571</v>
      </c>
      <c r="I32" s="56" t="s">
        <v>599</v>
      </c>
      <c r="J32" s="55" t="s">
        <v>86</v>
      </c>
      <c r="K32" s="56" t="s">
        <v>574</v>
      </c>
      <c r="L32" s="57"/>
      <c r="M32" s="56"/>
    </row>
    <row r="33" spans="2:13" x14ac:dyDescent="0.25">
      <c r="B33" s="55">
        <v>3</v>
      </c>
      <c r="C33" s="55"/>
      <c r="D33" s="56"/>
      <c r="E33" s="56"/>
      <c r="F33" s="55"/>
      <c r="G33" s="55"/>
      <c r="H33" s="56"/>
      <c r="I33" s="56"/>
      <c r="J33" s="55"/>
      <c r="K33" s="56"/>
      <c r="L33" s="57"/>
      <c r="M33" s="56"/>
    </row>
    <row r="34" spans="2:13" ht="12.75" thickBot="1" x14ac:dyDescent="0.3">
      <c r="D34" s="59"/>
      <c r="E34" s="59"/>
      <c r="H34" s="59"/>
      <c r="I34" s="59"/>
      <c r="K34" s="59"/>
      <c r="M34" s="59"/>
    </row>
    <row r="35" spans="2:13" s="48" customFormat="1" ht="23.25" thickTop="1" x14ac:dyDescent="0.25">
      <c r="B35" s="51" t="s">
        <v>93</v>
      </c>
      <c r="C35" s="51" t="s">
        <v>75</v>
      </c>
      <c r="D35" s="51" t="s">
        <v>76</v>
      </c>
      <c r="E35" s="51" t="s">
        <v>77</v>
      </c>
      <c r="F35" s="51" t="s">
        <v>78</v>
      </c>
      <c r="G35" s="51" t="s">
        <v>79</v>
      </c>
      <c r="H35" s="52" t="s">
        <v>156</v>
      </c>
      <c r="I35" s="52" t="s">
        <v>157</v>
      </c>
      <c r="J35" s="52" t="s">
        <v>158</v>
      </c>
      <c r="K35" s="52" t="s">
        <v>80</v>
      </c>
      <c r="L35" s="53" t="s">
        <v>94</v>
      </c>
      <c r="M35" s="53" t="s">
        <v>95</v>
      </c>
    </row>
    <row r="36" spans="2:13" ht="84" x14ac:dyDescent="0.25">
      <c r="B36" s="55">
        <v>4</v>
      </c>
      <c r="C36" s="55" t="s">
        <v>82</v>
      </c>
      <c r="D36" s="56" t="s">
        <v>329</v>
      </c>
      <c r="E36" s="56" t="s">
        <v>603</v>
      </c>
      <c r="F36" s="55" t="s">
        <v>4</v>
      </c>
      <c r="G36" s="55" t="s">
        <v>37</v>
      </c>
      <c r="H36" s="56" t="s">
        <v>607</v>
      </c>
      <c r="I36" s="56" t="s">
        <v>608</v>
      </c>
      <c r="J36" s="55" t="s">
        <v>86</v>
      </c>
      <c r="K36" s="56" t="s">
        <v>616</v>
      </c>
      <c r="L36" s="57"/>
      <c r="M36" s="56"/>
    </row>
    <row r="37" spans="2:13" ht="72" x14ac:dyDescent="0.25">
      <c r="B37" s="55">
        <v>4</v>
      </c>
      <c r="C37" s="55" t="s">
        <v>82</v>
      </c>
      <c r="D37" s="56" t="s">
        <v>329</v>
      </c>
      <c r="E37" s="56" t="s">
        <v>604</v>
      </c>
      <c r="F37" s="55" t="s">
        <v>4</v>
      </c>
      <c r="G37" s="55" t="s">
        <v>37</v>
      </c>
      <c r="H37" s="56" t="s">
        <v>609</v>
      </c>
      <c r="I37" s="56" t="s">
        <v>610</v>
      </c>
      <c r="J37" s="55" t="s">
        <v>86</v>
      </c>
      <c r="K37" s="56" t="s">
        <v>616</v>
      </c>
      <c r="L37" s="57"/>
      <c r="M37" s="56"/>
    </row>
    <row r="38" spans="2:13" ht="115.9" customHeight="1" x14ac:dyDescent="0.25">
      <c r="B38" s="55">
        <v>4</v>
      </c>
      <c r="C38" s="55" t="s">
        <v>82</v>
      </c>
      <c r="D38" s="56" t="s">
        <v>256</v>
      </c>
      <c r="E38" s="56" t="s">
        <v>266</v>
      </c>
      <c r="F38" s="55" t="s">
        <v>4</v>
      </c>
      <c r="G38" s="55" t="s">
        <v>37</v>
      </c>
      <c r="H38" s="56" t="s">
        <v>611</v>
      </c>
      <c r="I38" s="56" t="s">
        <v>348</v>
      </c>
      <c r="J38" s="55" t="s">
        <v>86</v>
      </c>
      <c r="K38" s="56" t="s">
        <v>616</v>
      </c>
      <c r="L38" s="57"/>
      <c r="M38" s="56"/>
    </row>
    <row r="39" spans="2:13" ht="132" x14ac:dyDescent="0.25">
      <c r="B39" s="55">
        <v>4</v>
      </c>
      <c r="C39" s="55" t="s">
        <v>82</v>
      </c>
      <c r="D39" s="56" t="s">
        <v>431</v>
      </c>
      <c r="E39" s="56" t="s">
        <v>605</v>
      </c>
      <c r="F39" s="55" t="s">
        <v>4</v>
      </c>
      <c r="G39" s="55" t="s">
        <v>37</v>
      </c>
      <c r="H39" s="56" t="s">
        <v>612</v>
      </c>
      <c r="I39" s="56" t="s">
        <v>613</v>
      </c>
      <c r="J39" s="55" t="s">
        <v>86</v>
      </c>
      <c r="K39" s="56" t="s">
        <v>616</v>
      </c>
      <c r="L39" s="57"/>
      <c r="M39" s="56"/>
    </row>
    <row r="40" spans="2:13" ht="48" x14ac:dyDescent="0.25">
      <c r="B40" s="55">
        <v>4</v>
      </c>
      <c r="C40" s="55" t="s">
        <v>82</v>
      </c>
      <c r="D40" s="56" t="s">
        <v>466</v>
      </c>
      <c r="E40" s="56" t="s">
        <v>606</v>
      </c>
      <c r="F40" s="55" t="s">
        <v>4</v>
      </c>
      <c r="G40" s="55" t="s">
        <v>37</v>
      </c>
      <c r="H40" s="56" t="s">
        <v>614</v>
      </c>
      <c r="I40" s="56" t="s">
        <v>614</v>
      </c>
      <c r="J40" s="55" t="s">
        <v>86</v>
      </c>
      <c r="K40" s="56" t="s">
        <v>616</v>
      </c>
      <c r="L40" s="57"/>
      <c r="M40" s="56"/>
    </row>
    <row r="41" spans="2:13" ht="84" x14ac:dyDescent="0.25">
      <c r="B41" s="55">
        <v>4</v>
      </c>
      <c r="C41" s="55" t="s">
        <v>174</v>
      </c>
      <c r="D41" s="56" t="s">
        <v>513</v>
      </c>
      <c r="E41" s="56" t="s">
        <v>566</v>
      </c>
      <c r="F41" s="55" t="s">
        <v>4</v>
      </c>
      <c r="G41" s="55" t="s">
        <v>37</v>
      </c>
      <c r="H41" s="56" t="s">
        <v>571</v>
      </c>
      <c r="I41" s="56" t="s">
        <v>615</v>
      </c>
      <c r="J41" s="55" t="s">
        <v>86</v>
      </c>
      <c r="K41" s="56" t="s">
        <v>574</v>
      </c>
      <c r="L41" s="57"/>
      <c r="M41" s="56"/>
    </row>
    <row r="42" spans="2:13" x14ac:dyDescent="0.25">
      <c r="B42" s="55">
        <v>4</v>
      </c>
      <c r="C42" s="55"/>
      <c r="D42" s="56"/>
      <c r="E42" s="56"/>
      <c r="F42" s="55"/>
      <c r="G42" s="55"/>
      <c r="H42" s="56"/>
      <c r="I42" s="56"/>
      <c r="J42" s="55"/>
      <c r="K42" s="56"/>
      <c r="L42" s="57"/>
      <c r="M42" s="56"/>
    </row>
  </sheetData>
  <sheetProtection algorithmName="SHA-512" hashValue="wakcmnygufcwOa+71xZwPLMnmoYQCE4Yoi4Qbto8gE6jTVdx/AQ64Gs+611SOmgp8PG4E5iFvNwQiPqe+VfPxQ==" saltValue="utoj5ITz6ETW2wjc12fCB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8 C21:C26 C29:C33 C36:C42" xr:uid="{00000000-0002-0000-1600-000000000000}">
      <formula1>Frentes</formula1>
    </dataValidation>
    <dataValidation type="list" allowBlank="1" showInputMessage="1" showErrorMessage="1" sqref="F15:F18 F21:F26 F29:F33 F36:F42" xr:uid="{00000000-0002-0000-1600-000001000000}">
      <formula1>Alta_Dirección</formula1>
    </dataValidation>
    <dataValidation type="list" allowBlank="1" showInputMessage="1" showErrorMessage="1" sqref="J15:J18 J21:J26 J29:J33 J36:J42" xr:uid="{00000000-0002-0000-1600-000002000000}">
      <formula1>Categoría</formula1>
    </dataValidation>
    <dataValidation type="list" allowBlank="1" showInputMessage="1" showErrorMessage="1" sqref="L15:L18 L21:L26 L29:L33 L36:L42" xr:uid="{00000000-0002-0000-1600-000003000000}">
      <formula1>Cumplimiento</formula1>
    </dataValidation>
    <dataValidation type="list" allowBlank="1" showInputMessage="1" showErrorMessage="1" sqref="G15:G18 G21:G26 G29:G33 G36:G42" xr:uid="{00000000-0002-0000-1600-000004000000}">
      <formula1>Área</formula1>
    </dataValidation>
    <dataValidation type="list" allowBlank="1" showInputMessage="1" showErrorMessage="1" sqref="B15:B18 B21:B26 B29:B33 B36:B42" xr:uid="{00000000-0002-0000-1600-000005000000}">
      <formula1>Trimestre</formula1>
    </dataValidation>
  </dataValidations>
  <hyperlinks>
    <hyperlink ref="L10:M11" location="Instrucciones!A1" display="Instrucciones para el diligenciamiento" xr:uid="{00000000-0004-0000-16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7B3E4144-DB3F-480A-B24A-E5EFBCEE38FB}">
            <xm:f>NOT(ISERROR(SEARCH(TB!$B$25,L15)))</xm:f>
            <xm:f>TB!$B$25</xm:f>
            <x14:dxf>
              <fill>
                <patternFill>
                  <fgColor theme="1"/>
                  <bgColor rgb="FF00B050"/>
                </patternFill>
              </fill>
            </x14:dxf>
          </x14:cfRule>
          <x14:cfRule type="containsText" priority="14" operator="containsText" id="{05ECBC7E-009B-4581-9CD0-6307243ABF74}">
            <xm:f>NOT(ISERROR(SEARCH(TB!$B$24,L15)))</xm:f>
            <xm:f>TB!$B$24</xm:f>
            <x14:dxf>
              <fill>
                <patternFill>
                  <fgColor theme="1"/>
                  <bgColor rgb="FFFFFF00"/>
                </patternFill>
              </fill>
            </x14:dxf>
          </x14:cfRule>
          <x14:cfRule type="containsText" priority="15" operator="containsText" id="{2E7B3747-FC66-4F5D-B7C3-02D54A25ECEC}">
            <xm:f>NOT(ISERROR(SEARCH(TB!$B$23,L15)))</xm:f>
            <xm:f>TB!$B$23</xm:f>
            <x14:dxf>
              <fill>
                <patternFill>
                  <fgColor theme="1"/>
                  <bgColor rgb="FFFFC000"/>
                </patternFill>
              </fill>
            </x14:dxf>
          </x14:cfRule>
          <x14:cfRule type="containsText" priority="16" operator="containsText" id="{C2D27B75-B683-4C69-83A1-70B0EE0851EB}">
            <xm:f>NOT(ISERROR(SEARCH(TB!$B$22,L15)))</xm:f>
            <xm:f>TB!$B$22</xm:f>
            <x14:dxf>
              <fill>
                <patternFill>
                  <fgColor theme="1"/>
                  <bgColor rgb="FFFF0000"/>
                </patternFill>
              </fill>
            </x14:dxf>
          </x14:cfRule>
          <xm:sqref>L15:L18 L21:L26 L29:L33 L36:L42</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69">
    <tabColor rgb="FF00B050"/>
  </sheetPr>
  <dimension ref="A1:W42"/>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205</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(SUM(L$15:L$17))/F9</f>
        <v>0</v>
      </c>
      <c r="J9" s="40"/>
      <c r="K9" s="41"/>
      <c r="L9" s="40"/>
      <c r="M9" s="40"/>
      <c r="N9" s="40"/>
    </row>
    <row r="10" spans="1:14" s="47" customFormat="1" ht="11.45" customHeight="1" x14ac:dyDescent="0.25">
      <c r="B10" s="48"/>
      <c r="C10" s="268" t="s">
        <v>96</v>
      </c>
      <c r="D10" s="269" t="str">
        <f>Contenido!K23</f>
        <v>Dirección de Investigación Universitaria</v>
      </c>
      <c r="E10" s="43" t="s">
        <v>92</v>
      </c>
      <c r="F10" s="44">
        <v>1</v>
      </c>
      <c r="G10" s="43" t="s">
        <v>90</v>
      </c>
      <c r="H10" s="45" t="s">
        <v>115</v>
      </c>
      <c r="I10" s="46">
        <f>(SUM(L$20:L$24))/F10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(SUM(L$27:L$31))/F11</f>
        <v>0</v>
      </c>
      <c r="J11" s="48"/>
      <c r="K11" s="50"/>
      <c r="L11" s="270"/>
      <c r="M11" s="270"/>
    </row>
    <row r="12" spans="1:14" s="47" customFormat="1" ht="11.45" customHeight="1" x14ac:dyDescent="0.25">
      <c r="B12" s="48"/>
      <c r="C12" s="43"/>
      <c r="D12" s="49"/>
      <c r="E12" s="43" t="s">
        <v>177</v>
      </c>
      <c r="F12" s="44">
        <v>1</v>
      </c>
      <c r="G12" s="43" t="s">
        <v>90</v>
      </c>
      <c r="H12" s="45" t="s">
        <v>179</v>
      </c>
      <c r="I12" s="46">
        <f>(SUM(L$34:L$42))/F12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72" x14ac:dyDescent="0.25">
      <c r="B15" s="55">
        <v>1</v>
      </c>
      <c r="C15" s="55" t="s">
        <v>174</v>
      </c>
      <c r="D15" s="56" t="s">
        <v>513</v>
      </c>
      <c r="E15" s="56" t="s">
        <v>566</v>
      </c>
      <c r="F15" s="55" t="s">
        <v>4</v>
      </c>
      <c r="G15" s="55" t="s">
        <v>49</v>
      </c>
      <c r="H15" s="56" t="s">
        <v>619</v>
      </c>
      <c r="I15" s="56" t="s">
        <v>620</v>
      </c>
      <c r="J15" s="55" t="s">
        <v>86</v>
      </c>
      <c r="K15" s="56" t="s">
        <v>623</v>
      </c>
      <c r="L15" s="57"/>
      <c r="M15" s="56"/>
    </row>
    <row r="16" spans="1:14" ht="84" x14ac:dyDescent="0.25">
      <c r="B16" s="55">
        <v>1</v>
      </c>
      <c r="C16" s="55" t="s">
        <v>82</v>
      </c>
      <c r="D16" s="56" t="s">
        <v>617</v>
      </c>
      <c r="E16" s="56" t="s">
        <v>618</v>
      </c>
      <c r="F16" s="55" t="s">
        <v>4</v>
      </c>
      <c r="G16" s="55" t="s">
        <v>49</v>
      </c>
      <c r="H16" s="56" t="s">
        <v>621</v>
      </c>
      <c r="I16" s="56" t="s">
        <v>622</v>
      </c>
      <c r="J16" s="55" t="s">
        <v>87</v>
      </c>
      <c r="K16" s="56" t="s">
        <v>624</v>
      </c>
      <c r="L16" s="57"/>
      <c r="M16" s="56"/>
    </row>
    <row r="17" spans="2:13" x14ac:dyDescent="0.25">
      <c r="B17" s="55">
        <v>1</v>
      </c>
      <c r="C17" s="55"/>
      <c r="D17" s="56"/>
      <c r="E17" s="56"/>
      <c r="F17" s="55"/>
      <c r="G17" s="55"/>
      <c r="H17" s="56"/>
      <c r="I17" s="56"/>
      <c r="J17" s="55"/>
      <c r="K17" s="56"/>
      <c r="L17" s="57"/>
      <c r="M17" s="56"/>
    </row>
    <row r="18" spans="2:13" ht="12.75" thickBot="1" x14ac:dyDescent="0.3">
      <c r="D18" s="59"/>
      <c r="E18" s="59"/>
      <c r="H18" s="59"/>
      <c r="I18" s="59"/>
      <c r="K18" s="59"/>
      <c r="M18" s="59"/>
    </row>
    <row r="19" spans="2:13" s="48" customFormat="1" ht="23.25" thickTop="1" x14ac:dyDescent="0.25">
      <c r="B19" s="51" t="s">
        <v>93</v>
      </c>
      <c r="C19" s="51" t="s">
        <v>75</v>
      </c>
      <c r="D19" s="51" t="s">
        <v>76</v>
      </c>
      <c r="E19" s="51" t="s">
        <v>77</v>
      </c>
      <c r="F19" s="51" t="s">
        <v>78</v>
      </c>
      <c r="G19" s="51" t="s">
        <v>79</v>
      </c>
      <c r="H19" s="52" t="s">
        <v>156</v>
      </c>
      <c r="I19" s="52" t="s">
        <v>157</v>
      </c>
      <c r="J19" s="52" t="s">
        <v>158</v>
      </c>
      <c r="K19" s="52" t="s">
        <v>80</v>
      </c>
      <c r="L19" s="53" t="s">
        <v>94</v>
      </c>
      <c r="M19" s="53" t="s">
        <v>95</v>
      </c>
    </row>
    <row r="20" spans="2:13" ht="70.900000000000006" customHeight="1" x14ac:dyDescent="0.25">
      <c r="B20" s="55">
        <v>2</v>
      </c>
      <c r="C20" s="55" t="s">
        <v>82</v>
      </c>
      <c r="D20" s="56" t="s">
        <v>617</v>
      </c>
      <c r="E20" s="56" t="s">
        <v>618</v>
      </c>
      <c r="F20" s="55" t="s">
        <v>4</v>
      </c>
      <c r="G20" s="55" t="s">
        <v>49</v>
      </c>
      <c r="H20" s="56" t="s">
        <v>627</v>
      </c>
      <c r="I20" s="56" t="s">
        <v>628</v>
      </c>
      <c r="J20" s="55" t="s">
        <v>87</v>
      </c>
      <c r="K20" s="56" t="s">
        <v>633</v>
      </c>
      <c r="L20" s="57"/>
      <c r="M20" s="56"/>
    </row>
    <row r="21" spans="2:13" ht="70.900000000000006" customHeight="1" x14ac:dyDescent="0.25">
      <c r="B21" s="55">
        <v>2</v>
      </c>
      <c r="C21" s="55" t="s">
        <v>82</v>
      </c>
      <c r="D21" s="56" t="s">
        <v>625</v>
      </c>
      <c r="E21" s="56" t="s">
        <v>626</v>
      </c>
      <c r="F21" s="55" t="s">
        <v>4</v>
      </c>
      <c r="G21" s="55" t="s">
        <v>49</v>
      </c>
      <c r="H21" s="56" t="s">
        <v>629</v>
      </c>
      <c r="I21" s="56" t="s">
        <v>630</v>
      </c>
      <c r="J21" s="55" t="s">
        <v>86</v>
      </c>
      <c r="K21" s="56" t="s">
        <v>634</v>
      </c>
      <c r="L21" s="57"/>
      <c r="M21" s="56"/>
    </row>
    <row r="22" spans="2:13" ht="72" x14ac:dyDescent="0.25">
      <c r="B22" s="55">
        <v>2</v>
      </c>
      <c r="C22" s="55" t="s">
        <v>174</v>
      </c>
      <c r="D22" s="56" t="s">
        <v>513</v>
      </c>
      <c r="E22" s="56" t="s">
        <v>566</v>
      </c>
      <c r="F22" s="55" t="s">
        <v>4</v>
      </c>
      <c r="G22" s="55" t="s">
        <v>49</v>
      </c>
      <c r="H22" s="56" t="s">
        <v>619</v>
      </c>
      <c r="I22" s="56" t="s">
        <v>631</v>
      </c>
      <c r="J22" s="55" t="s">
        <v>86</v>
      </c>
      <c r="K22" s="56" t="s">
        <v>623</v>
      </c>
      <c r="L22" s="57"/>
      <c r="M22" s="56"/>
    </row>
    <row r="23" spans="2:13" ht="48" x14ac:dyDescent="0.25">
      <c r="B23" s="55">
        <v>2</v>
      </c>
      <c r="C23" s="55" t="s">
        <v>82</v>
      </c>
      <c r="D23" s="56" t="s">
        <v>625</v>
      </c>
      <c r="E23" s="56" t="s">
        <v>626</v>
      </c>
      <c r="F23" s="55" t="s">
        <v>4</v>
      </c>
      <c r="G23" s="55" t="s">
        <v>49</v>
      </c>
      <c r="H23" s="56" t="s">
        <v>632</v>
      </c>
      <c r="I23" s="56"/>
      <c r="J23" s="55"/>
      <c r="K23" s="56" t="s">
        <v>635</v>
      </c>
      <c r="L23" s="57"/>
      <c r="M23" s="56"/>
    </row>
    <row r="24" spans="2:13" x14ac:dyDescent="0.25">
      <c r="B24" s="55">
        <v>2</v>
      </c>
      <c r="C24" s="55"/>
      <c r="D24" s="56"/>
      <c r="E24" s="56"/>
      <c r="F24" s="55"/>
      <c r="G24" s="55"/>
      <c r="H24" s="56"/>
      <c r="I24" s="56"/>
      <c r="J24" s="55"/>
      <c r="K24" s="56"/>
      <c r="L24" s="57"/>
      <c r="M24" s="56"/>
    </row>
    <row r="25" spans="2:13" ht="12.75" thickBot="1" x14ac:dyDescent="0.3"/>
    <row r="26" spans="2:13" s="48" customFormat="1" ht="30.6" customHeight="1" thickTop="1" x14ac:dyDescent="0.25">
      <c r="B26" s="51" t="s">
        <v>93</v>
      </c>
      <c r="C26" s="51" t="s">
        <v>75</v>
      </c>
      <c r="D26" s="51" t="s">
        <v>76</v>
      </c>
      <c r="E26" s="51" t="s">
        <v>77</v>
      </c>
      <c r="F26" s="51" t="s">
        <v>78</v>
      </c>
      <c r="G26" s="51" t="s">
        <v>79</v>
      </c>
      <c r="H26" s="52" t="s">
        <v>156</v>
      </c>
      <c r="I26" s="52" t="s">
        <v>157</v>
      </c>
      <c r="J26" s="52" t="s">
        <v>158</v>
      </c>
      <c r="K26" s="52" t="s">
        <v>80</v>
      </c>
      <c r="L26" s="53" t="s">
        <v>94</v>
      </c>
      <c r="M26" s="53" t="s">
        <v>95</v>
      </c>
    </row>
    <row r="27" spans="2:13" ht="84.6" customHeight="1" x14ac:dyDescent="0.25">
      <c r="B27" s="55">
        <v>3</v>
      </c>
      <c r="C27" s="55" t="s">
        <v>82</v>
      </c>
      <c r="D27" s="56" t="s">
        <v>617</v>
      </c>
      <c r="E27" s="56" t="s">
        <v>636</v>
      </c>
      <c r="F27" s="55" t="s">
        <v>4</v>
      </c>
      <c r="G27" s="55" t="s">
        <v>49</v>
      </c>
      <c r="H27" s="56" t="s">
        <v>639</v>
      </c>
      <c r="I27" s="56" t="s">
        <v>640</v>
      </c>
      <c r="J27" s="55" t="s">
        <v>86</v>
      </c>
      <c r="K27" s="56" t="s">
        <v>646</v>
      </c>
      <c r="L27" s="57"/>
      <c r="M27" s="56"/>
    </row>
    <row r="28" spans="2:13" ht="60" x14ac:dyDescent="0.25">
      <c r="B28" s="55">
        <v>3</v>
      </c>
      <c r="C28" s="55" t="s">
        <v>82</v>
      </c>
      <c r="D28" s="56" t="s">
        <v>625</v>
      </c>
      <c r="E28" s="56" t="s">
        <v>637</v>
      </c>
      <c r="F28" s="55" t="s">
        <v>4</v>
      </c>
      <c r="G28" s="55" t="s">
        <v>49</v>
      </c>
      <c r="H28" s="56" t="s">
        <v>641</v>
      </c>
      <c r="I28" s="56" t="s">
        <v>642</v>
      </c>
      <c r="J28" s="55" t="s">
        <v>87</v>
      </c>
      <c r="K28" s="56" t="s">
        <v>647</v>
      </c>
      <c r="L28" s="57"/>
      <c r="M28" s="56"/>
    </row>
    <row r="29" spans="2:13" ht="60" x14ac:dyDescent="0.25">
      <c r="B29" s="55">
        <v>3</v>
      </c>
      <c r="C29" s="55" t="s">
        <v>82</v>
      </c>
      <c r="D29" s="56" t="s">
        <v>342</v>
      </c>
      <c r="E29" s="56" t="s">
        <v>638</v>
      </c>
      <c r="F29" s="55" t="s">
        <v>4</v>
      </c>
      <c r="G29" s="55" t="s">
        <v>49</v>
      </c>
      <c r="H29" s="56" t="s">
        <v>643</v>
      </c>
      <c r="I29" s="56" t="s">
        <v>644</v>
      </c>
      <c r="J29" s="55" t="s">
        <v>86</v>
      </c>
      <c r="K29" s="56" t="s">
        <v>648</v>
      </c>
      <c r="L29" s="57"/>
      <c r="M29" s="56"/>
    </row>
    <row r="30" spans="2:13" ht="72" x14ac:dyDescent="0.25">
      <c r="B30" s="55">
        <v>3</v>
      </c>
      <c r="C30" s="55" t="s">
        <v>174</v>
      </c>
      <c r="D30" s="56" t="s">
        <v>513</v>
      </c>
      <c r="E30" s="56" t="s">
        <v>566</v>
      </c>
      <c r="F30" s="55" t="s">
        <v>4</v>
      </c>
      <c r="G30" s="55" t="s">
        <v>49</v>
      </c>
      <c r="H30" s="56" t="s">
        <v>619</v>
      </c>
      <c r="I30" s="56" t="s">
        <v>645</v>
      </c>
      <c r="J30" s="55" t="s">
        <v>86</v>
      </c>
      <c r="K30" s="56" t="s">
        <v>623</v>
      </c>
      <c r="L30" s="57"/>
      <c r="M30" s="56"/>
    </row>
    <row r="31" spans="2:13" x14ac:dyDescent="0.25">
      <c r="B31" s="55">
        <v>3</v>
      </c>
      <c r="C31" s="55"/>
      <c r="D31" s="56"/>
      <c r="E31" s="56"/>
      <c r="F31" s="55"/>
      <c r="G31" s="55"/>
      <c r="H31" s="56"/>
      <c r="I31" s="56"/>
      <c r="J31" s="55"/>
      <c r="K31" s="56"/>
      <c r="L31" s="57"/>
      <c r="M31" s="56"/>
    </row>
    <row r="32" spans="2:13" ht="12.75" thickBot="1" x14ac:dyDescent="0.3">
      <c r="D32" s="59"/>
      <c r="E32" s="59"/>
      <c r="H32" s="59"/>
      <c r="I32" s="59"/>
      <c r="K32" s="59"/>
      <c r="M32" s="59"/>
    </row>
    <row r="33" spans="2:13" s="48" customFormat="1" ht="23.25" thickTop="1" x14ac:dyDescent="0.25">
      <c r="B33" s="51" t="s">
        <v>93</v>
      </c>
      <c r="C33" s="51" t="s">
        <v>75</v>
      </c>
      <c r="D33" s="51" t="s">
        <v>76</v>
      </c>
      <c r="E33" s="51" t="s">
        <v>77</v>
      </c>
      <c r="F33" s="51" t="s">
        <v>78</v>
      </c>
      <c r="G33" s="51" t="s">
        <v>79</v>
      </c>
      <c r="H33" s="52" t="s">
        <v>156</v>
      </c>
      <c r="I33" s="52" t="s">
        <v>157</v>
      </c>
      <c r="J33" s="52" t="s">
        <v>158</v>
      </c>
      <c r="K33" s="52" t="s">
        <v>80</v>
      </c>
      <c r="L33" s="53" t="s">
        <v>94</v>
      </c>
      <c r="M33" s="53" t="s">
        <v>95</v>
      </c>
    </row>
    <row r="34" spans="2:13" ht="84" x14ac:dyDescent="0.25">
      <c r="B34" s="55">
        <v>4</v>
      </c>
      <c r="C34" s="55" t="s">
        <v>82</v>
      </c>
      <c r="D34" s="56" t="s">
        <v>617</v>
      </c>
      <c r="E34" s="56" t="s">
        <v>649</v>
      </c>
      <c r="F34" s="55" t="s">
        <v>4</v>
      </c>
      <c r="G34" s="55" t="s">
        <v>49</v>
      </c>
      <c r="H34" s="56" t="s">
        <v>657</v>
      </c>
      <c r="I34" s="56" t="s">
        <v>658</v>
      </c>
      <c r="J34" s="55" t="s">
        <v>87</v>
      </c>
      <c r="K34" s="56" t="s">
        <v>671</v>
      </c>
      <c r="L34" s="57"/>
      <c r="M34" s="56"/>
    </row>
    <row r="35" spans="2:13" ht="72" x14ac:dyDescent="0.25">
      <c r="B35" s="55">
        <v>4</v>
      </c>
      <c r="C35" s="55" t="s">
        <v>82</v>
      </c>
      <c r="D35" s="56" t="s">
        <v>617</v>
      </c>
      <c r="E35" s="56" t="s">
        <v>650</v>
      </c>
      <c r="F35" s="55" t="s">
        <v>4</v>
      </c>
      <c r="G35" s="55" t="s">
        <v>49</v>
      </c>
      <c r="H35" s="56" t="s">
        <v>659</v>
      </c>
      <c r="I35" s="56" t="s">
        <v>660</v>
      </c>
      <c r="J35" s="55" t="s">
        <v>86</v>
      </c>
      <c r="K35" s="56" t="s">
        <v>672</v>
      </c>
      <c r="L35" s="57"/>
      <c r="M35" s="56"/>
    </row>
    <row r="36" spans="2:13" ht="72" x14ac:dyDescent="0.25">
      <c r="B36" s="55">
        <v>4</v>
      </c>
      <c r="C36" s="55" t="s">
        <v>82</v>
      </c>
      <c r="D36" s="56" t="s">
        <v>651</v>
      </c>
      <c r="E36" s="56" t="s">
        <v>652</v>
      </c>
      <c r="F36" s="55" t="s">
        <v>4</v>
      </c>
      <c r="G36" s="55" t="s">
        <v>49</v>
      </c>
      <c r="H36" s="56" t="s">
        <v>661</v>
      </c>
      <c r="I36" s="56" t="s">
        <v>662</v>
      </c>
      <c r="J36" s="55" t="s">
        <v>87</v>
      </c>
      <c r="K36" s="56" t="s">
        <v>673</v>
      </c>
      <c r="L36" s="57"/>
      <c r="M36" s="56"/>
    </row>
    <row r="37" spans="2:13" ht="96" x14ac:dyDescent="0.25">
      <c r="B37" s="55">
        <v>4</v>
      </c>
      <c r="C37" s="55" t="s">
        <v>82</v>
      </c>
      <c r="D37" s="56" t="s">
        <v>342</v>
      </c>
      <c r="E37" s="56" t="s">
        <v>653</v>
      </c>
      <c r="F37" s="55" t="s">
        <v>4</v>
      </c>
      <c r="G37" s="55" t="s">
        <v>49</v>
      </c>
      <c r="H37" s="56" t="s">
        <v>663</v>
      </c>
      <c r="I37" s="56" t="s">
        <v>663</v>
      </c>
      <c r="J37" s="55" t="s">
        <v>86</v>
      </c>
      <c r="K37" s="56" t="s">
        <v>674</v>
      </c>
      <c r="L37" s="57"/>
      <c r="M37" s="56"/>
    </row>
    <row r="38" spans="2:13" ht="69" customHeight="1" x14ac:dyDescent="0.25">
      <c r="B38" s="55">
        <v>4</v>
      </c>
      <c r="C38" s="55" t="s">
        <v>82</v>
      </c>
      <c r="D38" s="56" t="s">
        <v>342</v>
      </c>
      <c r="E38" s="56" t="s">
        <v>654</v>
      </c>
      <c r="F38" s="55" t="s">
        <v>4</v>
      </c>
      <c r="G38" s="55" t="s">
        <v>49</v>
      </c>
      <c r="H38" s="56" t="s">
        <v>664</v>
      </c>
      <c r="I38" s="56" t="s">
        <v>665</v>
      </c>
      <c r="J38" s="55" t="s">
        <v>87</v>
      </c>
      <c r="K38" s="56" t="s">
        <v>675</v>
      </c>
      <c r="L38" s="57"/>
      <c r="M38" s="56" t="s">
        <v>678</v>
      </c>
    </row>
    <row r="39" spans="2:13" ht="96" x14ac:dyDescent="0.25">
      <c r="B39" s="55">
        <v>4</v>
      </c>
      <c r="C39" s="55" t="s">
        <v>82</v>
      </c>
      <c r="D39" s="56" t="s">
        <v>342</v>
      </c>
      <c r="E39" s="56" t="s">
        <v>655</v>
      </c>
      <c r="F39" s="55" t="s">
        <v>4</v>
      </c>
      <c r="G39" s="55" t="s">
        <v>49</v>
      </c>
      <c r="H39" s="56" t="s">
        <v>666</v>
      </c>
      <c r="I39" s="56" t="s">
        <v>667</v>
      </c>
      <c r="J39" s="55" t="s">
        <v>86</v>
      </c>
      <c r="K39" s="56" t="s">
        <v>676</v>
      </c>
      <c r="L39" s="57"/>
      <c r="M39" s="56"/>
    </row>
    <row r="40" spans="2:13" ht="84" x14ac:dyDescent="0.25">
      <c r="B40" s="55">
        <v>4</v>
      </c>
      <c r="C40" s="55" t="s">
        <v>82</v>
      </c>
      <c r="D40" s="56" t="s">
        <v>342</v>
      </c>
      <c r="E40" s="56" t="s">
        <v>656</v>
      </c>
      <c r="F40" s="55" t="s">
        <v>4</v>
      </c>
      <c r="G40" s="55" t="s">
        <v>49</v>
      </c>
      <c r="H40" s="56" t="s">
        <v>668</v>
      </c>
      <c r="I40" s="56" t="s">
        <v>669</v>
      </c>
      <c r="J40" s="55" t="s">
        <v>86</v>
      </c>
      <c r="K40" s="56" t="s">
        <v>677</v>
      </c>
      <c r="L40" s="57"/>
      <c r="M40" s="56"/>
    </row>
    <row r="41" spans="2:13" ht="72" x14ac:dyDescent="0.25">
      <c r="B41" s="55">
        <v>4</v>
      </c>
      <c r="C41" s="55" t="s">
        <v>174</v>
      </c>
      <c r="D41" s="56" t="s">
        <v>513</v>
      </c>
      <c r="E41" s="56" t="s">
        <v>566</v>
      </c>
      <c r="F41" s="55" t="s">
        <v>4</v>
      </c>
      <c r="G41" s="55" t="s">
        <v>49</v>
      </c>
      <c r="H41" s="56" t="s">
        <v>619</v>
      </c>
      <c r="I41" s="56" t="s">
        <v>670</v>
      </c>
      <c r="J41" s="55" t="s">
        <v>86</v>
      </c>
      <c r="K41" s="56" t="s">
        <v>623</v>
      </c>
      <c r="L41" s="57"/>
      <c r="M41" s="56"/>
    </row>
    <row r="42" spans="2:13" x14ac:dyDescent="0.25">
      <c r="B42" s="55">
        <v>4</v>
      </c>
      <c r="C42" s="55"/>
      <c r="D42" s="56"/>
      <c r="E42" s="56"/>
      <c r="F42" s="55"/>
      <c r="G42" s="55"/>
      <c r="H42" s="56"/>
      <c r="I42" s="56"/>
      <c r="J42" s="55"/>
      <c r="K42" s="56"/>
      <c r="L42" s="57"/>
      <c r="M42" s="56"/>
    </row>
  </sheetData>
  <sheetProtection algorithmName="SHA-512" hashValue="iXLYfnsFb4LaRkS2tJu1+yqZWbjcOhWjy3wzW7/sWL5sclXJmsIbpsuWAoD2fvXJ8Sizr5p3+HzVYMUqUPxG0w==" saltValue="frdHh39BHQYxiR85M173G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7 C20:C24 C27:C31 C34:C42" xr:uid="{00000000-0002-0000-1700-000000000000}">
      <formula1>Frentes</formula1>
    </dataValidation>
    <dataValidation type="list" allowBlank="1" showInputMessage="1" showErrorMessage="1" sqref="F15:F17 F20:F24 F27:F31 F34:F42" xr:uid="{00000000-0002-0000-1700-000001000000}">
      <formula1>Alta_Dirección</formula1>
    </dataValidation>
    <dataValidation type="list" allowBlank="1" showInputMessage="1" showErrorMessage="1" sqref="J15:J17 J20:J24 J27:J31 J34:J42" xr:uid="{00000000-0002-0000-1700-000002000000}">
      <formula1>Categoría</formula1>
    </dataValidation>
    <dataValidation type="list" allowBlank="1" showInputMessage="1" showErrorMessage="1" sqref="L15:L17 L20:L24 L27:L31 L34:L42" xr:uid="{00000000-0002-0000-1700-000003000000}">
      <formula1>Cumplimiento</formula1>
    </dataValidation>
    <dataValidation type="list" allowBlank="1" showInputMessage="1" showErrorMessage="1" sqref="G15:G17 G20:G24 G27:G31 G34:G42" xr:uid="{00000000-0002-0000-1700-000004000000}">
      <formula1>Área</formula1>
    </dataValidation>
    <dataValidation type="list" allowBlank="1" showInputMessage="1" showErrorMessage="1" sqref="B15:B17 B20:B24 B27:B31 B34:B42" xr:uid="{00000000-0002-0000-1700-000005000000}">
      <formula1>Trimestre</formula1>
    </dataValidation>
  </dataValidations>
  <hyperlinks>
    <hyperlink ref="L10:M11" location="Instrucciones!A1" display="Instrucciones para el diligenciamiento" xr:uid="{00000000-0004-0000-17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41D202F6-7D80-482E-A5DB-E671D30A2A1F}">
            <xm:f>NOT(ISERROR(SEARCH(TB!$B$25,L15)))</xm:f>
            <xm:f>TB!$B$25</xm:f>
            <x14:dxf>
              <fill>
                <patternFill>
                  <fgColor theme="1"/>
                  <bgColor rgb="FF00B050"/>
                </patternFill>
              </fill>
            </x14:dxf>
          </x14:cfRule>
          <x14:cfRule type="containsText" priority="14" operator="containsText" id="{403234B6-674E-41D7-B672-492C3CF7387A}">
            <xm:f>NOT(ISERROR(SEARCH(TB!$B$24,L15)))</xm:f>
            <xm:f>TB!$B$24</xm:f>
            <x14:dxf>
              <fill>
                <patternFill>
                  <fgColor theme="1"/>
                  <bgColor rgb="FFFFFF00"/>
                </patternFill>
              </fill>
            </x14:dxf>
          </x14:cfRule>
          <x14:cfRule type="containsText" priority="15" operator="containsText" id="{CFFF848A-12AD-449C-96C8-BB33B728E12B}">
            <xm:f>NOT(ISERROR(SEARCH(TB!$B$23,L15)))</xm:f>
            <xm:f>TB!$B$23</xm:f>
            <x14:dxf>
              <fill>
                <patternFill>
                  <fgColor theme="1"/>
                  <bgColor rgb="FFFFC000"/>
                </patternFill>
              </fill>
            </x14:dxf>
          </x14:cfRule>
          <x14:cfRule type="containsText" priority="16" operator="containsText" id="{0E4A4BAF-33A1-4936-8EB2-B57A9B18DF50}">
            <xm:f>NOT(ISERROR(SEARCH(TB!$B$22,L15)))</xm:f>
            <xm:f>TB!$B$22</xm:f>
            <x14:dxf>
              <fill>
                <patternFill>
                  <fgColor theme="1"/>
                  <bgColor rgb="FFFF0000"/>
                </patternFill>
              </fill>
            </x14:dxf>
          </x14:cfRule>
          <xm:sqref>L15:L17 L20:L24 L27:L31 L34:L42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70">
    <tabColor rgb="FF00B050"/>
  </sheetPr>
  <dimension ref="A1:W45"/>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206</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(SUM(L$15:L$16))/F9</f>
        <v>0</v>
      </c>
      <c r="J9" s="40"/>
      <c r="K9" s="41"/>
      <c r="L9" s="40"/>
      <c r="M9" s="40"/>
      <c r="N9" s="40"/>
    </row>
    <row r="10" spans="1:14" s="47" customFormat="1" ht="11.45" customHeight="1" x14ac:dyDescent="0.25">
      <c r="B10" s="48"/>
      <c r="C10" s="268" t="s">
        <v>96</v>
      </c>
      <c r="D10" s="269" t="str">
        <f>Contenido!K24</f>
        <v>Dirección de Bienestar Universitario</v>
      </c>
      <c r="E10" s="43" t="s">
        <v>92</v>
      </c>
      <c r="F10" s="44">
        <v>1</v>
      </c>
      <c r="G10" s="43" t="s">
        <v>90</v>
      </c>
      <c r="H10" s="45" t="s">
        <v>115</v>
      </c>
      <c r="I10" s="46">
        <f>(SUM(L$19:L$23))/F10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(SUM(L$26:L$30))/F11</f>
        <v>0</v>
      </c>
      <c r="J11" s="48"/>
      <c r="K11" s="50"/>
      <c r="L11" s="270"/>
      <c r="M11" s="270"/>
    </row>
    <row r="12" spans="1:14" s="47" customFormat="1" ht="11.45" customHeight="1" x14ac:dyDescent="0.25">
      <c r="B12" s="48"/>
      <c r="C12" s="43"/>
      <c r="D12" s="49"/>
      <c r="E12" s="43" t="s">
        <v>177</v>
      </c>
      <c r="F12" s="44">
        <v>1</v>
      </c>
      <c r="G12" s="43" t="s">
        <v>90</v>
      </c>
      <c r="H12" s="45" t="s">
        <v>179</v>
      </c>
      <c r="I12" s="46">
        <f>(SUM(L$33:L$45))/F12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72" x14ac:dyDescent="0.25">
      <c r="B15" s="55">
        <v>1</v>
      </c>
      <c r="C15" s="55" t="s">
        <v>173</v>
      </c>
      <c r="D15" s="56" t="s">
        <v>1031</v>
      </c>
      <c r="E15" s="56" t="s">
        <v>1032</v>
      </c>
      <c r="F15" s="55" t="s">
        <v>4</v>
      </c>
      <c r="G15" s="55" t="s">
        <v>53</v>
      </c>
      <c r="H15" s="56" t="s">
        <v>1033</v>
      </c>
      <c r="I15" s="56" t="s">
        <v>1034</v>
      </c>
      <c r="J15" s="55" t="s">
        <v>86</v>
      </c>
      <c r="K15" s="56"/>
      <c r="L15" s="57"/>
      <c r="M15" s="56"/>
    </row>
    <row r="16" spans="1:14" x14ac:dyDescent="0.25">
      <c r="B16" s="55">
        <v>1</v>
      </c>
      <c r="C16" s="55"/>
      <c r="D16" s="56"/>
      <c r="E16" s="56"/>
      <c r="F16" s="55"/>
      <c r="G16" s="55"/>
      <c r="H16" s="56"/>
      <c r="I16" s="56"/>
      <c r="J16" s="55"/>
      <c r="K16" s="56"/>
      <c r="L16" s="57"/>
      <c r="M16" s="56"/>
    </row>
    <row r="17" spans="2:13" ht="12.75" thickBot="1" x14ac:dyDescent="0.3">
      <c r="D17" s="59"/>
      <c r="E17" s="59"/>
      <c r="H17" s="59"/>
      <c r="I17" s="59"/>
      <c r="K17" s="59"/>
      <c r="M17" s="59"/>
    </row>
    <row r="18" spans="2:13" s="48" customFormat="1" ht="23.25" thickTop="1" x14ac:dyDescent="0.25">
      <c r="B18" s="51" t="s">
        <v>93</v>
      </c>
      <c r="C18" s="51" t="s">
        <v>75</v>
      </c>
      <c r="D18" s="51" t="s">
        <v>76</v>
      </c>
      <c r="E18" s="51" t="s">
        <v>77</v>
      </c>
      <c r="F18" s="51" t="s">
        <v>78</v>
      </c>
      <c r="G18" s="51" t="s">
        <v>79</v>
      </c>
      <c r="H18" s="52" t="s">
        <v>156</v>
      </c>
      <c r="I18" s="52" t="s">
        <v>157</v>
      </c>
      <c r="J18" s="52" t="s">
        <v>158</v>
      </c>
      <c r="K18" s="52" t="s">
        <v>80</v>
      </c>
      <c r="L18" s="53" t="s">
        <v>94</v>
      </c>
      <c r="M18" s="53" t="s">
        <v>95</v>
      </c>
    </row>
    <row r="19" spans="2:13" ht="96" x14ac:dyDescent="0.25">
      <c r="B19" s="55">
        <v>2</v>
      </c>
      <c r="C19" s="55" t="s">
        <v>173</v>
      </c>
      <c r="D19" s="56" t="s">
        <v>1035</v>
      </c>
      <c r="E19" s="56" t="s">
        <v>1036</v>
      </c>
      <c r="F19" s="55" t="s">
        <v>4</v>
      </c>
      <c r="G19" s="55" t="s">
        <v>53</v>
      </c>
      <c r="H19" s="56" t="s">
        <v>1040</v>
      </c>
      <c r="I19" s="56" t="s">
        <v>1041</v>
      </c>
      <c r="J19" s="55" t="s">
        <v>86</v>
      </c>
      <c r="K19" s="56"/>
      <c r="L19" s="57"/>
      <c r="M19" s="56"/>
    </row>
    <row r="20" spans="2:13" ht="96" x14ac:dyDescent="0.25">
      <c r="B20" s="55">
        <v>2</v>
      </c>
      <c r="C20" s="55" t="s">
        <v>173</v>
      </c>
      <c r="D20" s="56" t="s">
        <v>1031</v>
      </c>
      <c r="E20" s="56" t="s">
        <v>1037</v>
      </c>
      <c r="F20" s="55" t="s">
        <v>4</v>
      </c>
      <c r="G20" s="55" t="s">
        <v>53</v>
      </c>
      <c r="H20" s="56" t="s">
        <v>1042</v>
      </c>
      <c r="I20" s="56" t="s">
        <v>1043</v>
      </c>
      <c r="J20" s="55" t="s">
        <v>86</v>
      </c>
      <c r="K20" s="56"/>
      <c r="L20" s="57"/>
      <c r="M20" s="56"/>
    </row>
    <row r="21" spans="2:13" ht="72" x14ac:dyDescent="0.25">
      <c r="B21" s="55">
        <v>2</v>
      </c>
      <c r="C21" s="55" t="s">
        <v>173</v>
      </c>
      <c r="D21" s="56" t="s">
        <v>1031</v>
      </c>
      <c r="E21" s="56" t="s">
        <v>1038</v>
      </c>
      <c r="F21" s="55" t="s">
        <v>4</v>
      </c>
      <c r="G21" s="55" t="s">
        <v>53</v>
      </c>
      <c r="H21" s="56" t="s">
        <v>1044</v>
      </c>
      <c r="I21" s="56" t="s">
        <v>1045</v>
      </c>
      <c r="J21" s="55" t="s">
        <v>86</v>
      </c>
      <c r="K21" s="56"/>
      <c r="L21" s="57"/>
      <c r="M21" s="56"/>
    </row>
    <row r="22" spans="2:13" ht="120" x14ac:dyDescent="0.25">
      <c r="B22" s="55">
        <v>2</v>
      </c>
      <c r="C22" s="55" t="s">
        <v>173</v>
      </c>
      <c r="D22" s="56" t="s">
        <v>1031</v>
      </c>
      <c r="E22" s="56" t="s">
        <v>1039</v>
      </c>
      <c r="F22" s="55" t="s">
        <v>4</v>
      </c>
      <c r="G22" s="55" t="s">
        <v>53</v>
      </c>
      <c r="H22" s="56" t="s">
        <v>1046</v>
      </c>
      <c r="I22" s="56" t="s">
        <v>1047</v>
      </c>
      <c r="J22" s="55" t="s">
        <v>86</v>
      </c>
      <c r="K22" s="56"/>
      <c r="L22" s="57"/>
      <c r="M22" s="56"/>
    </row>
    <row r="23" spans="2:13" x14ac:dyDescent="0.25">
      <c r="B23" s="55">
        <v>2</v>
      </c>
      <c r="C23" s="55"/>
      <c r="D23" s="56"/>
      <c r="E23" s="56"/>
      <c r="F23" s="55"/>
      <c r="G23" s="55"/>
      <c r="H23" s="56"/>
      <c r="I23" s="56"/>
      <c r="J23" s="55"/>
      <c r="K23" s="56"/>
      <c r="L23" s="57"/>
      <c r="M23" s="56"/>
    </row>
    <row r="24" spans="2:13" ht="12.75" thickBot="1" x14ac:dyDescent="0.3"/>
    <row r="25" spans="2:13" s="48" customFormat="1" ht="30.6" customHeight="1" thickTop="1" x14ac:dyDescent="0.25">
      <c r="B25" s="51" t="s">
        <v>93</v>
      </c>
      <c r="C25" s="51" t="s">
        <v>75</v>
      </c>
      <c r="D25" s="51" t="s">
        <v>76</v>
      </c>
      <c r="E25" s="51" t="s">
        <v>77</v>
      </c>
      <c r="F25" s="51" t="s">
        <v>78</v>
      </c>
      <c r="G25" s="51" t="s">
        <v>79</v>
      </c>
      <c r="H25" s="52" t="s">
        <v>156</v>
      </c>
      <c r="I25" s="52" t="s">
        <v>157</v>
      </c>
      <c r="J25" s="52" t="s">
        <v>158</v>
      </c>
      <c r="K25" s="52" t="s">
        <v>80</v>
      </c>
      <c r="L25" s="53" t="s">
        <v>94</v>
      </c>
      <c r="M25" s="53" t="s">
        <v>95</v>
      </c>
    </row>
    <row r="26" spans="2:13" ht="72" x14ac:dyDescent="0.25">
      <c r="B26" s="55">
        <v>3</v>
      </c>
      <c r="C26" s="55" t="s">
        <v>173</v>
      </c>
      <c r="D26" s="56" t="s">
        <v>1035</v>
      </c>
      <c r="E26" s="56" t="s">
        <v>1048</v>
      </c>
      <c r="F26" s="55" t="s">
        <v>4</v>
      </c>
      <c r="G26" s="55" t="s">
        <v>53</v>
      </c>
      <c r="H26" s="56" t="s">
        <v>1050</v>
      </c>
      <c r="I26" s="56" t="s">
        <v>1051</v>
      </c>
      <c r="J26" s="55" t="s">
        <v>86</v>
      </c>
      <c r="K26" s="56"/>
      <c r="L26" s="57"/>
      <c r="M26" s="56"/>
    </row>
    <row r="27" spans="2:13" ht="72" x14ac:dyDescent="0.25">
      <c r="B27" s="55">
        <v>3</v>
      </c>
      <c r="C27" s="55" t="s">
        <v>173</v>
      </c>
      <c r="D27" s="56" t="s">
        <v>1035</v>
      </c>
      <c r="E27" s="56" t="s">
        <v>1036</v>
      </c>
      <c r="F27" s="55" t="s">
        <v>4</v>
      </c>
      <c r="G27" s="55" t="s">
        <v>53</v>
      </c>
      <c r="H27" s="56" t="s">
        <v>1052</v>
      </c>
      <c r="I27" s="56" t="s">
        <v>1053</v>
      </c>
      <c r="J27" s="55" t="s">
        <v>86</v>
      </c>
      <c r="K27" s="56"/>
      <c r="L27" s="57"/>
      <c r="M27" s="56"/>
    </row>
    <row r="28" spans="2:13" ht="91.9" customHeight="1" x14ac:dyDescent="0.25">
      <c r="B28" s="55">
        <v>3</v>
      </c>
      <c r="C28" s="55" t="s">
        <v>173</v>
      </c>
      <c r="D28" s="56" t="s">
        <v>1031</v>
      </c>
      <c r="E28" s="56" t="s">
        <v>1049</v>
      </c>
      <c r="F28" s="55" t="s">
        <v>4</v>
      </c>
      <c r="G28" s="55" t="s">
        <v>53</v>
      </c>
      <c r="H28" s="56" t="s">
        <v>1054</v>
      </c>
      <c r="I28" s="56" t="s">
        <v>1055</v>
      </c>
      <c r="J28" s="55" t="s">
        <v>86</v>
      </c>
      <c r="K28" s="56"/>
      <c r="L28" s="57"/>
      <c r="M28" s="56"/>
    </row>
    <row r="29" spans="2:13" ht="72" x14ac:dyDescent="0.25">
      <c r="B29" s="55">
        <v>3</v>
      </c>
      <c r="C29" s="55" t="s">
        <v>173</v>
      </c>
      <c r="D29" s="56" t="s">
        <v>1031</v>
      </c>
      <c r="E29" s="56" t="s">
        <v>1032</v>
      </c>
      <c r="F29" s="55" t="s">
        <v>4</v>
      </c>
      <c r="G29" s="55" t="s">
        <v>53</v>
      </c>
      <c r="H29" s="56" t="s">
        <v>1033</v>
      </c>
      <c r="I29" s="56" t="s">
        <v>1034</v>
      </c>
      <c r="J29" s="55" t="s">
        <v>86</v>
      </c>
      <c r="K29" s="56"/>
      <c r="L29" s="57"/>
      <c r="M29" s="56"/>
    </row>
    <row r="30" spans="2:13" x14ac:dyDescent="0.25">
      <c r="B30" s="55">
        <v>3</v>
      </c>
      <c r="C30" s="55"/>
      <c r="D30" s="56"/>
      <c r="E30" s="56"/>
      <c r="F30" s="55"/>
      <c r="G30" s="55"/>
      <c r="H30" s="56"/>
      <c r="I30" s="56"/>
      <c r="J30" s="55"/>
      <c r="K30" s="56"/>
      <c r="L30" s="57"/>
      <c r="M30" s="56"/>
    </row>
    <row r="31" spans="2:13" ht="12.75" thickBot="1" x14ac:dyDescent="0.3">
      <c r="D31" s="59"/>
      <c r="E31" s="59"/>
      <c r="H31" s="59"/>
      <c r="I31" s="59"/>
      <c r="K31" s="59"/>
      <c r="M31" s="59"/>
    </row>
    <row r="32" spans="2:13" s="48" customFormat="1" ht="23.25" thickTop="1" x14ac:dyDescent="0.25">
      <c r="B32" s="51" t="s">
        <v>93</v>
      </c>
      <c r="C32" s="51" t="s">
        <v>75</v>
      </c>
      <c r="D32" s="51" t="s">
        <v>76</v>
      </c>
      <c r="E32" s="51" t="s">
        <v>77</v>
      </c>
      <c r="F32" s="51" t="s">
        <v>78</v>
      </c>
      <c r="G32" s="51" t="s">
        <v>79</v>
      </c>
      <c r="H32" s="52" t="s">
        <v>156</v>
      </c>
      <c r="I32" s="52" t="s">
        <v>157</v>
      </c>
      <c r="J32" s="52" t="s">
        <v>158</v>
      </c>
      <c r="K32" s="52" t="s">
        <v>80</v>
      </c>
      <c r="L32" s="53" t="s">
        <v>94</v>
      </c>
      <c r="M32" s="53" t="s">
        <v>95</v>
      </c>
    </row>
    <row r="33" spans="2:13" ht="94.9" customHeight="1" x14ac:dyDescent="0.25">
      <c r="B33" s="55">
        <v>4</v>
      </c>
      <c r="C33" s="55" t="s">
        <v>173</v>
      </c>
      <c r="D33" s="56" t="s">
        <v>1035</v>
      </c>
      <c r="E33" s="56" t="s">
        <v>1032</v>
      </c>
      <c r="F33" s="55" t="s">
        <v>4</v>
      </c>
      <c r="G33" s="55" t="s">
        <v>53</v>
      </c>
      <c r="H33" s="56" t="s">
        <v>1066</v>
      </c>
      <c r="I33" s="56" t="s">
        <v>1067</v>
      </c>
      <c r="J33" s="55" t="s">
        <v>86</v>
      </c>
      <c r="K33" s="56"/>
      <c r="L33" s="57"/>
      <c r="M33" s="56"/>
    </row>
    <row r="34" spans="2:13" ht="84" x14ac:dyDescent="0.25">
      <c r="B34" s="55">
        <v>4</v>
      </c>
      <c r="C34" s="55" t="s">
        <v>173</v>
      </c>
      <c r="D34" s="56" t="s">
        <v>1035</v>
      </c>
      <c r="E34" s="56" t="s">
        <v>1056</v>
      </c>
      <c r="F34" s="55" t="s">
        <v>4</v>
      </c>
      <c r="G34" s="55" t="s">
        <v>53</v>
      </c>
      <c r="H34" s="56" t="s">
        <v>1068</v>
      </c>
      <c r="I34" s="56" t="s">
        <v>1069</v>
      </c>
      <c r="J34" s="55" t="s">
        <v>86</v>
      </c>
      <c r="K34" s="56"/>
      <c r="L34" s="57"/>
      <c r="M34" s="56"/>
    </row>
    <row r="35" spans="2:13" ht="84" x14ac:dyDescent="0.25">
      <c r="B35" s="55">
        <v>4</v>
      </c>
      <c r="C35" s="55" t="s">
        <v>173</v>
      </c>
      <c r="D35" s="56" t="s">
        <v>1035</v>
      </c>
      <c r="E35" s="56" t="s">
        <v>1057</v>
      </c>
      <c r="F35" s="55" t="s">
        <v>4</v>
      </c>
      <c r="G35" s="55" t="s">
        <v>53</v>
      </c>
      <c r="H35" s="56" t="s">
        <v>1068</v>
      </c>
      <c r="I35" s="56" t="s">
        <v>1069</v>
      </c>
      <c r="J35" s="55" t="s">
        <v>86</v>
      </c>
      <c r="K35" s="56"/>
      <c r="L35" s="57"/>
      <c r="M35" s="56"/>
    </row>
    <row r="36" spans="2:13" ht="72" x14ac:dyDescent="0.25">
      <c r="B36" s="55">
        <v>4</v>
      </c>
      <c r="C36" s="55" t="s">
        <v>173</v>
      </c>
      <c r="D36" s="56" t="s">
        <v>1058</v>
      </c>
      <c r="E36" s="56" t="s">
        <v>1059</v>
      </c>
      <c r="F36" s="55" t="s">
        <v>4</v>
      </c>
      <c r="G36" s="55" t="s">
        <v>53</v>
      </c>
      <c r="H36" s="56" t="s">
        <v>1070</v>
      </c>
      <c r="I36" s="56" t="s">
        <v>1071</v>
      </c>
      <c r="J36" s="55" t="s">
        <v>86</v>
      </c>
      <c r="K36" s="56"/>
      <c r="L36" s="57"/>
      <c r="M36" s="56"/>
    </row>
    <row r="37" spans="2:13" ht="105" customHeight="1" x14ac:dyDescent="0.25">
      <c r="B37" s="55">
        <v>4</v>
      </c>
      <c r="C37" s="55" t="s">
        <v>173</v>
      </c>
      <c r="D37" s="56" t="s">
        <v>1058</v>
      </c>
      <c r="E37" s="56" t="s">
        <v>1060</v>
      </c>
      <c r="F37" s="55" t="s">
        <v>4</v>
      </c>
      <c r="G37" s="55" t="s">
        <v>53</v>
      </c>
      <c r="H37" s="56" t="s">
        <v>1072</v>
      </c>
      <c r="I37" s="56" t="s">
        <v>1073</v>
      </c>
      <c r="J37" s="55" t="s">
        <v>86</v>
      </c>
      <c r="K37" s="56"/>
      <c r="L37" s="57"/>
      <c r="M37" s="56"/>
    </row>
    <row r="38" spans="2:13" ht="96" x14ac:dyDescent="0.25">
      <c r="B38" s="55">
        <v>4</v>
      </c>
      <c r="C38" s="55" t="s">
        <v>173</v>
      </c>
      <c r="D38" s="56" t="s">
        <v>1031</v>
      </c>
      <c r="E38" s="56" t="s">
        <v>1061</v>
      </c>
      <c r="F38" s="55" t="s">
        <v>4</v>
      </c>
      <c r="G38" s="55" t="s">
        <v>53</v>
      </c>
      <c r="H38" s="56" t="s">
        <v>1074</v>
      </c>
      <c r="I38" s="56" t="s">
        <v>1075</v>
      </c>
      <c r="J38" s="55" t="s">
        <v>86</v>
      </c>
      <c r="K38" s="56"/>
      <c r="L38" s="57"/>
      <c r="M38" s="56"/>
    </row>
    <row r="39" spans="2:13" ht="96" customHeight="1" x14ac:dyDescent="0.25">
      <c r="B39" s="55">
        <v>4</v>
      </c>
      <c r="C39" s="55" t="s">
        <v>173</v>
      </c>
      <c r="D39" s="56" t="s">
        <v>1031</v>
      </c>
      <c r="E39" s="56" t="s">
        <v>1062</v>
      </c>
      <c r="F39" s="55" t="s">
        <v>4</v>
      </c>
      <c r="G39" s="55" t="s">
        <v>53</v>
      </c>
      <c r="H39" s="56" t="s">
        <v>1076</v>
      </c>
      <c r="I39" s="56" t="s">
        <v>1077</v>
      </c>
      <c r="J39" s="55" t="s">
        <v>86</v>
      </c>
      <c r="K39" s="56"/>
      <c r="L39" s="57"/>
      <c r="M39" s="56"/>
    </row>
    <row r="40" spans="2:13" ht="147.6" customHeight="1" x14ac:dyDescent="0.25">
      <c r="B40" s="55">
        <v>4</v>
      </c>
      <c r="C40" s="55" t="s">
        <v>173</v>
      </c>
      <c r="D40" s="56" t="s">
        <v>1031</v>
      </c>
      <c r="E40" s="56" t="s">
        <v>1063</v>
      </c>
      <c r="F40" s="55" t="s">
        <v>4</v>
      </c>
      <c r="G40" s="55" t="s">
        <v>53</v>
      </c>
      <c r="H40" s="56" t="s">
        <v>1078</v>
      </c>
      <c r="I40" s="56" t="s">
        <v>1079</v>
      </c>
      <c r="J40" s="55" t="s">
        <v>86</v>
      </c>
      <c r="K40" s="56"/>
      <c r="L40" s="57"/>
      <c r="M40" s="56"/>
    </row>
    <row r="41" spans="2:13" ht="73.900000000000006" customHeight="1" x14ac:dyDescent="0.25">
      <c r="B41" s="55">
        <v>4</v>
      </c>
      <c r="C41" s="55" t="s">
        <v>173</v>
      </c>
      <c r="D41" s="56" t="s">
        <v>1031</v>
      </c>
      <c r="E41" s="56" t="s">
        <v>1064</v>
      </c>
      <c r="F41" s="55" t="s">
        <v>4</v>
      </c>
      <c r="G41" s="55" t="s">
        <v>53</v>
      </c>
      <c r="H41" s="56" t="s">
        <v>1080</v>
      </c>
      <c r="I41" s="56" t="s">
        <v>1081</v>
      </c>
      <c r="J41" s="55" t="s">
        <v>86</v>
      </c>
      <c r="K41" s="56"/>
      <c r="L41" s="57"/>
      <c r="M41" s="56"/>
    </row>
    <row r="42" spans="2:13" ht="109.15" customHeight="1" x14ac:dyDescent="0.25">
      <c r="B42" s="55">
        <v>4</v>
      </c>
      <c r="C42" s="55" t="s">
        <v>173</v>
      </c>
      <c r="D42" s="56" t="s">
        <v>1031</v>
      </c>
      <c r="E42" s="56" t="s">
        <v>1039</v>
      </c>
      <c r="F42" s="55" t="s">
        <v>4</v>
      </c>
      <c r="G42" s="55" t="s">
        <v>53</v>
      </c>
      <c r="H42" s="56" t="s">
        <v>1046</v>
      </c>
      <c r="I42" s="56" t="s">
        <v>1047</v>
      </c>
      <c r="J42" s="55" t="s">
        <v>86</v>
      </c>
      <c r="K42" s="56"/>
      <c r="L42" s="57"/>
      <c r="M42" s="56"/>
    </row>
    <row r="43" spans="2:13" ht="96" x14ac:dyDescent="0.25">
      <c r="B43" s="55">
        <v>4</v>
      </c>
      <c r="C43" s="55" t="s">
        <v>173</v>
      </c>
      <c r="D43" s="56" t="s">
        <v>1031</v>
      </c>
      <c r="E43" s="56" t="s">
        <v>1065</v>
      </c>
      <c r="F43" s="55" t="s">
        <v>4</v>
      </c>
      <c r="G43" s="55" t="s">
        <v>53</v>
      </c>
      <c r="H43" s="56" t="s">
        <v>1082</v>
      </c>
      <c r="I43" s="56" t="s">
        <v>1083</v>
      </c>
      <c r="J43" s="55" t="s">
        <v>86</v>
      </c>
      <c r="K43" s="56"/>
      <c r="L43" s="57"/>
      <c r="M43" s="56"/>
    </row>
    <row r="44" spans="2:13" ht="94.15" customHeight="1" x14ac:dyDescent="0.25">
      <c r="B44" s="55">
        <v>4</v>
      </c>
      <c r="C44" s="55" t="s">
        <v>173</v>
      </c>
      <c r="D44" s="56" t="s">
        <v>1031</v>
      </c>
      <c r="E44" s="56" t="s">
        <v>1049</v>
      </c>
      <c r="F44" s="55" t="s">
        <v>4</v>
      </c>
      <c r="G44" s="55" t="s">
        <v>53</v>
      </c>
      <c r="H44" s="56" t="s">
        <v>1054</v>
      </c>
      <c r="I44" s="56" t="s">
        <v>1055</v>
      </c>
      <c r="J44" s="55" t="s">
        <v>86</v>
      </c>
      <c r="K44" s="56"/>
      <c r="L44" s="57"/>
      <c r="M44" s="56"/>
    </row>
    <row r="45" spans="2:13" x14ac:dyDescent="0.25">
      <c r="B45" s="55">
        <v>4</v>
      </c>
      <c r="C45" s="55"/>
      <c r="D45" s="56"/>
      <c r="E45" s="56"/>
      <c r="F45" s="55"/>
      <c r="G45" s="55"/>
      <c r="H45" s="56"/>
      <c r="I45" s="56"/>
      <c r="J45" s="55"/>
      <c r="K45" s="56"/>
      <c r="L45" s="57"/>
      <c r="M45" s="56"/>
    </row>
  </sheetData>
  <sheetProtection algorithmName="SHA-512" hashValue="nYG+smRAvKC9A1GTdQiqEGjUVh/nJ/Gt2JOZ9uVYvQ3tx0UHt5JNmbvr3Kiae9oGV8xg5WjS13YBQyztIlXrwA==" saltValue="fO6O+trd4pR04hfLfYuFC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33:B45 B15:B16 B19:B23 B26:B30" xr:uid="{00000000-0002-0000-1800-000000000000}">
      <formula1>Trimestre</formula1>
    </dataValidation>
    <dataValidation type="list" allowBlank="1" showInputMessage="1" showErrorMessage="1" sqref="G33:G45 G15:G16 G19:G23 G26:G30" xr:uid="{00000000-0002-0000-1800-000001000000}">
      <formula1>Área</formula1>
    </dataValidation>
    <dataValidation type="list" allowBlank="1" showInputMessage="1" showErrorMessage="1" sqref="L33:L45 L15:L16 L19:L23 L26:L30" xr:uid="{00000000-0002-0000-1800-000002000000}">
      <formula1>Cumplimiento</formula1>
    </dataValidation>
    <dataValidation type="list" allowBlank="1" showInputMessage="1" showErrorMessage="1" sqref="J33:J45 J15:J16 J19:J23 J26:J30" xr:uid="{00000000-0002-0000-1800-000003000000}">
      <formula1>Categoría</formula1>
    </dataValidation>
    <dataValidation type="list" allowBlank="1" showInputMessage="1" showErrorMessage="1" sqref="F33:F45 F15:F16 F19:F23 F26:F30" xr:uid="{00000000-0002-0000-1800-000004000000}">
      <formula1>Alta_Dirección</formula1>
    </dataValidation>
    <dataValidation type="list" allowBlank="1" showInputMessage="1" showErrorMessage="1" sqref="C33:C45 C15:C16 C19:C23 C26:C30" xr:uid="{00000000-0002-0000-1800-000005000000}">
      <formula1>Frentes</formula1>
    </dataValidation>
  </dataValidations>
  <hyperlinks>
    <hyperlink ref="L10:M11" location="Instrucciones!A1" display="Instrucciones para el diligenciamiento" xr:uid="{00000000-0004-0000-18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7" operator="containsText" id="{225E7F9D-C511-4CB4-814F-24E3B263976E}">
            <xm:f>NOT(ISERROR(SEARCH(TB!$B$25,L15)))</xm:f>
            <xm:f>TB!$B$25</xm:f>
            <x14:dxf>
              <fill>
                <patternFill>
                  <fgColor theme="1"/>
                  <bgColor rgb="FF00B050"/>
                </patternFill>
              </fill>
            </x14:dxf>
          </x14:cfRule>
          <x14:cfRule type="containsText" priority="18" operator="containsText" id="{7981EDFF-64ED-446B-8C07-E7C523BA5FCC}">
            <xm:f>NOT(ISERROR(SEARCH(TB!$B$24,L15)))</xm:f>
            <xm:f>TB!$B$24</xm:f>
            <x14:dxf>
              <fill>
                <patternFill>
                  <fgColor theme="1"/>
                  <bgColor rgb="FFFFFF00"/>
                </patternFill>
              </fill>
            </x14:dxf>
          </x14:cfRule>
          <x14:cfRule type="containsText" priority="19" operator="containsText" id="{8DF04FED-4A03-49A7-8579-40E20BC0F28A}">
            <xm:f>NOT(ISERROR(SEARCH(TB!$B$23,L15)))</xm:f>
            <xm:f>TB!$B$23</xm:f>
            <x14:dxf>
              <fill>
                <patternFill>
                  <fgColor theme="1"/>
                  <bgColor rgb="FFFFC000"/>
                </patternFill>
              </fill>
            </x14:dxf>
          </x14:cfRule>
          <x14:cfRule type="containsText" priority="20" operator="containsText" id="{94DB0F01-999D-4A09-AECF-1C5470D619BB}">
            <xm:f>NOT(ISERROR(SEARCH(TB!$B$22,L15)))</xm:f>
            <xm:f>TB!$B$22</xm:f>
            <x14:dxf>
              <fill>
                <patternFill>
                  <fgColor theme="1"/>
                  <bgColor rgb="FFFF0000"/>
                </patternFill>
              </fill>
            </x14:dxf>
          </x14:cfRule>
          <xm:sqref>L15:L16 L19:L23 L26:L30</xm:sqref>
        </x14:conditionalFormatting>
        <x14:conditionalFormatting xmlns:xm="http://schemas.microsoft.com/office/excel/2006/main">
          <x14:cfRule type="containsText" priority="5" operator="containsText" id="{445ADD0A-D1E0-4C4E-B73A-CE1C289570BE}">
            <xm:f>NOT(ISERROR(SEARCH(TB!$B$25,L45)))</xm:f>
            <xm:f>TB!$B$25</xm:f>
            <x14:dxf>
              <fill>
                <patternFill>
                  <fgColor theme="1"/>
                  <bgColor rgb="FF00B050"/>
                </patternFill>
              </fill>
            </x14:dxf>
          </x14:cfRule>
          <x14:cfRule type="containsText" priority="6" operator="containsText" id="{18836341-B21F-4053-998C-5C2BEA96E74E}">
            <xm:f>NOT(ISERROR(SEARCH(TB!$B$24,L45)))</xm:f>
            <xm:f>TB!$B$24</xm:f>
            <x14:dxf>
              <fill>
                <patternFill>
                  <fgColor theme="1"/>
                  <bgColor rgb="FFFFFF00"/>
                </patternFill>
              </fill>
            </x14:dxf>
          </x14:cfRule>
          <x14:cfRule type="containsText" priority="7" operator="containsText" id="{AFCAF07F-64C7-416F-BA37-817F51EBA322}">
            <xm:f>NOT(ISERROR(SEARCH(TB!$B$23,L45)))</xm:f>
            <xm:f>TB!$B$23</xm:f>
            <x14:dxf>
              <fill>
                <patternFill>
                  <fgColor theme="1"/>
                  <bgColor rgb="FFFFC000"/>
                </patternFill>
              </fill>
            </x14:dxf>
          </x14:cfRule>
          <x14:cfRule type="containsText" priority="8" operator="containsText" id="{B5680B33-05E1-40D3-8A0E-1A87D416F61B}">
            <xm:f>NOT(ISERROR(SEARCH(TB!$B$22,L45)))</xm:f>
            <xm:f>TB!$B$22</xm:f>
            <x14:dxf>
              <fill>
                <patternFill>
                  <fgColor theme="1"/>
                  <bgColor rgb="FFFF0000"/>
                </patternFill>
              </fill>
            </x14:dxf>
          </x14:cfRule>
          <xm:sqref>L45</xm:sqref>
        </x14:conditionalFormatting>
        <x14:conditionalFormatting xmlns:xm="http://schemas.microsoft.com/office/excel/2006/main">
          <x14:cfRule type="containsText" priority="1" operator="containsText" id="{1CA4152F-2A49-452F-BC19-B432D6624A6D}">
            <xm:f>NOT(ISERROR(SEARCH(TB!$B$25,L33)))</xm:f>
            <xm:f>TB!$B$25</xm:f>
            <x14:dxf>
              <fill>
                <patternFill>
                  <fgColor theme="1"/>
                  <bgColor rgb="FF00B050"/>
                </patternFill>
              </fill>
            </x14:dxf>
          </x14:cfRule>
          <x14:cfRule type="containsText" priority="2" operator="containsText" id="{515BCDEB-6242-4294-AA12-D1B66758D5CF}">
            <xm:f>NOT(ISERROR(SEARCH(TB!$B$24,L33)))</xm:f>
            <xm:f>TB!$B$24</xm:f>
            <x14:dxf>
              <fill>
                <patternFill>
                  <fgColor theme="1"/>
                  <bgColor rgb="FFFFFF00"/>
                </patternFill>
              </fill>
            </x14:dxf>
          </x14:cfRule>
          <x14:cfRule type="containsText" priority="3" operator="containsText" id="{30E2178B-F7DD-46B5-A430-1068A1F1263C}">
            <xm:f>NOT(ISERROR(SEARCH(TB!$B$23,L33)))</xm:f>
            <xm:f>TB!$B$23</xm:f>
            <x14:dxf>
              <fill>
                <patternFill>
                  <fgColor theme="1"/>
                  <bgColor rgb="FFFFC000"/>
                </patternFill>
              </fill>
            </x14:dxf>
          </x14:cfRule>
          <x14:cfRule type="containsText" priority="4" operator="containsText" id="{A5A3CBDF-A514-49EF-B1DD-23F4EF4BEFAD}">
            <xm:f>NOT(ISERROR(SEARCH(TB!$B$22,L33)))</xm:f>
            <xm:f>TB!$B$22</xm:f>
            <x14:dxf>
              <fill>
                <patternFill>
                  <fgColor theme="1"/>
                  <bgColor rgb="FFFF0000"/>
                </patternFill>
              </fill>
            </x14:dxf>
          </x14:cfRule>
          <xm:sqref>L33:L44</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71">
    <tabColor rgb="FF00B050"/>
  </sheetPr>
  <dimension ref="A1:W32"/>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207</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(SUM(L$15:L$16))/F9</f>
        <v>0</v>
      </c>
      <c r="J9" s="40"/>
      <c r="K9" s="41"/>
      <c r="L9" s="40"/>
      <c r="M9" s="40"/>
      <c r="N9" s="40"/>
    </row>
    <row r="10" spans="1:14" s="47" customFormat="1" ht="11.45" customHeight="1" x14ac:dyDescent="0.25">
      <c r="B10" s="48"/>
      <c r="C10" s="268" t="s">
        <v>96</v>
      </c>
      <c r="D10" s="269" t="str">
        <f>Contenido!K25</f>
        <v>Dirección de Autoevaluación y Acreditación</v>
      </c>
      <c r="E10" s="43" t="s">
        <v>92</v>
      </c>
      <c r="F10" s="44">
        <v>1</v>
      </c>
      <c r="G10" s="43" t="s">
        <v>90</v>
      </c>
      <c r="H10" s="45" t="s">
        <v>115</v>
      </c>
      <c r="I10" s="46">
        <f>(SUM(L$19:L$21))/F10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(SUM(L$24:L$25))/F11</f>
        <v>0</v>
      </c>
      <c r="J11" s="48"/>
      <c r="K11" s="50"/>
      <c r="L11" s="270"/>
      <c r="M11" s="270"/>
    </row>
    <row r="12" spans="1:14" s="47" customFormat="1" ht="11.45" customHeight="1" x14ac:dyDescent="0.25">
      <c r="B12" s="48"/>
      <c r="C12" s="43"/>
      <c r="D12" s="49"/>
      <c r="E12" s="43" t="s">
        <v>177</v>
      </c>
      <c r="F12" s="44">
        <v>1</v>
      </c>
      <c r="G12" s="43" t="s">
        <v>90</v>
      </c>
      <c r="H12" s="45" t="s">
        <v>179</v>
      </c>
      <c r="I12" s="46">
        <f>(SUM(L$28:L$32))/F12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98.45" customHeight="1" x14ac:dyDescent="0.25">
      <c r="B15" s="55">
        <v>1</v>
      </c>
      <c r="C15" s="55" t="s">
        <v>82</v>
      </c>
      <c r="D15" s="56" t="s">
        <v>294</v>
      </c>
      <c r="E15" s="56" t="s">
        <v>460</v>
      </c>
      <c r="F15" s="55" t="s">
        <v>4</v>
      </c>
      <c r="G15" s="55" t="s">
        <v>57</v>
      </c>
      <c r="H15" s="56" t="s">
        <v>679</v>
      </c>
      <c r="I15" s="56" t="s">
        <v>680</v>
      </c>
      <c r="J15" s="55" t="s">
        <v>86</v>
      </c>
      <c r="K15" s="56" t="s">
        <v>681</v>
      </c>
      <c r="L15" s="57"/>
      <c r="M15" s="56"/>
    </row>
    <row r="16" spans="1:14" x14ac:dyDescent="0.25">
      <c r="B16" s="55">
        <v>1</v>
      </c>
      <c r="C16" s="55"/>
      <c r="D16" s="56"/>
      <c r="E16" s="56"/>
      <c r="F16" s="55"/>
      <c r="G16" s="55"/>
      <c r="H16" s="56"/>
      <c r="I16" s="56"/>
      <c r="J16" s="55"/>
      <c r="K16" s="56"/>
      <c r="L16" s="57"/>
      <c r="M16" s="56"/>
    </row>
    <row r="17" spans="2:13" ht="12.75" thickBot="1" x14ac:dyDescent="0.3">
      <c r="D17" s="59"/>
      <c r="E17" s="59"/>
      <c r="H17" s="59"/>
      <c r="I17" s="59"/>
      <c r="K17" s="59"/>
      <c r="M17" s="59"/>
    </row>
    <row r="18" spans="2:13" s="48" customFormat="1" ht="23.25" thickTop="1" x14ac:dyDescent="0.25">
      <c r="B18" s="51" t="s">
        <v>93</v>
      </c>
      <c r="C18" s="51" t="s">
        <v>75</v>
      </c>
      <c r="D18" s="51" t="s">
        <v>76</v>
      </c>
      <c r="E18" s="51" t="s">
        <v>77</v>
      </c>
      <c r="F18" s="51" t="s">
        <v>78</v>
      </c>
      <c r="G18" s="51" t="s">
        <v>79</v>
      </c>
      <c r="H18" s="52" t="s">
        <v>156</v>
      </c>
      <c r="I18" s="52" t="s">
        <v>157</v>
      </c>
      <c r="J18" s="52" t="s">
        <v>158</v>
      </c>
      <c r="K18" s="52" t="s">
        <v>80</v>
      </c>
      <c r="L18" s="53" t="s">
        <v>94</v>
      </c>
      <c r="M18" s="53" t="s">
        <v>95</v>
      </c>
    </row>
    <row r="19" spans="2:13" ht="91.15" customHeight="1" x14ac:dyDescent="0.25">
      <c r="B19" s="55">
        <v>2</v>
      </c>
      <c r="C19" s="55" t="s">
        <v>82</v>
      </c>
      <c r="D19" s="56" t="s">
        <v>294</v>
      </c>
      <c r="E19" s="56" t="s">
        <v>682</v>
      </c>
      <c r="F19" s="55" t="s">
        <v>4</v>
      </c>
      <c r="G19" s="55" t="s">
        <v>57</v>
      </c>
      <c r="H19" s="56" t="s">
        <v>683</v>
      </c>
      <c r="I19" s="56" t="s">
        <v>684</v>
      </c>
      <c r="J19" s="55" t="s">
        <v>86</v>
      </c>
      <c r="K19" s="56" t="s">
        <v>681</v>
      </c>
      <c r="L19" s="57"/>
      <c r="M19" s="56"/>
    </row>
    <row r="20" spans="2:13" ht="193.9" customHeight="1" x14ac:dyDescent="0.25">
      <c r="B20" s="55">
        <v>2</v>
      </c>
      <c r="C20" s="55" t="s">
        <v>82</v>
      </c>
      <c r="D20" s="56" t="s">
        <v>294</v>
      </c>
      <c r="E20" s="56" t="s">
        <v>460</v>
      </c>
      <c r="F20" s="55" t="s">
        <v>4</v>
      </c>
      <c r="G20" s="55" t="s">
        <v>57</v>
      </c>
      <c r="H20" s="56" t="s">
        <v>685</v>
      </c>
      <c r="I20" s="56" t="s">
        <v>686</v>
      </c>
      <c r="J20" s="55" t="s">
        <v>86</v>
      </c>
      <c r="K20" s="56" t="s">
        <v>681</v>
      </c>
      <c r="L20" s="57"/>
      <c r="M20" s="56"/>
    </row>
    <row r="21" spans="2:13" x14ac:dyDescent="0.25">
      <c r="B21" s="55">
        <v>2</v>
      </c>
      <c r="C21" s="55"/>
      <c r="D21" s="56"/>
      <c r="E21" s="56"/>
      <c r="F21" s="55"/>
      <c r="G21" s="55"/>
      <c r="H21" s="56"/>
      <c r="I21" s="56"/>
      <c r="J21" s="55"/>
      <c r="K21" s="56"/>
      <c r="L21" s="57"/>
      <c r="M21" s="56"/>
    </row>
    <row r="22" spans="2:13" ht="12.75" thickBot="1" x14ac:dyDescent="0.3"/>
    <row r="23" spans="2:13" s="48" customFormat="1" ht="30.6" customHeight="1" thickTop="1" x14ac:dyDescent="0.25">
      <c r="B23" s="51" t="s">
        <v>93</v>
      </c>
      <c r="C23" s="51" t="s">
        <v>75</v>
      </c>
      <c r="D23" s="51" t="s">
        <v>76</v>
      </c>
      <c r="E23" s="51" t="s">
        <v>77</v>
      </c>
      <c r="F23" s="51" t="s">
        <v>78</v>
      </c>
      <c r="G23" s="51" t="s">
        <v>79</v>
      </c>
      <c r="H23" s="52" t="s">
        <v>156</v>
      </c>
      <c r="I23" s="52" t="s">
        <v>157</v>
      </c>
      <c r="J23" s="52" t="s">
        <v>158</v>
      </c>
      <c r="K23" s="52" t="s">
        <v>80</v>
      </c>
      <c r="L23" s="53" t="s">
        <v>94</v>
      </c>
      <c r="M23" s="53" t="s">
        <v>95</v>
      </c>
    </row>
    <row r="24" spans="2:13" ht="72" x14ac:dyDescent="0.25">
      <c r="B24" s="55">
        <v>3</v>
      </c>
      <c r="C24" s="55" t="s">
        <v>82</v>
      </c>
      <c r="D24" s="56" t="s">
        <v>294</v>
      </c>
      <c r="E24" s="56" t="s">
        <v>687</v>
      </c>
      <c r="F24" s="55" t="s">
        <v>4</v>
      </c>
      <c r="G24" s="55" t="s">
        <v>57</v>
      </c>
      <c r="H24" s="56" t="s">
        <v>688</v>
      </c>
      <c r="I24" s="56" t="s">
        <v>689</v>
      </c>
      <c r="J24" s="55" t="s">
        <v>86</v>
      </c>
      <c r="K24" s="56" t="s">
        <v>690</v>
      </c>
      <c r="L24" s="57"/>
      <c r="M24" s="56"/>
    </row>
    <row r="25" spans="2:13" x14ac:dyDescent="0.25">
      <c r="B25" s="55">
        <v>3</v>
      </c>
      <c r="C25" s="55"/>
      <c r="D25" s="56"/>
      <c r="E25" s="56"/>
      <c r="F25" s="55"/>
      <c r="G25" s="55"/>
      <c r="H25" s="56"/>
      <c r="I25" s="56"/>
      <c r="J25" s="55"/>
      <c r="K25" s="56"/>
      <c r="L25" s="57"/>
      <c r="M25" s="56"/>
    </row>
    <row r="26" spans="2:13" ht="12.75" thickBot="1" x14ac:dyDescent="0.3">
      <c r="D26" s="59"/>
      <c r="E26" s="59"/>
      <c r="H26" s="59"/>
      <c r="I26" s="59"/>
      <c r="K26" s="59"/>
      <c r="M26" s="59"/>
    </row>
    <row r="27" spans="2:13" s="48" customFormat="1" ht="23.25" thickTop="1" x14ac:dyDescent="0.25">
      <c r="B27" s="51" t="s">
        <v>93</v>
      </c>
      <c r="C27" s="51" t="s">
        <v>75</v>
      </c>
      <c r="D27" s="51" t="s">
        <v>76</v>
      </c>
      <c r="E27" s="51" t="s">
        <v>77</v>
      </c>
      <c r="F27" s="51" t="s">
        <v>78</v>
      </c>
      <c r="G27" s="51" t="s">
        <v>79</v>
      </c>
      <c r="H27" s="52" t="s">
        <v>156</v>
      </c>
      <c r="I27" s="52" t="s">
        <v>157</v>
      </c>
      <c r="J27" s="52" t="s">
        <v>158</v>
      </c>
      <c r="K27" s="52" t="s">
        <v>80</v>
      </c>
      <c r="L27" s="53" t="s">
        <v>94</v>
      </c>
      <c r="M27" s="53" t="s">
        <v>95</v>
      </c>
    </row>
    <row r="28" spans="2:13" ht="72" x14ac:dyDescent="0.25">
      <c r="B28" s="55">
        <v>4</v>
      </c>
      <c r="C28" s="55" t="s">
        <v>82</v>
      </c>
      <c r="D28" s="56" t="s">
        <v>251</v>
      </c>
      <c r="E28" s="56" t="s">
        <v>691</v>
      </c>
      <c r="F28" s="55" t="s">
        <v>4</v>
      </c>
      <c r="G28" s="55" t="s">
        <v>57</v>
      </c>
      <c r="H28" s="56" t="s">
        <v>694</v>
      </c>
      <c r="I28" s="56" t="s">
        <v>694</v>
      </c>
      <c r="J28" s="55" t="s">
        <v>86</v>
      </c>
      <c r="K28" s="56" t="s">
        <v>700</v>
      </c>
      <c r="L28" s="57"/>
      <c r="M28" s="56"/>
    </row>
    <row r="29" spans="2:13" ht="72" customHeight="1" x14ac:dyDescent="0.25">
      <c r="B29" s="55">
        <v>4</v>
      </c>
      <c r="C29" s="55" t="s">
        <v>82</v>
      </c>
      <c r="D29" s="56" t="s">
        <v>251</v>
      </c>
      <c r="E29" s="56" t="s">
        <v>692</v>
      </c>
      <c r="F29" s="55" t="s">
        <v>4</v>
      </c>
      <c r="G29" s="55" t="s">
        <v>57</v>
      </c>
      <c r="H29" s="56" t="s">
        <v>695</v>
      </c>
      <c r="I29" s="56" t="s">
        <v>695</v>
      </c>
      <c r="J29" s="55" t="s">
        <v>86</v>
      </c>
      <c r="K29" s="56" t="s">
        <v>700</v>
      </c>
      <c r="L29" s="57"/>
      <c r="M29" s="56"/>
    </row>
    <row r="30" spans="2:13" ht="84" x14ac:dyDescent="0.25">
      <c r="B30" s="55">
        <v>4</v>
      </c>
      <c r="C30" s="55" t="s">
        <v>82</v>
      </c>
      <c r="D30" s="56" t="s">
        <v>294</v>
      </c>
      <c r="E30" s="56" t="s">
        <v>693</v>
      </c>
      <c r="F30" s="55" t="s">
        <v>4</v>
      </c>
      <c r="G30" s="55" t="s">
        <v>57</v>
      </c>
      <c r="H30" s="56" t="s">
        <v>696</v>
      </c>
      <c r="I30" s="56" t="s">
        <v>697</v>
      </c>
      <c r="J30" s="55" t="s">
        <v>86</v>
      </c>
      <c r="K30" s="56" t="s">
        <v>690</v>
      </c>
      <c r="L30" s="57"/>
      <c r="M30" s="56"/>
    </row>
    <row r="31" spans="2:13" ht="120" x14ac:dyDescent="0.25">
      <c r="B31" s="55">
        <v>4</v>
      </c>
      <c r="C31" s="55" t="s">
        <v>82</v>
      </c>
      <c r="D31" s="56" t="s">
        <v>294</v>
      </c>
      <c r="E31" s="56" t="s">
        <v>460</v>
      </c>
      <c r="F31" s="55" t="s">
        <v>4</v>
      </c>
      <c r="G31" s="55" t="s">
        <v>57</v>
      </c>
      <c r="H31" s="56" t="s">
        <v>698</v>
      </c>
      <c r="I31" s="56" t="s">
        <v>699</v>
      </c>
      <c r="J31" s="55" t="s">
        <v>86</v>
      </c>
      <c r="K31" s="56" t="s">
        <v>681</v>
      </c>
      <c r="L31" s="57"/>
      <c r="M31" s="56"/>
    </row>
    <row r="32" spans="2:13" x14ac:dyDescent="0.25">
      <c r="B32" s="55">
        <v>4</v>
      </c>
      <c r="C32" s="55"/>
      <c r="D32" s="56"/>
      <c r="E32" s="56"/>
      <c r="F32" s="55"/>
      <c r="G32" s="55"/>
      <c r="H32" s="56"/>
      <c r="I32" s="56"/>
      <c r="J32" s="55"/>
      <c r="K32" s="56"/>
      <c r="L32" s="57"/>
      <c r="M32" s="56"/>
    </row>
  </sheetData>
  <sheetProtection algorithmName="SHA-512" hashValue="Hj9M/1epmrEY2d5ElebuOrBuRryNgk+2SIbOS7OEawrFMMMywObwlav3Bjo/16AJant6pjd/p5808NAg3rKRGw==" saltValue="t1kJJc+NGFH1c7h/H9VB6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16 B19:B21 B24:B25 B28:B32" xr:uid="{00000000-0002-0000-1900-000000000000}">
      <formula1>Trimestre</formula1>
    </dataValidation>
    <dataValidation type="list" allowBlank="1" showInputMessage="1" showErrorMessage="1" sqref="G15:G16 G19:G21 G24:G25 G28:G32" xr:uid="{00000000-0002-0000-1900-000001000000}">
      <formula1>Área</formula1>
    </dataValidation>
    <dataValidation type="list" allowBlank="1" showInputMessage="1" showErrorMessage="1" sqref="L15:L16 L19:L21 L24:L25 L28:L32" xr:uid="{00000000-0002-0000-1900-000002000000}">
      <formula1>Cumplimiento</formula1>
    </dataValidation>
    <dataValidation type="list" allowBlank="1" showInputMessage="1" showErrorMessage="1" sqref="J15:J16 J19:J21 J24:J25 J28:J32" xr:uid="{00000000-0002-0000-1900-000003000000}">
      <formula1>Categoría</formula1>
    </dataValidation>
    <dataValidation type="list" allowBlank="1" showInputMessage="1" showErrorMessage="1" sqref="F15:F16 F19:F21 F24:F25 F28:F32" xr:uid="{00000000-0002-0000-1900-000004000000}">
      <formula1>Alta_Dirección</formula1>
    </dataValidation>
    <dataValidation type="list" allowBlank="1" showInputMessage="1" showErrorMessage="1" sqref="C15:C16 C19:C21 C24:C25 C28:C32" xr:uid="{00000000-0002-0000-1900-000005000000}">
      <formula1>Frentes</formula1>
    </dataValidation>
  </dataValidations>
  <hyperlinks>
    <hyperlink ref="L10:M11" location="Instrucciones!A1" display="Instrucciones para el diligenciamiento" xr:uid="{00000000-0004-0000-19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30C5FA55-1DB6-4A08-857B-DA242C03BB02}">
            <xm:f>NOT(ISERROR(SEARCH(TB!$B$25,L15)))</xm:f>
            <xm:f>TB!$B$25</xm:f>
            <x14:dxf>
              <fill>
                <patternFill>
                  <fgColor theme="1"/>
                  <bgColor rgb="FF00B050"/>
                </patternFill>
              </fill>
            </x14:dxf>
          </x14:cfRule>
          <x14:cfRule type="containsText" priority="14" operator="containsText" id="{2767D2F3-9C3A-4F45-A7C4-E975E02558B7}">
            <xm:f>NOT(ISERROR(SEARCH(TB!$B$24,L15)))</xm:f>
            <xm:f>TB!$B$24</xm:f>
            <x14:dxf>
              <fill>
                <patternFill>
                  <fgColor theme="1"/>
                  <bgColor rgb="FFFFFF00"/>
                </patternFill>
              </fill>
            </x14:dxf>
          </x14:cfRule>
          <x14:cfRule type="containsText" priority="15" operator="containsText" id="{C85D1312-8EAB-4D56-8FA2-2099FF3C6A0F}">
            <xm:f>NOT(ISERROR(SEARCH(TB!$B$23,L15)))</xm:f>
            <xm:f>TB!$B$23</xm:f>
            <x14:dxf>
              <fill>
                <patternFill>
                  <fgColor theme="1"/>
                  <bgColor rgb="FFFFC000"/>
                </patternFill>
              </fill>
            </x14:dxf>
          </x14:cfRule>
          <x14:cfRule type="containsText" priority="16" operator="containsText" id="{8FC2E11F-4D5F-4FDD-A924-A6E4992199B4}">
            <xm:f>NOT(ISERROR(SEARCH(TB!$B$22,L15)))</xm:f>
            <xm:f>TB!$B$22</xm:f>
            <x14:dxf>
              <fill>
                <patternFill>
                  <fgColor theme="1"/>
                  <bgColor rgb="FFFF0000"/>
                </patternFill>
              </fill>
            </x14:dxf>
          </x14:cfRule>
          <xm:sqref>L15:L16 L19:L21 L24:L25 L28:L32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72">
    <tabColor rgb="FF00B050"/>
  </sheetPr>
  <dimension ref="A1:W37"/>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208</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(SUM(L$15:L$17))/F9</f>
        <v>1</v>
      </c>
      <c r="J9" s="40"/>
      <c r="K9" s="41"/>
      <c r="L9" s="40"/>
      <c r="M9" s="40"/>
      <c r="N9" s="40"/>
    </row>
    <row r="10" spans="1:14" s="47" customFormat="1" ht="11.45" customHeight="1" x14ac:dyDescent="0.25">
      <c r="B10" s="48"/>
      <c r="C10" s="268" t="s">
        <v>96</v>
      </c>
      <c r="D10" s="269" t="str">
        <f>Contenido!K26</f>
        <v>Instituto de Posgrados</v>
      </c>
      <c r="E10" s="43" t="s">
        <v>92</v>
      </c>
      <c r="F10" s="44">
        <v>1</v>
      </c>
      <c r="G10" s="43" t="s">
        <v>90</v>
      </c>
      <c r="H10" s="45" t="s">
        <v>115</v>
      </c>
      <c r="I10" s="46">
        <f>(SUM(L$20:L$24))/F10</f>
        <v>1</v>
      </c>
      <c r="J10" s="48"/>
      <c r="K10" s="50"/>
      <c r="L10" s="270" t="s">
        <v>100</v>
      </c>
      <c r="M10" s="270"/>
    </row>
    <row r="11" spans="1:14" s="47" customFormat="1" ht="11.45" customHeight="1" x14ac:dyDescent="0.25">
      <c r="B11" s="48"/>
      <c r="C11" s="268"/>
      <c r="D11" s="269"/>
      <c r="E11" s="43" t="s">
        <v>176</v>
      </c>
      <c r="F11" s="44">
        <v>1</v>
      </c>
      <c r="G11" s="43" t="s">
        <v>90</v>
      </c>
      <c r="H11" s="45" t="s">
        <v>178</v>
      </c>
      <c r="I11" s="46">
        <f>(SUM(L$27:L$29))/F11</f>
        <v>0.66666666666666674</v>
      </c>
      <c r="J11" s="48"/>
      <c r="K11" s="50"/>
      <c r="L11" s="270"/>
      <c r="M11" s="270"/>
    </row>
    <row r="12" spans="1:14" s="47" customFormat="1" ht="11.45" customHeight="1" x14ac:dyDescent="0.25">
      <c r="B12" s="48"/>
      <c r="C12" s="43"/>
      <c r="D12" s="49"/>
      <c r="E12" s="43" t="s">
        <v>177</v>
      </c>
      <c r="F12" s="44">
        <v>1</v>
      </c>
      <c r="G12" s="43" t="s">
        <v>90</v>
      </c>
      <c r="H12" s="45" t="s">
        <v>179</v>
      </c>
      <c r="I12" s="46">
        <f>(SUM(L$32:L$37))/F12</f>
        <v>1</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23" customHeight="1" x14ac:dyDescent="0.25">
      <c r="B15" s="55">
        <v>1</v>
      </c>
      <c r="C15" s="55"/>
      <c r="D15" s="56" t="s">
        <v>701</v>
      </c>
      <c r="E15" s="56" t="s">
        <v>702</v>
      </c>
      <c r="F15" s="55" t="s">
        <v>4</v>
      </c>
      <c r="G15" s="55" t="s">
        <v>61</v>
      </c>
      <c r="H15" s="56" t="s">
        <v>703</v>
      </c>
      <c r="I15" s="56" t="s">
        <v>704</v>
      </c>
      <c r="J15" s="55" t="s">
        <v>88</v>
      </c>
      <c r="K15" s="56" t="s">
        <v>705</v>
      </c>
      <c r="L15" s="57">
        <v>1</v>
      </c>
      <c r="M15" s="56"/>
    </row>
    <row r="16" spans="1:14" ht="72" x14ac:dyDescent="0.25">
      <c r="B16" s="55">
        <v>1</v>
      </c>
      <c r="C16" s="55" t="s">
        <v>174</v>
      </c>
      <c r="D16" s="56" t="s">
        <v>513</v>
      </c>
      <c r="E16" s="56" t="s">
        <v>566</v>
      </c>
      <c r="F16" s="55" t="s">
        <v>4</v>
      </c>
      <c r="G16" s="55" t="s">
        <v>61</v>
      </c>
      <c r="H16" s="56" t="s">
        <v>619</v>
      </c>
      <c r="I16" s="56" t="s">
        <v>620</v>
      </c>
      <c r="J16" s="55" t="s">
        <v>86</v>
      </c>
      <c r="K16" s="56" t="s">
        <v>623</v>
      </c>
      <c r="L16" s="57"/>
      <c r="M16" s="56"/>
    </row>
    <row r="17" spans="2:13" x14ac:dyDescent="0.25">
      <c r="B17" s="55">
        <v>1</v>
      </c>
      <c r="C17" s="55"/>
      <c r="D17" s="56"/>
      <c r="E17" s="56"/>
      <c r="F17" s="55"/>
      <c r="G17" s="55"/>
      <c r="H17" s="56"/>
      <c r="I17" s="56"/>
      <c r="J17" s="55"/>
      <c r="K17" s="56"/>
      <c r="L17" s="57"/>
      <c r="M17" s="56"/>
    </row>
    <row r="18" spans="2:13" ht="12.75" thickBot="1" x14ac:dyDescent="0.3">
      <c r="D18" s="59"/>
      <c r="E18" s="59"/>
      <c r="H18" s="59"/>
      <c r="I18" s="59"/>
      <c r="K18" s="59"/>
      <c r="M18" s="59"/>
    </row>
    <row r="19" spans="2:13" s="48" customFormat="1" ht="23.25" thickTop="1" x14ac:dyDescent="0.25">
      <c r="B19" s="51" t="s">
        <v>93</v>
      </c>
      <c r="C19" s="51" t="s">
        <v>75</v>
      </c>
      <c r="D19" s="51" t="s">
        <v>76</v>
      </c>
      <c r="E19" s="51" t="s">
        <v>77</v>
      </c>
      <c r="F19" s="51" t="s">
        <v>78</v>
      </c>
      <c r="G19" s="51" t="s">
        <v>79</v>
      </c>
      <c r="H19" s="52" t="s">
        <v>156</v>
      </c>
      <c r="I19" s="52" t="s">
        <v>157</v>
      </c>
      <c r="J19" s="52" t="s">
        <v>158</v>
      </c>
      <c r="K19" s="52" t="s">
        <v>80</v>
      </c>
      <c r="L19" s="53" t="s">
        <v>94</v>
      </c>
      <c r="M19" s="53" t="s">
        <v>95</v>
      </c>
    </row>
    <row r="20" spans="2:13" ht="125.45" customHeight="1" x14ac:dyDescent="0.25">
      <c r="B20" s="55">
        <v>2</v>
      </c>
      <c r="C20" s="55"/>
      <c r="D20" s="56" t="s">
        <v>701</v>
      </c>
      <c r="E20" s="56" t="s">
        <v>706</v>
      </c>
      <c r="F20" s="55" t="s">
        <v>4</v>
      </c>
      <c r="G20" s="55" t="s">
        <v>61</v>
      </c>
      <c r="H20" s="56" t="s">
        <v>707</v>
      </c>
      <c r="I20" s="56" t="s">
        <v>708</v>
      </c>
      <c r="J20" s="55" t="s">
        <v>87</v>
      </c>
      <c r="K20" s="56" t="s">
        <v>705</v>
      </c>
      <c r="L20" s="57">
        <v>0.33333333333333337</v>
      </c>
      <c r="M20" s="56"/>
    </row>
    <row r="21" spans="2:13" ht="120" customHeight="1" x14ac:dyDescent="0.25">
      <c r="B21" s="55">
        <v>2</v>
      </c>
      <c r="C21" s="55"/>
      <c r="D21" s="56" t="s">
        <v>701</v>
      </c>
      <c r="E21" s="56" t="s">
        <v>702</v>
      </c>
      <c r="F21" s="55" t="s">
        <v>4</v>
      </c>
      <c r="G21" s="55" t="s">
        <v>61</v>
      </c>
      <c r="H21" s="56" t="s">
        <v>703</v>
      </c>
      <c r="I21" s="56" t="s">
        <v>704</v>
      </c>
      <c r="J21" s="55" t="s">
        <v>88</v>
      </c>
      <c r="K21" s="56" t="s">
        <v>705</v>
      </c>
      <c r="L21" s="57">
        <v>0.66666666666666674</v>
      </c>
      <c r="M21" s="56"/>
    </row>
    <row r="22" spans="2:13" ht="120" x14ac:dyDescent="0.25">
      <c r="B22" s="55">
        <v>2</v>
      </c>
      <c r="C22" s="55" t="s">
        <v>175</v>
      </c>
      <c r="D22" s="56" t="s">
        <v>319</v>
      </c>
      <c r="E22" s="56" t="s">
        <v>369</v>
      </c>
      <c r="F22" s="55" t="s">
        <v>4</v>
      </c>
      <c r="G22" s="55" t="s">
        <v>61</v>
      </c>
      <c r="H22" s="56" t="s">
        <v>321</v>
      </c>
      <c r="I22" s="56" t="s">
        <v>322</v>
      </c>
      <c r="J22" s="55" t="s">
        <v>86</v>
      </c>
      <c r="K22" s="56" t="s">
        <v>323</v>
      </c>
      <c r="L22" s="57"/>
      <c r="M22" s="56"/>
    </row>
    <row r="23" spans="2:13" ht="72" x14ac:dyDescent="0.25">
      <c r="B23" s="55">
        <v>2</v>
      </c>
      <c r="C23" s="55" t="s">
        <v>174</v>
      </c>
      <c r="D23" s="56" t="s">
        <v>513</v>
      </c>
      <c r="E23" s="56" t="s">
        <v>566</v>
      </c>
      <c r="F23" s="55" t="s">
        <v>4</v>
      </c>
      <c r="G23" s="55" t="s">
        <v>61</v>
      </c>
      <c r="H23" s="56" t="s">
        <v>619</v>
      </c>
      <c r="I23" s="56" t="s">
        <v>631</v>
      </c>
      <c r="J23" s="55" t="s">
        <v>86</v>
      </c>
      <c r="K23" s="56" t="s">
        <v>623</v>
      </c>
      <c r="L23" s="57"/>
      <c r="M23" s="56"/>
    </row>
    <row r="24" spans="2:13" x14ac:dyDescent="0.25">
      <c r="B24" s="55">
        <v>2</v>
      </c>
      <c r="C24" s="55"/>
      <c r="D24" s="56"/>
      <c r="E24" s="56"/>
      <c r="F24" s="55"/>
      <c r="G24" s="55"/>
      <c r="H24" s="56"/>
      <c r="I24" s="56"/>
      <c r="J24" s="55"/>
      <c r="K24" s="56"/>
      <c r="L24" s="57"/>
      <c r="M24" s="56"/>
    </row>
    <row r="25" spans="2:13" ht="12.75" thickBot="1" x14ac:dyDescent="0.3"/>
    <row r="26" spans="2:13" s="48" customFormat="1" ht="30.6" customHeight="1" thickTop="1" x14ac:dyDescent="0.25">
      <c r="B26" s="51" t="s">
        <v>93</v>
      </c>
      <c r="C26" s="51" t="s">
        <v>75</v>
      </c>
      <c r="D26" s="51" t="s">
        <v>76</v>
      </c>
      <c r="E26" s="51" t="s">
        <v>77</v>
      </c>
      <c r="F26" s="51" t="s">
        <v>78</v>
      </c>
      <c r="G26" s="51" t="s">
        <v>79</v>
      </c>
      <c r="H26" s="52" t="s">
        <v>156</v>
      </c>
      <c r="I26" s="52" t="s">
        <v>157</v>
      </c>
      <c r="J26" s="52" t="s">
        <v>158</v>
      </c>
      <c r="K26" s="52" t="s">
        <v>80</v>
      </c>
      <c r="L26" s="53" t="s">
        <v>94</v>
      </c>
      <c r="M26" s="53" t="s">
        <v>95</v>
      </c>
    </row>
    <row r="27" spans="2:13" ht="111" customHeight="1" x14ac:dyDescent="0.25">
      <c r="B27" s="55">
        <v>3</v>
      </c>
      <c r="C27" s="55"/>
      <c r="D27" s="56" t="s">
        <v>701</v>
      </c>
      <c r="E27" s="56" t="s">
        <v>702</v>
      </c>
      <c r="F27" s="55" t="s">
        <v>4</v>
      </c>
      <c r="G27" s="55" t="s">
        <v>61</v>
      </c>
      <c r="H27" s="56" t="s">
        <v>703</v>
      </c>
      <c r="I27" s="56" t="s">
        <v>704</v>
      </c>
      <c r="J27" s="55" t="s">
        <v>88</v>
      </c>
      <c r="K27" s="56" t="s">
        <v>705</v>
      </c>
      <c r="L27" s="57">
        <v>0.66666666666666674</v>
      </c>
      <c r="M27" s="56"/>
    </row>
    <row r="28" spans="2:13" ht="72" x14ac:dyDescent="0.25">
      <c r="B28" s="55">
        <v>3</v>
      </c>
      <c r="C28" s="55" t="s">
        <v>174</v>
      </c>
      <c r="D28" s="56" t="s">
        <v>513</v>
      </c>
      <c r="E28" s="56" t="s">
        <v>566</v>
      </c>
      <c r="F28" s="55" t="s">
        <v>4</v>
      </c>
      <c r="G28" s="55" t="s">
        <v>61</v>
      </c>
      <c r="H28" s="56" t="s">
        <v>619</v>
      </c>
      <c r="I28" s="56" t="s">
        <v>645</v>
      </c>
      <c r="J28" s="55" t="s">
        <v>86</v>
      </c>
      <c r="K28" s="56" t="s">
        <v>623</v>
      </c>
      <c r="L28" s="57"/>
      <c r="M28" s="56"/>
    </row>
    <row r="29" spans="2:13" x14ac:dyDescent="0.25">
      <c r="B29" s="55">
        <v>3</v>
      </c>
      <c r="C29" s="55"/>
      <c r="D29" s="56"/>
      <c r="E29" s="56"/>
      <c r="F29" s="55"/>
      <c r="G29" s="55"/>
      <c r="H29" s="56"/>
      <c r="I29" s="56"/>
      <c r="J29" s="55"/>
      <c r="K29" s="56"/>
      <c r="L29" s="57"/>
      <c r="M29" s="56"/>
    </row>
    <row r="30" spans="2:13" ht="12.75" thickBot="1" x14ac:dyDescent="0.3">
      <c r="D30" s="59"/>
      <c r="E30" s="59"/>
      <c r="H30" s="59"/>
      <c r="I30" s="59"/>
      <c r="K30" s="59"/>
      <c r="M30" s="59"/>
    </row>
    <row r="31" spans="2:13" s="48" customFormat="1" ht="23.25" thickTop="1" x14ac:dyDescent="0.25">
      <c r="B31" s="51" t="s">
        <v>93</v>
      </c>
      <c r="C31" s="51" t="s">
        <v>75</v>
      </c>
      <c r="D31" s="51" t="s">
        <v>76</v>
      </c>
      <c r="E31" s="51" t="s">
        <v>77</v>
      </c>
      <c r="F31" s="51" t="s">
        <v>78</v>
      </c>
      <c r="G31" s="51" t="s">
        <v>79</v>
      </c>
      <c r="H31" s="52" t="s">
        <v>156</v>
      </c>
      <c r="I31" s="52" t="s">
        <v>157</v>
      </c>
      <c r="J31" s="52" t="s">
        <v>158</v>
      </c>
      <c r="K31" s="52" t="s">
        <v>80</v>
      </c>
      <c r="L31" s="53" t="s">
        <v>94</v>
      </c>
      <c r="M31" s="53" t="s">
        <v>95</v>
      </c>
    </row>
    <row r="32" spans="2:13" ht="95.45" customHeight="1" x14ac:dyDescent="0.25">
      <c r="B32" s="55">
        <v>4</v>
      </c>
      <c r="C32" s="55"/>
      <c r="D32" s="56" t="s">
        <v>701</v>
      </c>
      <c r="E32" s="56" t="s">
        <v>709</v>
      </c>
      <c r="F32" s="55" t="s">
        <v>4</v>
      </c>
      <c r="G32" s="55" t="s">
        <v>61</v>
      </c>
      <c r="H32" s="56" t="s">
        <v>710</v>
      </c>
      <c r="I32" s="56" t="s">
        <v>711</v>
      </c>
      <c r="J32" s="55" t="s">
        <v>86</v>
      </c>
      <c r="K32" s="56" t="s">
        <v>712</v>
      </c>
      <c r="L32" s="57">
        <v>0.33333333333333337</v>
      </c>
      <c r="M32" s="56"/>
    </row>
    <row r="33" spans="2:13" ht="120" customHeight="1" x14ac:dyDescent="0.25">
      <c r="B33" s="55">
        <v>4</v>
      </c>
      <c r="C33" s="55"/>
      <c r="D33" s="56" t="s">
        <v>701</v>
      </c>
      <c r="E33" s="56" t="s">
        <v>706</v>
      </c>
      <c r="F33" s="55" t="s">
        <v>4</v>
      </c>
      <c r="G33" s="55" t="s">
        <v>61</v>
      </c>
      <c r="H33" s="56" t="s">
        <v>707</v>
      </c>
      <c r="I33" s="56" t="s">
        <v>708</v>
      </c>
      <c r="J33" s="55" t="s">
        <v>87</v>
      </c>
      <c r="K33" s="56" t="s">
        <v>705</v>
      </c>
      <c r="L33" s="57">
        <v>0.33333333333333337</v>
      </c>
      <c r="M33" s="56"/>
    </row>
    <row r="34" spans="2:13" ht="115.15" customHeight="1" x14ac:dyDescent="0.25">
      <c r="B34" s="55">
        <v>4</v>
      </c>
      <c r="C34" s="55"/>
      <c r="D34" s="56" t="s">
        <v>701</v>
      </c>
      <c r="E34" s="56" t="s">
        <v>702</v>
      </c>
      <c r="F34" s="55" t="s">
        <v>4</v>
      </c>
      <c r="G34" s="55" t="s">
        <v>61</v>
      </c>
      <c r="H34" s="56" t="s">
        <v>703</v>
      </c>
      <c r="I34" s="56" t="s">
        <v>704</v>
      </c>
      <c r="J34" s="55" t="s">
        <v>88</v>
      </c>
      <c r="K34" s="56" t="s">
        <v>705</v>
      </c>
      <c r="L34" s="57">
        <v>0.33333333333333337</v>
      </c>
      <c r="M34" s="56"/>
    </row>
    <row r="35" spans="2:13" ht="120" x14ac:dyDescent="0.25">
      <c r="B35" s="55">
        <v>4</v>
      </c>
      <c r="C35" s="55" t="s">
        <v>175</v>
      </c>
      <c r="D35" s="56" t="s">
        <v>319</v>
      </c>
      <c r="E35" s="56" t="s">
        <v>369</v>
      </c>
      <c r="F35" s="55" t="s">
        <v>4</v>
      </c>
      <c r="G35" s="55" t="s">
        <v>61</v>
      </c>
      <c r="H35" s="56" t="s">
        <v>321</v>
      </c>
      <c r="I35" s="56" t="s">
        <v>322</v>
      </c>
      <c r="J35" s="55" t="s">
        <v>86</v>
      </c>
      <c r="K35" s="56" t="s">
        <v>323</v>
      </c>
      <c r="L35" s="57"/>
      <c r="M35" s="56"/>
    </row>
    <row r="36" spans="2:13" ht="72" x14ac:dyDescent="0.25">
      <c r="B36" s="55">
        <v>4</v>
      </c>
      <c r="C36" s="55" t="s">
        <v>174</v>
      </c>
      <c r="D36" s="56" t="s">
        <v>513</v>
      </c>
      <c r="E36" s="56" t="s">
        <v>566</v>
      </c>
      <c r="F36" s="55" t="s">
        <v>4</v>
      </c>
      <c r="G36" s="55" t="s">
        <v>61</v>
      </c>
      <c r="H36" s="56" t="s">
        <v>619</v>
      </c>
      <c r="I36" s="56" t="s">
        <v>670</v>
      </c>
      <c r="J36" s="55" t="s">
        <v>86</v>
      </c>
      <c r="K36" s="56" t="s">
        <v>623</v>
      </c>
      <c r="L36" s="57"/>
      <c r="M36" s="56"/>
    </row>
    <row r="37" spans="2:13" x14ac:dyDescent="0.25">
      <c r="B37" s="55">
        <v>4</v>
      </c>
      <c r="C37" s="55"/>
      <c r="D37" s="56"/>
      <c r="E37" s="56"/>
      <c r="F37" s="55"/>
      <c r="G37" s="55"/>
      <c r="H37" s="56"/>
      <c r="I37" s="56"/>
      <c r="J37" s="55"/>
      <c r="K37" s="56"/>
      <c r="L37" s="57"/>
      <c r="M37" s="56"/>
    </row>
  </sheetData>
  <sheetProtection algorithmName="SHA-512" hashValue="PrkSn19B9CMWf+H7hHqeIN130D+1r7ss/nXd3Fi5WTurUkCAO2bof/geUjGqdJdJaNdHzlW6RgW/9v/XeBO6rQ==" saltValue="ZGcRuudEiVFoUmxjGptPkA=="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17 B20:B24 B27:B29 B32:B37" xr:uid="{00000000-0002-0000-1A00-000000000000}">
      <formula1>Trimestre</formula1>
    </dataValidation>
    <dataValidation type="list" allowBlank="1" showInputMessage="1" showErrorMessage="1" sqref="G15:G17 G20:G24 G27:G29 G32:G37" xr:uid="{00000000-0002-0000-1A00-000001000000}">
      <formula1>Área</formula1>
    </dataValidation>
    <dataValidation type="list" allowBlank="1" showInputMessage="1" showErrorMessage="1" sqref="L15:L17 L20:L24 L27:L29 L32:L37" xr:uid="{00000000-0002-0000-1A00-000002000000}">
      <formula1>Cumplimiento</formula1>
    </dataValidation>
    <dataValidation type="list" allowBlank="1" showInputMessage="1" showErrorMessage="1" sqref="J15:J17 J20:J24 J27:J29 J32:J37" xr:uid="{00000000-0002-0000-1A00-000003000000}">
      <formula1>Categoría</formula1>
    </dataValidation>
    <dataValidation type="list" allowBlank="1" showInputMessage="1" showErrorMessage="1" sqref="F15:F17 F20:F24 F27:F29 F32:F37" xr:uid="{00000000-0002-0000-1A00-000004000000}">
      <formula1>Alta_Dirección</formula1>
    </dataValidation>
    <dataValidation type="list" allowBlank="1" showInputMessage="1" showErrorMessage="1" sqref="C15:C17 C20:C24 C27:C29 C32:C37" xr:uid="{00000000-0002-0000-1A00-000005000000}">
      <formula1>Frentes</formula1>
    </dataValidation>
  </dataValidations>
  <hyperlinks>
    <hyperlink ref="L10:M11" location="Instrucciones!A1" display="Instrucciones para el diligenciamiento" xr:uid="{00000000-0004-0000-1A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0A4DDF19-4E03-4BA1-AB43-B03F5034AC5A}">
            <xm:f>NOT(ISERROR(SEARCH(TB!$B$25,L15)))</xm:f>
            <xm:f>TB!$B$25</xm:f>
            <x14:dxf>
              <fill>
                <patternFill>
                  <fgColor theme="1"/>
                  <bgColor rgb="FF00B050"/>
                </patternFill>
              </fill>
            </x14:dxf>
          </x14:cfRule>
          <x14:cfRule type="containsText" priority="14" operator="containsText" id="{7A80DFD9-6939-4746-8F8D-F087DEDB7406}">
            <xm:f>NOT(ISERROR(SEARCH(TB!$B$24,L15)))</xm:f>
            <xm:f>TB!$B$24</xm:f>
            <x14:dxf>
              <fill>
                <patternFill>
                  <fgColor theme="1"/>
                  <bgColor rgb="FFFFFF00"/>
                </patternFill>
              </fill>
            </x14:dxf>
          </x14:cfRule>
          <x14:cfRule type="containsText" priority="15" operator="containsText" id="{6730EA48-1329-4166-8AAC-51FF9E7E4EA0}">
            <xm:f>NOT(ISERROR(SEARCH(TB!$B$23,L15)))</xm:f>
            <xm:f>TB!$B$23</xm:f>
            <x14:dxf>
              <fill>
                <patternFill>
                  <fgColor theme="1"/>
                  <bgColor rgb="FFFFC000"/>
                </patternFill>
              </fill>
            </x14:dxf>
          </x14:cfRule>
          <x14:cfRule type="containsText" priority="16" operator="containsText" id="{F95FB4E4-3850-4FCE-B019-8DC0F4D1E460}">
            <xm:f>NOT(ISERROR(SEARCH(TB!$B$22,L15)))</xm:f>
            <xm:f>TB!$B$22</xm:f>
            <x14:dxf>
              <fill>
                <patternFill>
                  <fgColor theme="1"/>
                  <bgColor rgb="FFFF0000"/>
                </patternFill>
              </fill>
            </x14:dxf>
          </x14:cfRule>
          <xm:sqref>L15:L17 L20:L24 L27:L29 L32:L37</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73">
    <tabColor rgb="FF00B050"/>
  </sheetPr>
  <dimension ref="A1:W41"/>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209</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(SUM(L$15:L$20))/F9</f>
        <v>0</v>
      </c>
      <c r="J9" s="40"/>
      <c r="K9" s="41"/>
      <c r="L9" s="40"/>
      <c r="M9" s="40"/>
      <c r="N9" s="40"/>
    </row>
    <row r="10" spans="1:14" s="47" customFormat="1" ht="11.45" customHeight="1" x14ac:dyDescent="0.25">
      <c r="B10" s="48"/>
      <c r="C10" s="268" t="s">
        <v>96</v>
      </c>
      <c r="D10" s="269" t="str">
        <f>Contenido!K27</f>
        <v>Unidad de Apoyo Académico</v>
      </c>
      <c r="E10" s="43" t="s">
        <v>92</v>
      </c>
      <c r="F10" s="44">
        <v>1</v>
      </c>
      <c r="G10" s="43" t="s">
        <v>90</v>
      </c>
      <c r="H10" s="45" t="s">
        <v>115</v>
      </c>
      <c r="I10" s="46">
        <f>(SUM(L$23:L$28))/F10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(SUM(L$31:L$34))/F11</f>
        <v>0</v>
      </c>
      <c r="J11" s="48"/>
      <c r="K11" s="50"/>
      <c r="L11" s="270"/>
      <c r="M11" s="270"/>
    </row>
    <row r="12" spans="1:14" s="47" customFormat="1" ht="11.45" customHeight="1" x14ac:dyDescent="0.25">
      <c r="B12" s="48"/>
      <c r="C12" s="43"/>
      <c r="D12" s="49"/>
      <c r="E12" s="43" t="s">
        <v>177</v>
      </c>
      <c r="F12" s="44">
        <v>1</v>
      </c>
      <c r="G12" s="43" t="s">
        <v>90</v>
      </c>
      <c r="H12" s="45" t="s">
        <v>179</v>
      </c>
      <c r="I12" s="46">
        <f>(SUM(L$37:L$41))/F12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07.45" customHeight="1" x14ac:dyDescent="0.25">
      <c r="B15" s="55">
        <v>1</v>
      </c>
      <c r="C15" s="55" t="s">
        <v>174</v>
      </c>
      <c r="D15" s="56" t="s">
        <v>716</v>
      </c>
      <c r="E15" s="56" t="s">
        <v>713</v>
      </c>
      <c r="F15" s="55" t="s">
        <v>4</v>
      </c>
      <c r="G15" s="55" t="s">
        <v>65</v>
      </c>
      <c r="H15" s="56" t="s">
        <v>717</v>
      </c>
      <c r="I15" s="56" t="s">
        <v>718</v>
      </c>
      <c r="J15" s="55" t="s">
        <v>86</v>
      </c>
      <c r="K15" s="56" t="s">
        <v>727</v>
      </c>
      <c r="L15" s="57"/>
      <c r="M15" s="56"/>
    </row>
    <row r="16" spans="1:14" ht="104.45" customHeight="1" x14ac:dyDescent="0.25">
      <c r="B16" s="55">
        <v>1</v>
      </c>
      <c r="C16" s="55" t="s">
        <v>174</v>
      </c>
      <c r="D16" s="56" t="s">
        <v>716</v>
      </c>
      <c r="E16" s="56" t="s">
        <v>714</v>
      </c>
      <c r="F16" s="55" t="s">
        <v>4</v>
      </c>
      <c r="G16" s="55" t="s">
        <v>65</v>
      </c>
      <c r="H16" s="56" t="s">
        <v>719</v>
      </c>
      <c r="I16" s="56" t="s">
        <v>720</v>
      </c>
      <c r="J16" s="55" t="s">
        <v>86</v>
      </c>
      <c r="K16" s="56" t="s">
        <v>728</v>
      </c>
      <c r="L16" s="57"/>
      <c r="M16" s="56"/>
    </row>
    <row r="17" spans="2:13" ht="103.9" customHeight="1" x14ac:dyDescent="0.25">
      <c r="B17" s="55">
        <v>1</v>
      </c>
      <c r="C17" s="55" t="s">
        <v>174</v>
      </c>
      <c r="D17" s="56" t="s">
        <v>716</v>
      </c>
      <c r="E17" s="56" t="s">
        <v>715</v>
      </c>
      <c r="F17" s="55" t="s">
        <v>4</v>
      </c>
      <c r="G17" s="55" t="s">
        <v>65</v>
      </c>
      <c r="H17" s="56" t="s">
        <v>721</v>
      </c>
      <c r="I17" s="56" t="s">
        <v>722</v>
      </c>
      <c r="J17" s="55" t="s">
        <v>88</v>
      </c>
      <c r="K17" s="56" t="s">
        <v>729</v>
      </c>
      <c r="L17" s="57"/>
      <c r="M17" s="56"/>
    </row>
    <row r="18" spans="2:13" ht="107.45" customHeight="1" x14ac:dyDescent="0.25">
      <c r="B18" s="55">
        <v>1</v>
      </c>
      <c r="C18" s="55" t="s">
        <v>174</v>
      </c>
      <c r="D18" s="56" t="s">
        <v>716</v>
      </c>
      <c r="E18" s="56" t="s">
        <v>715</v>
      </c>
      <c r="F18" s="55" t="s">
        <v>4</v>
      </c>
      <c r="G18" s="55" t="s">
        <v>65</v>
      </c>
      <c r="H18" s="56" t="s">
        <v>723</v>
      </c>
      <c r="I18" s="56" t="s">
        <v>724</v>
      </c>
      <c r="J18" s="55" t="s">
        <v>88</v>
      </c>
      <c r="K18" s="56" t="s">
        <v>730</v>
      </c>
      <c r="L18" s="57"/>
      <c r="M18" s="56"/>
    </row>
    <row r="19" spans="2:13" ht="103.15" customHeight="1" x14ac:dyDescent="0.25">
      <c r="B19" s="55">
        <v>1</v>
      </c>
      <c r="C19" s="55" t="s">
        <v>174</v>
      </c>
      <c r="D19" s="56" t="s">
        <v>716</v>
      </c>
      <c r="E19" s="56" t="s">
        <v>715</v>
      </c>
      <c r="F19" s="55" t="s">
        <v>4</v>
      </c>
      <c r="G19" s="55" t="s">
        <v>65</v>
      </c>
      <c r="H19" s="56" t="s">
        <v>725</v>
      </c>
      <c r="I19" s="56" t="s">
        <v>726</v>
      </c>
      <c r="J19" s="55" t="s">
        <v>88</v>
      </c>
      <c r="K19" s="56" t="s">
        <v>731</v>
      </c>
      <c r="L19" s="57"/>
      <c r="M19" s="56"/>
    </row>
    <row r="20" spans="2:13" x14ac:dyDescent="0.25">
      <c r="B20" s="55">
        <v>1</v>
      </c>
      <c r="C20" s="55"/>
      <c r="D20" s="56"/>
      <c r="E20" s="56"/>
      <c r="F20" s="55"/>
      <c r="G20" s="55"/>
      <c r="H20" s="56"/>
      <c r="I20" s="56"/>
      <c r="J20" s="55"/>
      <c r="K20" s="56"/>
      <c r="L20" s="57"/>
      <c r="M20" s="56"/>
    </row>
    <row r="21" spans="2:13" ht="12.75" thickBot="1" x14ac:dyDescent="0.3">
      <c r="D21" s="59"/>
      <c r="E21" s="59"/>
      <c r="H21" s="59"/>
      <c r="I21" s="59"/>
      <c r="K21" s="59"/>
      <c r="M21" s="59"/>
    </row>
    <row r="22" spans="2:13" s="48" customFormat="1" ht="23.25" thickTop="1" x14ac:dyDescent="0.25">
      <c r="B22" s="51" t="s">
        <v>93</v>
      </c>
      <c r="C22" s="51" t="s">
        <v>75</v>
      </c>
      <c r="D22" s="51" t="s">
        <v>76</v>
      </c>
      <c r="E22" s="51" t="s">
        <v>77</v>
      </c>
      <c r="F22" s="51" t="s">
        <v>78</v>
      </c>
      <c r="G22" s="51" t="s">
        <v>79</v>
      </c>
      <c r="H22" s="52" t="s">
        <v>156</v>
      </c>
      <c r="I22" s="52" t="s">
        <v>157</v>
      </c>
      <c r="J22" s="52" t="s">
        <v>158</v>
      </c>
      <c r="K22" s="52" t="s">
        <v>80</v>
      </c>
      <c r="L22" s="53" t="s">
        <v>94</v>
      </c>
      <c r="M22" s="53" t="s">
        <v>95</v>
      </c>
    </row>
    <row r="23" spans="2:13" ht="102.6" customHeight="1" x14ac:dyDescent="0.25">
      <c r="B23" s="55">
        <v>2</v>
      </c>
      <c r="C23" s="55" t="s">
        <v>174</v>
      </c>
      <c r="D23" s="56" t="s">
        <v>513</v>
      </c>
      <c r="E23" s="56" t="s">
        <v>713</v>
      </c>
      <c r="F23" s="55" t="s">
        <v>4</v>
      </c>
      <c r="G23" s="55" t="s">
        <v>65</v>
      </c>
      <c r="H23" s="56" t="s">
        <v>733</v>
      </c>
      <c r="I23" s="56" t="s">
        <v>734</v>
      </c>
      <c r="J23" s="55" t="s">
        <v>86</v>
      </c>
      <c r="K23" s="56" t="s">
        <v>738</v>
      </c>
      <c r="L23" s="57"/>
      <c r="M23" s="56"/>
    </row>
    <row r="24" spans="2:13" ht="50.45" customHeight="1" x14ac:dyDescent="0.25">
      <c r="B24" s="55">
        <v>2</v>
      </c>
      <c r="C24" s="55" t="s">
        <v>174</v>
      </c>
      <c r="D24" s="56" t="s">
        <v>513</v>
      </c>
      <c r="E24" s="56" t="s">
        <v>732</v>
      </c>
      <c r="F24" s="55" t="s">
        <v>4</v>
      </c>
      <c r="G24" s="55" t="s">
        <v>65</v>
      </c>
      <c r="H24" s="56" t="s">
        <v>735</v>
      </c>
      <c r="I24" s="56" t="s">
        <v>736</v>
      </c>
      <c r="J24" s="55" t="s">
        <v>86</v>
      </c>
      <c r="K24" s="56" t="s">
        <v>739</v>
      </c>
      <c r="L24" s="57"/>
      <c r="M24" s="56"/>
    </row>
    <row r="25" spans="2:13" ht="82.9" customHeight="1" x14ac:dyDescent="0.25">
      <c r="B25" s="55">
        <v>2</v>
      </c>
      <c r="C25" s="55" t="s">
        <v>174</v>
      </c>
      <c r="D25" s="56" t="s">
        <v>513</v>
      </c>
      <c r="E25" s="56" t="s">
        <v>715</v>
      </c>
      <c r="F25" s="55" t="s">
        <v>4</v>
      </c>
      <c r="G25" s="55" t="s">
        <v>65</v>
      </c>
      <c r="H25" s="56" t="s">
        <v>737</v>
      </c>
      <c r="I25" s="56" t="s">
        <v>722</v>
      </c>
      <c r="J25" s="55" t="s">
        <v>88</v>
      </c>
      <c r="K25" s="56" t="s">
        <v>740</v>
      </c>
      <c r="L25" s="57"/>
      <c r="M25" s="56"/>
    </row>
    <row r="26" spans="2:13" ht="101.45" customHeight="1" x14ac:dyDescent="0.25">
      <c r="B26" s="55">
        <v>2</v>
      </c>
      <c r="C26" s="55" t="s">
        <v>174</v>
      </c>
      <c r="D26" s="56" t="s">
        <v>716</v>
      </c>
      <c r="E26" s="56" t="s">
        <v>715</v>
      </c>
      <c r="F26" s="55" t="s">
        <v>4</v>
      </c>
      <c r="G26" s="55" t="s">
        <v>65</v>
      </c>
      <c r="H26" s="56" t="s">
        <v>723</v>
      </c>
      <c r="I26" s="56" t="s">
        <v>724</v>
      </c>
      <c r="J26" s="55" t="s">
        <v>88</v>
      </c>
      <c r="K26" s="56" t="s">
        <v>730</v>
      </c>
      <c r="L26" s="57"/>
      <c r="M26" s="56"/>
    </row>
    <row r="27" spans="2:13" ht="111" customHeight="1" x14ac:dyDescent="0.25">
      <c r="B27" s="55">
        <v>2</v>
      </c>
      <c r="C27" s="55" t="s">
        <v>174</v>
      </c>
      <c r="D27" s="56" t="s">
        <v>716</v>
      </c>
      <c r="E27" s="56" t="s">
        <v>715</v>
      </c>
      <c r="F27" s="55" t="s">
        <v>4</v>
      </c>
      <c r="G27" s="55" t="s">
        <v>65</v>
      </c>
      <c r="H27" s="56" t="s">
        <v>725</v>
      </c>
      <c r="I27" s="56" t="s">
        <v>726</v>
      </c>
      <c r="J27" s="55" t="s">
        <v>88</v>
      </c>
      <c r="K27" s="56" t="s">
        <v>731</v>
      </c>
      <c r="L27" s="57"/>
      <c r="M27" s="56"/>
    </row>
    <row r="28" spans="2:13" x14ac:dyDescent="0.25">
      <c r="B28" s="55">
        <v>2</v>
      </c>
      <c r="C28" s="55"/>
      <c r="D28" s="56"/>
      <c r="E28" s="56"/>
      <c r="F28" s="55"/>
      <c r="G28" s="55"/>
      <c r="H28" s="56"/>
      <c r="I28" s="56"/>
      <c r="J28" s="55"/>
      <c r="K28" s="56"/>
      <c r="L28" s="57"/>
      <c r="M28" s="56"/>
    </row>
    <row r="29" spans="2:13" ht="12.75" thickBot="1" x14ac:dyDescent="0.3"/>
    <row r="30" spans="2:13" s="48" customFormat="1" ht="30.6" customHeight="1"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ht="112.9" customHeight="1" x14ac:dyDescent="0.25">
      <c r="B31" s="55">
        <v>3</v>
      </c>
      <c r="C31" s="55" t="s">
        <v>174</v>
      </c>
      <c r="D31" s="56" t="s">
        <v>513</v>
      </c>
      <c r="E31" s="56" t="s">
        <v>713</v>
      </c>
      <c r="F31" s="55" t="s">
        <v>4</v>
      </c>
      <c r="G31" s="55" t="s">
        <v>65</v>
      </c>
      <c r="H31" s="56" t="s">
        <v>741</v>
      </c>
      <c r="I31" s="56" t="s">
        <v>718</v>
      </c>
      <c r="J31" s="55" t="s">
        <v>86</v>
      </c>
      <c r="K31" s="56" t="s">
        <v>727</v>
      </c>
      <c r="L31" s="57"/>
      <c r="M31" s="56"/>
    </row>
    <row r="32" spans="2:13" ht="86.45" customHeight="1" x14ac:dyDescent="0.25">
      <c r="B32" s="55">
        <v>3</v>
      </c>
      <c r="C32" s="55" t="s">
        <v>174</v>
      </c>
      <c r="D32" s="56" t="s">
        <v>513</v>
      </c>
      <c r="E32" s="56" t="s">
        <v>714</v>
      </c>
      <c r="F32" s="55" t="s">
        <v>4</v>
      </c>
      <c r="G32" s="55" t="s">
        <v>65</v>
      </c>
      <c r="H32" s="56" t="s">
        <v>719</v>
      </c>
      <c r="I32" s="56" t="s">
        <v>720</v>
      </c>
      <c r="J32" s="55" t="s">
        <v>86</v>
      </c>
      <c r="K32" s="56" t="s">
        <v>728</v>
      </c>
      <c r="L32" s="57"/>
      <c r="M32" s="56"/>
    </row>
    <row r="33" spans="2:13" ht="82.15" customHeight="1" x14ac:dyDescent="0.25">
      <c r="B33" s="55">
        <v>3</v>
      </c>
      <c r="C33" s="55" t="s">
        <v>174</v>
      </c>
      <c r="D33" s="56" t="s">
        <v>513</v>
      </c>
      <c r="E33" s="56" t="s">
        <v>715</v>
      </c>
      <c r="F33" s="55" t="s">
        <v>4</v>
      </c>
      <c r="G33" s="55" t="s">
        <v>65</v>
      </c>
      <c r="H33" s="56" t="s">
        <v>737</v>
      </c>
      <c r="I33" s="56" t="s">
        <v>722</v>
      </c>
      <c r="J33" s="55" t="s">
        <v>88</v>
      </c>
      <c r="K33" s="56" t="s">
        <v>742</v>
      </c>
      <c r="L33" s="57"/>
      <c r="M33" s="56"/>
    </row>
    <row r="34" spans="2:13" x14ac:dyDescent="0.25">
      <c r="B34" s="55">
        <v>3</v>
      </c>
      <c r="C34" s="55"/>
      <c r="D34" s="56"/>
      <c r="E34" s="56"/>
      <c r="F34" s="55"/>
      <c r="G34" s="55"/>
      <c r="H34" s="56"/>
      <c r="I34" s="56"/>
      <c r="J34" s="55"/>
      <c r="K34" s="56"/>
      <c r="L34" s="57"/>
      <c r="M34" s="56"/>
    </row>
    <row r="35" spans="2:13" ht="12.75" thickBot="1" x14ac:dyDescent="0.3">
      <c r="D35" s="59"/>
      <c r="E35" s="59"/>
      <c r="H35" s="59"/>
      <c r="I35" s="59"/>
      <c r="K35" s="59"/>
      <c r="M35" s="59"/>
    </row>
    <row r="36" spans="2:13" s="48" customFormat="1" ht="23.25" thickTop="1" x14ac:dyDescent="0.25">
      <c r="B36" s="51" t="s">
        <v>93</v>
      </c>
      <c r="C36" s="51" t="s">
        <v>75</v>
      </c>
      <c r="D36" s="51" t="s">
        <v>76</v>
      </c>
      <c r="E36" s="51" t="s">
        <v>77</v>
      </c>
      <c r="F36" s="51" t="s">
        <v>78</v>
      </c>
      <c r="G36" s="51" t="s">
        <v>79</v>
      </c>
      <c r="H36" s="52" t="s">
        <v>156</v>
      </c>
      <c r="I36" s="52" t="s">
        <v>157</v>
      </c>
      <c r="J36" s="52" t="s">
        <v>158</v>
      </c>
      <c r="K36" s="52" t="s">
        <v>80</v>
      </c>
      <c r="L36" s="53" t="s">
        <v>94</v>
      </c>
      <c r="M36" s="53" t="s">
        <v>95</v>
      </c>
    </row>
    <row r="37" spans="2:13" ht="103.15" customHeight="1" x14ac:dyDescent="0.25">
      <c r="B37" s="55">
        <v>4</v>
      </c>
      <c r="C37" s="55" t="s">
        <v>174</v>
      </c>
      <c r="D37" s="56" t="s">
        <v>743</v>
      </c>
      <c r="E37" s="56" t="s">
        <v>713</v>
      </c>
      <c r="F37" s="55" t="s">
        <v>4</v>
      </c>
      <c r="G37" s="55" t="s">
        <v>65</v>
      </c>
      <c r="H37" s="56" t="s">
        <v>744</v>
      </c>
      <c r="I37" s="56" t="s">
        <v>734</v>
      </c>
      <c r="J37" s="55" t="s">
        <v>86</v>
      </c>
      <c r="K37" s="56" t="s">
        <v>738</v>
      </c>
      <c r="L37" s="57"/>
      <c r="M37" s="56"/>
    </row>
    <row r="38" spans="2:13" ht="60" x14ac:dyDescent="0.25">
      <c r="B38" s="55">
        <v>4</v>
      </c>
      <c r="C38" s="55" t="s">
        <v>174</v>
      </c>
      <c r="D38" s="56" t="s">
        <v>743</v>
      </c>
      <c r="E38" s="56" t="s">
        <v>732</v>
      </c>
      <c r="F38" s="55" t="s">
        <v>4</v>
      </c>
      <c r="G38" s="55" t="s">
        <v>65</v>
      </c>
      <c r="H38" s="56" t="s">
        <v>735</v>
      </c>
      <c r="I38" s="56" t="s">
        <v>736</v>
      </c>
      <c r="J38" s="55" t="s">
        <v>86</v>
      </c>
      <c r="K38" s="56" t="s">
        <v>739</v>
      </c>
      <c r="L38" s="57"/>
      <c r="M38" s="56"/>
    </row>
    <row r="39" spans="2:13" ht="107.45" customHeight="1" x14ac:dyDescent="0.25">
      <c r="B39" s="55">
        <v>4</v>
      </c>
      <c r="C39" s="55" t="s">
        <v>174</v>
      </c>
      <c r="D39" s="56" t="s">
        <v>743</v>
      </c>
      <c r="E39" s="56" t="s">
        <v>714</v>
      </c>
      <c r="F39" s="55" t="s">
        <v>4</v>
      </c>
      <c r="G39" s="55" t="s">
        <v>65</v>
      </c>
      <c r="H39" s="56" t="s">
        <v>745</v>
      </c>
      <c r="I39" s="56" t="s">
        <v>746</v>
      </c>
      <c r="J39" s="55" t="s">
        <v>88</v>
      </c>
      <c r="K39" s="56" t="s">
        <v>749</v>
      </c>
      <c r="L39" s="57"/>
      <c r="M39" s="56"/>
    </row>
    <row r="40" spans="2:13" ht="85.9" customHeight="1" x14ac:dyDescent="0.25">
      <c r="B40" s="55">
        <v>4</v>
      </c>
      <c r="C40" s="55" t="s">
        <v>174</v>
      </c>
      <c r="D40" s="56" t="s">
        <v>513</v>
      </c>
      <c r="E40" s="56" t="s">
        <v>715</v>
      </c>
      <c r="F40" s="55" t="s">
        <v>4</v>
      </c>
      <c r="G40" s="55" t="s">
        <v>65</v>
      </c>
      <c r="H40" s="56" t="s">
        <v>747</v>
      </c>
      <c r="I40" s="56" t="s">
        <v>748</v>
      </c>
      <c r="J40" s="55" t="s">
        <v>86</v>
      </c>
      <c r="K40" s="56" t="s">
        <v>574</v>
      </c>
      <c r="L40" s="57"/>
      <c r="M40" s="56"/>
    </row>
    <row r="41" spans="2:13" x14ac:dyDescent="0.25">
      <c r="B41" s="55">
        <v>4</v>
      </c>
      <c r="C41" s="55"/>
      <c r="D41" s="56"/>
      <c r="E41" s="56"/>
      <c r="F41" s="55"/>
      <c r="G41" s="55"/>
      <c r="H41" s="56"/>
      <c r="I41" s="56"/>
      <c r="J41" s="55"/>
      <c r="K41" s="56"/>
      <c r="L41" s="57"/>
      <c r="M41" s="56"/>
    </row>
  </sheetData>
  <sheetProtection algorithmName="SHA-512" hashValue="crcjEB+aKL+OR5kGFjvrxHAOm0hwGTYJufYwcfc71rQsBiG35Lp9kBtVDz1qgZ9YDkwf1qnSS0ToilCS2vz4xw==" saltValue="YNG/qCIcrk6UyngwEjKqEA=="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20 C23:C28 C31:C34 C37:C41" xr:uid="{00000000-0002-0000-1B00-000000000000}">
      <formula1>Frentes</formula1>
    </dataValidation>
    <dataValidation type="list" allowBlank="1" showInputMessage="1" showErrorMessage="1" sqref="F15:F20 F23:F28 F31:F34 F37:F41" xr:uid="{00000000-0002-0000-1B00-000001000000}">
      <formula1>Alta_Dirección</formula1>
    </dataValidation>
    <dataValidation type="list" allowBlank="1" showInputMessage="1" showErrorMessage="1" sqref="J15:J20 J23:J28 J31:J34 J37:J41" xr:uid="{00000000-0002-0000-1B00-000002000000}">
      <formula1>Categoría</formula1>
    </dataValidation>
    <dataValidation type="list" allowBlank="1" showInputMessage="1" showErrorMessage="1" sqref="L15:L20 L23:L28 L31:L34 L37:L41" xr:uid="{00000000-0002-0000-1B00-000003000000}">
      <formula1>Cumplimiento</formula1>
    </dataValidation>
    <dataValidation type="list" allowBlank="1" showInputMessage="1" showErrorMessage="1" sqref="G15:G20 G23:G28 G31:G34 G37:G41" xr:uid="{00000000-0002-0000-1B00-000004000000}">
      <formula1>Área</formula1>
    </dataValidation>
    <dataValidation type="list" allowBlank="1" showInputMessage="1" showErrorMessage="1" sqref="B15:B20 B23:B28 B31:B34 B37:B41" xr:uid="{00000000-0002-0000-1B00-000005000000}">
      <formula1>Trimestre</formula1>
    </dataValidation>
  </dataValidations>
  <hyperlinks>
    <hyperlink ref="L10:M11" location="Instrucciones!A1" display="Instrucciones para el diligenciamiento" xr:uid="{00000000-0004-0000-1B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2BA89A62-FC14-490B-9E4C-0CF026CB0F86}">
            <xm:f>NOT(ISERROR(SEARCH(TB!$B$25,L15)))</xm:f>
            <xm:f>TB!$B$25</xm:f>
            <x14:dxf>
              <fill>
                <patternFill>
                  <fgColor theme="1"/>
                  <bgColor rgb="FF00B050"/>
                </patternFill>
              </fill>
            </x14:dxf>
          </x14:cfRule>
          <x14:cfRule type="containsText" priority="14" operator="containsText" id="{2A81803E-C0D6-46BA-8260-5BB3F74E45AA}">
            <xm:f>NOT(ISERROR(SEARCH(TB!$B$24,L15)))</xm:f>
            <xm:f>TB!$B$24</xm:f>
            <x14:dxf>
              <fill>
                <patternFill>
                  <fgColor theme="1"/>
                  <bgColor rgb="FFFFFF00"/>
                </patternFill>
              </fill>
            </x14:dxf>
          </x14:cfRule>
          <x14:cfRule type="containsText" priority="15" operator="containsText" id="{DD26C276-94D2-4697-8BDD-6CFA13BAC586}">
            <xm:f>NOT(ISERROR(SEARCH(TB!$B$23,L15)))</xm:f>
            <xm:f>TB!$B$23</xm:f>
            <x14:dxf>
              <fill>
                <patternFill>
                  <fgColor theme="1"/>
                  <bgColor rgb="FFFFC000"/>
                </patternFill>
              </fill>
            </x14:dxf>
          </x14:cfRule>
          <x14:cfRule type="containsText" priority="16" operator="containsText" id="{3A3AE80C-231E-4D53-A986-75F75F9E76C6}">
            <xm:f>NOT(ISERROR(SEARCH(TB!$B$22,L15)))</xm:f>
            <xm:f>TB!$B$22</xm:f>
            <x14:dxf>
              <fill>
                <patternFill>
                  <fgColor theme="1"/>
                  <bgColor rgb="FFFF0000"/>
                </patternFill>
              </fill>
            </x14:dxf>
          </x14:cfRule>
          <xm:sqref>L15:L20 L23:L28 L31:L34 L37:L41</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74">
    <tabColor rgb="FF00B050"/>
  </sheetPr>
  <dimension ref="A1:W60"/>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210</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(SUM(L$15:L$24))/F9</f>
        <v>0</v>
      </c>
      <c r="J9" s="40"/>
      <c r="K9" s="41"/>
      <c r="L9" s="40"/>
      <c r="M9" s="40"/>
      <c r="N9" s="40"/>
    </row>
    <row r="10" spans="1:14" s="47" customFormat="1" ht="11.45" customHeight="1" x14ac:dyDescent="0.25">
      <c r="B10" s="48"/>
      <c r="C10" s="268" t="s">
        <v>96</v>
      </c>
      <c r="D10" s="269" t="str">
        <f>Contenido!K28</f>
        <v>Oficina de Desarrollo Académico</v>
      </c>
      <c r="E10" s="43" t="s">
        <v>92</v>
      </c>
      <c r="F10" s="44">
        <v>1</v>
      </c>
      <c r="G10" s="43" t="s">
        <v>90</v>
      </c>
      <c r="H10" s="45" t="s">
        <v>115</v>
      </c>
      <c r="I10" s="46">
        <f>(SUM(L$27:L$36))/F10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(SUM(L$39:L$48))/F11</f>
        <v>0</v>
      </c>
      <c r="J11" s="48"/>
      <c r="K11" s="50"/>
      <c r="L11" s="270"/>
      <c r="M11" s="270"/>
    </row>
    <row r="12" spans="1:14" s="47" customFormat="1" ht="11.45" customHeight="1" x14ac:dyDescent="0.25">
      <c r="B12" s="48"/>
      <c r="C12" s="43"/>
      <c r="D12" s="49"/>
      <c r="E12" s="43" t="s">
        <v>177</v>
      </c>
      <c r="F12" s="44">
        <v>1</v>
      </c>
      <c r="G12" s="43" t="s">
        <v>90</v>
      </c>
      <c r="H12" s="45" t="s">
        <v>179</v>
      </c>
      <c r="I12" s="46">
        <f>(SUM(L$51:L$60))/F12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82.9" customHeight="1" x14ac:dyDescent="0.25">
      <c r="B15" s="55">
        <v>1</v>
      </c>
      <c r="C15" s="55" t="s">
        <v>82</v>
      </c>
      <c r="D15" s="56" t="s">
        <v>274</v>
      </c>
      <c r="E15" s="56" t="s">
        <v>786</v>
      </c>
      <c r="F15" s="55" t="s">
        <v>4</v>
      </c>
      <c r="G15" s="55" t="s">
        <v>68</v>
      </c>
      <c r="H15" s="56" t="s">
        <v>795</v>
      </c>
      <c r="I15" s="56" t="s">
        <v>795</v>
      </c>
      <c r="J15" s="55" t="s">
        <v>86</v>
      </c>
      <c r="K15" s="56" t="s">
        <v>801</v>
      </c>
      <c r="L15" s="57"/>
      <c r="M15" s="56"/>
    </row>
    <row r="16" spans="1:14" ht="60" x14ac:dyDescent="0.25">
      <c r="B16" s="55">
        <v>1</v>
      </c>
      <c r="C16" s="55" t="s">
        <v>83</v>
      </c>
      <c r="D16" s="56" t="s">
        <v>783</v>
      </c>
      <c r="E16" s="56" t="s">
        <v>784</v>
      </c>
      <c r="F16" s="55" t="s">
        <v>4</v>
      </c>
      <c r="G16" s="55" t="s">
        <v>68</v>
      </c>
      <c r="H16" s="56" t="s">
        <v>796</v>
      </c>
      <c r="I16" s="56" t="s">
        <v>796</v>
      </c>
      <c r="J16" s="55" t="s">
        <v>86</v>
      </c>
      <c r="K16" s="56" t="s">
        <v>802</v>
      </c>
      <c r="L16" s="57"/>
      <c r="M16" s="56"/>
    </row>
    <row r="17" spans="2:13" ht="120" x14ac:dyDescent="0.25">
      <c r="B17" s="55">
        <v>1</v>
      </c>
      <c r="C17" s="55" t="s">
        <v>175</v>
      </c>
      <c r="D17" s="56" t="s">
        <v>319</v>
      </c>
      <c r="E17" s="56" t="s">
        <v>785</v>
      </c>
      <c r="F17" s="55" t="s">
        <v>4</v>
      </c>
      <c r="G17" s="55" t="s">
        <v>68</v>
      </c>
      <c r="H17" s="56" t="s">
        <v>797</v>
      </c>
      <c r="I17" s="56" t="s">
        <v>797</v>
      </c>
      <c r="J17" s="55" t="s">
        <v>86</v>
      </c>
      <c r="K17" s="56" t="s">
        <v>803</v>
      </c>
      <c r="L17" s="57"/>
      <c r="M17" s="56"/>
    </row>
    <row r="18" spans="2:13" ht="50.45" customHeight="1" x14ac:dyDescent="0.25">
      <c r="B18" s="55">
        <v>1</v>
      </c>
      <c r="C18" s="55" t="s">
        <v>83</v>
      </c>
      <c r="D18" s="56" t="s">
        <v>806</v>
      </c>
      <c r="E18" s="56" t="s">
        <v>788</v>
      </c>
      <c r="F18" s="55" t="s">
        <v>4</v>
      </c>
      <c r="G18" s="55" t="s">
        <v>68</v>
      </c>
      <c r="H18" s="56" t="s">
        <v>798</v>
      </c>
      <c r="I18" s="56" t="s">
        <v>798</v>
      </c>
      <c r="J18" s="55" t="s">
        <v>798</v>
      </c>
      <c r="K18" s="56" t="s">
        <v>798</v>
      </c>
      <c r="L18" s="57"/>
      <c r="M18" s="56"/>
    </row>
    <row r="19" spans="2:13" ht="52.15" customHeight="1" x14ac:dyDescent="0.25">
      <c r="B19" s="55">
        <v>1</v>
      </c>
      <c r="C19" s="55" t="s">
        <v>83</v>
      </c>
      <c r="D19" s="56" t="s">
        <v>806</v>
      </c>
      <c r="E19" s="56" t="s">
        <v>789</v>
      </c>
      <c r="F19" s="55" t="s">
        <v>4</v>
      </c>
      <c r="G19" s="55" t="s">
        <v>68</v>
      </c>
      <c r="H19" s="56" t="s">
        <v>798</v>
      </c>
      <c r="I19" s="56" t="s">
        <v>798</v>
      </c>
      <c r="J19" s="55" t="s">
        <v>798</v>
      </c>
      <c r="K19" s="56" t="s">
        <v>798</v>
      </c>
      <c r="L19" s="57"/>
      <c r="M19" s="56"/>
    </row>
    <row r="20" spans="2:13" ht="84" x14ac:dyDescent="0.25">
      <c r="B20" s="55">
        <v>1</v>
      </c>
      <c r="C20" s="55" t="s">
        <v>83</v>
      </c>
      <c r="D20" s="56" t="s">
        <v>787</v>
      </c>
      <c r="E20" s="56" t="s">
        <v>790</v>
      </c>
      <c r="F20" s="55" t="s">
        <v>4</v>
      </c>
      <c r="G20" s="55" t="s">
        <v>68</v>
      </c>
      <c r="H20" s="56" t="s">
        <v>799</v>
      </c>
      <c r="I20" s="56" t="s">
        <v>799</v>
      </c>
      <c r="J20" s="55" t="s">
        <v>86</v>
      </c>
      <c r="K20" s="56" t="s">
        <v>804</v>
      </c>
      <c r="L20" s="57"/>
      <c r="M20" s="56"/>
    </row>
    <row r="21" spans="2:13" ht="97.9" customHeight="1" x14ac:dyDescent="0.25">
      <c r="B21" s="55">
        <v>1</v>
      </c>
      <c r="C21" s="55" t="s">
        <v>83</v>
      </c>
      <c r="D21" s="56" t="s">
        <v>787</v>
      </c>
      <c r="E21" s="56" t="s">
        <v>791</v>
      </c>
      <c r="F21" s="55" t="s">
        <v>4</v>
      </c>
      <c r="G21" s="55" t="s">
        <v>68</v>
      </c>
      <c r="H21" s="56" t="s">
        <v>798</v>
      </c>
      <c r="I21" s="56" t="s">
        <v>798</v>
      </c>
      <c r="J21" s="55" t="s">
        <v>798</v>
      </c>
      <c r="K21" s="56" t="s">
        <v>798</v>
      </c>
      <c r="L21" s="57"/>
      <c r="M21" s="56"/>
    </row>
    <row r="22" spans="2:13" ht="61.9" customHeight="1" x14ac:dyDescent="0.25">
      <c r="B22" s="55">
        <v>1</v>
      </c>
      <c r="C22" s="101" t="s">
        <v>807</v>
      </c>
      <c r="D22" s="56" t="s">
        <v>792</v>
      </c>
      <c r="E22" s="56" t="s">
        <v>793</v>
      </c>
      <c r="F22" s="55" t="s">
        <v>4</v>
      </c>
      <c r="G22" s="55" t="s">
        <v>68</v>
      </c>
      <c r="H22" s="56" t="s">
        <v>800</v>
      </c>
      <c r="I22" s="56" t="s">
        <v>800</v>
      </c>
      <c r="J22" s="55" t="s">
        <v>87</v>
      </c>
      <c r="K22" s="56" t="s">
        <v>805</v>
      </c>
      <c r="L22" s="57"/>
      <c r="M22" s="56"/>
    </row>
    <row r="23" spans="2:13" ht="60" x14ac:dyDescent="0.25">
      <c r="B23" s="55">
        <v>1</v>
      </c>
      <c r="C23" s="101" t="s">
        <v>807</v>
      </c>
      <c r="D23" s="56" t="s">
        <v>792</v>
      </c>
      <c r="E23" s="56" t="s">
        <v>794</v>
      </c>
      <c r="F23" s="55" t="s">
        <v>4</v>
      </c>
      <c r="G23" s="55" t="s">
        <v>68</v>
      </c>
      <c r="H23" s="56" t="s">
        <v>798</v>
      </c>
      <c r="I23" s="56" t="s">
        <v>798</v>
      </c>
      <c r="J23" s="55" t="s">
        <v>798</v>
      </c>
      <c r="K23" s="56" t="s">
        <v>798</v>
      </c>
      <c r="L23" s="57"/>
      <c r="M23" s="56"/>
    </row>
    <row r="24" spans="2:13" x14ac:dyDescent="0.25">
      <c r="B24" s="55">
        <v>1</v>
      </c>
      <c r="C24" s="55"/>
      <c r="D24" s="56"/>
      <c r="E24" s="56"/>
      <c r="F24" s="55"/>
      <c r="G24" s="55"/>
      <c r="H24" s="56"/>
      <c r="I24" s="56"/>
      <c r="J24" s="55"/>
      <c r="K24" s="56"/>
      <c r="L24" s="57"/>
      <c r="M24" s="56"/>
    </row>
    <row r="25" spans="2:13" ht="12.75" thickBot="1" x14ac:dyDescent="0.3">
      <c r="D25" s="59"/>
      <c r="E25" s="59"/>
      <c r="H25" s="59"/>
      <c r="I25" s="59"/>
      <c r="K25" s="59"/>
      <c r="M25" s="59"/>
    </row>
    <row r="26" spans="2:13" s="48" customFormat="1" ht="23.25" thickTop="1" x14ac:dyDescent="0.25">
      <c r="B26" s="51" t="s">
        <v>93</v>
      </c>
      <c r="C26" s="51" t="s">
        <v>75</v>
      </c>
      <c r="D26" s="51" t="s">
        <v>76</v>
      </c>
      <c r="E26" s="51" t="s">
        <v>77</v>
      </c>
      <c r="F26" s="51" t="s">
        <v>78</v>
      </c>
      <c r="G26" s="51" t="s">
        <v>79</v>
      </c>
      <c r="H26" s="52" t="s">
        <v>156</v>
      </c>
      <c r="I26" s="52" t="s">
        <v>157</v>
      </c>
      <c r="J26" s="52" t="s">
        <v>158</v>
      </c>
      <c r="K26" s="52" t="s">
        <v>80</v>
      </c>
      <c r="L26" s="53" t="s">
        <v>94</v>
      </c>
      <c r="M26" s="53" t="s">
        <v>95</v>
      </c>
    </row>
    <row r="27" spans="2:13" ht="76.900000000000006" customHeight="1" x14ac:dyDescent="0.25">
      <c r="B27" s="55">
        <v>2</v>
      </c>
      <c r="C27" s="55" t="s">
        <v>82</v>
      </c>
      <c r="D27" s="56" t="s">
        <v>274</v>
      </c>
      <c r="E27" s="56" t="s">
        <v>786</v>
      </c>
      <c r="F27" s="55" t="s">
        <v>4</v>
      </c>
      <c r="G27" s="55" t="s">
        <v>68</v>
      </c>
      <c r="H27" s="56" t="s">
        <v>808</v>
      </c>
      <c r="I27" s="56" t="s">
        <v>809</v>
      </c>
      <c r="J27" s="55" t="s">
        <v>88</v>
      </c>
      <c r="K27" s="56" t="s">
        <v>818</v>
      </c>
      <c r="L27" s="57"/>
      <c r="M27" s="56"/>
    </row>
    <row r="28" spans="2:13" ht="60" x14ac:dyDescent="0.25">
      <c r="B28" s="55">
        <v>2</v>
      </c>
      <c r="C28" s="55" t="s">
        <v>83</v>
      </c>
      <c r="D28" s="56" t="s">
        <v>783</v>
      </c>
      <c r="E28" s="56" t="s">
        <v>784</v>
      </c>
      <c r="F28" s="55" t="s">
        <v>4</v>
      </c>
      <c r="G28" s="55" t="s">
        <v>68</v>
      </c>
      <c r="H28" s="56" t="s">
        <v>810</v>
      </c>
      <c r="I28" s="56" t="s">
        <v>810</v>
      </c>
      <c r="J28" s="55" t="s">
        <v>87</v>
      </c>
      <c r="K28" s="56" t="s">
        <v>819</v>
      </c>
      <c r="L28" s="57"/>
      <c r="M28" s="56"/>
    </row>
    <row r="29" spans="2:13" ht="120" x14ac:dyDescent="0.25">
      <c r="B29" s="55">
        <v>2</v>
      </c>
      <c r="C29" s="55" t="s">
        <v>175</v>
      </c>
      <c r="D29" s="56" t="s">
        <v>319</v>
      </c>
      <c r="E29" s="56" t="s">
        <v>785</v>
      </c>
      <c r="F29" s="55" t="s">
        <v>4</v>
      </c>
      <c r="G29" s="55" t="s">
        <v>68</v>
      </c>
      <c r="H29" s="56" t="s">
        <v>811</v>
      </c>
      <c r="I29" s="56" t="s">
        <v>811</v>
      </c>
      <c r="J29" s="55" t="s">
        <v>88</v>
      </c>
      <c r="K29" s="56" t="s">
        <v>820</v>
      </c>
      <c r="L29" s="57"/>
      <c r="M29" s="56"/>
    </row>
    <row r="30" spans="2:13" ht="48" x14ac:dyDescent="0.25">
      <c r="B30" s="55">
        <v>2</v>
      </c>
      <c r="C30" s="55" t="s">
        <v>83</v>
      </c>
      <c r="D30" s="56" t="s">
        <v>806</v>
      </c>
      <c r="E30" s="56" t="s">
        <v>788</v>
      </c>
      <c r="F30" s="55" t="s">
        <v>4</v>
      </c>
      <c r="G30" s="55" t="s">
        <v>68</v>
      </c>
      <c r="H30" s="56" t="s">
        <v>812</v>
      </c>
      <c r="I30" s="56" t="s">
        <v>812</v>
      </c>
      <c r="J30" s="55" t="s">
        <v>86</v>
      </c>
      <c r="K30" s="56" t="s">
        <v>821</v>
      </c>
      <c r="L30" s="57"/>
      <c r="M30" s="56"/>
    </row>
    <row r="31" spans="2:13" ht="48" x14ac:dyDescent="0.25">
      <c r="B31" s="55">
        <v>2</v>
      </c>
      <c r="C31" s="55" t="s">
        <v>83</v>
      </c>
      <c r="D31" s="56" t="s">
        <v>806</v>
      </c>
      <c r="E31" s="56" t="s">
        <v>789</v>
      </c>
      <c r="F31" s="55" t="s">
        <v>4</v>
      </c>
      <c r="G31" s="55" t="s">
        <v>68</v>
      </c>
      <c r="H31" s="56" t="s">
        <v>813</v>
      </c>
      <c r="I31" s="56" t="s">
        <v>813</v>
      </c>
      <c r="J31" s="55" t="s">
        <v>88</v>
      </c>
      <c r="K31" s="56" t="s">
        <v>822</v>
      </c>
      <c r="L31" s="57"/>
      <c r="M31" s="56"/>
    </row>
    <row r="32" spans="2:13" ht="84" x14ac:dyDescent="0.25">
      <c r="B32" s="55">
        <v>2</v>
      </c>
      <c r="C32" s="55" t="s">
        <v>83</v>
      </c>
      <c r="D32" s="56" t="s">
        <v>806</v>
      </c>
      <c r="E32" s="56" t="s">
        <v>790</v>
      </c>
      <c r="F32" s="55" t="s">
        <v>4</v>
      </c>
      <c r="G32" s="55" t="s">
        <v>68</v>
      </c>
      <c r="H32" s="56" t="s">
        <v>814</v>
      </c>
      <c r="I32" s="56" t="s">
        <v>814</v>
      </c>
      <c r="J32" s="55" t="s">
        <v>86</v>
      </c>
      <c r="K32" s="56" t="s">
        <v>823</v>
      </c>
      <c r="L32" s="57"/>
      <c r="M32" s="56"/>
    </row>
    <row r="33" spans="2:13" ht="98.45" customHeight="1" x14ac:dyDescent="0.25">
      <c r="B33" s="55">
        <v>2</v>
      </c>
      <c r="C33" s="55" t="s">
        <v>83</v>
      </c>
      <c r="D33" s="56" t="s">
        <v>806</v>
      </c>
      <c r="E33" s="56" t="s">
        <v>791</v>
      </c>
      <c r="F33" s="55" t="s">
        <v>4</v>
      </c>
      <c r="G33" s="55" t="s">
        <v>68</v>
      </c>
      <c r="H33" s="56" t="s">
        <v>815</v>
      </c>
      <c r="I33" s="56" t="s">
        <v>815</v>
      </c>
      <c r="J33" s="55" t="s">
        <v>86</v>
      </c>
      <c r="K33" s="56" t="s">
        <v>824</v>
      </c>
      <c r="L33" s="57"/>
      <c r="M33" s="56"/>
    </row>
    <row r="34" spans="2:13" ht="60" x14ac:dyDescent="0.25">
      <c r="B34" s="55">
        <v>2</v>
      </c>
      <c r="C34" s="101" t="s">
        <v>807</v>
      </c>
      <c r="D34" s="56" t="s">
        <v>792</v>
      </c>
      <c r="E34" s="56" t="s">
        <v>793</v>
      </c>
      <c r="F34" s="55" t="s">
        <v>4</v>
      </c>
      <c r="G34" s="55" t="s">
        <v>68</v>
      </c>
      <c r="H34" s="56" t="s">
        <v>816</v>
      </c>
      <c r="I34" s="56" t="s">
        <v>816</v>
      </c>
      <c r="J34" s="55" t="s">
        <v>87</v>
      </c>
      <c r="K34" s="56" t="s">
        <v>805</v>
      </c>
      <c r="L34" s="57"/>
      <c r="M34" s="56"/>
    </row>
    <row r="35" spans="2:13" ht="60" x14ac:dyDescent="0.25">
      <c r="B35" s="55">
        <v>2</v>
      </c>
      <c r="C35" s="101" t="s">
        <v>807</v>
      </c>
      <c r="D35" s="56" t="s">
        <v>792</v>
      </c>
      <c r="E35" s="56" t="s">
        <v>794</v>
      </c>
      <c r="F35" s="55" t="s">
        <v>4</v>
      </c>
      <c r="G35" s="55" t="s">
        <v>68</v>
      </c>
      <c r="H35" s="56" t="s">
        <v>817</v>
      </c>
      <c r="I35" s="56" t="s">
        <v>817</v>
      </c>
      <c r="J35" s="55" t="s">
        <v>87</v>
      </c>
      <c r="K35" s="56" t="s">
        <v>825</v>
      </c>
      <c r="L35" s="57"/>
      <c r="M35" s="56"/>
    </row>
    <row r="36" spans="2:13" x14ac:dyDescent="0.25">
      <c r="B36" s="55">
        <v>2</v>
      </c>
      <c r="C36" s="55"/>
      <c r="D36" s="56"/>
      <c r="E36" s="56"/>
      <c r="F36" s="55"/>
      <c r="G36" s="55"/>
      <c r="H36" s="56"/>
      <c r="I36" s="56"/>
      <c r="J36" s="55"/>
      <c r="K36" s="56"/>
      <c r="L36" s="57"/>
      <c r="M36" s="56"/>
    </row>
    <row r="37" spans="2:13" ht="12.75" thickBot="1" x14ac:dyDescent="0.3"/>
    <row r="38" spans="2:13" s="48" customFormat="1" ht="30.6" customHeight="1" thickTop="1" x14ac:dyDescent="0.25">
      <c r="B38" s="51" t="s">
        <v>93</v>
      </c>
      <c r="C38" s="51" t="s">
        <v>75</v>
      </c>
      <c r="D38" s="51" t="s">
        <v>76</v>
      </c>
      <c r="E38" s="51" t="s">
        <v>77</v>
      </c>
      <c r="F38" s="51" t="s">
        <v>78</v>
      </c>
      <c r="G38" s="51" t="s">
        <v>79</v>
      </c>
      <c r="H38" s="52" t="s">
        <v>156</v>
      </c>
      <c r="I38" s="52" t="s">
        <v>157</v>
      </c>
      <c r="J38" s="52" t="s">
        <v>158</v>
      </c>
      <c r="K38" s="52" t="s">
        <v>80</v>
      </c>
      <c r="L38" s="53" t="s">
        <v>94</v>
      </c>
      <c r="M38" s="53" t="s">
        <v>95</v>
      </c>
    </row>
    <row r="39" spans="2:13" ht="71.45" customHeight="1" x14ac:dyDescent="0.25">
      <c r="B39" s="55">
        <v>3</v>
      </c>
      <c r="C39" s="55" t="s">
        <v>82</v>
      </c>
      <c r="D39" s="86" t="s">
        <v>274</v>
      </c>
      <c r="E39" s="56" t="s">
        <v>786</v>
      </c>
      <c r="F39" s="55" t="s">
        <v>4</v>
      </c>
      <c r="G39" s="55" t="s">
        <v>68</v>
      </c>
      <c r="H39" s="98" t="s">
        <v>826</v>
      </c>
      <c r="I39" s="98" t="s">
        <v>826</v>
      </c>
      <c r="J39" s="55" t="s">
        <v>87</v>
      </c>
      <c r="K39" s="98" t="s">
        <v>831</v>
      </c>
      <c r="L39" s="57"/>
      <c r="M39" s="56"/>
    </row>
    <row r="40" spans="2:13" ht="60" x14ac:dyDescent="0.25">
      <c r="B40" s="55">
        <v>3</v>
      </c>
      <c r="C40" s="55" t="s">
        <v>83</v>
      </c>
      <c r="D40" s="99" t="s">
        <v>783</v>
      </c>
      <c r="E40" s="98" t="s">
        <v>784</v>
      </c>
      <c r="F40" s="55" t="s">
        <v>4</v>
      </c>
      <c r="G40" s="55" t="s">
        <v>68</v>
      </c>
      <c r="H40" s="98" t="s">
        <v>827</v>
      </c>
      <c r="I40" s="98" t="s">
        <v>827</v>
      </c>
      <c r="J40" s="55" t="s">
        <v>86</v>
      </c>
      <c r="K40" s="98" t="s">
        <v>832</v>
      </c>
      <c r="L40" s="57"/>
      <c r="M40" s="56"/>
    </row>
    <row r="41" spans="2:13" ht="120" x14ac:dyDescent="0.25">
      <c r="B41" s="55">
        <v>3</v>
      </c>
      <c r="C41" s="55" t="s">
        <v>175</v>
      </c>
      <c r="D41" s="100" t="s">
        <v>319</v>
      </c>
      <c r="E41" s="98" t="s">
        <v>785</v>
      </c>
      <c r="F41" s="55" t="s">
        <v>4</v>
      </c>
      <c r="G41" s="55" t="s">
        <v>68</v>
      </c>
      <c r="H41" s="98" t="s">
        <v>828</v>
      </c>
      <c r="I41" s="98" t="s">
        <v>828</v>
      </c>
      <c r="J41" s="55" t="s">
        <v>86</v>
      </c>
      <c r="K41" s="98" t="s">
        <v>833</v>
      </c>
      <c r="L41" s="57"/>
      <c r="M41" s="56"/>
    </row>
    <row r="42" spans="2:13" ht="45.6" customHeight="1" x14ac:dyDescent="0.25">
      <c r="B42" s="55">
        <v>3</v>
      </c>
      <c r="C42" s="55" t="s">
        <v>83</v>
      </c>
      <c r="D42" s="56" t="s">
        <v>806</v>
      </c>
      <c r="E42" s="85" t="s">
        <v>788</v>
      </c>
      <c r="F42" s="55" t="s">
        <v>4</v>
      </c>
      <c r="G42" s="55" t="s">
        <v>68</v>
      </c>
      <c r="H42" s="98" t="s">
        <v>798</v>
      </c>
      <c r="I42" s="98" t="s">
        <v>798</v>
      </c>
      <c r="J42" s="104" t="s">
        <v>798</v>
      </c>
      <c r="K42" s="98" t="s">
        <v>798</v>
      </c>
      <c r="L42" s="57"/>
      <c r="M42" s="56"/>
    </row>
    <row r="43" spans="2:13" ht="49.15" customHeight="1" x14ac:dyDescent="0.25">
      <c r="B43" s="55">
        <v>3</v>
      </c>
      <c r="C43" s="55" t="s">
        <v>83</v>
      </c>
      <c r="D43" s="56" t="s">
        <v>806</v>
      </c>
      <c r="E43" s="85" t="s">
        <v>789</v>
      </c>
      <c r="F43" s="55" t="s">
        <v>4</v>
      </c>
      <c r="G43" s="55" t="s">
        <v>68</v>
      </c>
      <c r="H43" s="98" t="s">
        <v>798</v>
      </c>
      <c r="I43" s="98" t="s">
        <v>798</v>
      </c>
      <c r="J43" s="104" t="s">
        <v>798</v>
      </c>
      <c r="K43" s="98" t="s">
        <v>798</v>
      </c>
      <c r="L43" s="57"/>
      <c r="M43" s="56"/>
    </row>
    <row r="44" spans="2:13" ht="60" x14ac:dyDescent="0.25">
      <c r="B44" s="55">
        <v>3</v>
      </c>
      <c r="C44" s="55" t="s">
        <v>83</v>
      </c>
      <c r="D44" s="56" t="s">
        <v>806</v>
      </c>
      <c r="E44" s="85" t="s">
        <v>790</v>
      </c>
      <c r="F44" s="55" t="s">
        <v>4</v>
      </c>
      <c r="G44" s="55" t="s">
        <v>68</v>
      </c>
      <c r="H44" s="98" t="s">
        <v>798</v>
      </c>
      <c r="I44" s="98" t="s">
        <v>798</v>
      </c>
      <c r="J44" s="104" t="s">
        <v>798</v>
      </c>
      <c r="K44" s="98" t="s">
        <v>798</v>
      </c>
      <c r="L44" s="57"/>
      <c r="M44" s="56"/>
    </row>
    <row r="45" spans="2:13" ht="90.6" customHeight="1" x14ac:dyDescent="0.25">
      <c r="B45" s="55">
        <v>3</v>
      </c>
      <c r="C45" s="55" t="s">
        <v>83</v>
      </c>
      <c r="D45" s="56" t="s">
        <v>806</v>
      </c>
      <c r="E45" s="85" t="s">
        <v>791</v>
      </c>
      <c r="F45" s="55" t="s">
        <v>4</v>
      </c>
      <c r="G45" s="55" t="s">
        <v>68</v>
      </c>
      <c r="H45" s="98" t="s">
        <v>829</v>
      </c>
      <c r="I45" s="98" t="s">
        <v>829</v>
      </c>
      <c r="J45" s="55" t="s">
        <v>86</v>
      </c>
      <c r="K45" s="98" t="s">
        <v>824</v>
      </c>
      <c r="L45" s="57"/>
      <c r="M45" s="56"/>
    </row>
    <row r="46" spans="2:13" ht="60" x14ac:dyDescent="0.25">
      <c r="B46" s="55">
        <v>3</v>
      </c>
      <c r="C46" s="101" t="s">
        <v>807</v>
      </c>
      <c r="D46" s="56" t="s">
        <v>792</v>
      </c>
      <c r="E46" s="85" t="s">
        <v>793</v>
      </c>
      <c r="F46" s="55" t="s">
        <v>4</v>
      </c>
      <c r="G46" s="55" t="s">
        <v>68</v>
      </c>
      <c r="H46" s="98" t="s">
        <v>830</v>
      </c>
      <c r="I46" s="98" t="s">
        <v>830</v>
      </c>
      <c r="J46" s="55" t="s">
        <v>87</v>
      </c>
      <c r="K46" s="98" t="s">
        <v>805</v>
      </c>
      <c r="L46" s="57"/>
      <c r="M46" s="56"/>
    </row>
    <row r="47" spans="2:13" ht="60" x14ac:dyDescent="0.25">
      <c r="B47" s="55">
        <v>3</v>
      </c>
      <c r="C47" s="101" t="s">
        <v>807</v>
      </c>
      <c r="D47" s="56" t="s">
        <v>792</v>
      </c>
      <c r="E47" s="85" t="s">
        <v>794</v>
      </c>
      <c r="F47" s="55" t="s">
        <v>4</v>
      </c>
      <c r="G47" s="55" t="s">
        <v>68</v>
      </c>
      <c r="H47" s="98" t="s">
        <v>798</v>
      </c>
      <c r="I47" s="98" t="s">
        <v>798</v>
      </c>
      <c r="J47" s="104" t="s">
        <v>798</v>
      </c>
      <c r="K47" s="98" t="s">
        <v>798</v>
      </c>
      <c r="L47" s="57"/>
      <c r="M47" s="56"/>
    </row>
    <row r="48" spans="2:13" x14ac:dyDescent="0.25">
      <c r="B48" s="55">
        <v>3</v>
      </c>
      <c r="C48" s="55"/>
      <c r="D48" s="56"/>
      <c r="E48" s="56"/>
      <c r="F48" s="55"/>
      <c r="G48" s="55"/>
      <c r="H48" s="56"/>
      <c r="I48" s="56"/>
      <c r="J48" s="55"/>
      <c r="K48" s="56"/>
      <c r="L48" s="57"/>
      <c r="M48" s="56"/>
    </row>
    <row r="49" spans="2:13" ht="12.75" thickBot="1" x14ac:dyDescent="0.3">
      <c r="D49" s="59"/>
      <c r="E49" s="59"/>
      <c r="H49" s="59"/>
      <c r="I49" s="59"/>
      <c r="K49" s="59"/>
      <c r="M49" s="59"/>
    </row>
    <row r="50" spans="2:13" s="48" customFormat="1" ht="23.25" thickTop="1" x14ac:dyDescent="0.25">
      <c r="B50" s="51" t="s">
        <v>93</v>
      </c>
      <c r="C50" s="51" t="s">
        <v>75</v>
      </c>
      <c r="D50" s="51" t="s">
        <v>76</v>
      </c>
      <c r="E50" s="51" t="s">
        <v>77</v>
      </c>
      <c r="F50" s="51" t="s">
        <v>78</v>
      </c>
      <c r="G50" s="51" t="s">
        <v>79</v>
      </c>
      <c r="H50" s="52" t="s">
        <v>156</v>
      </c>
      <c r="I50" s="52" t="s">
        <v>157</v>
      </c>
      <c r="J50" s="52" t="s">
        <v>158</v>
      </c>
      <c r="K50" s="52" t="s">
        <v>80</v>
      </c>
      <c r="L50" s="53" t="s">
        <v>94</v>
      </c>
      <c r="M50" s="53" t="s">
        <v>95</v>
      </c>
    </row>
    <row r="51" spans="2:13" ht="75.599999999999994" customHeight="1" x14ac:dyDescent="0.25">
      <c r="B51" s="55">
        <v>4</v>
      </c>
      <c r="C51" s="55" t="s">
        <v>82</v>
      </c>
      <c r="D51" s="86" t="s">
        <v>274</v>
      </c>
      <c r="E51" s="56" t="s">
        <v>786</v>
      </c>
      <c r="F51" s="55" t="s">
        <v>4</v>
      </c>
      <c r="G51" s="55" t="s">
        <v>68</v>
      </c>
      <c r="H51" s="98" t="s">
        <v>835</v>
      </c>
      <c r="I51" s="98" t="s">
        <v>835</v>
      </c>
      <c r="J51" s="55" t="s">
        <v>88</v>
      </c>
      <c r="K51" s="98" t="s">
        <v>845</v>
      </c>
      <c r="L51" s="57"/>
      <c r="M51" s="56"/>
    </row>
    <row r="52" spans="2:13" ht="60" x14ac:dyDescent="0.25">
      <c r="B52" s="55">
        <v>4</v>
      </c>
      <c r="C52" s="55" t="s">
        <v>83</v>
      </c>
      <c r="D52" s="86" t="s">
        <v>834</v>
      </c>
      <c r="E52" s="98" t="s">
        <v>784</v>
      </c>
      <c r="F52" s="55" t="s">
        <v>4</v>
      </c>
      <c r="G52" s="55" t="s">
        <v>68</v>
      </c>
      <c r="H52" s="98" t="s">
        <v>810</v>
      </c>
      <c r="I52" s="98" t="s">
        <v>810</v>
      </c>
      <c r="J52" s="55" t="s">
        <v>87</v>
      </c>
      <c r="K52" s="98" t="s">
        <v>819</v>
      </c>
      <c r="L52" s="57"/>
      <c r="M52" s="56"/>
    </row>
    <row r="53" spans="2:13" ht="120" x14ac:dyDescent="0.25">
      <c r="B53" s="55">
        <v>4</v>
      </c>
      <c r="C53" s="55" t="s">
        <v>175</v>
      </c>
      <c r="D53" s="103" t="s">
        <v>319</v>
      </c>
      <c r="E53" s="102" t="s">
        <v>785</v>
      </c>
      <c r="F53" s="55" t="s">
        <v>4</v>
      </c>
      <c r="G53" s="55" t="s">
        <v>68</v>
      </c>
      <c r="H53" s="56" t="s">
        <v>836</v>
      </c>
      <c r="I53" s="98" t="s">
        <v>837</v>
      </c>
      <c r="J53" s="55" t="s">
        <v>88</v>
      </c>
      <c r="K53" s="98" t="s">
        <v>846</v>
      </c>
      <c r="L53" s="57"/>
      <c r="M53" s="56"/>
    </row>
    <row r="54" spans="2:13" ht="51" customHeight="1" x14ac:dyDescent="0.25">
      <c r="B54" s="55">
        <v>4</v>
      </c>
      <c r="C54" s="55" t="s">
        <v>83</v>
      </c>
      <c r="D54" s="56" t="s">
        <v>806</v>
      </c>
      <c r="E54" s="85" t="s">
        <v>788</v>
      </c>
      <c r="F54" s="55" t="s">
        <v>4</v>
      </c>
      <c r="G54" s="55" t="s">
        <v>68</v>
      </c>
      <c r="H54" s="98" t="s">
        <v>838</v>
      </c>
      <c r="I54" s="98" t="s">
        <v>838</v>
      </c>
      <c r="J54" s="55" t="s">
        <v>86</v>
      </c>
      <c r="K54" s="98" t="s">
        <v>847</v>
      </c>
      <c r="L54" s="57"/>
      <c r="M54" s="56"/>
    </row>
    <row r="55" spans="2:13" ht="60" x14ac:dyDescent="0.25">
      <c r="B55" s="55">
        <v>4</v>
      </c>
      <c r="C55" s="55" t="s">
        <v>83</v>
      </c>
      <c r="D55" s="56" t="s">
        <v>806</v>
      </c>
      <c r="E55" s="85" t="s">
        <v>789</v>
      </c>
      <c r="F55" s="55" t="s">
        <v>4</v>
      </c>
      <c r="G55" s="55" t="s">
        <v>68</v>
      </c>
      <c r="H55" s="98" t="s">
        <v>839</v>
      </c>
      <c r="I55" s="98" t="s">
        <v>840</v>
      </c>
      <c r="J55" s="55" t="s">
        <v>88</v>
      </c>
      <c r="K55" s="98" t="s">
        <v>845</v>
      </c>
      <c r="L55" s="57"/>
      <c r="M55" s="56"/>
    </row>
    <row r="56" spans="2:13" ht="84" x14ac:dyDescent="0.25">
      <c r="B56" s="55">
        <v>4</v>
      </c>
      <c r="C56" s="55" t="s">
        <v>83</v>
      </c>
      <c r="D56" s="56" t="s">
        <v>806</v>
      </c>
      <c r="E56" s="85" t="s">
        <v>790</v>
      </c>
      <c r="F56" s="55" t="s">
        <v>4</v>
      </c>
      <c r="G56" s="55" t="s">
        <v>68</v>
      </c>
      <c r="H56" s="98" t="s">
        <v>814</v>
      </c>
      <c r="I56" s="98" t="s">
        <v>814</v>
      </c>
      <c r="J56" s="55"/>
      <c r="K56" s="98" t="s">
        <v>823</v>
      </c>
      <c r="L56" s="57"/>
      <c r="M56" s="56"/>
    </row>
    <row r="57" spans="2:13" ht="94.9" customHeight="1" x14ac:dyDescent="0.25">
      <c r="B57" s="55">
        <v>4</v>
      </c>
      <c r="C57" s="55" t="s">
        <v>83</v>
      </c>
      <c r="D57" s="56" t="s">
        <v>806</v>
      </c>
      <c r="E57" s="85" t="s">
        <v>791</v>
      </c>
      <c r="F57" s="55" t="s">
        <v>4</v>
      </c>
      <c r="G57" s="55" t="s">
        <v>68</v>
      </c>
      <c r="H57" s="98" t="s">
        <v>841</v>
      </c>
      <c r="I57" s="98" t="s">
        <v>841</v>
      </c>
      <c r="J57" s="55"/>
      <c r="K57" s="98" t="s">
        <v>824</v>
      </c>
      <c r="L57" s="57"/>
      <c r="M57" s="56"/>
    </row>
    <row r="58" spans="2:13" ht="58.15" customHeight="1" x14ac:dyDescent="0.25">
      <c r="B58" s="55">
        <v>4</v>
      </c>
      <c r="C58" s="101" t="s">
        <v>807</v>
      </c>
      <c r="D58" s="56" t="s">
        <v>792</v>
      </c>
      <c r="E58" s="85" t="s">
        <v>793</v>
      </c>
      <c r="F58" s="55" t="s">
        <v>4</v>
      </c>
      <c r="G58" s="55" t="s">
        <v>68</v>
      </c>
      <c r="H58" s="98" t="s">
        <v>842</v>
      </c>
      <c r="I58" s="98" t="s">
        <v>843</v>
      </c>
      <c r="J58" s="55" t="s">
        <v>87</v>
      </c>
      <c r="K58" s="98" t="s">
        <v>805</v>
      </c>
      <c r="L58" s="57"/>
      <c r="M58" s="56"/>
    </row>
    <row r="59" spans="2:13" ht="60" x14ac:dyDescent="0.25">
      <c r="B59" s="55">
        <v>4</v>
      </c>
      <c r="C59" s="101" t="s">
        <v>807</v>
      </c>
      <c r="D59" s="56" t="s">
        <v>792</v>
      </c>
      <c r="E59" s="85" t="s">
        <v>794</v>
      </c>
      <c r="F59" s="55" t="s">
        <v>4</v>
      </c>
      <c r="G59" s="55" t="s">
        <v>68</v>
      </c>
      <c r="H59" s="98" t="s">
        <v>844</v>
      </c>
      <c r="I59" s="98" t="s">
        <v>844</v>
      </c>
      <c r="J59" s="55" t="s">
        <v>87</v>
      </c>
      <c r="K59" s="98" t="s">
        <v>825</v>
      </c>
      <c r="L59" s="57"/>
      <c r="M59" s="56"/>
    </row>
    <row r="60" spans="2:13" x14ac:dyDescent="0.25">
      <c r="B60" s="55">
        <v>4</v>
      </c>
      <c r="C60" s="55"/>
      <c r="D60" s="56"/>
      <c r="E60" s="56"/>
      <c r="F60" s="55"/>
      <c r="G60" s="55"/>
      <c r="H60" s="56"/>
      <c r="I60" s="56"/>
      <c r="J60" s="55"/>
      <c r="K60" s="56"/>
      <c r="L60" s="57"/>
      <c r="M60" s="56"/>
    </row>
  </sheetData>
  <sheetProtection algorithmName="SHA-512" hashValue="BpwtO3CTNc/uD9hd29KjvLf9QFxpnS5+H51sGWbmD8bL35+zA7vujw6RoGm++ts73S4U3vE7osJRqnZUUwuv+g==" saltValue="4jfonnbtwD4kcFIa6SeT/A=="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21 C23:C24 C27:C36 C39:C48 C51:C60" xr:uid="{00000000-0002-0000-1C00-000000000000}">
      <formula1>Frentes</formula1>
    </dataValidation>
    <dataValidation type="list" allowBlank="1" showInputMessage="1" showErrorMessage="1" sqref="F15:F24 F27:F36 F39:F48 F51:F60" xr:uid="{00000000-0002-0000-1C00-000001000000}">
      <formula1>Alta_Dirección</formula1>
    </dataValidation>
    <dataValidation type="list" allowBlank="1" showInputMessage="1" showErrorMessage="1" sqref="J27:J36 J15:J24 J39:J41 J43:J48 J51:J60" xr:uid="{00000000-0002-0000-1C00-000002000000}">
      <formula1>Categoría</formula1>
    </dataValidation>
    <dataValidation type="list" allowBlank="1" showInputMessage="1" showErrorMessage="1" sqref="L15:L24 L27:L36 L39:L48 L51:L60" xr:uid="{00000000-0002-0000-1C00-000003000000}">
      <formula1>Cumplimiento</formula1>
    </dataValidation>
    <dataValidation type="list" allowBlank="1" showInputMessage="1" showErrorMessage="1" sqref="G15:G24 G27:G36 G39:G48 G51:G60" xr:uid="{00000000-0002-0000-1C00-000004000000}">
      <formula1>Área</formula1>
    </dataValidation>
    <dataValidation type="list" allowBlank="1" showInputMessage="1" showErrorMessage="1" sqref="B15:B24 B27:B36 B39:B48 B51:B60" xr:uid="{00000000-0002-0000-1C00-000005000000}">
      <formula1>Trimestre</formula1>
    </dataValidation>
  </dataValidations>
  <hyperlinks>
    <hyperlink ref="L10:M11" location="Instrucciones!A1" display="Instrucciones para el diligenciamiento" xr:uid="{00000000-0004-0000-1C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B9B37CDD-E02E-4913-883C-B3E6E193EC72}">
            <xm:f>NOT(ISERROR(SEARCH(TB!$B$25,L15)))</xm:f>
            <xm:f>TB!$B$25</xm:f>
            <x14:dxf>
              <fill>
                <patternFill>
                  <fgColor theme="1"/>
                  <bgColor rgb="FF00B050"/>
                </patternFill>
              </fill>
            </x14:dxf>
          </x14:cfRule>
          <x14:cfRule type="containsText" priority="14" operator="containsText" id="{E9D117E0-52E9-4450-BD6C-DE01E63516D6}">
            <xm:f>NOT(ISERROR(SEARCH(TB!$B$24,L15)))</xm:f>
            <xm:f>TB!$B$24</xm:f>
            <x14:dxf>
              <fill>
                <patternFill>
                  <fgColor theme="1"/>
                  <bgColor rgb="FFFFFF00"/>
                </patternFill>
              </fill>
            </x14:dxf>
          </x14:cfRule>
          <x14:cfRule type="containsText" priority="15" operator="containsText" id="{7A67D802-6C24-4694-83D5-CB051EE3E1B4}">
            <xm:f>NOT(ISERROR(SEARCH(TB!$B$23,L15)))</xm:f>
            <xm:f>TB!$B$23</xm:f>
            <x14:dxf>
              <fill>
                <patternFill>
                  <fgColor theme="1"/>
                  <bgColor rgb="FFFFC000"/>
                </patternFill>
              </fill>
            </x14:dxf>
          </x14:cfRule>
          <x14:cfRule type="containsText" priority="16" operator="containsText" id="{D027C401-81E3-42CD-AF88-0556C5BFB72F}">
            <xm:f>NOT(ISERROR(SEARCH(TB!$B$22,L15)))</xm:f>
            <xm:f>TB!$B$22</xm:f>
            <x14:dxf>
              <fill>
                <patternFill>
                  <fgColor theme="1"/>
                  <bgColor rgb="FFFF0000"/>
                </patternFill>
              </fill>
            </x14:dxf>
          </x14:cfRule>
          <xm:sqref>L15:L24 L27:L36 L39:L48 L51:L60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B050"/>
  </sheetPr>
  <dimension ref="A1:W100"/>
  <sheetViews>
    <sheetView zoomScale="90" zoomScaleNormal="90" workbookViewId="0">
      <pane ySplit="14" topLeftCell="A69" activePane="bottomLeft" state="frozen"/>
      <selection activeCell="D10" sqref="D10:D11"/>
      <selection pane="bottomLeft" activeCell="E97" sqref="E97"/>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184</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(SUM(L$15:L$34))/F9</f>
        <v>0.33333333333333337</v>
      </c>
      <c r="J9" s="40"/>
      <c r="K9" s="41"/>
      <c r="L9" s="40"/>
      <c r="M9" s="40"/>
      <c r="N9" s="40"/>
    </row>
    <row r="10" spans="1:14" s="47" customFormat="1" ht="11.45" customHeight="1" x14ac:dyDescent="0.25">
      <c r="B10" s="48"/>
      <c r="C10" s="268" t="s">
        <v>96</v>
      </c>
      <c r="D10" s="269" t="str">
        <f>Contenido!C13</f>
        <v>Secretaría General</v>
      </c>
      <c r="E10" s="43" t="s">
        <v>92</v>
      </c>
      <c r="F10" s="44">
        <v>1</v>
      </c>
      <c r="G10" s="43" t="s">
        <v>90</v>
      </c>
      <c r="H10" s="45" t="s">
        <v>115</v>
      </c>
      <c r="I10" s="46">
        <f>(SUM(L$37:L$56))/F10</f>
        <v>0.33333333333333337</v>
      </c>
      <c r="J10" s="48"/>
      <c r="K10" s="50"/>
      <c r="L10" s="270" t="s">
        <v>100</v>
      </c>
      <c r="M10" s="270"/>
    </row>
    <row r="11" spans="1:14" s="47" customFormat="1" ht="11.45" customHeight="1" x14ac:dyDescent="0.25">
      <c r="B11" s="48"/>
      <c r="C11" s="268"/>
      <c r="D11" s="269"/>
      <c r="E11" s="43" t="s">
        <v>176</v>
      </c>
      <c r="F11" s="44">
        <v>1</v>
      </c>
      <c r="G11" s="43" t="s">
        <v>90</v>
      </c>
      <c r="H11" s="45" t="s">
        <v>178</v>
      </c>
      <c r="I11" s="46">
        <f>(SUM(L$59:L$78))/F11</f>
        <v>0.66666666666666674</v>
      </c>
      <c r="J11" s="48"/>
      <c r="K11" s="50"/>
      <c r="L11" s="270"/>
      <c r="M11" s="270"/>
    </row>
    <row r="12" spans="1:14" s="47" customFormat="1" ht="11.45" customHeight="1" x14ac:dyDescent="0.25">
      <c r="B12" s="48"/>
      <c r="C12" s="43"/>
      <c r="D12" s="49"/>
      <c r="E12" s="43" t="s">
        <v>177</v>
      </c>
      <c r="F12" s="44">
        <v>1</v>
      </c>
      <c r="G12" s="43" t="s">
        <v>90</v>
      </c>
      <c r="H12" s="45" t="s">
        <v>179</v>
      </c>
      <c r="I12" s="46">
        <f>(SUM(L$81:L$100))/F12</f>
        <v>1</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96" x14ac:dyDescent="0.25">
      <c r="B15" s="230">
        <v>1</v>
      </c>
      <c r="C15" s="230" t="s">
        <v>174</v>
      </c>
      <c r="D15" s="239" t="s">
        <v>2200</v>
      </c>
      <c r="E15" s="233" t="s">
        <v>2177</v>
      </c>
      <c r="F15" s="230" t="s">
        <v>3</v>
      </c>
      <c r="G15" s="230"/>
      <c r="H15" s="233" t="s">
        <v>2178</v>
      </c>
      <c r="I15" s="233" t="s">
        <v>2179</v>
      </c>
      <c r="J15" s="230" t="s">
        <v>88</v>
      </c>
      <c r="K15" s="56"/>
      <c r="L15" s="57"/>
      <c r="M15" s="56"/>
    </row>
    <row r="16" spans="1:14" ht="96" x14ac:dyDescent="0.25">
      <c r="B16" s="230">
        <v>1</v>
      </c>
      <c r="C16" s="230" t="s">
        <v>174</v>
      </c>
      <c r="D16" s="239" t="s">
        <v>2200</v>
      </c>
      <c r="E16" s="233" t="s">
        <v>2180</v>
      </c>
      <c r="F16" s="230" t="s">
        <v>3</v>
      </c>
      <c r="G16" s="230"/>
      <c r="H16" s="233" t="s">
        <v>2181</v>
      </c>
      <c r="I16" s="233" t="s">
        <v>2182</v>
      </c>
      <c r="J16" s="230" t="s">
        <v>88</v>
      </c>
      <c r="K16" s="56"/>
      <c r="L16" s="57"/>
      <c r="M16" s="56"/>
    </row>
    <row r="17" spans="2:13" ht="96" x14ac:dyDescent="0.25">
      <c r="B17" s="230">
        <v>1</v>
      </c>
      <c r="C17" s="230" t="s">
        <v>174</v>
      </c>
      <c r="D17" s="239" t="s">
        <v>2200</v>
      </c>
      <c r="E17" s="233" t="s">
        <v>2183</v>
      </c>
      <c r="F17" s="230" t="s">
        <v>3</v>
      </c>
      <c r="G17" s="230"/>
      <c r="H17" s="233" t="s">
        <v>2184</v>
      </c>
      <c r="I17" s="233" t="s">
        <v>2184</v>
      </c>
      <c r="J17" s="230" t="s">
        <v>87</v>
      </c>
      <c r="K17" s="56"/>
      <c r="L17" s="57">
        <v>0.33333333333333337</v>
      </c>
      <c r="M17" s="56"/>
    </row>
    <row r="18" spans="2:13" x14ac:dyDescent="0.25">
      <c r="B18" s="55">
        <v>1</v>
      </c>
      <c r="C18" s="55"/>
      <c r="D18" s="56"/>
      <c r="E18" s="56"/>
      <c r="F18" s="55"/>
      <c r="G18" s="55"/>
      <c r="H18" s="56"/>
      <c r="I18" s="56"/>
      <c r="J18" s="55"/>
      <c r="K18" s="56"/>
      <c r="L18" s="57"/>
      <c r="M18" s="56"/>
    </row>
    <row r="19" spans="2:13" x14ac:dyDescent="0.25">
      <c r="B19" s="55">
        <v>1</v>
      </c>
      <c r="C19" s="55"/>
      <c r="D19" s="56"/>
      <c r="E19" s="56"/>
      <c r="F19" s="55"/>
      <c r="G19" s="55"/>
      <c r="H19" s="56"/>
      <c r="I19" s="56"/>
      <c r="J19" s="55"/>
      <c r="K19" s="56"/>
      <c r="L19" s="57"/>
      <c r="M19" s="56"/>
    </row>
    <row r="20" spans="2:13" x14ac:dyDescent="0.25">
      <c r="B20" s="55">
        <v>1</v>
      </c>
      <c r="C20" s="55"/>
      <c r="D20" s="56"/>
      <c r="E20" s="56"/>
      <c r="F20" s="55"/>
      <c r="G20" s="55"/>
      <c r="H20" s="56"/>
      <c r="I20" s="56"/>
      <c r="J20" s="55"/>
      <c r="K20" s="56"/>
      <c r="L20" s="57"/>
      <c r="M20" s="56"/>
    </row>
    <row r="21" spans="2:13" x14ac:dyDescent="0.25">
      <c r="B21" s="55">
        <v>1</v>
      </c>
      <c r="C21" s="55"/>
      <c r="D21" s="56"/>
      <c r="E21" s="56"/>
      <c r="F21" s="55"/>
      <c r="G21" s="55"/>
      <c r="H21" s="56"/>
      <c r="I21" s="56"/>
      <c r="J21" s="55"/>
      <c r="K21" s="56"/>
      <c r="L21" s="57"/>
      <c r="M21" s="56"/>
    </row>
    <row r="22" spans="2:13" x14ac:dyDescent="0.25">
      <c r="B22" s="55">
        <v>1</v>
      </c>
      <c r="C22" s="55"/>
      <c r="D22" s="56"/>
      <c r="E22" s="56"/>
      <c r="F22" s="55"/>
      <c r="G22" s="55"/>
      <c r="H22" s="56"/>
      <c r="I22" s="56"/>
      <c r="J22" s="55"/>
      <c r="K22" s="56"/>
      <c r="L22" s="57"/>
      <c r="M22" s="56"/>
    </row>
    <row r="23" spans="2:13" x14ac:dyDescent="0.25">
      <c r="B23" s="55">
        <v>1</v>
      </c>
      <c r="C23" s="55"/>
      <c r="D23" s="56"/>
      <c r="E23" s="56"/>
      <c r="F23" s="55"/>
      <c r="G23" s="55"/>
      <c r="H23" s="56"/>
      <c r="I23" s="56"/>
      <c r="J23" s="55"/>
      <c r="K23" s="56"/>
      <c r="L23" s="57"/>
      <c r="M23" s="56"/>
    </row>
    <row r="24" spans="2:13" x14ac:dyDescent="0.25">
      <c r="B24" s="55">
        <v>1</v>
      </c>
      <c r="C24" s="55"/>
      <c r="D24" s="56"/>
      <c r="E24" s="56"/>
      <c r="F24" s="55"/>
      <c r="G24" s="55"/>
      <c r="H24" s="56"/>
      <c r="I24" s="56"/>
      <c r="J24" s="55"/>
      <c r="K24" s="56"/>
      <c r="L24" s="57"/>
      <c r="M24" s="56"/>
    </row>
    <row r="25" spans="2:13" x14ac:dyDescent="0.25">
      <c r="B25" s="55">
        <v>1</v>
      </c>
      <c r="C25" s="55"/>
      <c r="D25" s="56"/>
      <c r="E25" s="56"/>
      <c r="F25" s="55"/>
      <c r="G25" s="55"/>
      <c r="H25" s="56"/>
      <c r="I25" s="56"/>
      <c r="J25" s="55"/>
      <c r="K25" s="56"/>
      <c r="L25" s="57"/>
      <c r="M25" s="56"/>
    </row>
    <row r="26" spans="2:13" x14ac:dyDescent="0.25">
      <c r="B26" s="55">
        <v>1</v>
      </c>
      <c r="C26" s="55"/>
      <c r="D26" s="56"/>
      <c r="E26" s="56"/>
      <c r="F26" s="55"/>
      <c r="G26" s="55"/>
      <c r="H26" s="56"/>
      <c r="I26" s="56"/>
      <c r="J26" s="55"/>
      <c r="K26" s="56"/>
      <c r="L26" s="57"/>
      <c r="M26" s="56"/>
    </row>
    <row r="27" spans="2:13" x14ac:dyDescent="0.25">
      <c r="B27" s="55">
        <v>1</v>
      </c>
      <c r="C27" s="55"/>
      <c r="D27" s="56"/>
      <c r="E27" s="56"/>
      <c r="F27" s="55"/>
      <c r="G27" s="55"/>
      <c r="H27" s="56"/>
      <c r="I27" s="56"/>
      <c r="J27" s="55"/>
      <c r="K27" s="56"/>
      <c r="L27" s="57"/>
      <c r="M27" s="56"/>
    </row>
    <row r="28" spans="2:13" x14ac:dyDescent="0.25">
      <c r="B28" s="55">
        <v>1</v>
      </c>
      <c r="C28" s="55"/>
      <c r="D28" s="56"/>
      <c r="E28" s="56"/>
      <c r="F28" s="55"/>
      <c r="G28" s="55"/>
      <c r="H28" s="56"/>
      <c r="I28" s="56"/>
      <c r="J28" s="55"/>
      <c r="K28" s="56"/>
      <c r="L28" s="57"/>
      <c r="M28" s="56"/>
    </row>
    <row r="29" spans="2:13" x14ac:dyDescent="0.25">
      <c r="B29" s="55">
        <v>1</v>
      </c>
      <c r="C29" s="55"/>
      <c r="D29" s="56"/>
      <c r="E29" s="56"/>
      <c r="F29" s="55"/>
      <c r="G29" s="55"/>
      <c r="H29" s="56"/>
      <c r="I29" s="56"/>
      <c r="J29" s="55"/>
      <c r="K29" s="56"/>
      <c r="L29" s="57"/>
      <c r="M29" s="56"/>
    </row>
    <row r="30" spans="2:13" x14ac:dyDescent="0.25">
      <c r="B30" s="55">
        <v>1</v>
      </c>
      <c r="C30" s="55"/>
      <c r="D30" s="56"/>
      <c r="E30" s="56"/>
      <c r="F30" s="55"/>
      <c r="G30" s="55"/>
      <c r="H30" s="56"/>
      <c r="I30" s="56"/>
      <c r="J30" s="55"/>
      <c r="K30" s="56"/>
      <c r="L30" s="57"/>
      <c r="M30" s="56"/>
    </row>
    <row r="31" spans="2:13" x14ac:dyDescent="0.25">
      <c r="B31" s="55">
        <v>1</v>
      </c>
      <c r="C31" s="55"/>
      <c r="D31" s="56"/>
      <c r="E31" s="56"/>
      <c r="F31" s="55"/>
      <c r="G31" s="55"/>
      <c r="H31" s="56"/>
      <c r="I31" s="56"/>
      <c r="J31" s="55"/>
      <c r="K31" s="56"/>
      <c r="L31" s="57"/>
      <c r="M31" s="56"/>
    </row>
    <row r="32" spans="2:13" x14ac:dyDescent="0.25">
      <c r="B32" s="55">
        <v>1</v>
      </c>
      <c r="C32" s="55"/>
      <c r="D32" s="56"/>
      <c r="E32" s="56"/>
      <c r="F32" s="55"/>
      <c r="G32" s="55"/>
      <c r="H32" s="56"/>
      <c r="I32" s="56"/>
      <c r="J32" s="55"/>
      <c r="K32" s="56"/>
      <c r="L32" s="57"/>
      <c r="M32" s="56"/>
    </row>
    <row r="33" spans="2:13" x14ac:dyDescent="0.25">
      <c r="B33" s="55">
        <v>1</v>
      </c>
      <c r="C33" s="55"/>
      <c r="D33" s="56"/>
      <c r="E33" s="56"/>
      <c r="F33" s="55"/>
      <c r="G33" s="55"/>
      <c r="H33" s="56"/>
      <c r="I33" s="56"/>
      <c r="J33" s="55"/>
      <c r="K33" s="56"/>
      <c r="L33" s="57"/>
      <c r="M33" s="56"/>
    </row>
    <row r="34" spans="2:13" x14ac:dyDescent="0.25">
      <c r="B34" s="55">
        <v>1</v>
      </c>
      <c r="C34" s="55"/>
      <c r="D34" s="56"/>
      <c r="E34" s="56"/>
      <c r="F34" s="55"/>
      <c r="G34" s="55"/>
      <c r="H34" s="56"/>
      <c r="I34" s="56"/>
      <c r="J34" s="55"/>
      <c r="K34" s="56"/>
      <c r="L34" s="57"/>
      <c r="M34" s="56"/>
    </row>
    <row r="35" spans="2:13" ht="12.75" thickBot="1" x14ac:dyDescent="0.3">
      <c r="D35" s="59"/>
      <c r="E35" s="59"/>
      <c r="H35" s="59"/>
      <c r="I35" s="59"/>
      <c r="K35" s="59"/>
      <c r="M35" s="59"/>
    </row>
    <row r="36" spans="2:13" s="48" customFormat="1" ht="23.25" thickTop="1" x14ac:dyDescent="0.25">
      <c r="B36" s="51" t="s">
        <v>93</v>
      </c>
      <c r="C36" s="51" t="s">
        <v>75</v>
      </c>
      <c r="D36" s="51" t="s">
        <v>76</v>
      </c>
      <c r="E36" s="51" t="s">
        <v>77</v>
      </c>
      <c r="F36" s="51" t="s">
        <v>78</v>
      </c>
      <c r="G36" s="51" t="s">
        <v>79</v>
      </c>
      <c r="H36" s="52" t="s">
        <v>156</v>
      </c>
      <c r="I36" s="52" t="s">
        <v>157</v>
      </c>
      <c r="J36" s="52" t="s">
        <v>158</v>
      </c>
      <c r="K36" s="52" t="s">
        <v>80</v>
      </c>
      <c r="L36" s="53" t="s">
        <v>94</v>
      </c>
      <c r="M36" s="53" t="s">
        <v>95</v>
      </c>
    </row>
    <row r="37" spans="2:13" ht="96" x14ac:dyDescent="0.25">
      <c r="B37" s="230">
        <v>2</v>
      </c>
      <c r="C37" s="230" t="s">
        <v>174</v>
      </c>
      <c r="D37" s="239" t="s">
        <v>2200</v>
      </c>
      <c r="E37" s="233" t="s">
        <v>2185</v>
      </c>
      <c r="F37" s="230"/>
      <c r="G37" s="230"/>
      <c r="H37" s="233" t="s">
        <v>2185</v>
      </c>
      <c r="I37" s="233" t="s">
        <v>2186</v>
      </c>
      <c r="J37" s="230" t="s">
        <v>88</v>
      </c>
      <c r="K37" s="56"/>
      <c r="L37" s="57"/>
      <c r="M37" s="56"/>
    </row>
    <row r="38" spans="2:13" ht="96" x14ac:dyDescent="0.25">
      <c r="B38" s="230">
        <v>2</v>
      </c>
      <c r="C38" s="230" t="s">
        <v>174</v>
      </c>
      <c r="D38" s="239" t="s">
        <v>2200</v>
      </c>
      <c r="E38" s="233" t="s">
        <v>2177</v>
      </c>
      <c r="F38" s="230"/>
      <c r="G38" s="230"/>
      <c r="H38" s="233" t="s">
        <v>2187</v>
      </c>
      <c r="I38" s="233" t="s">
        <v>2188</v>
      </c>
      <c r="J38" s="230" t="s">
        <v>88</v>
      </c>
      <c r="K38" s="56"/>
      <c r="L38" s="57"/>
      <c r="M38" s="56"/>
    </row>
    <row r="39" spans="2:13" ht="96" x14ac:dyDescent="0.25">
      <c r="B39" s="230">
        <v>2</v>
      </c>
      <c r="C39" s="230" t="s">
        <v>174</v>
      </c>
      <c r="D39" s="239" t="s">
        <v>2200</v>
      </c>
      <c r="E39" s="233"/>
      <c r="F39" s="230"/>
      <c r="G39" s="230"/>
      <c r="H39" s="233" t="s">
        <v>2189</v>
      </c>
      <c r="I39" s="233" t="s">
        <v>2190</v>
      </c>
      <c r="J39" s="230" t="s">
        <v>88</v>
      </c>
      <c r="K39" s="56"/>
      <c r="L39" s="57"/>
      <c r="M39" s="56"/>
    </row>
    <row r="40" spans="2:13" ht="96" x14ac:dyDescent="0.25">
      <c r="B40" s="230">
        <v>2</v>
      </c>
      <c r="C40" s="230" t="s">
        <v>174</v>
      </c>
      <c r="D40" s="239" t="s">
        <v>2200</v>
      </c>
      <c r="E40" s="233"/>
      <c r="F40" s="230"/>
      <c r="G40" s="230"/>
      <c r="H40" s="233" t="s">
        <v>2191</v>
      </c>
      <c r="I40" s="233" t="s">
        <v>2192</v>
      </c>
      <c r="J40" s="230" t="s">
        <v>88</v>
      </c>
      <c r="K40" s="56"/>
      <c r="L40" s="57"/>
      <c r="M40" s="56"/>
    </row>
    <row r="41" spans="2:13" ht="96" x14ac:dyDescent="0.25">
      <c r="B41" s="230">
        <v>2</v>
      </c>
      <c r="C41" s="230" t="s">
        <v>174</v>
      </c>
      <c r="D41" s="239" t="s">
        <v>2200</v>
      </c>
      <c r="E41" s="233" t="s">
        <v>2180</v>
      </c>
      <c r="F41" s="230"/>
      <c r="G41" s="230"/>
      <c r="H41" s="233" t="s">
        <v>2193</v>
      </c>
      <c r="I41" s="233" t="s">
        <v>2194</v>
      </c>
      <c r="J41" s="230" t="s">
        <v>88</v>
      </c>
      <c r="K41" s="56"/>
      <c r="L41" s="57"/>
      <c r="M41" s="56"/>
    </row>
    <row r="42" spans="2:13" ht="96" x14ac:dyDescent="0.25">
      <c r="B42" s="230">
        <v>2</v>
      </c>
      <c r="C42" s="230" t="s">
        <v>174</v>
      </c>
      <c r="D42" s="239" t="s">
        <v>2200</v>
      </c>
      <c r="E42" s="233" t="s">
        <v>2183</v>
      </c>
      <c r="F42" s="230"/>
      <c r="G42" s="230"/>
      <c r="H42" s="233" t="s">
        <v>2195</v>
      </c>
      <c r="I42" s="233" t="s">
        <v>2195</v>
      </c>
      <c r="J42" s="230" t="s">
        <v>87</v>
      </c>
      <c r="K42" s="56"/>
      <c r="L42" s="57">
        <v>0.33333333333333337</v>
      </c>
      <c r="M42" s="56"/>
    </row>
    <row r="43" spans="2:13" x14ac:dyDescent="0.25">
      <c r="B43" s="55">
        <v>2</v>
      </c>
      <c r="C43" s="55"/>
      <c r="D43" s="56"/>
      <c r="E43" s="56"/>
      <c r="F43" s="55"/>
      <c r="G43" s="55"/>
      <c r="H43" s="56"/>
      <c r="I43" s="56"/>
      <c r="J43" s="55"/>
      <c r="K43" s="56"/>
      <c r="L43" s="57"/>
      <c r="M43" s="56"/>
    </row>
    <row r="44" spans="2:13" x14ac:dyDescent="0.25">
      <c r="B44" s="55">
        <v>2</v>
      </c>
      <c r="C44" s="55"/>
      <c r="D44" s="56"/>
      <c r="E44" s="56"/>
      <c r="F44" s="55"/>
      <c r="G44" s="55"/>
      <c r="H44" s="56"/>
      <c r="I44" s="56"/>
      <c r="J44" s="55"/>
      <c r="K44" s="56"/>
      <c r="L44" s="57"/>
      <c r="M44" s="56"/>
    </row>
    <row r="45" spans="2:13" x14ac:dyDescent="0.25">
      <c r="B45" s="55">
        <v>2</v>
      </c>
      <c r="C45" s="55"/>
      <c r="D45" s="56"/>
      <c r="E45" s="56"/>
      <c r="F45" s="55"/>
      <c r="G45" s="55"/>
      <c r="H45" s="56"/>
      <c r="I45" s="56"/>
      <c r="J45" s="55"/>
      <c r="K45" s="56"/>
      <c r="L45" s="57"/>
      <c r="M45" s="56"/>
    </row>
    <row r="46" spans="2:13" x14ac:dyDescent="0.25">
      <c r="B46" s="55">
        <v>2</v>
      </c>
      <c r="C46" s="55"/>
      <c r="D46" s="56"/>
      <c r="E46" s="56"/>
      <c r="F46" s="55"/>
      <c r="G46" s="55"/>
      <c r="H46" s="56"/>
      <c r="I46" s="56"/>
      <c r="J46" s="55"/>
      <c r="K46" s="56"/>
      <c r="L46" s="57"/>
      <c r="M46" s="56"/>
    </row>
    <row r="47" spans="2:13" x14ac:dyDescent="0.25">
      <c r="B47" s="55">
        <v>2</v>
      </c>
      <c r="C47" s="55"/>
      <c r="D47" s="56"/>
      <c r="E47" s="56"/>
      <c r="F47" s="55"/>
      <c r="G47" s="55"/>
      <c r="H47" s="56"/>
      <c r="I47" s="56"/>
      <c r="J47" s="55"/>
      <c r="K47" s="56"/>
      <c r="L47" s="57"/>
      <c r="M47" s="56"/>
    </row>
    <row r="48" spans="2:13" x14ac:dyDescent="0.25">
      <c r="B48" s="55">
        <v>2</v>
      </c>
      <c r="C48" s="55"/>
      <c r="D48" s="56"/>
      <c r="E48" s="56"/>
      <c r="F48" s="55"/>
      <c r="G48" s="55"/>
      <c r="H48" s="56"/>
      <c r="I48" s="56"/>
      <c r="J48" s="55"/>
      <c r="K48" s="56"/>
      <c r="L48" s="57"/>
      <c r="M48" s="56"/>
    </row>
    <row r="49" spans="2:13" x14ac:dyDescent="0.25">
      <c r="B49" s="55">
        <v>2</v>
      </c>
      <c r="C49" s="55"/>
      <c r="D49" s="56"/>
      <c r="E49" s="56"/>
      <c r="F49" s="55"/>
      <c r="G49" s="55"/>
      <c r="H49" s="56"/>
      <c r="I49" s="56"/>
      <c r="J49" s="55"/>
      <c r="K49" s="56"/>
      <c r="L49" s="57"/>
      <c r="M49" s="56"/>
    </row>
    <row r="50" spans="2:13" x14ac:dyDescent="0.25">
      <c r="B50" s="55">
        <v>2</v>
      </c>
      <c r="C50" s="55"/>
      <c r="D50" s="56"/>
      <c r="E50" s="56"/>
      <c r="F50" s="55"/>
      <c r="G50" s="55"/>
      <c r="H50" s="56"/>
      <c r="I50" s="56"/>
      <c r="J50" s="55"/>
      <c r="K50" s="56"/>
      <c r="L50" s="57"/>
      <c r="M50" s="56"/>
    </row>
    <row r="51" spans="2:13" x14ac:dyDescent="0.25">
      <c r="B51" s="55">
        <v>2</v>
      </c>
      <c r="C51" s="55"/>
      <c r="D51" s="56"/>
      <c r="E51" s="56"/>
      <c r="F51" s="55"/>
      <c r="G51" s="55"/>
      <c r="H51" s="56"/>
      <c r="I51" s="56"/>
      <c r="J51" s="55"/>
      <c r="K51" s="56"/>
      <c r="L51" s="57"/>
      <c r="M51" s="56"/>
    </row>
    <row r="52" spans="2:13" x14ac:dyDescent="0.25">
      <c r="B52" s="55">
        <v>2</v>
      </c>
      <c r="C52" s="55"/>
      <c r="D52" s="56"/>
      <c r="E52" s="56"/>
      <c r="F52" s="55"/>
      <c r="G52" s="55"/>
      <c r="H52" s="56"/>
      <c r="I52" s="56"/>
      <c r="J52" s="55"/>
      <c r="K52" s="56"/>
      <c r="L52" s="57"/>
      <c r="M52" s="56"/>
    </row>
    <row r="53" spans="2:13" x14ac:dyDescent="0.25">
      <c r="B53" s="55">
        <v>2</v>
      </c>
      <c r="C53" s="55"/>
      <c r="D53" s="56"/>
      <c r="E53" s="56"/>
      <c r="F53" s="55"/>
      <c r="G53" s="55"/>
      <c r="H53" s="56"/>
      <c r="I53" s="56"/>
      <c r="J53" s="55"/>
      <c r="K53" s="56"/>
      <c r="L53" s="57"/>
      <c r="M53" s="56"/>
    </row>
    <row r="54" spans="2:13" x14ac:dyDescent="0.25">
      <c r="B54" s="55">
        <v>2</v>
      </c>
      <c r="C54" s="55"/>
      <c r="D54" s="56"/>
      <c r="E54" s="56"/>
      <c r="F54" s="55"/>
      <c r="G54" s="55"/>
      <c r="H54" s="56"/>
      <c r="I54" s="56"/>
      <c r="J54" s="55"/>
      <c r="K54" s="56"/>
      <c r="L54" s="57"/>
      <c r="M54" s="56"/>
    </row>
    <row r="55" spans="2:13" x14ac:dyDescent="0.25">
      <c r="B55" s="55">
        <v>2</v>
      </c>
      <c r="C55" s="55"/>
      <c r="D55" s="56"/>
      <c r="E55" s="56"/>
      <c r="F55" s="55"/>
      <c r="G55" s="55"/>
      <c r="H55" s="56"/>
      <c r="I55" s="56"/>
      <c r="J55" s="55"/>
      <c r="K55" s="56"/>
      <c r="L55" s="57"/>
      <c r="M55" s="56"/>
    </row>
    <row r="56" spans="2:13" x14ac:dyDescent="0.25">
      <c r="B56" s="55">
        <v>2</v>
      </c>
      <c r="C56" s="55"/>
      <c r="D56" s="56"/>
      <c r="E56" s="56"/>
      <c r="F56" s="55"/>
      <c r="G56" s="55"/>
      <c r="H56" s="56"/>
      <c r="I56" s="56"/>
      <c r="J56" s="55"/>
      <c r="K56" s="56"/>
      <c r="L56" s="57"/>
      <c r="M56" s="56"/>
    </row>
    <row r="57" spans="2:13" ht="12.75" thickBot="1" x14ac:dyDescent="0.3"/>
    <row r="58" spans="2:13" s="48" customFormat="1" ht="30.6" customHeight="1" thickTop="1" x14ac:dyDescent="0.25">
      <c r="B58" s="51" t="s">
        <v>93</v>
      </c>
      <c r="C58" s="51" t="s">
        <v>75</v>
      </c>
      <c r="D58" s="51" t="s">
        <v>76</v>
      </c>
      <c r="E58" s="51" t="s">
        <v>77</v>
      </c>
      <c r="F58" s="51" t="s">
        <v>78</v>
      </c>
      <c r="G58" s="51" t="s">
        <v>79</v>
      </c>
      <c r="H58" s="52" t="s">
        <v>156</v>
      </c>
      <c r="I58" s="52" t="s">
        <v>157</v>
      </c>
      <c r="J58" s="52" t="s">
        <v>158</v>
      </c>
      <c r="K58" s="52" t="s">
        <v>80</v>
      </c>
      <c r="L58" s="53" t="s">
        <v>94</v>
      </c>
      <c r="M58" s="53" t="s">
        <v>95</v>
      </c>
    </row>
    <row r="59" spans="2:13" ht="36" x14ac:dyDescent="0.25">
      <c r="B59" s="230">
        <v>3</v>
      </c>
      <c r="C59" s="238" t="s">
        <v>2135</v>
      </c>
      <c r="D59" s="233" t="s">
        <v>1965</v>
      </c>
      <c r="E59" s="233" t="s">
        <v>2185</v>
      </c>
      <c r="F59" s="230" t="s">
        <v>3</v>
      </c>
      <c r="G59" s="230" t="s">
        <v>3</v>
      </c>
      <c r="H59" s="233" t="s">
        <v>2185</v>
      </c>
      <c r="I59" s="233" t="s">
        <v>2186</v>
      </c>
      <c r="J59" s="230" t="s">
        <v>2196</v>
      </c>
      <c r="K59" s="233"/>
      <c r="L59" s="57"/>
      <c r="M59" s="56"/>
    </row>
    <row r="60" spans="2:13" ht="96" x14ac:dyDescent="0.25">
      <c r="B60" s="230">
        <v>3</v>
      </c>
      <c r="C60" s="238" t="s">
        <v>2135</v>
      </c>
      <c r="D60" s="233" t="s">
        <v>1965</v>
      </c>
      <c r="E60" s="233" t="s">
        <v>2177</v>
      </c>
      <c r="F60" s="230" t="s">
        <v>3</v>
      </c>
      <c r="G60" s="230" t="s">
        <v>3</v>
      </c>
      <c r="H60" s="233" t="s">
        <v>2187</v>
      </c>
      <c r="I60" s="233" t="s">
        <v>2188</v>
      </c>
      <c r="J60" s="230" t="s">
        <v>2196</v>
      </c>
      <c r="K60" s="233" t="s">
        <v>2197</v>
      </c>
      <c r="L60" s="57"/>
      <c r="M60" s="56"/>
    </row>
    <row r="61" spans="2:13" ht="48" x14ac:dyDescent="0.25">
      <c r="B61" s="230">
        <v>3</v>
      </c>
      <c r="C61" s="238" t="s">
        <v>2135</v>
      </c>
      <c r="D61" s="233" t="s">
        <v>1965</v>
      </c>
      <c r="E61" s="233" t="s">
        <v>2177</v>
      </c>
      <c r="F61" s="230" t="s">
        <v>3</v>
      </c>
      <c r="G61" s="230" t="s">
        <v>3</v>
      </c>
      <c r="H61" s="233" t="s">
        <v>2189</v>
      </c>
      <c r="I61" s="233" t="s">
        <v>2190</v>
      </c>
      <c r="J61" s="230" t="s">
        <v>2196</v>
      </c>
      <c r="K61" s="233" t="s">
        <v>2198</v>
      </c>
      <c r="L61" s="57"/>
      <c r="M61" s="56"/>
    </row>
    <row r="62" spans="2:13" ht="48" x14ac:dyDescent="0.25">
      <c r="B62" s="230">
        <v>3</v>
      </c>
      <c r="C62" s="238" t="s">
        <v>2135</v>
      </c>
      <c r="D62" s="233" t="s">
        <v>1965</v>
      </c>
      <c r="E62" s="233" t="s">
        <v>2177</v>
      </c>
      <c r="F62" s="230" t="s">
        <v>3</v>
      </c>
      <c r="G62" s="230" t="s">
        <v>3</v>
      </c>
      <c r="H62" s="233" t="s">
        <v>2191</v>
      </c>
      <c r="I62" s="233" t="s">
        <v>2192</v>
      </c>
      <c r="J62" s="230" t="s">
        <v>2196</v>
      </c>
      <c r="K62" s="233" t="s">
        <v>2199</v>
      </c>
      <c r="L62" s="57"/>
      <c r="M62" s="56"/>
    </row>
    <row r="63" spans="2:13" ht="96" x14ac:dyDescent="0.25">
      <c r="B63" s="230">
        <v>3</v>
      </c>
      <c r="C63" s="238" t="s">
        <v>2135</v>
      </c>
      <c r="D63" s="239" t="s">
        <v>2200</v>
      </c>
      <c r="E63" s="233" t="s">
        <v>2180</v>
      </c>
      <c r="F63" s="230" t="s">
        <v>3</v>
      </c>
      <c r="G63" s="230" t="s">
        <v>3</v>
      </c>
      <c r="H63" s="233" t="s">
        <v>2193</v>
      </c>
      <c r="I63" s="233" t="s">
        <v>2194</v>
      </c>
      <c r="J63" s="230" t="s">
        <v>2196</v>
      </c>
      <c r="K63" s="233" t="s">
        <v>2201</v>
      </c>
      <c r="L63" s="57"/>
      <c r="M63" s="56"/>
    </row>
    <row r="64" spans="2:13" ht="36" x14ac:dyDescent="0.25">
      <c r="B64" s="230">
        <v>3</v>
      </c>
      <c r="C64" s="238" t="s">
        <v>2135</v>
      </c>
      <c r="D64" s="233" t="s">
        <v>1965</v>
      </c>
      <c r="E64" s="233" t="s">
        <v>2202</v>
      </c>
      <c r="F64" s="230" t="s">
        <v>3</v>
      </c>
      <c r="G64" s="230" t="s">
        <v>3</v>
      </c>
      <c r="H64" s="233" t="s">
        <v>2203</v>
      </c>
      <c r="I64" s="233" t="s">
        <v>2203</v>
      </c>
      <c r="J64" s="230" t="s">
        <v>2196</v>
      </c>
      <c r="K64" s="233" t="s">
        <v>2204</v>
      </c>
      <c r="L64" s="57">
        <v>0.66666666666666674</v>
      </c>
      <c r="M64" s="56"/>
    </row>
    <row r="65" spans="2:13" ht="36" x14ac:dyDescent="0.25">
      <c r="B65" s="230">
        <v>3</v>
      </c>
      <c r="C65" s="238" t="s">
        <v>2135</v>
      </c>
      <c r="D65" s="233" t="s">
        <v>1965</v>
      </c>
      <c r="E65" s="233" t="s">
        <v>2205</v>
      </c>
      <c r="F65" s="230" t="s">
        <v>3</v>
      </c>
      <c r="G65" s="230" t="s">
        <v>3</v>
      </c>
      <c r="H65" s="233" t="s">
        <v>1528</v>
      </c>
      <c r="I65" s="233" t="s">
        <v>1529</v>
      </c>
      <c r="J65" s="230" t="s">
        <v>2196</v>
      </c>
      <c r="K65" s="233" t="s">
        <v>2206</v>
      </c>
      <c r="L65" s="57"/>
      <c r="M65" s="56"/>
    </row>
    <row r="66" spans="2:13" x14ac:dyDescent="0.25">
      <c r="B66" s="55">
        <v>3</v>
      </c>
      <c r="C66" s="55"/>
      <c r="D66" s="56"/>
      <c r="E66" s="56"/>
      <c r="F66" s="55"/>
      <c r="G66" s="55"/>
      <c r="H66" s="56"/>
      <c r="I66" s="56"/>
      <c r="J66" s="55"/>
      <c r="K66" s="56"/>
      <c r="L66" s="57"/>
      <c r="M66" s="56"/>
    </row>
    <row r="67" spans="2:13" x14ac:dyDescent="0.25">
      <c r="B67" s="55">
        <v>3</v>
      </c>
      <c r="C67" s="55"/>
      <c r="D67" s="56"/>
      <c r="E67" s="56"/>
      <c r="F67" s="55"/>
      <c r="G67" s="55"/>
      <c r="H67" s="56"/>
      <c r="I67" s="56"/>
      <c r="J67" s="55"/>
      <c r="K67" s="56"/>
      <c r="L67" s="57"/>
      <c r="M67" s="56"/>
    </row>
    <row r="68" spans="2:13" x14ac:dyDescent="0.25">
      <c r="B68" s="55">
        <v>3</v>
      </c>
      <c r="C68" s="55"/>
      <c r="D68" s="56"/>
      <c r="E68" s="56"/>
      <c r="F68" s="55"/>
      <c r="G68" s="55"/>
      <c r="H68" s="56"/>
      <c r="I68" s="56"/>
      <c r="J68" s="55"/>
      <c r="K68" s="56"/>
      <c r="L68" s="57"/>
      <c r="M68" s="56"/>
    </row>
    <row r="69" spans="2:13" x14ac:dyDescent="0.25">
      <c r="B69" s="55">
        <v>3</v>
      </c>
      <c r="C69" s="55"/>
      <c r="D69" s="56"/>
      <c r="E69" s="56"/>
      <c r="F69" s="55"/>
      <c r="G69" s="55"/>
      <c r="H69" s="56"/>
      <c r="I69" s="56"/>
      <c r="J69" s="55"/>
      <c r="K69" s="56"/>
      <c r="L69" s="57"/>
      <c r="M69" s="56"/>
    </row>
    <row r="70" spans="2:13" x14ac:dyDescent="0.25">
      <c r="B70" s="55">
        <v>3</v>
      </c>
      <c r="C70" s="55"/>
      <c r="D70" s="56"/>
      <c r="E70" s="56"/>
      <c r="F70" s="55"/>
      <c r="G70" s="55"/>
      <c r="H70" s="56"/>
      <c r="I70" s="56"/>
      <c r="J70" s="55"/>
      <c r="K70" s="56"/>
      <c r="L70" s="57"/>
      <c r="M70" s="56"/>
    </row>
    <row r="71" spans="2:13" x14ac:dyDescent="0.25">
      <c r="B71" s="55">
        <v>3</v>
      </c>
      <c r="C71" s="55"/>
      <c r="D71" s="56"/>
      <c r="E71" s="56"/>
      <c r="F71" s="55"/>
      <c r="G71" s="55"/>
      <c r="H71" s="56"/>
      <c r="I71" s="56"/>
      <c r="J71" s="55"/>
      <c r="K71" s="56"/>
      <c r="L71" s="57"/>
      <c r="M71" s="56"/>
    </row>
    <row r="72" spans="2:13" x14ac:dyDescent="0.25">
      <c r="B72" s="55">
        <v>3</v>
      </c>
      <c r="C72" s="55"/>
      <c r="D72" s="56"/>
      <c r="E72" s="56"/>
      <c r="F72" s="55"/>
      <c r="G72" s="55"/>
      <c r="H72" s="56"/>
      <c r="I72" s="56"/>
      <c r="J72" s="55"/>
      <c r="K72" s="56"/>
      <c r="L72" s="57"/>
      <c r="M72" s="56"/>
    </row>
    <row r="73" spans="2:13" x14ac:dyDescent="0.25">
      <c r="B73" s="55">
        <v>3</v>
      </c>
      <c r="C73" s="55"/>
      <c r="D73" s="56"/>
      <c r="E73" s="56"/>
      <c r="F73" s="55"/>
      <c r="G73" s="55"/>
      <c r="H73" s="56"/>
      <c r="I73" s="56"/>
      <c r="J73" s="55"/>
      <c r="K73" s="56"/>
      <c r="L73" s="57"/>
      <c r="M73" s="56"/>
    </row>
    <row r="74" spans="2:13" x14ac:dyDescent="0.25">
      <c r="B74" s="55">
        <v>3</v>
      </c>
      <c r="C74" s="55"/>
      <c r="D74" s="56"/>
      <c r="E74" s="56"/>
      <c r="F74" s="55"/>
      <c r="G74" s="55"/>
      <c r="H74" s="56"/>
      <c r="I74" s="56"/>
      <c r="J74" s="55"/>
      <c r="K74" s="56"/>
      <c r="L74" s="57"/>
      <c r="M74" s="56"/>
    </row>
    <row r="75" spans="2:13" x14ac:dyDescent="0.25">
      <c r="B75" s="55">
        <v>3</v>
      </c>
      <c r="C75" s="55"/>
      <c r="D75" s="56"/>
      <c r="E75" s="56"/>
      <c r="F75" s="55"/>
      <c r="G75" s="55"/>
      <c r="H75" s="56"/>
      <c r="I75" s="56"/>
      <c r="J75" s="55"/>
      <c r="K75" s="56"/>
      <c r="L75" s="57"/>
      <c r="M75" s="56"/>
    </row>
    <row r="76" spans="2:13" x14ac:dyDescent="0.25">
      <c r="B76" s="55">
        <v>3</v>
      </c>
      <c r="C76" s="55"/>
      <c r="D76" s="56"/>
      <c r="E76" s="56"/>
      <c r="F76" s="55"/>
      <c r="G76" s="55"/>
      <c r="H76" s="56"/>
      <c r="I76" s="56"/>
      <c r="J76" s="55"/>
      <c r="K76" s="56"/>
      <c r="L76" s="57"/>
      <c r="M76" s="56"/>
    </row>
    <row r="77" spans="2:13" x14ac:dyDescent="0.25">
      <c r="B77" s="55">
        <v>3</v>
      </c>
      <c r="C77" s="55"/>
      <c r="D77" s="56"/>
      <c r="E77" s="56"/>
      <c r="F77" s="55"/>
      <c r="G77" s="55"/>
      <c r="H77" s="56"/>
      <c r="I77" s="56"/>
      <c r="J77" s="55"/>
      <c r="K77" s="56"/>
      <c r="L77" s="57"/>
      <c r="M77" s="56"/>
    </row>
    <row r="78" spans="2:13" x14ac:dyDescent="0.25">
      <c r="B78" s="55">
        <v>3</v>
      </c>
      <c r="C78" s="55"/>
      <c r="D78" s="56"/>
      <c r="E78" s="56"/>
      <c r="F78" s="55"/>
      <c r="G78" s="55"/>
      <c r="H78" s="56"/>
      <c r="I78" s="56"/>
      <c r="J78" s="55"/>
      <c r="K78" s="56"/>
      <c r="L78" s="57"/>
      <c r="M78" s="56"/>
    </row>
    <row r="79" spans="2:13" ht="12.75" thickBot="1" x14ac:dyDescent="0.3">
      <c r="D79" s="59"/>
      <c r="E79" s="59"/>
      <c r="H79" s="59"/>
      <c r="I79" s="59"/>
      <c r="K79" s="59"/>
      <c r="M79" s="59"/>
    </row>
    <row r="80" spans="2:13" s="48" customFormat="1" ht="23.25" thickTop="1" x14ac:dyDescent="0.25">
      <c r="B80" s="51" t="s">
        <v>93</v>
      </c>
      <c r="C80" s="51" t="s">
        <v>75</v>
      </c>
      <c r="D80" s="51" t="s">
        <v>76</v>
      </c>
      <c r="E80" s="51" t="s">
        <v>77</v>
      </c>
      <c r="F80" s="51" t="s">
        <v>78</v>
      </c>
      <c r="G80" s="51" t="s">
        <v>79</v>
      </c>
      <c r="H80" s="52" t="s">
        <v>156</v>
      </c>
      <c r="I80" s="52" t="s">
        <v>157</v>
      </c>
      <c r="J80" s="52" t="s">
        <v>158</v>
      </c>
      <c r="K80" s="52" t="s">
        <v>80</v>
      </c>
      <c r="L80" s="53" t="s">
        <v>94</v>
      </c>
      <c r="M80" s="53" t="s">
        <v>95</v>
      </c>
    </row>
    <row r="81" spans="2:13" ht="96" x14ac:dyDescent="0.25">
      <c r="B81" s="230">
        <v>4</v>
      </c>
      <c r="C81" s="238" t="s">
        <v>2135</v>
      </c>
      <c r="D81" s="239" t="s">
        <v>2200</v>
      </c>
      <c r="E81" s="233" t="s">
        <v>2180</v>
      </c>
      <c r="F81" s="230" t="s">
        <v>3</v>
      </c>
      <c r="G81" s="230" t="s">
        <v>3</v>
      </c>
      <c r="H81" s="233" t="s">
        <v>2207</v>
      </c>
      <c r="I81" s="233" t="s">
        <v>2194</v>
      </c>
      <c r="J81" s="230" t="s">
        <v>2196</v>
      </c>
      <c r="K81" s="229" t="s">
        <v>2201</v>
      </c>
      <c r="L81" s="57"/>
      <c r="M81" s="56"/>
    </row>
    <row r="82" spans="2:13" ht="36" x14ac:dyDescent="0.25">
      <c r="B82" s="230">
        <v>4</v>
      </c>
      <c r="C82" s="238" t="s">
        <v>2135</v>
      </c>
      <c r="D82" s="233" t="s">
        <v>1965</v>
      </c>
      <c r="E82" s="233" t="s">
        <v>2205</v>
      </c>
      <c r="F82" s="230" t="s">
        <v>3</v>
      </c>
      <c r="G82" s="230" t="s">
        <v>3</v>
      </c>
      <c r="H82" s="233" t="s">
        <v>1528</v>
      </c>
      <c r="I82" s="233" t="s">
        <v>1529</v>
      </c>
      <c r="J82" s="230" t="s">
        <v>2196</v>
      </c>
      <c r="K82" s="233" t="s">
        <v>2206</v>
      </c>
      <c r="L82" s="57"/>
      <c r="M82" s="56"/>
    </row>
    <row r="83" spans="2:13" x14ac:dyDescent="0.25">
      <c r="B83" s="55">
        <v>4</v>
      </c>
      <c r="C83" s="55"/>
      <c r="D83" s="56"/>
      <c r="E83" s="56"/>
      <c r="F83" s="55"/>
      <c r="G83" s="55"/>
      <c r="H83" s="56"/>
      <c r="I83" s="56"/>
      <c r="J83" s="55"/>
      <c r="K83" s="56"/>
      <c r="L83" s="57"/>
      <c r="M83" s="56"/>
    </row>
    <row r="84" spans="2:13" x14ac:dyDescent="0.25">
      <c r="B84" s="55">
        <v>4</v>
      </c>
      <c r="C84" s="55"/>
      <c r="D84" s="56"/>
      <c r="E84" s="56"/>
      <c r="F84" s="55"/>
      <c r="G84" s="55"/>
      <c r="H84" s="56"/>
      <c r="I84" s="56"/>
      <c r="J84" s="55"/>
      <c r="K84" s="56"/>
      <c r="L84" s="57"/>
      <c r="M84" s="56"/>
    </row>
    <row r="85" spans="2:13" x14ac:dyDescent="0.25">
      <c r="B85" s="55">
        <v>4</v>
      </c>
      <c r="C85" s="55"/>
      <c r="D85" s="56"/>
      <c r="E85" s="56"/>
      <c r="F85" s="55"/>
      <c r="G85" s="55"/>
      <c r="H85" s="56"/>
      <c r="I85" s="56"/>
      <c r="J85" s="55"/>
      <c r="K85" s="56"/>
      <c r="L85" s="57"/>
      <c r="M85" s="56"/>
    </row>
    <row r="86" spans="2:13" x14ac:dyDescent="0.25">
      <c r="B86" s="55">
        <v>4</v>
      </c>
      <c r="C86" s="55"/>
      <c r="D86" s="56"/>
      <c r="E86" s="56"/>
      <c r="F86" s="55"/>
      <c r="G86" s="55"/>
      <c r="H86" s="56"/>
      <c r="I86" s="56"/>
      <c r="J86" s="55"/>
      <c r="K86" s="56"/>
      <c r="L86" s="57"/>
      <c r="M86" s="56"/>
    </row>
    <row r="87" spans="2:13" x14ac:dyDescent="0.25">
      <c r="B87" s="55">
        <v>4</v>
      </c>
      <c r="C87" s="55"/>
      <c r="D87" s="56"/>
      <c r="E87" s="56"/>
      <c r="F87" s="55"/>
      <c r="G87" s="55"/>
      <c r="H87" s="56"/>
      <c r="I87" s="56"/>
      <c r="J87" s="55"/>
      <c r="K87" s="56"/>
      <c r="L87" s="57">
        <v>1</v>
      </c>
      <c r="M87" s="56"/>
    </row>
    <row r="88" spans="2:13" x14ac:dyDescent="0.25">
      <c r="B88" s="55">
        <v>4</v>
      </c>
      <c r="C88" s="55"/>
      <c r="D88" s="56"/>
      <c r="E88" s="56"/>
      <c r="F88" s="55"/>
      <c r="G88" s="55"/>
      <c r="H88" s="56"/>
      <c r="I88" s="56"/>
      <c r="J88" s="55"/>
      <c r="K88" s="56"/>
      <c r="L88" s="57"/>
      <c r="M88" s="56"/>
    </row>
    <row r="89" spans="2:13" x14ac:dyDescent="0.25">
      <c r="B89" s="55">
        <v>4</v>
      </c>
      <c r="C89" s="55"/>
      <c r="D89" s="56"/>
      <c r="E89" s="56"/>
      <c r="F89" s="55"/>
      <c r="G89" s="55"/>
      <c r="H89" s="56"/>
      <c r="I89" s="56"/>
      <c r="J89" s="55"/>
      <c r="K89" s="56"/>
      <c r="L89" s="57"/>
      <c r="M89" s="56"/>
    </row>
    <row r="90" spans="2:13" x14ac:dyDescent="0.25">
      <c r="B90" s="55">
        <v>4</v>
      </c>
      <c r="C90" s="55"/>
      <c r="D90" s="56"/>
      <c r="E90" s="56"/>
      <c r="F90" s="55"/>
      <c r="G90" s="55"/>
      <c r="H90" s="56"/>
      <c r="I90" s="56"/>
      <c r="J90" s="55"/>
      <c r="K90" s="56"/>
      <c r="L90" s="57"/>
      <c r="M90" s="56"/>
    </row>
    <row r="91" spans="2:13" x14ac:dyDescent="0.25">
      <c r="B91" s="55">
        <v>4</v>
      </c>
      <c r="C91" s="55"/>
      <c r="D91" s="56"/>
      <c r="E91" s="56"/>
      <c r="F91" s="55"/>
      <c r="G91" s="55"/>
      <c r="H91" s="56"/>
      <c r="I91" s="56"/>
      <c r="J91" s="55"/>
      <c r="K91" s="56"/>
      <c r="L91" s="57"/>
      <c r="M91" s="56"/>
    </row>
    <row r="92" spans="2:13" x14ac:dyDescent="0.25">
      <c r="B92" s="55">
        <v>4</v>
      </c>
      <c r="C92" s="55"/>
      <c r="D92" s="56"/>
      <c r="E92" s="56"/>
      <c r="F92" s="55"/>
      <c r="G92" s="55"/>
      <c r="H92" s="56"/>
      <c r="I92" s="56"/>
      <c r="J92" s="55"/>
      <c r="K92" s="56"/>
      <c r="L92" s="57"/>
      <c r="M92" s="56"/>
    </row>
    <row r="93" spans="2:13" x14ac:dyDescent="0.25">
      <c r="B93" s="55">
        <v>4</v>
      </c>
      <c r="C93" s="55"/>
      <c r="D93" s="56"/>
      <c r="E93" s="56"/>
      <c r="F93" s="55"/>
      <c r="G93" s="55"/>
      <c r="H93" s="56"/>
      <c r="I93" s="56"/>
      <c r="J93" s="55"/>
      <c r="K93" s="56"/>
      <c r="L93" s="57"/>
      <c r="M93" s="56"/>
    </row>
    <row r="94" spans="2:13" x14ac:dyDescent="0.25">
      <c r="B94" s="55">
        <v>4</v>
      </c>
      <c r="C94" s="55"/>
      <c r="D94" s="56"/>
      <c r="E94" s="56"/>
      <c r="F94" s="55"/>
      <c r="G94" s="55"/>
      <c r="H94" s="56"/>
      <c r="I94" s="56"/>
      <c r="J94" s="55"/>
      <c r="K94" s="56"/>
      <c r="L94" s="57"/>
      <c r="M94" s="56"/>
    </row>
    <row r="95" spans="2:13" x14ac:dyDescent="0.25">
      <c r="B95" s="55">
        <v>4</v>
      </c>
      <c r="C95" s="55"/>
      <c r="D95" s="56"/>
      <c r="E95" s="56"/>
      <c r="F95" s="55"/>
      <c r="G95" s="55"/>
      <c r="H95" s="56"/>
      <c r="I95" s="56"/>
      <c r="J95" s="55"/>
      <c r="K95" s="56"/>
      <c r="L95" s="57"/>
      <c r="M95" s="56"/>
    </row>
    <row r="96" spans="2:13" x14ac:dyDescent="0.25">
      <c r="B96" s="55">
        <v>4</v>
      </c>
      <c r="C96" s="55"/>
      <c r="D96" s="56"/>
      <c r="E96" s="56"/>
      <c r="F96" s="55"/>
      <c r="G96" s="55"/>
      <c r="H96" s="56"/>
      <c r="I96" s="56"/>
      <c r="J96" s="55"/>
      <c r="K96" s="56"/>
      <c r="L96" s="57"/>
      <c r="M96" s="56"/>
    </row>
    <row r="97" spans="2:13" x14ac:dyDescent="0.25">
      <c r="B97" s="55">
        <v>4</v>
      </c>
      <c r="C97" s="55"/>
      <c r="D97" s="56"/>
      <c r="E97" s="56"/>
      <c r="F97" s="55"/>
      <c r="G97" s="55"/>
      <c r="H97" s="56"/>
      <c r="I97" s="56"/>
      <c r="J97" s="55"/>
      <c r="K97" s="56"/>
      <c r="L97" s="57"/>
      <c r="M97" s="56"/>
    </row>
    <row r="98" spans="2:13" x14ac:dyDescent="0.25">
      <c r="B98" s="55">
        <v>4</v>
      </c>
      <c r="C98" s="55"/>
      <c r="D98" s="56"/>
      <c r="E98" s="56"/>
      <c r="F98" s="55"/>
      <c r="G98" s="55"/>
      <c r="H98" s="56"/>
      <c r="I98" s="56"/>
      <c r="J98" s="55"/>
      <c r="K98" s="56"/>
      <c r="L98" s="57"/>
      <c r="M98" s="56"/>
    </row>
    <row r="99" spans="2:13" x14ac:dyDescent="0.25">
      <c r="B99" s="55">
        <v>4</v>
      </c>
      <c r="C99" s="55"/>
      <c r="D99" s="56"/>
      <c r="E99" s="56"/>
      <c r="F99" s="55"/>
      <c r="G99" s="55"/>
      <c r="H99" s="56"/>
      <c r="I99" s="56"/>
      <c r="J99" s="55"/>
      <c r="K99" s="56"/>
      <c r="L99" s="57"/>
      <c r="M99" s="56"/>
    </row>
    <row r="100" spans="2:13" x14ac:dyDescent="0.25">
      <c r="B100" s="55">
        <v>4</v>
      </c>
      <c r="C100" s="55"/>
      <c r="D100" s="56"/>
      <c r="E100" s="56"/>
      <c r="F100" s="55"/>
      <c r="G100" s="55"/>
      <c r="H100" s="56"/>
      <c r="I100" s="56"/>
      <c r="J100" s="55"/>
      <c r="K100" s="56"/>
      <c r="L100" s="57"/>
      <c r="M100" s="56"/>
    </row>
  </sheetData>
  <sheetProtection algorithmName="SHA-512" hashValue="MbWBEo+9dfiayA53Ww8JOnDNMdqrX4gcPiRRxrjjbFZfhwXUjZUMUpaCqXW6OFNNkPQZeXlDMePAxDKicA4n1A==" saltValue="/qlTpm6A5MnvKitK7ljmH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34 B37:B56 B59:B78 B81:B100" xr:uid="{00000000-0002-0000-0200-000000000000}">
      <formula1>Trimestre</formula1>
    </dataValidation>
    <dataValidation type="list" allowBlank="1" showInputMessage="1" showErrorMessage="1" sqref="G15:G34 G37:G56 G59:G78 G81:G100" xr:uid="{00000000-0002-0000-0200-000001000000}">
      <formula1>Área</formula1>
    </dataValidation>
    <dataValidation type="list" allowBlank="1" showInputMessage="1" showErrorMessage="1" sqref="L37:L56 L81:L100 L59:L78 L15:L34" xr:uid="{00000000-0002-0000-0200-000002000000}">
      <formula1>Cumplimiento</formula1>
    </dataValidation>
    <dataValidation type="list" allowBlank="1" showInputMessage="1" showErrorMessage="1" sqref="J15:J34 J37:J56 J59:J78 J81:J100" xr:uid="{00000000-0002-0000-0200-000003000000}">
      <formula1>Categoría</formula1>
    </dataValidation>
    <dataValidation type="list" allowBlank="1" showInputMessage="1" showErrorMessage="1" sqref="F15:F34 F37:F56 F59:F78 F81:F100" xr:uid="{00000000-0002-0000-0200-000004000000}">
      <formula1>Alta_Dirección</formula1>
    </dataValidation>
    <dataValidation type="list" allowBlank="1" showInputMessage="1" showErrorMessage="1" sqref="C15:C34 C37:C56 C59:C78 C81:C100" xr:uid="{00000000-0002-0000-0200-000005000000}">
      <formula1>Frentes</formula1>
    </dataValidation>
  </dataValidations>
  <hyperlinks>
    <hyperlink ref="L10:M11" location="Instrucciones!A1" display="Instrucciones para el diligenciamiento" xr:uid="{00000000-0004-0000-02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B1F6DE7B-CBD8-483A-B958-C54843EDB466}">
            <xm:f>NOT(ISERROR(SEARCH(TB!$B$25,L15)))</xm:f>
            <xm:f>TB!$B$25</xm:f>
            <x14:dxf>
              <fill>
                <patternFill>
                  <fgColor theme="1"/>
                  <bgColor rgb="FF00B050"/>
                </patternFill>
              </fill>
            </x14:dxf>
          </x14:cfRule>
          <x14:cfRule type="containsText" priority="14" operator="containsText" id="{CA409AE3-C603-47CD-9996-0525109F2F55}">
            <xm:f>NOT(ISERROR(SEARCH(TB!$B$24,L15)))</xm:f>
            <xm:f>TB!$B$24</xm:f>
            <x14:dxf>
              <fill>
                <patternFill>
                  <fgColor theme="1"/>
                  <bgColor rgb="FFFFFF00"/>
                </patternFill>
              </fill>
            </x14:dxf>
          </x14:cfRule>
          <x14:cfRule type="containsText" priority="15" operator="containsText" id="{064525F6-657D-4F6A-BA68-EE9A6FB78962}">
            <xm:f>NOT(ISERROR(SEARCH(TB!$B$23,L15)))</xm:f>
            <xm:f>TB!$B$23</xm:f>
            <x14:dxf>
              <fill>
                <patternFill>
                  <fgColor theme="1"/>
                  <bgColor rgb="FFFFC000"/>
                </patternFill>
              </fill>
            </x14:dxf>
          </x14:cfRule>
          <x14:cfRule type="containsText" priority="16" operator="containsText" id="{F8654AD8-B437-4C06-85C8-BDC8DFCAAF47}">
            <xm:f>NOT(ISERROR(SEARCH(TB!$B$22,L15)))</xm:f>
            <xm:f>TB!$B$22</xm:f>
            <x14:dxf>
              <fill>
                <patternFill>
                  <fgColor theme="1"/>
                  <bgColor rgb="FFFF0000"/>
                </patternFill>
              </fill>
            </x14:dxf>
          </x14:cfRule>
          <xm:sqref>L15:L34</xm:sqref>
        </x14:conditionalFormatting>
        <x14:conditionalFormatting xmlns:xm="http://schemas.microsoft.com/office/excel/2006/main">
          <x14:cfRule type="containsText" priority="9" operator="containsText" id="{0C83E420-38AB-4ED4-B7F9-239D748C60C8}">
            <xm:f>NOT(ISERROR(SEARCH(TB!$B$25,L37)))</xm:f>
            <xm:f>TB!$B$25</xm:f>
            <x14:dxf>
              <fill>
                <patternFill>
                  <fgColor theme="1"/>
                  <bgColor rgb="FF00B050"/>
                </patternFill>
              </fill>
            </x14:dxf>
          </x14:cfRule>
          <x14:cfRule type="containsText" priority="10" operator="containsText" id="{B67F7F8F-7C16-414F-A800-ECE3CE127369}">
            <xm:f>NOT(ISERROR(SEARCH(TB!$B$24,L37)))</xm:f>
            <xm:f>TB!$B$24</xm:f>
            <x14:dxf>
              <fill>
                <patternFill>
                  <fgColor theme="1"/>
                  <bgColor rgb="FFFFFF00"/>
                </patternFill>
              </fill>
            </x14:dxf>
          </x14:cfRule>
          <x14:cfRule type="containsText" priority="11" operator="containsText" id="{11D01575-7142-4B71-94F3-2D1A2A96E78A}">
            <xm:f>NOT(ISERROR(SEARCH(TB!$B$23,L37)))</xm:f>
            <xm:f>TB!$B$23</xm:f>
            <x14:dxf>
              <fill>
                <patternFill>
                  <fgColor theme="1"/>
                  <bgColor rgb="FFFFC000"/>
                </patternFill>
              </fill>
            </x14:dxf>
          </x14:cfRule>
          <x14:cfRule type="containsText" priority="12" operator="containsText" id="{AB1A5E65-52D2-4E53-A051-9F3C8D44C74F}">
            <xm:f>NOT(ISERROR(SEARCH(TB!$B$22,L37)))</xm:f>
            <xm:f>TB!$B$22</xm:f>
            <x14:dxf>
              <fill>
                <patternFill>
                  <fgColor theme="1"/>
                  <bgColor rgb="FFFF0000"/>
                </patternFill>
              </fill>
            </x14:dxf>
          </x14:cfRule>
          <xm:sqref>L37:L56</xm:sqref>
        </x14:conditionalFormatting>
        <x14:conditionalFormatting xmlns:xm="http://schemas.microsoft.com/office/excel/2006/main">
          <x14:cfRule type="containsText" priority="5" operator="containsText" id="{A3B8D155-DB00-47C1-9317-8F5305AF75E0}">
            <xm:f>NOT(ISERROR(SEARCH(TB!$B$25,L59)))</xm:f>
            <xm:f>TB!$B$25</xm:f>
            <x14:dxf>
              <fill>
                <patternFill>
                  <fgColor theme="1"/>
                  <bgColor rgb="FF00B050"/>
                </patternFill>
              </fill>
            </x14:dxf>
          </x14:cfRule>
          <x14:cfRule type="containsText" priority="6" operator="containsText" id="{83F75FD6-275D-49D7-AB93-CC6ECC672F75}">
            <xm:f>NOT(ISERROR(SEARCH(TB!$B$24,L59)))</xm:f>
            <xm:f>TB!$B$24</xm:f>
            <x14:dxf>
              <fill>
                <patternFill>
                  <fgColor theme="1"/>
                  <bgColor rgb="FFFFFF00"/>
                </patternFill>
              </fill>
            </x14:dxf>
          </x14:cfRule>
          <x14:cfRule type="containsText" priority="7" operator="containsText" id="{4E1030B8-458B-49D7-9CCA-4B21C17E0F15}">
            <xm:f>NOT(ISERROR(SEARCH(TB!$B$23,L59)))</xm:f>
            <xm:f>TB!$B$23</xm:f>
            <x14:dxf>
              <fill>
                <patternFill>
                  <fgColor theme="1"/>
                  <bgColor rgb="FFFFC000"/>
                </patternFill>
              </fill>
            </x14:dxf>
          </x14:cfRule>
          <x14:cfRule type="containsText" priority="8" operator="containsText" id="{206736FD-7F21-429B-8D0E-40BEB8EAEF0D}">
            <xm:f>NOT(ISERROR(SEARCH(TB!$B$22,L59)))</xm:f>
            <xm:f>TB!$B$22</xm:f>
            <x14:dxf>
              <fill>
                <patternFill>
                  <fgColor theme="1"/>
                  <bgColor rgb="FFFF0000"/>
                </patternFill>
              </fill>
            </x14:dxf>
          </x14:cfRule>
          <xm:sqref>L59:L78</xm:sqref>
        </x14:conditionalFormatting>
        <x14:conditionalFormatting xmlns:xm="http://schemas.microsoft.com/office/excel/2006/main">
          <x14:cfRule type="containsText" priority="1" operator="containsText" id="{9634E2D2-AD9B-49FD-9380-AE13A71E3B72}">
            <xm:f>NOT(ISERROR(SEARCH(TB!$B$25,L81)))</xm:f>
            <xm:f>TB!$B$25</xm:f>
            <x14:dxf>
              <fill>
                <patternFill>
                  <fgColor theme="1"/>
                  <bgColor rgb="FF00B050"/>
                </patternFill>
              </fill>
            </x14:dxf>
          </x14:cfRule>
          <x14:cfRule type="containsText" priority="2" operator="containsText" id="{B5B4B874-5E37-4CFB-8EF3-B3FEA838C5D1}">
            <xm:f>NOT(ISERROR(SEARCH(TB!$B$24,L81)))</xm:f>
            <xm:f>TB!$B$24</xm:f>
            <x14:dxf>
              <fill>
                <patternFill>
                  <fgColor theme="1"/>
                  <bgColor rgb="FFFFFF00"/>
                </patternFill>
              </fill>
            </x14:dxf>
          </x14:cfRule>
          <x14:cfRule type="containsText" priority="3" operator="containsText" id="{65A0679C-4D88-4A0A-B44A-BF51FB207303}">
            <xm:f>NOT(ISERROR(SEARCH(TB!$B$23,L81)))</xm:f>
            <xm:f>TB!$B$23</xm:f>
            <x14:dxf>
              <fill>
                <patternFill>
                  <fgColor theme="1"/>
                  <bgColor rgb="FFFFC000"/>
                </patternFill>
              </fill>
            </x14:dxf>
          </x14:cfRule>
          <x14:cfRule type="containsText" priority="4" operator="containsText" id="{8688D4B3-C18A-40BB-A27B-D21DC97D3661}">
            <xm:f>NOT(ISERROR(SEARCH(TB!$B$22,L81)))</xm:f>
            <xm:f>TB!$B$22</xm:f>
            <x14:dxf>
              <fill>
                <patternFill>
                  <fgColor theme="1"/>
                  <bgColor rgb="FFFF0000"/>
                </patternFill>
              </fill>
            </x14:dxf>
          </x14:cfRule>
          <xm:sqref>L81:L100</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75">
    <tabColor rgb="FF00B050"/>
  </sheetPr>
  <dimension ref="A1:W32"/>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211</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(SUM(L$15:L$17))/F9</f>
        <v>0.33333333333333337</v>
      </c>
      <c r="J9" s="40"/>
      <c r="K9" s="41"/>
      <c r="L9" s="40"/>
      <c r="M9" s="40"/>
      <c r="N9" s="40"/>
    </row>
    <row r="10" spans="1:14" s="47" customFormat="1" ht="11.45" customHeight="1" x14ac:dyDescent="0.25">
      <c r="B10" s="48"/>
      <c r="C10" s="268" t="s">
        <v>96</v>
      </c>
      <c r="D10" s="269" t="str">
        <f>Contenido!K29</f>
        <v>Oficina de Educación Virtual y a Distancia</v>
      </c>
      <c r="E10" s="43" t="s">
        <v>92</v>
      </c>
      <c r="F10" s="44">
        <v>1</v>
      </c>
      <c r="G10" s="43" t="s">
        <v>90</v>
      </c>
      <c r="H10" s="45" t="s">
        <v>115</v>
      </c>
      <c r="I10" s="46">
        <f>(SUM(L$20:L$22))/F10</f>
        <v>0.33333333333333337</v>
      </c>
      <c r="J10" s="48"/>
      <c r="K10" s="50"/>
      <c r="L10" s="270" t="s">
        <v>100</v>
      </c>
      <c r="M10" s="270"/>
    </row>
    <row r="11" spans="1:14" s="47" customFormat="1" ht="11.45" customHeight="1" x14ac:dyDescent="0.25">
      <c r="B11" s="48"/>
      <c r="C11" s="268"/>
      <c r="D11" s="269"/>
      <c r="E11" s="43" t="s">
        <v>176</v>
      </c>
      <c r="F11" s="44">
        <v>1</v>
      </c>
      <c r="G11" s="43" t="s">
        <v>90</v>
      </c>
      <c r="H11" s="45" t="s">
        <v>178</v>
      </c>
      <c r="I11" s="46">
        <f>(SUM(L$25:L$27))/F11</f>
        <v>0.33333333333333337</v>
      </c>
      <c r="J11" s="48"/>
      <c r="K11" s="50"/>
      <c r="L11" s="270"/>
      <c r="M11" s="270"/>
    </row>
    <row r="12" spans="1:14" s="47" customFormat="1" ht="11.45" customHeight="1" x14ac:dyDescent="0.25">
      <c r="B12" s="48"/>
      <c r="C12" s="43"/>
      <c r="D12" s="49"/>
      <c r="E12" s="43" t="s">
        <v>177</v>
      </c>
      <c r="F12" s="44">
        <v>1</v>
      </c>
      <c r="G12" s="43" t="s">
        <v>90</v>
      </c>
      <c r="H12" s="45" t="s">
        <v>179</v>
      </c>
      <c r="I12" s="46">
        <f>(SUM(L$30:L$32))/F12</f>
        <v>0.33333333333333337</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0" x14ac:dyDescent="0.25">
      <c r="B15" s="55">
        <v>1</v>
      </c>
      <c r="C15" s="55" t="s">
        <v>82</v>
      </c>
      <c r="D15" s="56" t="s">
        <v>251</v>
      </c>
      <c r="E15" s="56" t="s">
        <v>848</v>
      </c>
      <c r="F15" s="55" t="s">
        <v>4</v>
      </c>
      <c r="G15" s="55" t="s">
        <v>70</v>
      </c>
      <c r="H15" s="56" t="s">
        <v>849</v>
      </c>
      <c r="I15" s="56" t="s">
        <v>850</v>
      </c>
      <c r="J15" s="55" t="s">
        <v>86</v>
      </c>
      <c r="K15" s="56" t="s">
        <v>851</v>
      </c>
      <c r="L15" s="57">
        <v>0.33333333333333337</v>
      </c>
      <c r="M15" s="56"/>
    </row>
    <row r="16" spans="1:14" ht="84" x14ac:dyDescent="0.25">
      <c r="B16" s="55">
        <v>1</v>
      </c>
      <c r="C16" s="55" t="s">
        <v>174</v>
      </c>
      <c r="D16" s="56" t="s">
        <v>513</v>
      </c>
      <c r="E16" s="56" t="s">
        <v>566</v>
      </c>
      <c r="F16" s="55" t="s">
        <v>4</v>
      </c>
      <c r="G16" s="55" t="s">
        <v>70</v>
      </c>
      <c r="H16" s="56" t="s">
        <v>571</v>
      </c>
      <c r="I16" s="56" t="s">
        <v>572</v>
      </c>
      <c r="J16" s="55" t="s">
        <v>86</v>
      </c>
      <c r="K16" s="56" t="s">
        <v>574</v>
      </c>
      <c r="L16" s="57"/>
      <c r="M16" s="56"/>
    </row>
    <row r="17" spans="2:13" x14ac:dyDescent="0.25">
      <c r="B17" s="55">
        <v>1</v>
      </c>
      <c r="C17" s="55"/>
      <c r="D17" s="56"/>
      <c r="E17" s="56"/>
      <c r="F17" s="55"/>
      <c r="G17" s="55"/>
      <c r="H17" s="56"/>
      <c r="I17" s="56"/>
      <c r="J17" s="55"/>
      <c r="K17" s="56"/>
      <c r="L17" s="57"/>
      <c r="M17" s="56"/>
    </row>
    <row r="18" spans="2:13" ht="12.75" thickBot="1" x14ac:dyDescent="0.3">
      <c r="D18" s="59"/>
      <c r="E18" s="59"/>
      <c r="H18" s="59"/>
      <c r="I18" s="59"/>
      <c r="K18" s="59"/>
      <c r="M18" s="59"/>
    </row>
    <row r="19" spans="2:13" s="48" customFormat="1" ht="23.25" thickTop="1" x14ac:dyDescent="0.25">
      <c r="B19" s="51" t="s">
        <v>93</v>
      </c>
      <c r="C19" s="51" t="s">
        <v>75</v>
      </c>
      <c r="D19" s="51" t="s">
        <v>76</v>
      </c>
      <c r="E19" s="51" t="s">
        <v>77</v>
      </c>
      <c r="F19" s="51" t="s">
        <v>78</v>
      </c>
      <c r="G19" s="51" t="s">
        <v>79</v>
      </c>
      <c r="H19" s="52" t="s">
        <v>156</v>
      </c>
      <c r="I19" s="52" t="s">
        <v>157</v>
      </c>
      <c r="J19" s="52" t="s">
        <v>158</v>
      </c>
      <c r="K19" s="52" t="s">
        <v>80</v>
      </c>
      <c r="L19" s="53" t="s">
        <v>94</v>
      </c>
      <c r="M19" s="53" t="s">
        <v>95</v>
      </c>
    </row>
    <row r="20" spans="2:13" ht="60" x14ac:dyDescent="0.25">
      <c r="B20" s="55">
        <v>2</v>
      </c>
      <c r="C20" s="55" t="s">
        <v>82</v>
      </c>
      <c r="D20" s="56" t="s">
        <v>251</v>
      </c>
      <c r="E20" s="56" t="s">
        <v>848</v>
      </c>
      <c r="F20" s="55" t="s">
        <v>4</v>
      </c>
      <c r="G20" s="55" t="s">
        <v>70</v>
      </c>
      <c r="H20" s="56" t="s">
        <v>849</v>
      </c>
      <c r="I20" s="56" t="s">
        <v>850</v>
      </c>
      <c r="J20" s="55" t="s">
        <v>86</v>
      </c>
      <c r="K20" s="56" t="s">
        <v>851</v>
      </c>
      <c r="L20" s="57">
        <v>0.33333333333333337</v>
      </c>
      <c r="M20" s="56"/>
    </row>
    <row r="21" spans="2:13" ht="84" x14ac:dyDescent="0.25">
      <c r="B21" s="55">
        <v>2</v>
      </c>
      <c r="C21" s="55" t="s">
        <v>174</v>
      </c>
      <c r="D21" s="56" t="s">
        <v>513</v>
      </c>
      <c r="E21" s="56" t="s">
        <v>566</v>
      </c>
      <c r="F21" s="55" t="s">
        <v>4</v>
      </c>
      <c r="G21" s="55" t="s">
        <v>70</v>
      </c>
      <c r="H21" s="56" t="s">
        <v>571</v>
      </c>
      <c r="I21" s="56" t="s">
        <v>588</v>
      </c>
      <c r="J21" s="55" t="s">
        <v>86</v>
      </c>
      <c r="K21" s="56" t="s">
        <v>574</v>
      </c>
      <c r="L21" s="57"/>
      <c r="M21" s="56"/>
    </row>
    <row r="22" spans="2:13" x14ac:dyDescent="0.25">
      <c r="B22" s="55">
        <v>2</v>
      </c>
      <c r="C22" s="55"/>
      <c r="D22" s="56"/>
      <c r="E22" s="56"/>
      <c r="F22" s="55"/>
      <c r="G22" s="55"/>
      <c r="H22" s="56"/>
      <c r="I22" s="56"/>
      <c r="J22" s="55"/>
      <c r="K22" s="56"/>
      <c r="L22" s="57"/>
      <c r="M22" s="56"/>
    </row>
    <row r="23" spans="2:13" ht="12.75" thickBot="1" x14ac:dyDescent="0.3"/>
    <row r="24" spans="2:13" s="48" customFormat="1" ht="30.6" customHeight="1"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60" x14ac:dyDescent="0.25">
      <c r="B25" s="55">
        <v>3</v>
      </c>
      <c r="C25" s="55" t="s">
        <v>82</v>
      </c>
      <c r="D25" s="56" t="s">
        <v>251</v>
      </c>
      <c r="E25" s="56" t="s">
        <v>848</v>
      </c>
      <c r="F25" s="55" t="s">
        <v>4</v>
      </c>
      <c r="G25" s="55" t="s">
        <v>70</v>
      </c>
      <c r="H25" s="56" t="s">
        <v>849</v>
      </c>
      <c r="I25" s="56" t="s">
        <v>850</v>
      </c>
      <c r="J25" s="55" t="s">
        <v>86</v>
      </c>
      <c r="K25" s="56" t="s">
        <v>851</v>
      </c>
      <c r="L25" s="57">
        <v>0.33333333333333337</v>
      </c>
      <c r="M25" s="56"/>
    </row>
    <row r="26" spans="2:13" ht="84" x14ac:dyDescent="0.25">
      <c r="B26" s="55">
        <v>3</v>
      </c>
      <c r="C26" s="55" t="s">
        <v>174</v>
      </c>
      <c r="D26" s="56" t="s">
        <v>513</v>
      </c>
      <c r="E26" s="56" t="s">
        <v>566</v>
      </c>
      <c r="F26" s="55" t="s">
        <v>4</v>
      </c>
      <c r="G26" s="55" t="s">
        <v>70</v>
      </c>
      <c r="H26" s="56" t="s">
        <v>571</v>
      </c>
      <c r="I26" s="56" t="s">
        <v>599</v>
      </c>
      <c r="J26" s="55" t="s">
        <v>86</v>
      </c>
      <c r="K26" s="56" t="s">
        <v>574</v>
      </c>
      <c r="L26" s="57"/>
      <c r="M26" s="56"/>
    </row>
    <row r="27" spans="2:13" x14ac:dyDescent="0.25">
      <c r="B27" s="55">
        <v>3</v>
      </c>
      <c r="C27" s="55"/>
      <c r="D27" s="56"/>
      <c r="E27" s="56"/>
      <c r="F27" s="55"/>
      <c r="G27" s="55"/>
      <c r="H27" s="56"/>
      <c r="I27" s="56"/>
      <c r="J27" s="55"/>
      <c r="K27" s="56"/>
      <c r="L27" s="57"/>
      <c r="M27" s="56"/>
    </row>
    <row r="28" spans="2:13" ht="12.75" thickBot="1" x14ac:dyDescent="0.3">
      <c r="D28" s="59"/>
      <c r="E28" s="59"/>
      <c r="H28" s="59"/>
      <c r="I28" s="59"/>
      <c r="K28" s="59"/>
      <c r="M28" s="59"/>
    </row>
    <row r="29" spans="2:13" s="48" customFormat="1" ht="23.25" thickTop="1" x14ac:dyDescent="0.25">
      <c r="B29" s="51" t="s">
        <v>93</v>
      </c>
      <c r="C29" s="51" t="s">
        <v>75</v>
      </c>
      <c r="D29" s="51" t="s">
        <v>76</v>
      </c>
      <c r="E29" s="51" t="s">
        <v>77</v>
      </c>
      <c r="F29" s="51" t="s">
        <v>78</v>
      </c>
      <c r="G29" s="51" t="s">
        <v>79</v>
      </c>
      <c r="H29" s="52" t="s">
        <v>156</v>
      </c>
      <c r="I29" s="52" t="s">
        <v>157</v>
      </c>
      <c r="J29" s="52" t="s">
        <v>158</v>
      </c>
      <c r="K29" s="52" t="s">
        <v>80</v>
      </c>
      <c r="L29" s="53" t="s">
        <v>94</v>
      </c>
      <c r="M29" s="53" t="s">
        <v>95</v>
      </c>
    </row>
    <row r="30" spans="2:13" ht="60" x14ac:dyDescent="0.25">
      <c r="B30" s="55">
        <v>4</v>
      </c>
      <c r="C30" s="55" t="s">
        <v>82</v>
      </c>
      <c r="D30" s="56" t="s">
        <v>251</v>
      </c>
      <c r="E30" s="56" t="s">
        <v>848</v>
      </c>
      <c r="F30" s="55" t="s">
        <v>4</v>
      </c>
      <c r="G30" s="55" t="s">
        <v>70</v>
      </c>
      <c r="H30" s="56" t="s">
        <v>849</v>
      </c>
      <c r="I30" s="56" t="s">
        <v>852</v>
      </c>
      <c r="J30" s="55" t="s">
        <v>86</v>
      </c>
      <c r="K30" s="56" t="s">
        <v>851</v>
      </c>
      <c r="L30" s="57">
        <v>0.33333333333333337</v>
      </c>
      <c r="M30" s="56"/>
    </row>
    <row r="31" spans="2:13" ht="84" x14ac:dyDescent="0.25">
      <c r="B31" s="55">
        <v>4</v>
      </c>
      <c r="C31" s="55" t="s">
        <v>174</v>
      </c>
      <c r="D31" s="56" t="s">
        <v>513</v>
      </c>
      <c r="E31" s="56" t="s">
        <v>566</v>
      </c>
      <c r="F31" s="55" t="s">
        <v>4</v>
      </c>
      <c r="G31" s="55" t="s">
        <v>70</v>
      </c>
      <c r="H31" s="56" t="s">
        <v>571</v>
      </c>
      <c r="I31" s="56" t="s">
        <v>615</v>
      </c>
      <c r="J31" s="55" t="s">
        <v>86</v>
      </c>
      <c r="K31" s="56" t="s">
        <v>574</v>
      </c>
      <c r="L31" s="57"/>
      <c r="M31" s="56"/>
    </row>
    <row r="32" spans="2:13" x14ac:dyDescent="0.25">
      <c r="B32" s="55">
        <v>4</v>
      </c>
      <c r="C32" s="55"/>
      <c r="D32" s="56"/>
      <c r="E32" s="56"/>
      <c r="F32" s="55"/>
      <c r="G32" s="55"/>
      <c r="H32" s="56"/>
      <c r="I32" s="56"/>
      <c r="J32" s="55"/>
      <c r="K32" s="56"/>
      <c r="L32" s="57"/>
      <c r="M32" s="56"/>
    </row>
  </sheetData>
  <sheetProtection algorithmName="SHA-512" hashValue="MTtQzZMx3C7DgiPnkMEu5h3KfFe84CDZldPKQGk5oA2U2mdkrihJTIZEXXcUqnH2UNEQF+ylaTNqU0WKGX2y3Q==" saltValue="7p6qTMvmtwSjvvZBfAE6L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20:B22 B15:B17 B25:B27 B30:B32" xr:uid="{00000000-0002-0000-1D00-000000000000}">
      <formula1>Trimestre</formula1>
    </dataValidation>
    <dataValidation type="list" allowBlank="1" showInputMessage="1" showErrorMessage="1" sqref="G20:G22 G15:G17 G25:G27 G30:G32" xr:uid="{00000000-0002-0000-1D00-000001000000}">
      <formula1>Área</formula1>
    </dataValidation>
    <dataValidation type="list" allowBlank="1" showInputMessage="1" showErrorMessage="1" sqref="L20:L22 L15:L17 L25:L27 L30:L32" xr:uid="{00000000-0002-0000-1D00-000002000000}">
      <formula1>Cumplimiento</formula1>
    </dataValidation>
    <dataValidation type="list" allowBlank="1" showInputMessage="1" showErrorMessage="1" sqref="J20:J22 J15:J17 J25:J27 J30:J32" xr:uid="{00000000-0002-0000-1D00-000003000000}">
      <formula1>Categoría</formula1>
    </dataValidation>
    <dataValidation type="list" allowBlank="1" showInputMessage="1" showErrorMessage="1" sqref="F20:F22 F15:F17 F25:F27 F30:F32" xr:uid="{00000000-0002-0000-1D00-000004000000}">
      <formula1>Alta_Dirección</formula1>
    </dataValidation>
    <dataValidation type="list" allowBlank="1" showInputMessage="1" showErrorMessage="1" sqref="C20:C22 C15:C17 C25:C27 C30:C32" xr:uid="{00000000-0002-0000-1D00-000005000000}">
      <formula1>Frentes</formula1>
    </dataValidation>
  </dataValidations>
  <hyperlinks>
    <hyperlink ref="L10:M11" location="Instrucciones!A1" display="Instrucciones para el diligenciamiento" xr:uid="{00000000-0004-0000-1D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75DAE783-5183-47F4-807D-7E87FD159F2D}">
            <xm:f>NOT(ISERROR(SEARCH(TB!$B$25,L15)))</xm:f>
            <xm:f>TB!$B$25</xm:f>
            <x14:dxf>
              <fill>
                <patternFill>
                  <fgColor theme="1"/>
                  <bgColor rgb="FF00B050"/>
                </patternFill>
              </fill>
            </x14:dxf>
          </x14:cfRule>
          <x14:cfRule type="containsText" priority="14" operator="containsText" id="{A5FE2CE4-B2BC-43D5-9D37-26CD35F252D4}">
            <xm:f>NOT(ISERROR(SEARCH(TB!$B$24,L15)))</xm:f>
            <xm:f>TB!$B$24</xm:f>
            <x14:dxf>
              <fill>
                <patternFill>
                  <fgColor theme="1"/>
                  <bgColor rgb="FFFFFF00"/>
                </patternFill>
              </fill>
            </x14:dxf>
          </x14:cfRule>
          <x14:cfRule type="containsText" priority="15" operator="containsText" id="{BD89AE3F-63A2-4E9E-BB51-11CAFB41D31E}">
            <xm:f>NOT(ISERROR(SEARCH(TB!$B$23,L15)))</xm:f>
            <xm:f>TB!$B$23</xm:f>
            <x14:dxf>
              <fill>
                <patternFill>
                  <fgColor theme="1"/>
                  <bgColor rgb="FFFFC000"/>
                </patternFill>
              </fill>
            </x14:dxf>
          </x14:cfRule>
          <x14:cfRule type="containsText" priority="16" operator="containsText" id="{DE4BEA9A-DBF5-411C-827B-CD1376D84003}">
            <xm:f>NOT(ISERROR(SEARCH(TB!$B$22,L15)))</xm:f>
            <xm:f>TB!$B$22</xm:f>
            <x14:dxf>
              <fill>
                <patternFill>
                  <fgColor theme="1"/>
                  <bgColor rgb="FFFF0000"/>
                </patternFill>
              </fill>
            </x14:dxf>
          </x14:cfRule>
          <xm:sqref>L15:L17 L25:L27 L30:L32</xm:sqref>
        </x14:conditionalFormatting>
        <x14:conditionalFormatting xmlns:xm="http://schemas.microsoft.com/office/excel/2006/main">
          <x14:cfRule type="containsText" priority="9" operator="containsText" id="{D7066E18-DA0B-41AA-A294-25E2687495A9}">
            <xm:f>NOT(ISERROR(SEARCH(TB!$B$25,L20)))</xm:f>
            <xm:f>TB!$B$25</xm:f>
            <x14:dxf>
              <fill>
                <patternFill>
                  <fgColor theme="1"/>
                  <bgColor rgb="FF00B050"/>
                </patternFill>
              </fill>
            </x14:dxf>
          </x14:cfRule>
          <x14:cfRule type="containsText" priority="10" operator="containsText" id="{3B0BBFEF-17C0-4987-B929-74A7E9204AB4}">
            <xm:f>NOT(ISERROR(SEARCH(TB!$B$24,L20)))</xm:f>
            <xm:f>TB!$B$24</xm:f>
            <x14:dxf>
              <fill>
                <patternFill>
                  <fgColor theme="1"/>
                  <bgColor rgb="FFFFFF00"/>
                </patternFill>
              </fill>
            </x14:dxf>
          </x14:cfRule>
          <x14:cfRule type="containsText" priority="11" operator="containsText" id="{E782B7FD-2257-4BF6-9EFD-593A20E6220C}">
            <xm:f>NOT(ISERROR(SEARCH(TB!$B$23,L20)))</xm:f>
            <xm:f>TB!$B$23</xm:f>
            <x14:dxf>
              <fill>
                <patternFill>
                  <fgColor theme="1"/>
                  <bgColor rgb="FFFFC000"/>
                </patternFill>
              </fill>
            </x14:dxf>
          </x14:cfRule>
          <x14:cfRule type="containsText" priority="12" operator="containsText" id="{B44EAD2C-C3B3-4E17-825B-13ED1852ADF4}">
            <xm:f>NOT(ISERROR(SEARCH(TB!$B$22,L20)))</xm:f>
            <xm:f>TB!$B$22</xm:f>
            <x14:dxf>
              <fill>
                <patternFill>
                  <fgColor theme="1"/>
                  <bgColor rgb="FFFF0000"/>
                </patternFill>
              </fill>
            </x14:dxf>
          </x14:cfRule>
          <xm:sqref>L20:L22</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76">
    <tabColor rgb="FF00B050"/>
  </sheetPr>
  <dimension ref="A1:W47"/>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212</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(SUM(L$15:L$20))/F9</f>
        <v>0</v>
      </c>
      <c r="J9" s="40"/>
      <c r="K9" s="41"/>
      <c r="L9" s="40"/>
      <c r="M9" s="40"/>
      <c r="N9" s="40"/>
    </row>
    <row r="10" spans="1:14" s="47" customFormat="1" ht="11.45" customHeight="1" x14ac:dyDescent="0.25">
      <c r="B10" s="48"/>
      <c r="C10" s="268" t="s">
        <v>96</v>
      </c>
      <c r="D10" s="269" t="str">
        <f>Contenido!K30</f>
        <v>Dialogando con el Mundo</v>
      </c>
      <c r="E10" s="43" t="s">
        <v>92</v>
      </c>
      <c r="F10" s="44">
        <v>1</v>
      </c>
      <c r="G10" s="43" t="s">
        <v>90</v>
      </c>
      <c r="H10" s="45" t="s">
        <v>115</v>
      </c>
      <c r="I10" s="46">
        <f>(SUM(L$23:L$28))/F10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(SUM(L$31:L$36))/F11</f>
        <v>0</v>
      </c>
      <c r="J11" s="48"/>
      <c r="K11" s="50"/>
      <c r="L11" s="270"/>
      <c r="M11" s="270"/>
    </row>
    <row r="12" spans="1:14" s="47" customFormat="1" ht="11.45" customHeight="1" x14ac:dyDescent="0.25">
      <c r="B12" s="48"/>
      <c r="C12" s="43"/>
      <c r="D12" s="49"/>
      <c r="E12" s="43" t="s">
        <v>177</v>
      </c>
      <c r="F12" s="44">
        <v>1</v>
      </c>
      <c r="G12" s="43" t="s">
        <v>90</v>
      </c>
      <c r="H12" s="45" t="s">
        <v>179</v>
      </c>
      <c r="I12" s="46">
        <f>(SUM(L$39:L$47))/F12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42.15" customHeight="1" x14ac:dyDescent="0.25">
      <c r="B15" s="55">
        <v>1</v>
      </c>
      <c r="C15" s="55" t="s">
        <v>175</v>
      </c>
      <c r="D15" s="56" t="s">
        <v>319</v>
      </c>
      <c r="E15" s="56" t="s">
        <v>853</v>
      </c>
      <c r="F15" s="55" t="s">
        <v>4</v>
      </c>
      <c r="G15" s="55" t="s">
        <v>139</v>
      </c>
      <c r="H15" s="56" t="s">
        <v>859</v>
      </c>
      <c r="I15" s="56" t="s">
        <v>860</v>
      </c>
      <c r="J15" s="55" t="s">
        <v>86</v>
      </c>
      <c r="K15" s="56" t="s">
        <v>869</v>
      </c>
      <c r="L15" s="57"/>
      <c r="M15" s="56"/>
    </row>
    <row r="16" spans="1:14" ht="139.9" customHeight="1" x14ac:dyDescent="0.25">
      <c r="B16" s="55">
        <v>1</v>
      </c>
      <c r="C16" s="55" t="s">
        <v>175</v>
      </c>
      <c r="D16" s="56" t="s">
        <v>319</v>
      </c>
      <c r="E16" s="56" t="s">
        <v>854</v>
      </c>
      <c r="F16" s="55" t="s">
        <v>4</v>
      </c>
      <c r="G16" s="55" t="s">
        <v>139</v>
      </c>
      <c r="H16" s="56" t="s">
        <v>861</v>
      </c>
      <c r="I16" s="56" t="s">
        <v>862</v>
      </c>
      <c r="J16" s="55" t="s">
        <v>86</v>
      </c>
      <c r="K16" s="56" t="s">
        <v>870</v>
      </c>
      <c r="L16" s="57"/>
      <c r="M16" s="56"/>
    </row>
    <row r="17" spans="2:13" ht="126" customHeight="1" x14ac:dyDescent="0.25">
      <c r="B17" s="55">
        <v>1</v>
      </c>
      <c r="C17" s="55" t="s">
        <v>175</v>
      </c>
      <c r="D17" s="56" t="s">
        <v>549</v>
      </c>
      <c r="E17" s="56" t="s">
        <v>855</v>
      </c>
      <c r="F17" s="55" t="s">
        <v>4</v>
      </c>
      <c r="G17" s="55" t="s">
        <v>139</v>
      </c>
      <c r="H17" s="56" t="s">
        <v>863</v>
      </c>
      <c r="I17" s="56" t="s">
        <v>864</v>
      </c>
      <c r="J17" s="55" t="s">
        <v>86</v>
      </c>
      <c r="K17" s="56" t="s">
        <v>871</v>
      </c>
      <c r="L17" s="57"/>
      <c r="M17" s="56"/>
    </row>
    <row r="18" spans="2:13" ht="112.15" customHeight="1" x14ac:dyDescent="0.25">
      <c r="B18" s="55">
        <v>1</v>
      </c>
      <c r="C18" s="55" t="s">
        <v>175</v>
      </c>
      <c r="D18" s="56" t="s">
        <v>858</v>
      </c>
      <c r="E18" s="56" t="s">
        <v>856</v>
      </c>
      <c r="F18" s="55" t="s">
        <v>4</v>
      </c>
      <c r="G18" s="55" t="s">
        <v>139</v>
      </c>
      <c r="H18" s="56" t="s">
        <v>865</v>
      </c>
      <c r="I18" s="56" t="s">
        <v>866</v>
      </c>
      <c r="J18" s="55" t="s">
        <v>86</v>
      </c>
      <c r="K18" s="56" t="s">
        <v>872</v>
      </c>
      <c r="L18" s="57"/>
      <c r="M18" s="56"/>
    </row>
    <row r="19" spans="2:13" ht="139.15" customHeight="1" x14ac:dyDescent="0.25">
      <c r="B19" s="55">
        <v>1</v>
      </c>
      <c r="C19" s="55" t="s">
        <v>175</v>
      </c>
      <c r="D19" s="56" t="s">
        <v>319</v>
      </c>
      <c r="E19" s="56" t="s">
        <v>857</v>
      </c>
      <c r="F19" s="55" t="s">
        <v>4</v>
      </c>
      <c r="G19" s="55" t="s">
        <v>139</v>
      </c>
      <c r="H19" s="56" t="s">
        <v>867</v>
      </c>
      <c r="I19" s="56" t="s">
        <v>868</v>
      </c>
      <c r="J19" s="55" t="s">
        <v>86</v>
      </c>
      <c r="K19" s="56" t="s">
        <v>873</v>
      </c>
      <c r="L19" s="57"/>
      <c r="M19" s="56"/>
    </row>
    <row r="20" spans="2:13" x14ac:dyDescent="0.25">
      <c r="B20" s="55">
        <v>1</v>
      </c>
      <c r="C20" s="55"/>
      <c r="D20" s="56"/>
      <c r="E20" s="56"/>
      <c r="F20" s="55"/>
      <c r="G20" s="55"/>
      <c r="H20" s="56"/>
      <c r="I20" s="56"/>
      <c r="J20" s="55"/>
      <c r="K20" s="56"/>
      <c r="L20" s="57"/>
      <c r="M20" s="56"/>
    </row>
    <row r="21" spans="2:13" ht="12.75" thickBot="1" x14ac:dyDescent="0.3">
      <c r="D21" s="59"/>
      <c r="E21" s="59"/>
      <c r="H21" s="59"/>
      <c r="I21" s="59"/>
      <c r="K21" s="59"/>
      <c r="M21" s="59"/>
    </row>
    <row r="22" spans="2:13" s="48" customFormat="1" ht="23.25" thickTop="1" x14ac:dyDescent="0.25">
      <c r="B22" s="51" t="s">
        <v>93</v>
      </c>
      <c r="C22" s="51" t="s">
        <v>75</v>
      </c>
      <c r="D22" s="51" t="s">
        <v>76</v>
      </c>
      <c r="E22" s="51" t="s">
        <v>77</v>
      </c>
      <c r="F22" s="51" t="s">
        <v>78</v>
      </c>
      <c r="G22" s="51" t="s">
        <v>79</v>
      </c>
      <c r="H22" s="52" t="s">
        <v>156</v>
      </c>
      <c r="I22" s="52" t="s">
        <v>157</v>
      </c>
      <c r="J22" s="52" t="s">
        <v>158</v>
      </c>
      <c r="K22" s="52" t="s">
        <v>80</v>
      </c>
      <c r="L22" s="53" t="s">
        <v>94</v>
      </c>
      <c r="M22" s="53" t="s">
        <v>95</v>
      </c>
    </row>
    <row r="23" spans="2:13" ht="138" customHeight="1" x14ac:dyDescent="0.25">
      <c r="B23" s="55">
        <v>2</v>
      </c>
      <c r="C23" s="55" t="s">
        <v>175</v>
      </c>
      <c r="D23" s="56" t="s">
        <v>319</v>
      </c>
      <c r="E23" s="56" t="s">
        <v>854</v>
      </c>
      <c r="F23" s="55" t="s">
        <v>4</v>
      </c>
      <c r="G23" s="55" t="s">
        <v>139</v>
      </c>
      <c r="H23" s="56" t="s">
        <v>861</v>
      </c>
      <c r="I23" s="56" t="s">
        <v>862</v>
      </c>
      <c r="J23" s="55" t="s">
        <v>86</v>
      </c>
      <c r="K23" s="56" t="s">
        <v>870</v>
      </c>
      <c r="L23" s="57"/>
      <c r="M23" s="56"/>
    </row>
    <row r="24" spans="2:13" ht="154.9" customHeight="1" x14ac:dyDescent="0.25">
      <c r="B24" s="55">
        <v>2</v>
      </c>
      <c r="C24" s="55" t="s">
        <v>175</v>
      </c>
      <c r="D24" s="56" t="s">
        <v>319</v>
      </c>
      <c r="E24" s="56" t="s">
        <v>874</v>
      </c>
      <c r="F24" s="55" t="s">
        <v>4</v>
      </c>
      <c r="G24" s="55" t="s">
        <v>139</v>
      </c>
      <c r="H24" s="56" t="s">
        <v>876</v>
      </c>
      <c r="I24" s="56" t="s">
        <v>877</v>
      </c>
      <c r="J24" s="55" t="s">
        <v>86</v>
      </c>
      <c r="K24" s="56" t="s">
        <v>882</v>
      </c>
      <c r="L24" s="57"/>
      <c r="M24" s="56"/>
    </row>
    <row r="25" spans="2:13" ht="105.6" customHeight="1" x14ac:dyDescent="0.25">
      <c r="B25" s="55">
        <v>2</v>
      </c>
      <c r="C25" s="55" t="s">
        <v>175</v>
      </c>
      <c r="D25" s="56" t="s">
        <v>858</v>
      </c>
      <c r="E25" s="56" t="s">
        <v>875</v>
      </c>
      <c r="F25" s="55" t="s">
        <v>4</v>
      </c>
      <c r="G25" s="55" t="s">
        <v>139</v>
      </c>
      <c r="H25" s="56" t="s">
        <v>878</v>
      </c>
      <c r="I25" s="56" t="s">
        <v>879</v>
      </c>
      <c r="J25" s="55" t="s">
        <v>86</v>
      </c>
      <c r="K25" s="56" t="s">
        <v>883</v>
      </c>
      <c r="L25" s="57"/>
      <c r="M25" s="56"/>
    </row>
    <row r="26" spans="2:13" ht="104.45" customHeight="1" x14ac:dyDescent="0.25">
      <c r="B26" s="55">
        <v>2</v>
      </c>
      <c r="C26" s="55" t="s">
        <v>175</v>
      </c>
      <c r="D26" s="56" t="s">
        <v>858</v>
      </c>
      <c r="E26" s="56" t="s">
        <v>875</v>
      </c>
      <c r="F26" s="55" t="s">
        <v>4</v>
      </c>
      <c r="G26" s="55" t="s">
        <v>139</v>
      </c>
      <c r="H26" s="56" t="s">
        <v>880</v>
      </c>
      <c r="I26" s="56" t="s">
        <v>881</v>
      </c>
      <c r="J26" s="55" t="s">
        <v>86</v>
      </c>
      <c r="K26" s="56" t="s">
        <v>884</v>
      </c>
      <c r="L26" s="57"/>
      <c r="M26" s="56"/>
    </row>
    <row r="27" spans="2:13" ht="104.45" customHeight="1" x14ac:dyDescent="0.25">
      <c r="B27" s="55">
        <v>2</v>
      </c>
      <c r="C27" s="55" t="s">
        <v>175</v>
      </c>
      <c r="D27" s="56" t="s">
        <v>858</v>
      </c>
      <c r="E27" s="56" t="s">
        <v>856</v>
      </c>
      <c r="F27" s="55" t="s">
        <v>4</v>
      </c>
      <c r="G27" s="55" t="s">
        <v>139</v>
      </c>
      <c r="H27" s="56" t="s">
        <v>865</v>
      </c>
      <c r="I27" s="56" t="s">
        <v>865</v>
      </c>
      <c r="J27" s="55" t="s">
        <v>86</v>
      </c>
      <c r="K27" s="56" t="s">
        <v>885</v>
      </c>
      <c r="L27" s="57"/>
      <c r="M27" s="56"/>
    </row>
    <row r="28" spans="2:13" x14ac:dyDescent="0.25">
      <c r="B28" s="55">
        <v>2</v>
      </c>
      <c r="C28" s="55"/>
      <c r="D28" s="56"/>
      <c r="E28" s="56"/>
      <c r="F28" s="55"/>
      <c r="G28" s="55"/>
      <c r="H28" s="56"/>
      <c r="I28" s="56"/>
      <c r="J28" s="55"/>
      <c r="K28" s="56"/>
      <c r="L28" s="57"/>
      <c r="M28" s="56"/>
    </row>
    <row r="29" spans="2:13" ht="12.75" thickBot="1" x14ac:dyDescent="0.3"/>
    <row r="30" spans="2:13" s="48" customFormat="1" ht="30.6" customHeight="1"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ht="136.15" customHeight="1" x14ac:dyDescent="0.25">
      <c r="B31" s="55">
        <v>3</v>
      </c>
      <c r="C31" s="55" t="s">
        <v>175</v>
      </c>
      <c r="D31" s="56" t="s">
        <v>319</v>
      </c>
      <c r="E31" s="56" t="s">
        <v>874</v>
      </c>
      <c r="F31" s="55" t="s">
        <v>4</v>
      </c>
      <c r="G31" s="55" t="s">
        <v>139</v>
      </c>
      <c r="H31" s="56" t="s">
        <v>876</v>
      </c>
      <c r="I31" s="56" t="s">
        <v>876</v>
      </c>
      <c r="J31" s="55" t="s">
        <v>86</v>
      </c>
      <c r="K31" s="56" t="s">
        <v>889</v>
      </c>
      <c r="L31" s="57"/>
      <c r="M31" s="56"/>
    </row>
    <row r="32" spans="2:13" ht="141" customHeight="1" x14ac:dyDescent="0.25">
      <c r="B32" s="55">
        <v>3</v>
      </c>
      <c r="C32" s="55" t="s">
        <v>175</v>
      </c>
      <c r="D32" s="56" t="s">
        <v>319</v>
      </c>
      <c r="E32" s="56" t="s">
        <v>854</v>
      </c>
      <c r="F32" s="55" t="s">
        <v>4</v>
      </c>
      <c r="G32" s="55" t="s">
        <v>139</v>
      </c>
      <c r="H32" s="56" t="s">
        <v>886</v>
      </c>
      <c r="I32" s="56" t="s">
        <v>862</v>
      </c>
      <c r="J32" s="55" t="s">
        <v>86</v>
      </c>
      <c r="K32" s="56" t="s">
        <v>870</v>
      </c>
      <c r="L32" s="57"/>
      <c r="M32" s="56"/>
    </row>
    <row r="33" spans="2:13" ht="131.44999999999999" customHeight="1" x14ac:dyDescent="0.25">
      <c r="B33" s="55">
        <v>3</v>
      </c>
      <c r="C33" s="55" t="s">
        <v>175</v>
      </c>
      <c r="D33" s="56" t="s">
        <v>549</v>
      </c>
      <c r="E33" s="56" t="s">
        <v>855</v>
      </c>
      <c r="F33" s="55" t="s">
        <v>4</v>
      </c>
      <c r="G33" s="55" t="s">
        <v>139</v>
      </c>
      <c r="H33" s="56" t="s">
        <v>887</v>
      </c>
      <c r="I33" s="56" t="s">
        <v>888</v>
      </c>
      <c r="J33" s="55" t="s">
        <v>86</v>
      </c>
      <c r="K33" s="56" t="s">
        <v>890</v>
      </c>
      <c r="L33" s="57"/>
      <c r="M33" s="56"/>
    </row>
    <row r="34" spans="2:13" ht="105" customHeight="1" x14ac:dyDescent="0.25">
      <c r="B34" s="55">
        <v>3</v>
      </c>
      <c r="C34" s="55" t="s">
        <v>175</v>
      </c>
      <c r="D34" s="56" t="s">
        <v>858</v>
      </c>
      <c r="E34" s="56" t="s">
        <v>856</v>
      </c>
      <c r="F34" s="55" t="s">
        <v>4</v>
      </c>
      <c r="G34" s="55" t="s">
        <v>139</v>
      </c>
      <c r="H34" s="56" t="s">
        <v>865</v>
      </c>
      <c r="I34" s="56" t="s">
        <v>865</v>
      </c>
      <c r="J34" s="55" t="s">
        <v>86</v>
      </c>
      <c r="K34" s="56" t="s">
        <v>891</v>
      </c>
      <c r="L34" s="57"/>
      <c r="M34" s="56"/>
    </row>
    <row r="35" spans="2:13" ht="137.44999999999999" customHeight="1" x14ac:dyDescent="0.25">
      <c r="B35" s="55">
        <v>3</v>
      </c>
      <c r="C35" s="55" t="s">
        <v>175</v>
      </c>
      <c r="D35" s="56" t="s">
        <v>319</v>
      </c>
      <c r="E35" s="56" t="s">
        <v>853</v>
      </c>
      <c r="F35" s="55" t="s">
        <v>4</v>
      </c>
      <c r="G35" s="55" t="s">
        <v>139</v>
      </c>
      <c r="H35" s="56" t="s">
        <v>859</v>
      </c>
      <c r="I35" s="56" t="s">
        <v>860</v>
      </c>
      <c r="J35" s="55" t="s">
        <v>86</v>
      </c>
      <c r="K35" s="56" t="s">
        <v>892</v>
      </c>
      <c r="L35" s="57"/>
      <c r="M35" s="56"/>
    </row>
    <row r="36" spans="2:13" x14ac:dyDescent="0.25">
      <c r="B36" s="55">
        <v>3</v>
      </c>
      <c r="C36" s="55"/>
      <c r="D36" s="56"/>
      <c r="E36" s="56"/>
      <c r="F36" s="55"/>
      <c r="G36" s="55"/>
      <c r="H36" s="56"/>
      <c r="I36" s="56"/>
      <c r="J36" s="55"/>
      <c r="K36" s="56"/>
      <c r="L36" s="57"/>
      <c r="M36" s="56"/>
    </row>
    <row r="37" spans="2:13" ht="12.75" thickBot="1" x14ac:dyDescent="0.3">
      <c r="D37" s="59"/>
      <c r="E37" s="59"/>
      <c r="H37" s="59"/>
      <c r="I37" s="59"/>
      <c r="K37" s="59"/>
      <c r="M37" s="59"/>
    </row>
    <row r="38" spans="2:13" s="48" customFormat="1" ht="23.25" thickTop="1" x14ac:dyDescent="0.25">
      <c r="B38" s="51" t="s">
        <v>93</v>
      </c>
      <c r="C38" s="51" t="s">
        <v>75</v>
      </c>
      <c r="D38" s="51" t="s">
        <v>76</v>
      </c>
      <c r="E38" s="51" t="s">
        <v>77</v>
      </c>
      <c r="F38" s="51" t="s">
        <v>78</v>
      </c>
      <c r="G38" s="51" t="s">
        <v>79</v>
      </c>
      <c r="H38" s="52" t="s">
        <v>156</v>
      </c>
      <c r="I38" s="52" t="s">
        <v>157</v>
      </c>
      <c r="J38" s="52" t="s">
        <v>158</v>
      </c>
      <c r="K38" s="52" t="s">
        <v>80</v>
      </c>
      <c r="L38" s="53" t="s">
        <v>94</v>
      </c>
      <c r="M38" s="53" t="s">
        <v>95</v>
      </c>
    </row>
    <row r="39" spans="2:13" ht="144" x14ac:dyDescent="0.25">
      <c r="B39" s="55">
        <v>4</v>
      </c>
      <c r="C39" s="55" t="s">
        <v>175</v>
      </c>
      <c r="D39" s="56" t="s">
        <v>319</v>
      </c>
      <c r="E39" s="56" t="s">
        <v>874</v>
      </c>
      <c r="F39" s="55" t="s">
        <v>4</v>
      </c>
      <c r="G39" s="55" t="s">
        <v>139</v>
      </c>
      <c r="H39" s="56" t="s">
        <v>876</v>
      </c>
      <c r="I39" s="56" t="s">
        <v>877</v>
      </c>
      <c r="J39" s="55" t="s">
        <v>86</v>
      </c>
      <c r="K39" s="56" t="s">
        <v>882</v>
      </c>
      <c r="L39" s="57"/>
      <c r="M39" s="56"/>
    </row>
    <row r="40" spans="2:13" ht="135" customHeight="1" x14ac:dyDescent="0.25">
      <c r="B40" s="55">
        <v>4</v>
      </c>
      <c r="C40" s="55" t="s">
        <v>175</v>
      </c>
      <c r="D40" s="56" t="s">
        <v>319</v>
      </c>
      <c r="E40" s="56" t="s">
        <v>854</v>
      </c>
      <c r="F40" s="55" t="s">
        <v>4</v>
      </c>
      <c r="G40" s="55" t="s">
        <v>139</v>
      </c>
      <c r="H40" s="56" t="s">
        <v>886</v>
      </c>
      <c r="I40" s="56" t="s">
        <v>862</v>
      </c>
      <c r="J40" s="55" t="s">
        <v>86</v>
      </c>
      <c r="K40" s="56" t="s">
        <v>894</v>
      </c>
      <c r="L40" s="57"/>
      <c r="M40" s="56"/>
    </row>
    <row r="41" spans="2:13" ht="129" customHeight="1" x14ac:dyDescent="0.25">
      <c r="B41" s="55">
        <v>4</v>
      </c>
      <c r="C41" s="55" t="s">
        <v>175</v>
      </c>
      <c r="D41" s="56" t="s">
        <v>549</v>
      </c>
      <c r="E41" s="56" t="s">
        <v>855</v>
      </c>
      <c r="F41" s="55" t="s">
        <v>4</v>
      </c>
      <c r="G41" s="55" t="s">
        <v>139</v>
      </c>
      <c r="H41" s="56" t="s">
        <v>887</v>
      </c>
      <c r="I41" s="56" t="s">
        <v>888</v>
      </c>
      <c r="J41" s="55" t="s">
        <v>86</v>
      </c>
      <c r="K41" s="56" t="s">
        <v>890</v>
      </c>
      <c r="L41" s="57"/>
      <c r="M41" s="56"/>
    </row>
    <row r="42" spans="2:13" ht="109.15" customHeight="1" x14ac:dyDescent="0.25">
      <c r="B42" s="55">
        <v>4</v>
      </c>
      <c r="C42" s="55" t="s">
        <v>175</v>
      </c>
      <c r="D42" s="56" t="s">
        <v>858</v>
      </c>
      <c r="E42" s="56" t="s">
        <v>856</v>
      </c>
      <c r="F42" s="55" t="s">
        <v>4</v>
      </c>
      <c r="G42" s="55" t="s">
        <v>139</v>
      </c>
      <c r="H42" s="56" t="s">
        <v>865</v>
      </c>
      <c r="I42" s="56" t="s">
        <v>865</v>
      </c>
      <c r="J42" s="55" t="s">
        <v>86</v>
      </c>
      <c r="K42" s="56" t="s">
        <v>895</v>
      </c>
      <c r="L42" s="57"/>
      <c r="M42" s="56"/>
    </row>
    <row r="43" spans="2:13" ht="106.15" customHeight="1" x14ac:dyDescent="0.25">
      <c r="B43" s="55">
        <v>4</v>
      </c>
      <c r="C43" s="55" t="s">
        <v>175</v>
      </c>
      <c r="D43" s="56" t="s">
        <v>858</v>
      </c>
      <c r="E43" s="56" t="s">
        <v>875</v>
      </c>
      <c r="F43" s="55" t="s">
        <v>4</v>
      </c>
      <c r="G43" s="55" t="s">
        <v>139</v>
      </c>
      <c r="H43" s="56" t="s">
        <v>879</v>
      </c>
      <c r="I43" s="56" t="s">
        <v>879</v>
      </c>
      <c r="J43" s="55" t="s">
        <v>86</v>
      </c>
      <c r="K43" s="56" t="s">
        <v>896</v>
      </c>
      <c r="L43" s="57"/>
      <c r="M43" s="56"/>
    </row>
    <row r="44" spans="2:13" ht="130.9" customHeight="1" x14ac:dyDescent="0.25">
      <c r="B44" s="55">
        <v>4</v>
      </c>
      <c r="C44" s="55" t="s">
        <v>175</v>
      </c>
      <c r="D44" s="56" t="s">
        <v>549</v>
      </c>
      <c r="E44" s="56" t="s">
        <v>855</v>
      </c>
      <c r="F44" s="55" t="s">
        <v>4</v>
      </c>
      <c r="G44" s="55" t="s">
        <v>139</v>
      </c>
      <c r="H44" s="56" t="s">
        <v>863</v>
      </c>
      <c r="I44" s="56" t="s">
        <v>864</v>
      </c>
      <c r="J44" s="55" t="s">
        <v>86</v>
      </c>
      <c r="K44" s="56" t="s">
        <v>871</v>
      </c>
      <c r="L44" s="57"/>
      <c r="M44" s="56"/>
    </row>
    <row r="45" spans="2:13" ht="138" customHeight="1" x14ac:dyDescent="0.25">
      <c r="B45" s="55">
        <v>4</v>
      </c>
      <c r="C45" s="55" t="s">
        <v>175</v>
      </c>
      <c r="D45" s="56" t="s">
        <v>319</v>
      </c>
      <c r="E45" s="56" t="s">
        <v>853</v>
      </c>
      <c r="F45" s="55" t="s">
        <v>4</v>
      </c>
      <c r="G45" s="55" t="s">
        <v>139</v>
      </c>
      <c r="H45" s="56" t="s">
        <v>859</v>
      </c>
      <c r="I45" s="56" t="s">
        <v>860</v>
      </c>
      <c r="J45" s="55" t="s">
        <v>86</v>
      </c>
      <c r="K45" s="56" t="s">
        <v>897</v>
      </c>
      <c r="L45" s="57"/>
      <c r="M45" s="56"/>
    </row>
    <row r="46" spans="2:13" ht="133.15" customHeight="1" x14ac:dyDescent="0.25">
      <c r="B46" s="55">
        <v>4</v>
      </c>
      <c r="C46" s="55" t="s">
        <v>175</v>
      </c>
      <c r="D46" s="56" t="s">
        <v>319</v>
      </c>
      <c r="E46" s="56" t="s">
        <v>857</v>
      </c>
      <c r="F46" s="55" t="s">
        <v>4</v>
      </c>
      <c r="G46" s="55" t="s">
        <v>139</v>
      </c>
      <c r="H46" s="56" t="s">
        <v>867</v>
      </c>
      <c r="I46" s="56" t="s">
        <v>893</v>
      </c>
      <c r="J46" s="55" t="s">
        <v>86</v>
      </c>
      <c r="K46" s="56" t="s">
        <v>898</v>
      </c>
      <c r="L46" s="57"/>
      <c r="M46" s="56"/>
    </row>
    <row r="47" spans="2:13" x14ac:dyDescent="0.25">
      <c r="B47" s="55">
        <v>4</v>
      </c>
      <c r="C47" s="55"/>
      <c r="D47" s="56"/>
      <c r="E47" s="56"/>
      <c r="F47" s="55"/>
      <c r="G47" s="55"/>
      <c r="H47" s="56"/>
      <c r="I47" s="56"/>
      <c r="J47" s="55"/>
      <c r="K47" s="56"/>
      <c r="L47" s="57"/>
      <c r="M47" s="56"/>
    </row>
  </sheetData>
  <sheetProtection algorithmName="SHA-512" hashValue="z+1ak/IOKosEEGqTZSVTR/mEfK0Lebu+pui1F2fN7pKOdO5n5CEvSrlfRyd+zgGbWrFYrs0WeCWhIEdYK87Rag==" saltValue="rMTxHF0yj7mP42/9hW14P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23:C28 C15:C20 C31:C36 C39:C47" xr:uid="{00000000-0002-0000-1E00-000000000000}">
      <formula1>Frentes</formula1>
    </dataValidation>
    <dataValidation type="list" allowBlank="1" showInputMessage="1" showErrorMessage="1" sqref="F23:F28 F15:F20 F31:F36 F39:F47" xr:uid="{00000000-0002-0000-1E00-000001000000}">
      <formula1>Alta_Dirección</formula1>
    </dataValidation>
    <dataValidation type="list" allowBlank="1" showInputMessage="1" showErrorMessage="1" sqref="J23:J28 J15:J20 J31:J36 J39:J47" xr:uid="{00000000-0002-0000-1E00-000002000000}">
      <formula1>Categoría</formula1>
    </dataValidation>
    <dataValidation type="list" allowBlank="1" showInputMessage="1" showErrorMessage="1" sqref="L23:L28 L15:L20 L31:L36 L39:L47" xr:uid="{00000000-0002-0000-1E00-000003000000}">
      <formula1>Cumplimiento</formula1>
    </dataValidation>
    <dataValidation type="list" allowBlank="1" showInputMessage="1" showErrorMessage="1" sqref="G23:G28 G15:G20 G31:G36 G39:G47" xr:uid="{00000000-0002-0000-1E00-000004000000}">
      <formula1>Área</formula1>
    </dataValidation>
    <dataValidation type="list" allowBlank="1" showInputMessage="1" showErrorMessage="1" sqref="B23:B28 B15:B20 B31:B36 B39:B47" xr:uid="{00000000-0002-0000-1E00-000005000000}">
      <formula1>Trimestre</formula1>
    </dataValidation>
  </dataValidations>
  <hyperlinks>
    <hyperlink ref="L10:M11" location="Instrucciones!A1" display="Instrucciones para el diligenciamiento" xr:uid="{00000000-0004-0000-1E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06DC36DC-E091-462A-BEA1-719C0B5FDA3B}">
            <xm:f>NOT(ISERROR(SEARCH(TB!$B$25,L15)))</xm:f>
            <xm:f>TB!$B$25</xm:f>
            <x14:dxf>
              <fill>
                <patternFill>
                  <fgColor theme="1"/>
                  <bgColor rgb="FF00B050"/>
                </patternFill>
              </fill>
            </x14:dxf>
          </x14:cfRule>
          <x14:cfRule type="containsText" priority="14" operator="containsText" id="{2B73AA52-CAC9-4DDB-91DF-8F6EE8D038D7}">
            <xm:f>NOT(ISERROR(SEARCH(TB!$B$24,L15)))</xm:f>
            <xm:f>TB!$B$24</xm:f>
            <x14:dxf>
              <fill>
                <patternFill>
                  <fgColor theme="1"/>
                  <bgColor rgb="FFFFFF00"/>
                </patternFill>
              </fill>
            </x14:dxf>
          </x14:cfRule>
          <x14:cfRule type="containsText" priority="15" operator="containsText" id="{F43E534E-5623-4AFE-8460-20CB63500164}">
            <xm:f>NOT(ISERROR(SEARCH(TB!$B$23,L15)))</xm:f>
            <xm:f>TB!$B$23</xm:f>
            <x14:dxf>
              <fill>
                <patternFill>
                  <fgColor theme="1"/>
                  <bgColor rgb="FFFFC000"/>
                </patternFill>
              </fill>
            </x14:dxf>
          </x14:cfRule>
          <x14:cfRule type="containsText" priority="16" operator="containsText" id="{A8F77D0E-4C8B-44B3-BD67-42CFD2B9370F}">
            <xm:f>NOT(ISERROR(SEARCH(TB!$B$22,L15)))</xm:f>
            <xm:f>TB!$B$22</xm:f>
            <x14:dxf>
              <fill>
                <patternFill>
                  <fgColor theme="1"/>
                  <bgColor rgb="FFFF0000"/>
                </patternFill>
              </fill>
            </x14:dxf>
          </x14:cfRule>
          <xm:sqref>L15:L20 L31:L36 L39:L47</xm:sqref>
        </x14:conditionalFormatting>
        <x14:conditionalFormatting xmlns:xm="http://schemas.microsoft.com/office/excel/2006/main">
          <x14:cfRule type="containsText" priority="9" operator="containsText" id="{4A0E8E04-21F0-49B6-92F9-C6D16DE7A300}">
            <xm:f>NOT(ISERROR(SEARCH(TB!$B$25,L23)))</xm:f>
            <xm:f>TB!$B$25</xm:f>
            <x14:dxf>
              <fill>
                <patternFill>
                  <fgColor theme="1"/>
                  <bgColor rgb="FF00B050"/>
                </patternFill>
              </fill>
            </x14:dxf>
          </x14:cfRule>
          <x14:cfRule type="containsText" priority="10" operator="containsText" id="{187B4481-C824-4F3C-88E6-8A7C8937119F}">
            <xm:f>NOT(ISERROR(SEARCH(TB!$B$24,L23)))</xm:f>
            <xm:f>TB!$B$24</xm:f>
            <x14:dxf>
              <fill>
                <patternFill>
                  <fgColor theme="1"/>
                  <bgColor rgb="FFFFFF00"/>
                </patternFill>
              </fill>
            </x14:dxf>
          </x14:cfRule>
          <x14:cfRule type="containsText" priority="11" operator="containsText" id="{417E177A-8A59-4C33-8CBD-3082E69D16CD}">
            <xm:f>NOT(ISERROR(SEARCH(TB!$B$23,L23)))</xm:f>
            <xm:f>TB!$B$23</xm:f>
            <x14:dxf>
              <fill>
                <patternFill>
                  <fgColor theme="1"/>
                  <bgColor rgb="FFFFC000"/>
                </patternFill>
              </fill>
            </x14:dxf>
          </x14:cfRule>
          <x14:cfRule type="containsText" priority="12" operator="containsText" id="{F8605C25-E7E4-4A6F-8B8D-CBA9A0D8C75D}">
            <xm:f>NOT(ISERROR(SEARCH(TB!$B$22,L23)))</xm:f>
            <xm:f>TB!$B$22</xm:f>
            <x14:dxf>
              <fill>
                <patternFill>
                  <fgColor theme="1"/>
                  <bgColor rgb="FFFF0000"/>
                </patternFill>
              </fill>
            </x14:dxf>
          </x14:cfRule>
          <xm:sqref>L23:L28</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77">
    <tabColor rgb="FF00B050"/>
  </sheetPr>
  <dimension ref="A1:W45"/>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213</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(SUM(L$15:L$20))/F9</f>
        <v>0</v>
      </c>
      <c r="J9" s="40"/>
      <c r="K9" s="41"/>
      <c r="L9" s="40"/>
      <c r="M9" s="40"/>
      <c r="N9" s="40"/>
    </row>
    <row r="10" spans="1:14" s="47" customFormat="1" ht="11.45" customHeight="1" x14ac:dyDescent="0.25">
      <c r="B10" s="48"/>
      <c r="C10" s="268" t="s">
        <v>96</v>
      </c>
      <c r="D10" s="269" t="str">
        <f>Contenido!K31</f>
        <v>Escuela de Formación y Aprendizaje Docente (EFAD)</v>
      </c>
      <c r="E10" s="43" t="s">
        <v>92</v>
      </c>
      <c r="F10" s="44">
        <v>1</v>
      </c>
      <c r="G10" s="43" t="s">
        <v>90</v>
      </c>
      <c r="H10" s="45" t="s">
        <v>115</v>
      </c>
      <c r="I10" s="46">
        <f>(SUM(L$23:L$28))/F10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(SUM(L$31:L$36))/F11</f>
        <v>0</v>
      </c>
      <c r="J11" s="48"/>
      <c r="K11" s="50"/>
      <c r="L11" s="270"/>
      <c r="M11" s="270"/>
    </row>
    <row r="12" spans="1:14" s="47" customFormat="1" ht="11.45" customHeight="1" x14ac:dyDescent="0.25">
      <c r="B12" s="48"/>
      <c r="C12" s="43"/>
      <c r="D12" s="49"/>
      <c r="E12" s="43" t="s">
        <v>177</v>
      </c>
      <c r="F12" s="44">
        <v>1</v>
      </c>
      <c r="G12" s="43" t="s">
        <v>90</v>
      </c>
      <c r="H12" s="45" t="s">
        <v>179</v>
      </c>
      <c r="I12" s="46">
        <f>(SUM(L$39:L$45))/F12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5.45" customHeight="1" x14ac:dyDescent="0.25">
      <c r="B15" s="55">
        <v>1</v>
      </c>
      <c r="C15" s="55" t="s">
        <v>83</v>
      </c>
      <c r="D15" s="56" t="s">
        <v>899</v>
      </c>
      <c r="E15" s="56" t="s">
        <v>900</v>
      </c>
      <c r="F15" s="55" t="s">
        <v>4</v>
      </c>
      <c r="G15" s="55" t="s">
        <v>140</v>
      </c>
      <c r="H15" s="56" t="s">
        <v>902</v>
      </c>
      <c r="I15" s="56" t="s">
        <v>903</v>
      </c>
      <c r="J15" s="55" t="s">
        <v>86</v>
      </c>
      <c r="K15" s="56" t="s">
        <v>909</v>
      </c>
      <c r="L15" s="57"/>
      <c r="M15" s="56"/>
    </row>
    <row r="16" spans="1:14" ht="87.6" customHeight="1" x14ac:dyDescent="0.25">
      <c r="B16" s="55">
        <v>1</v>
      </c>
      <c r="C16" s="55" t="s">
        <v>83</v>
      </c>
      <c r="D16" s="56" t="s">
        <v>899</v>
      </c>
      <c r="E16" s="56" t="s">
        <v>901</v>
      </c>
      <c r="F16" s="55" t="s">
        <v>4</v>
      </c>
      <c r="G16" s="55" t="s">
        <v>140</v>
      </c>
      <c r="H16" s="56" t="s">
        <v>904</v>
      </c>
      <c r="I16" s="56" t="s">
        <v>905</v>
      </c>
      <c r="J16" s="55" t="s">
        <v>86</v>
      </c>
      <c r="K16" s="56" t="s">
        <v>909</v>
      </c>
      <c r="L16" s="57"/>
      <c r="M16" s="56"/>
    </row>
    <row r="17" spans="2:13" ht="48" x14ac:dyDescent="0.25">
      <c r="B17" s="55">
        <v>1</v>
      </c>
      <c r="C17" s="55" t="s">
        <v>83</v>
      </c>
      <c r="D17" s="56" t="s">
        <v>899</v>
      </c>
      <c r="E17" s="56" t="s">
        <v>901</v>
      </c>
      <c r="F17" s="55" t="s">
        <v>4</v>
      </c>
      <c r="G17" s="55" t="s">
        <v>140</v>
      </c>
      <c r="H17" s="56" t="s">
        <v>906</v>
      </c>
      <c r="I17" s="56" t="s">
        <v>907</v>
      </c>
      <c r="J17" s="55" t="s">
        <v>86</v>
      </c>
      <c r="K17" s="56" t="s">
        <v>910</v>
      </c>
      <c r="L17" s="57"/>
      <c r="M17" s="56"/>
    </row>
    <row r="18" spans="2:13" ht="93" customHeight="1" x14ac:dyDescent="0.25">
      <c r="B18" s="55">
        <v>1</v>
      </c>
      <c r="C18" s="55" t="s">
        <v>83</v>
      </c>
      <c r="D18" s="56" t="s">
        <v>899</v>
      </c>
      <c r="E18" s="56" t="s">
        <v>901</v>
      </c>
      <c r="F18" s="55" t="s">
        <v>4</v>
      </c>
      <c r="G18" s="55" t="s">
        <v>140</v>
      </c>
      <c r="H18" s="56" t="s">
        <v>908</v>
      </c>
      <c r="I18" s="56" t="s">
        <v>908</v>
      </c>
      <c r="J18" s="55" t="s">
        <v>86</v>
      </c>
      <c r="K18" s="56" t="s">
        <v>911</v>
      </c>
      <c r="L18" s="57"/>
      <c r="M18" s="56"/>
    </row>
    <row r="19" spans="2:13" ht="84" x14ac:dyDescent="0.25">
      <c r="B19" s="55">
        <v>1</v>
      </c>
      <c r="C19" s="55" t="s">
        <v>174</v>
      </c>
      <c r="D19" s="56" t="s">
        <v>513</v>
      </c>
      <c r="E19" s="56" t="s">
        <v>566</v>
      </c>
      <c r="F19" s="55" t="s">
        <v>4</v>
      </c>
      <c r="G19" s="55" t="s">
        <v>140</v>
      </c>
      <c r="H19" s="56" t="s">
        <v>571</v>
      </c>
      <c r="I19" s="56" t="s">
        <v>572</v>
      </c>
      <c r="J19" s="55" t="s">
        <v>86</v>
      </c>
      <c r="K19" s="56" t="s">
        <v>574</v>
      </c>
      <c r="L19" s="57"/>
      <c r="M19" s="56"/>
    </row>
    <row r="20" spans="2:13" x14ac:dyDescent="0.25">
      <c r="B20" s="55">
        <v>1</v>
      </c>
      <c r="C20" s="55"/>
      <c r="D20" s="56"/>
      <c r="E20" s="56"/>
      <c r="F20" s="55"/>
      <c r="G20" s="55"/>
      <c r="H20" s="56"/>
      <c r="I20" s="56"/>
      <c r="J20" s="55"/>
      <c r="K20" s="56"/>
      <c r="L20" s="57"/>
      <c r="M20" s="56"/>
    </row>
    <row r="21" spans="2:13" ht="12.75" thickBot="1" x14ac:dyDescent="0.3">
      <c r="D21" s="59"/>
      <c r="E21" s="59"/>
      <c r="H21" s="59"/>
      <c r="I21" s="59"/>
      <c r="K21" s="59"/>
      <c r="M21" s="59"/>
    </row>
    <row r="22" spans="2:13" s="48" customFormat="1" ht="23.25" thickTop="1" x14ac:dyDescent="0.25">
      <c r="B22" s="51" t="s">
        <v>93</v>
      </c>
      <c r="C22" s="51" t="s">
        <v>75</v>
      </c>
      <c r="D22" s="51" t="s">
        <v>76</v>
      </c>
      <c r="E22" s="51" t="s">
        <v>77</v>
      </c>
      <c r="F22" s="51" t="s">
        <v>78</v>
      </c>
      <c r="G22" s="51" t="s">
        <v>79</v>
      </c>
      <c r="H22" s="52" t="s">
        <v>156</v>
      </c>
      <c r="I22" s="52" t="s">
        <v>157</v>
      </c>
      <c r="J22" s="52" t="s">
        <v>158</v>
      </c>
      <c r="K22" s="52" t="s">
        <v>80</v>
      </c>
      <c r="L22" s="53" t="s">
        <v>94</v>
      </c>
      <c r="M22" s="53" t="s">
        <v>95</v>
      </c>
    </row>
    <row r="23" spans="2:13" ht="60" x14ac:dyDescent="0.25">
      <c r="B23" s="55">
        <v>2</v>
      </c>
      <c r="C23" s="55" t="s">
        <v>83</v>
      </c>
      <c r="D23" s="56" t="s">
        <v>899</v>
      </c>
      <c r="E23" s="56" t="s">
        <v>901</v>
      </c>
      <c r="F23" s="55" t="s">
        <v>4</v>
      </c>
      <c r="G23" s="55" t="s">
        <v>140</v>
      </c>
      <c r="H23" s="56" t="s">
        <v>912</v>
      </c>
      <c r="I23" s="56" t="s">
        <v>913</v>
      </c>
      <c r="J23" s="55" t="s">
        <v>86</v>
      </c>
      <c r="K23" s="56" t="s">
        <v>909</v>
      </c>
      <c r="L23" s="57"/>
      <c r="M23" s="56"/>
    </row>
    <row r="24" spans="2:13" ht="88.9" customHeight="1" x14ac:dyDescent="0.25">
      <c r="B24" s="55">
        <v>2</v>
      </c>
      <c r="C24" s="55" t="s">
        <v>83</v>
      </c>
      <c r="D24" s="56" t="s">
        <v>899</v>
      </c>
      <c r="E24" s="56" t="s">
        <v>901</v>
      </c>
      <c r="F24" s="55" t="s">
        <v>4</v>
      </c>
      <c r="G24" s="55" t="s">
        <v>140</v>
      </c>
      <c r="H24" s="56" t="s">
        <v>914</v>
      </c>
      <c r="I24" s="56" t="s">
        <v>915</v>
      </c>
      <c r="J24" s="55" t="s">
        <v>86</v>
      </c>
      <c r="K24" s="56" t="s">
        <v>909</v>
      </c>
      <c r="L24" s="57"/>
      <c r="M24" s="56"/>
    </row>
    <row r="25" spans="2:13" ht="48" x14ac:dyDescent="0.25">
      <c r="B25" s="55">
        <v>2</v>
      </c>
      <c r="C25" s="55" t="s">
        <v>83</v>
      </c>
      <c r="D25" s="56" t="s">
        <v>899</v>
      </c>
      <c r="E25" s="56" t="s">
        <v>901</v>
      </c>
      <c r="F25" s="55" t="s">
        <v>4</v>
      </c>
      <c r="G25" s="55" t="s">
        <v>140</v>
      </c>
      <c r="H25" s="56" t="s">
        <v>906</v>
      </c>
      <c r="I25" s="56" t="s">
        <v>907</v>
      </c>
      <c r="J25" s="55" t="s">
        <v>86</v>
      </c>
      <c r="K25" s="56" t="s">
        <v>910</v>
      </c>
      <c r="L25" s="57"/>
      <c r="M25" s="56"/>
    </row>
    <row r="26" spans="2:13" ht="94.15" customHeight="1" x14ac:dyDescent="0.25">
      <c r="B26" s="55">
        <v>2</v>
      </c>
      <c r="C26" s="55" t="s">
        <v>83</v>
      </c>
      <c r="D26" s="56" t="s">
        <v>899</v>
      </c>
      <c r="E26" s="56" t="s">
        <v>901</v>
      </c>
      <c r="F26" s="55" t="s">
        <v>4</v>
      </c>
      <c r="G26" s="55" t="s">
        <v>140</v>
      </c>
      <c r="H26" s="56" t="s">
        <v>916</v>
      </c>
      <c r="I26" s="56" t="s">
        <v>916</v>
      </c>
      <c r="J26" s="55" t="s">
        <v>86</v>
      </c>
      <c r="K26" s="56" t="s">
        <v>911</v>
      </c>
      <c r="L26" s="57"/>
      <c r="M26" s="56"/>
    </row>
    <row r="27" spans="2:13" ht="84" x14ac:dyDescent="0.25">
      <c r="B27" s="55">
        <v>2</v>
      </c>
      <c r="C27" s="55" t="s">
        <v>174</v>
      </c>
      <c r="D27" s="56" t="s">
        <v>513</v>
      </c>
      <c r="E27" s="56" t="s">
        <v>566</v>
      </c>
      <c r="F27" s="55" t="s">
        <v>4</v>
      </c>
      <c r="G27" s="55" t="s">
        <v>140</v>
      </c>
      <c r="H27" s="56" t="s">
        <v>571</v>
      </c>
      <c r="I27" s="56" t="s">
        <v>588</v>
      </c>
      <c r="J27" s="55" t="s">
        <v>86</v>
      </c>
      <c r="K27" s="56" t="s">
        <v>574</v>
      </c>
      <c r="L27" s="57"/>
      <c r="M27" s="56"/>
    </row>
    <row r="28" spans="2:13" x14ac:dyDescent="0.25">
      <c r="B28" s="55">
        <v>2</v>
      </c>
      <c r="C28" s="55"/>
      <c r="D28" s="56"/>
      <c r="E28" s="56"/>
      <c r="F28" s="55"/>
      <c r="G28" s="55"/>
      <c r="H28" s="56"/>
      <c r="I28" s="56"/>
      <c r="J28" s="55"/>
      <c r="K28" s="56"/>
      <c r="L28" s="57"/>
      <c r="M28" s="56"/>
    </row>
    <row r="29" spans="2:13" ht="12.75" thickBot="1" x14ac:dyDescent="0.3"/>
    <row r="30" spans="2:13" s="48" customFormat="1" ht="30.6" customHeight="1"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ht="65.45" customHeight="1" x14ac:dyDescent="0.25">
      <c r="B31" s="55">
        <v>3</v>
      </c>
      <c r="C31" s="55" t="s">
        <v>83</v>
      </c>
      <c r="D31" s="56" t="s">
        <v>899</v>
      </c>
      <c r="E31" s="56" t="s">
        <v>901</v>
      </c>
      <c r="F31" s="55" t="s">
        <v>4</v>
      </c>
      <c r="G31" s="55" t="s">
        <v>140</v>
      </c>
      <c r="H31" s="56" t="s">
        <v>917</v>
      </c>
      <c r="I31" s="56" t="s">
        <v>918</v>
      </c>
      <c r="J31" s="55" t="s">
        <v>86</v>
      </c>
      <c r="K31" s="56" t="s">
        <v>909</v>
      </c>
      <c r="L31" s="57"/>
      <c r="M31" s="56"/>
    </row>
    <row r="32" spans="2:13" ht="82.15" customHeight="1" x14ac:dyDescent="0.25">
      <c r="B32" s="55">
        <v>3</v>
      </c>
      <c r="C32" s="55" t="s">
        <v>83</v>
      </c>
      <c r="D32" s="56" t="s">
        <v>899</v>
      </c>
      <c r="E32" s="56" t="s">
        <v>901</v>
      </c>
      <c r="F32" s="55" t="s">
        <v>4</v>
      </c>
      <c r="G32" s="55" t="s">
        <v>140</v>
      </c>
      <c r="H32" s="56" t="s">
        <v>919</v>
      </c>
      <c r="I32" s="56" t="s">
        <v>920</v>
      </c>
      <c r="J32" s="55" t="s">
        <v>86</v>
      </c>
      <c r="K32" s="56" t="s">
        <v>909</v>
      </c>
      <c r="L32" s="57"/>
      <c r="M32" s="56"/>
    </row>
    <row r="33" spans="2:13" ht="48" x14ac:dyDescent="0.25">
      <c r="B33" s="55">
        <v>3</v>
      </c>
      <c r="C33" s="55" t="s">
        <v>83</v>
      </c>
      <c r="D33" s="56" t="s">
        <v>899</v>
      </c>
      <c r="E33" s="56" t="s">
        <v>901</v>
      </c>
      <c r="F33" s="55" t="s">
        <v>4</v>
      </c>
      <c r="G33" s="55" t="s">
        <v>140</v>
      </c>
      <c r="H33" s="56" t="s">
        <v>906</v>
      </c>
      <c r="I33" s="56" t="s">
        <v>907</v>
      </c>
      <c r="J33" s="55" t="s">
        <v>86</v>
      </c>
      <c r="K33" s="56" t="s">
        <v>910</v>
      </c>
      <c r="L33" s="57"/>
      <c r="M33" s="56"/>
    </row>
    <row r="34" spans="2:13" ht="94.15" customHeight="1" x14ac:dyDescent="0.25">
      <c r="B34" s="55">
        <v>3</v>
      </c>
      <c r="C34" s="55" t="s">
        <v>83</v>
      </c>
      <c r="D34" s="56" t="s">
        <v>899</v>
      </c>
      <c r="E34" s="56" t="s">
        <v>901</v>
      </c>
      <c r="F34" s="55" t="s">
        <v>4</v>
      </c>
      <c r="G34" s="55" t="s">
        <v>140</v>
      </c>
      <c r="H34" s="56" t="s">
        <v>916</v>
      </c>
      <c r="I34" s="56" t="s">
        <v>916</v>
      </c>
      <c r="J34" s="55" t="s">
        <v>86</v>
      </c>
      <c r="K34" s="56" t="s">
        <v>911</v>
      </c>
      <c r="L34" s="57"/>
      <c r="M34" s="56"/>
    </row>
    <row r="35" spans="2:13" ht="84" x14ac:dyDescent="0.25">
      <c r="B35" s="55">
        <v>3</v>
      </c>
      <c r="C35" s="55" t="s">
        <v>174</v>
      </c>
      <c r="D35" s="56" t="s">
        <v>513</v>
      </c>
      <c r="E35" s="56" t="s">
        <v>566</v>
      </c>
      <c r="F35" s="55" t="s">
        <v>4</v>
      </c>
      <c r="G35" s="55" t="s">
        <v>140</v>
      </c>
      <c r="H35" s="56" t="s">
        <v>571</v>
      </c>
      <c r="I35" s="56" t="s">
        <v>599</v>
      </c>
      <c r="J35" s="55" t="s">
        <v>86</v>
      </c>
      <c r="K35" s="56" t="s">
        <v>574</v>
      </c>
      <c r="L35" s="57"/>
      <c r="M35" s="56"/>
    </row>
    <row r="36" spans="2:13" x14ac:dyDescent="0.25">
      <c r="B36" s="55">
        <v>3</v>
      </c>
      <c r="C36" s="55"/>
      <c r="D36" s="56"/>
      <c r="E36" s="56"/>
      <c r="F36" s="55"/>
      <c r="G36" s="55"/>
      <c r="H36" s="56"/>
      <c r="I36" s="56"/>
      <c r="J36" s="55"/>
      <c r="K36" s="56"/>
      <c r="L36" s="57"/>
      <c r="M36" s="56"/>
    </row>
    <row r="37" spans="2:13" ht="12.75" thickBot="1" x14ac:dyDescent="0.3">
      <c r="D37" s="59"/>
      <c r="E37" s="59"/>
      <c r="H37" s="59"/>
      <c r="I37" s="59"/>
      <c r="K37" s="59"/>
      <c r="M37" s="59"/>
    </row>
    <row r="38" spans="2:13" s="48" customFormat="1" ht="23.25" thickTop="1" x14ac:dyDescent="0.25">
      <c r="B38" s="51" t="s">
        <v>93</v>
      </c>
      <c r="C38" s="51" t="s">
        <v>75</v>
      </c>
      <c r="D38" s="51" t="s">
        <v>76</v>
      </c>
      <c r="E38" s="51" t="s">
        <v>77</v>
      </c>
      <c r="F38" s="51" t="s">
        <v>78</v>
      </c>
      <c r="G38" s="51" t="s">
        <v>79</v>
      </c>
      <c r="H38" s="52" t="s">
        <v>156</v>
      </c>
      <c r="I38" s="52" t="s">
        <v>157</v>
      </c>
      <c r="J38" s="52" t="s">
        <v>158</v>
      </c>
      <c r="K38" s="52" t="s">
        <v>80</v>
      </c>
      <c r="L38" s="53" t="s">
        <v>94</v>
      </c>
      <c r="M38" s="53" t="s">
        <v>95</v>
      </c>
    </row>
    <row r="39" spans="2:13" ht="63.6" customHeight="1" x14ac:dyDescent="0.25">
      <c r="B39" s="55">
        <v>4</v>
      </c>
      <c r="C39" s="55" t="s">
        <v>83</v>
      </c>
      <c r="D39" s="56" t="s">
        <v>899</v>
      </c>
      <c r="E39" s="56" t="s">
        <v>901</v>
      </c>
      <c r="F39" s="55" t="s">
        <v>4</v>
      </c>
      <c r="G39" s="55" t="s">
        <v>140</v>
      </c>
      <c r="H39" s="56" t="s">
        <v>921</v>
      </c>
      <c r="I39" s="56" t="s">
        <v>922</v>
      </c>
      <c r="J39" s="55" t="s">
        <v>86</v>
      </c>
      <c r="K39" s="56" t="s">
        <v>909</v>
      </c>
      <c r="L39" s="57"/>
      <c r="M39" s="56"/>
    </row>
    <row r="40" spans="2:13" ht="84" x14ac:dyDescent="0.25">
      <c r="B40" s="55">
        <v>4</v>
      </c>
      <c r="C40" s="55" t="s">
        <v>83</v>
      </c>
      <c r="D40" s="56" t="s">
        <v>899</v>
      </c>
      <c r="E40" s="56" t="s">
        <v>901</v>
      </c>
      <c r="F40" s="55" t="s">
        <v>4</v>
      </c>
      <c r="G40" s="55" t="s">
        <v>140</v>
      </c>
      <c r="H40" s="56" t="s">
        <v>919</v>
      </c>
      <c r="I40" s="56" t="s">
        <v>920</v>
      </c>
      <c r="J40" s="55" t="s">
        <v>86</v>
      </c>
      <c r="K40" s="56" t="s">
        <v>909</v>
      </c>
      <c r="L40" s="57"/>
      <c r="M40" s="56"/>
    </row>
    <row r="41" spans="2:13" ht="48" x14ac:dyDescent="0.25">
      <c r="B41" s="55">
        <v>4</v>
      </c>
      <c r="C41" s="55" t="s">
        <v>83</v>
      </c>
      <c r="D41" s="56" t="s">
        <v>899</v>
      </c>
      <c r="E41" s="56" t="s">
        <v>901</v>
      </c>
      <c r="F41" s="55" t="s">
        <v>4</v>
      </c>
      <c r="G41" s="55" t="s">
        <v>140</v>
      </c>
      <c r="H41" s="56" t="s">
        <v>906</v>
      </c>
      <c r="I41" s="56" t="s">
        <v>907</v>
      </c>
      <c r="J41" s="55" t="s">
        <v>86</v>
      </c>
      <c r="K41" s="56" t="s">
        <v>910</v>
      </c>
      <c r="L41" s="57"/>
      <c r="M41" s="56"/>
    </row>
    <row r="42" spans="2:13" ht="95.45" customHeight="1" x14ac:dyDescent="0.25">
      <c r="B42" s="55">
        <v>4</v>
      </c>
      <c r="C42" s="55" t="s">
        <v>83</v>
      </c>
      <c r="D42" s="56" t="s">
        <v>899</v>
      </c>
      <c r="E42" s="56" t="s">
        <v>901</v>
      </c>
      <c r="F42" s="55" t="s">
        <v>4</v>
      </c>
      <c r="G42" s="55" t="s">
        <v>140</v>
      </c>
      <c r="H42" s="56" t="s">
        <v>916</v>
      </c>
      <c r="I42" s="56" t="s">
        <v>916</v>
      </c>
      <c r="J42" s="55" t="s">
        <v>86</v>
      </c>
      <c r="K42" s="56" t="s">
        <v>911</v>
      </c>
      <c r="L42" s="57"/>
      <c r="M42" s="56"/>
    </row>
    <row r="43" spans="2:13" ht="120" x14ac:dyDescent="0.25">
      <c r="B43" s="55">
        <v>4</v>
      </c>
      <c r="C43" s="55" t="s">
        <v>83</v>
      </c>
      <c r="D43" s="56" t="s">
        <v>899</v>
      </c>
      <c r="E43" s="56" t="s">
        <v>901</v>
      </c>
      <c r="F43" s="55" t="s">
        <v>4</v>
      </c>
      <c r="G43" s="55" t="s">
        <v>140</v>
      </c>
      <c r="H43" s="56" t="s">
        <v>923</v>
      </c>
      <c r="I43" s="56" t="s">
        <v>923</v>
      </c>
      <c r="J43" s="55" t="s">
        <v>86</v>
      </c>
      <c r="K43" s="56" t="s">
        <v>924</v>
      </c>
      <c r="L43" s="57"/>
      <c r="M43" s="56"/>
    </row>
    <row r="44" spans="2:13" ht="84" x14ac:dyDescent="0.25">
      <c r="B44" s="55">
        <v>4</v>
      </c>
      <c r="C44" s="55" t="s">
        <v>174</v>
      </c>
      <c r="D44" s="56" t="s">
        <v>513</v>
      </c>
      <c r="E44" s="56" t="s">
        <v>566</v>
      </c>
      <c r="F44" s="55" t="s">
        <v>4</v>
      </c>
      <c r="G44" s="55" t="s">
        <v>140</v>
      </c>
      <c r="H44" s="56" t="s">
        <v>571</v>
      </c>
      <c r="I44" s="56" t="s">
        <v>615</v>
      </c>
      <c r="J44" s="55" t="s">
        <v>86</v>
      </c>
      <c r="K44" s="56" t="s">
        <v>574</v>
      </c>
      <c r="L44" s="57"/>
      <c r="M44" s="56"/>
    </row>
    <row r="45" spans="2:13" x14ac:dyDescent="0.25">
      <c r="B45" s="55">
        <v>4</v>
      </c>
      <c r="C45" s="55"/>
      <c r="D45" s="56"/>
      <c r="E45" s="56"/>
      <c r="F45" s="55"/>
      <c r="G45" s="55"/>
      <c r="H45" s="56"/>
      <c r="I45" s="56"/>
      <c r="J45" s="55"/>
      <c r="K45" s="56"/>
      <c r="L45" s="57"/>
      <c r="M45" s="56"/>
    </row>
  </sheetData>
  <sheetProtection algorithmName="SHA-512" hashValue="16vtHhIwRRx1jtQXNqCgLloaxDZbJgac6/0Ihn3f++6wwwQwuK2EBhQZVyhlgoSbkNsOK8kuKi2VynJHAcTk9Q==" saltValue="qe+rLC0lnki6UFNAS1M79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20 B23:B28 B31:B36 B39:B45" xr:uid="{00000000-0002-0000-1F00-000000000000}">
      <formula1>Trimestre</formula1>
    </dataValidation>
    <dataValidation type="list" allowBlank="1" showInputMessage="1" showErrorMessage="1" sqref="G15:G20 G23:G28 G31:G36 G39:G45" xr:uid="{00000000-0002-0000-1F00-000001000000}">
      <formula1>Área</formula1>
    </dataValidation>
    <dataValidation type="list" allowBlank="1" showInputMessage="1" showErrorMessage="1" sqref="L15:L20 L23:L28 L31:L36 L39:L45" xr:uid="{00000000-0002-0000-1F00-000002000000}">
      <formula1>Cumplimiento</formula1>
    </dataValidation>
    <dataValidation type="list" allowBlank="1" showInputMessage="1" showErrorMessage="1" sqref="J15:J20 J23:J28 J31:J36 J39:J45" xr:uid="{00000000-0002-0000-1F00-000003000000}">
      <formula1>Categoría</formula1>
    </dataValidation>
    <dataValidation type="list" allowBlank="1" showInputMessage="1" showErrorMessage="1" sqref="F15:F20 F23:F28 F31:F36 F39:F45" xr:uid="{00000000-0002-0000-1F00-000004000000}">
      <formula1>Alta_Dirección</formula1>
    </dataValidation>
    <dataValidation type="list" allowBlank="1" showInputMessage="1" showErrorMessage="1" sqref="C15:C20 C23:C28 C31:C36 C39:C45" xr:uid="{00000000-0002-0000-1F00-000005000000}">
      <formula1>Frentes</formula1>
    </dataValidation>
  </dataValidations>
  <hyperlinks>
    <hyperlink ref="L10:M11" location="Instrucciones!A1" display="Instrucciones para el diligenciamiento" xr:uid="{00000000-0004-0000-1F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1086EA00-93C8-421E-8FBB-D6AFC3B5BCDE}">
            <xm:f>NOT(ISERROR(SEARCH(TB!$B$25,L15)))</xm:f>
            <xm:f>TB!$B$25</xm:f>
            <x14:dxf>
              <fill>
                <patternFill>
                  <fgColor theme="1"/>
                  <bgColor rgb="FF00B050"/>
                </patternFill>
              </fill>
            </x14:dxf>
          </x14:cfRule>
          <x14:cfRule type="containsText" priority="14" operator="containsText" id="{4A663ED3-9382-4906-8DF6-DE1689F3E1FA}">
            <xm:f>NOT(ISERROR(SEARCH(TB!$B$24,L15)))</xm:f>
            <xm:f>TB!$B$24</xm:f>
            <x14:dxf>
              <fill>
                <patternFill>
                  <fgColor theme="1"/>
                  <bgColor rgb="FFFFFF00"/>
                </patternFill>
              </fill>
            </x14:dxf>
          </x14:cfRule>
          <x14:cfRule type="containsText" priority="15" operator="containsText" id="{8328BE84-8FF0-4892-94F1-6A3DAD2A7FED}">
            <xm:f>NOT(ISERROR(SEARCH(TB!$B$23,L15)))</xm:f>
            <xm:f>TB!$B$23</xm:f>
            <x14:dxf>
              <fill>
                <patternFill>
                  <fgColor theme="1"/>
                  <bgColor rgb="FFFFC000"/>
                </patternFill>
              </fill>
            </x14:dxf>
          </x14:cfRule>
          <x14:cfRule type="containsText" priority="16" operator="containsText" id="{1EFE0C54-CA31-4147-A7FA-12888A845447}">
            <xm:f>NOT(ISERROR(SEARCH(TB!$B$22,L15)))</xm:f>
            <xm:f>TB!$B$22</xm:f>
            <x14:dxf>
              <fill>
                <patternFill>
                  <fgColor theme="1"/>
                  <bgColor rgb="FFFF0000"/>
                </patternFill>
              </fill>
            </x14:dxf>
          </x14:cfRule>
          <xm:sqref>L15:L20 L23:L28 L31:L36 L39:L45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78">
    <tabColor rgb="FF00B050"/>
  </sheetPr>
  <dimension ref="A1:W35"/>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214</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(SUM(L$15:L$19))/F9</f>
        <v>0</v>
      </c>
      <c r="J9" s="40"/>
      <c r="K9" s="41"/>
      <c r="L9" s="40"/>
      <c r="M9" s="40"/>
      <c r="N9" s="40"/>
    </row>
    <row r="10" spans="1:14" s="47" customFormat="1" ht="11.45" customHeight="1" x14ac:dyDescent="0.25">
      <c r="B10" s="48"/>
      <c r="C10" s="268" t="s">
        <v>96</v>
      </c>
      <c r="D10" s="269" t="str">
        <f>Contenido!K32</f>
        <v>Graduados</v>
      </c>
      <c r="E10" s="43" t="s">
        <v>92</v>
      </c>
      <c r="F10" s="44">
        <v>1</v>
      </c>
      <c r="G10" s="43" t="s">
        <v>90</v>
      </c>
      <c r="H10" s="45" t="s">
        <v>115</v>
      </c>
      <c r="I10" s="46">
        <f>(SUM(L$22:L$26))/F10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(SUM(L$29:L$30))/F11</f>
        <v>0</v>
      </c>
      <c r="J11" s="48"/>
      <c r="K11" s="50"/>
      <c r="L11" s="270"/>
      <c r="M11" s="270"/>
    </row>
    <row r="12" spans="1:14" s="47" customFormat="1" ht="11.45" customHeight="1" x14ac:dyDescent="0.25">
      <c r="B12" s="48"/>
      <c r="C12" s="43"/>
      <c r="D12" s="49"/>
      <c r="E12" s="43" t="s">
        <v>177</v>
      </c>
      <c r="F12" s="44">
        <v>1</v>
      </c>
      <c r="G12" s="43" t="s">
        <v>90</v>
      </c>
      <c r="H12" s="45" t="s">
        <v>179</v>
      </c>
      <c r="I12" s="46">
        <f>(SUM(L$33:L$35))/F12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84" x14ac:dyDescent="0.25">
      <c r="B15" s="55">
        <v>1</v>
      </c>
      <c r="C15" s="55" t="s">
        <v>174</v>
      </c>
      <c r="D15" s="56" t="s">
        <v>513</v>
      </c>
      <c r="E15" s="56" t="s">
        <v>566</v>
      </c>
      <c r="F15" s="55" t="s">
        <v>4</v>
      </c>
      <c r="G15" s="55" t="s">
        <v>143</v>
      </c>
      <c r="H15" s="56" t="s">
        <v>571</v>
      </c>
      <c r="I15" s="56" t="s">
        <v>928</v>
      </c>
      <c r="J15" s="55" t="s">
        <v>86</v>
      </c>
      <c r="K15" s="56" t="s">
        <v>574</v>
      </c>
      <c r="L15" s="57"/>
      <c r="M15" s="56"/>
    </row>
    <row r="16" spans="1:14" ht="84" x14ac:dyDescent="0.25">
      <c r="B16" s="55">
        <v>1</v>
      </c>
      <c r="C16" s="55" t="s">
        <v>174</v>
      </c>
      <c r="D16" s="56" t="s">
        <v>513</v>
      </c>
      <c r="E16" s="56" t="s">
        <v>566</v>
      </c>
      <c r="F16" s="55" t="s">
        <v>4</v>
      </c>
      <c r="G16" s="55" t="s">
        <v>143</v>
      </c>
      <c r="H16" s="56" t="s">
        <v>571</v>
      </c>
      <c r="I16" s="56" t="s">
        <v>929</v>
      </c>
      <c r="J16" s="55" t="s">
        <v>86</v>
      </c>
      <c r="K16" s="56" t="s">
        <v>574</v>
      </c>
      <c r="L16" s="57"/>
      <c r="M16" s="56"/>
    </row>
    <row r="17" spans="2:13" ht="97.15" customHeight="1" x14ac:dyDescent="0.25">
      <c r="B17" s="55">
        <v>1</v>
      </c>
      <c r="C17" s="55" t="s">
        <v>83</v>
      </c>
      <c r="D17" s="56" t="s">
        <v>925</v>
      </c>
      <c r="E17" s="56" t="s">
        <v>926</v>
      </c>
      <c r="F17" s="55" t="s">
        <v>4</v>
      </c>
      <c r="G17" s="55" t="s">
        <v>143</v>
      </c>
      <c r="H17" s="56" t="s">
        <v>930</v>
      </c>
      <c r="I17" s="56" t="s">
        <v>931</v>
      </c>
      <c r="J17" s="55" t="s">
        <v>86</v>
      </c>
      <c r="K17" s="56" t="s">
        <v>934</v>
      </c>
      <c r="L17" s="57"/>
      <c r="M17" s="56"/>
    </row>
    <row r="18" spans="2:13" ht="84" x14ac:dyDescent="0.25">
      <c r="B18" s="55">
        <v>1</v>
      </c>
      <c r="C18" s="55" t="s">
        <v>83</v>
      </c>
      <c r="D18" s="56" t="s">
        <v>420</v>
      </c>
      <c r="E18" s="56" t="s">
        <v>927</v>
      </c>
      <c r="F18" s="55" t="s">
        <v>4</v>
      </c>
      <c r="G18" s="55" t="s">
        <v>143</v>
      </c>
      <c r="H18" s="56" t="s">
        <v>932</v>
      </c>
      <c r="I18" s="56" t="s">
        <v>933</v>
      </c>
      <c r="J18" s="55" t="s">
        <v>86</v>
      </c>
      <c r="K18" s="56" t="s">
        <v>935</v>
      </c>
      <c r="L18" s="57"/>
      <c r="M18" s="56"/>
    </row>
    <row r="19" spans="2:13" x14ac:dyDescent="0.25">
      <c r="B19" s="55">
        <v>1</v>
      </c>
      <c r="C19" s="55"/>
      <c r="D19" s="56"/>
      <c r="E19" s="56"/>
      <c r="F19" s="55"/>
      <c r="G19" s="55"/>
      <c r="H19" s="56"/>
      <c r="I19" s="56"/>
      <c r="J19" s="55"/>
      <c r="K19" s="56"/>
      <c r="L19" s="57"/>
      <c r="M19" s="56"/>
    </row>
    <row r="20" spans="2:13" ht="12.75" thickBot="1" x14ac:dyDescent="0.3">
      <c r="D20" s="59"/>
      <c r="E20" s="59"/>
      <c r="H20" s="59"/>
      <c r="I20" s="59"/>
      <c r="K20" s="59"/>
      <c r="M20" s="59"/>
    </row>
    <row r="21" spans="2:13" s="48" customFormat="1" ht="23.25" thickTop="1" x14ac:dyDescent="0.25">
      <c r="B21" s="51" t="s">
        <v>93</v>
      </c>
      <c r="C21" s="51" t="s">
        <v>75</v>
      </c>
      <c r="D21" s="51" t="s">
        <v>76</v>
      </c>
      <c r="E21" s="51" t="s">
        <v>77</v>
      </c>
      <c r="F21" s="51" t="s">
        <v>78</v>
      </c>
      <c r="G21" s="51" t="s">
        <v>79</v>
      </c>
      <c r="H21" s="52" t="s">
        <v>156</v>
      </c>
      <c r="I21" s="52" t="s">
        <v>157</v>
      </c>
      <c r="J21" s="52" t="s">
        <v>158</v>
      </c>
      <c r="K21" s="52" t="s">
        <v>80</v>
      </c>
      <c r="L21" s="53" t="s">
        <v>94</v>
      </c>
      <c r="M21" s="53" t="s">
        <v>95</v>
      </c>
    </row>
    <row r="22" spans="2:13" ht="95.45" customHeight="1" x14ac:dyDescent="0.25">
      <c r="B22" s="55">
        <v>2</v>
      </c>
      <c r="C22" s="55" t="s">
        <v>83</v>
      </c>
      <c r="D22" s="56" t="s">
        <v>925</v>
      </c>
      <c r="E22" s="56" t="s">
        <v>926</v>
      </c>
      <c r="F22" s="55" t="s">
        <v>4</v>
      </c>
      <c r="G22" s="55" t="s">
        <v>143</v>
      </c>
      <c r="H22" s="56" t="s">
        <v>936</v>
      </c>
      <c r="I22" s="56" t="s">
        <v>937</v>
      </c>
      <c r="J22" s="55" t="s">
        <v>86</v>
      </c>
      <c r="K22" s="56" t="s">
        <v>940</v>
      </c>
      <c r="L22" s="57"/>
      <c r="M22" s="56"/>
    </row>
    <row r="23" spans="2:13" ht="84" x14ac:dyDescent="0.25">
      <c r="B23" s="55">
        <v>2</v>
      </c>
      <c r="C23" s="55" t="s">
        <v>83</v>
      </c>
      <c r="D23" s="56" t="s">
        <v>420</v>
      </c>
      <c r="E23" s="56" t="s">
        <v>927</v>
      </c>
      <c r="F23" s="55" t="s">
        <v>4</v>
      </c>
      <c r="G23" s="55" t="s">
        <v>143</v>
      </c>
      <c r="H23" s="56" t="s">
        <v>938</v>
      </c>
      <c r="I23" s="56" t="s">
        <v>939</v>
      </c>
      <c r="J23" s="55" t="s">
        <v>86</v>
      </c>
      <c r="K23" s="56" t="s">
        <v>941</v>
      </c>
      <c r="L23" s="57"/>
      <c r="M23" s="56" t="s">
        <v>942</v>
      </c>
    </row>
    <row r="24" spans="2:13" ht="84" x14ac:dyDescent="0.25">
      <c r="B24" s="55">
        <v>2</v>
      </c>
      <c r="C24" s="55" t="s">
        <v>174</v>
      </c>
      <c r="D24" s="56" t="s">
        <v>513</v>
      </c>
      <c r="E24" s="56" t="s">
        <v>566</v>
      </c>
      <c r="F24" s="55" t="s">
        <v>4</v>
      </c>
      <c r="G24" s="55" t="s">
        <v>143</v>
      </c>
      <c r="H24" s="56" t="s">
        <v>571</v>
      </c>
      <c r="I24" s="56" t="s">
        <v>928</v>
      </c>
      <c r="J24" s="55" t="s">
        <v>86</v>
      </c>
      <c r="K24" s="56" t="s">
        <v>574</v>
      </c>
      <c r="L24" s="57"/>
      <c r="M24" s="56"/>
    </row>
    <row r="25" spans="2:13" ht="84" x14ac:dyDescent="0.25">
      <c r="B25" s="55">
        <v>2</v>
      </c>
      <c r="C25" s="55" t="s">
        <v>174</v>
      </c>
      <c r="D25" s="56" t="s">
        <v>513</v>
      </c>
      <c r="E25" s="56" t="s">
        <v>566</v>
      </c>
      <c r="F25" s="55" t="s">
        <v>4</v>
      </c>
      <c r="G25" s="55" t="s">
        <v>143</v>
      </c>
      <c r="H25" s="56" t="s">
        <v>571</v>
      </c>
      <c r="I25" s="56" t="s">
        <v>929</v>
      </c>
      <c r="J25" s="55" t="s">
        <v>86</v>
      </c>
      <c r="K25" s="56" t="s">
        <v>574</v>
      </c>
      <c r="L25" s="57"/>
      <c r="M25" s="56"/>
    </row>
    <row r="26" spans="2:13" x14ac:dyDescent="0.25">
      <c r="B26" s="55">
        <v>2</v>
      </c>
      <c r="C26" s="55"/>
      <c r="D26" s="56"/>
      <c r="E26" s="56"/>
      <c r="F26" s="55"/>
      <c r="G26" s="55"/>
      <c r="H26" s="56"/>
      <c r="I26" s="56"/>
      <c r="J26" s="55"/>
      <c r="K26" s="56"/>
      <c r="L26" s="57"/>
      <c r="M26" s="56"/>
    </row>
    <row r="27" spans="2:13" ht="12.75" thickBot="1" x14ac:dyDescent="0.3"/>
    <row r="28" spans="2:13" s="48" customFormat="1" ht="30.6" customHeight="1" thickTop="1" x14ac:dyDescent="0.25">
      <c r="B28" s="51" t="s">
        <v>93</v>
      </c>
      <c r="C28" s="51" t="s">
        <v>75</v>
      </c>
      <c r="D28" s="51" t="s">
        <v>76</v>
      </c>
      <c r="E28" s="51" t="s">
        <v>77</v>
      </c>
      <c r="F28" s="51" t="s">
        <v>78</v>
      </c>
      <c r="G28" s="51" t="s">
        <v>79</v>
      </c>
      <c r="H28" s="52" t="s">
        <v>156</v>
      </c>
      <c r="I28" s="52" t="s">
        <v>157</v>
      </c>
      <c r="J28" s="52" t="s">
        <v>158</v>
      </c>
      <c r="K28" s="52" t="s">
        <v>80</v>
      </c>
      <c r="L28" s="53" t="s">
        <v>94</v>
      </c>
      <c r="M28" s="53" t="s">
        <v>95</v>
      </c>
    </row>
    <row r="29" spans="2:13" ht="99.6" customHeight="1" x14ac:dyDescent="0.25">
      <c r="B29" s="55">
        <v>3</v>
      </c>
      <c r="C29" s="55" t="s">
        <v>83</v>
      </c>
      <c r="D29" s="56" t="s">
        <v>925</v>
      </c>
      <c r="E29" s="56" t="s">
        <v>926</v>
      </c>
      <c r="F29" s="55" t="s">
        <v>4</v>
      </c>
      <c r="G29" s="55" t="s">
        <v>143</v>
      </c>
      <c r="H29" s="56" t="s">
        <v>943</v>
      </c>
      <c r="I29" s="56" t="s">
        <v>944</v>
      </c>
      <c r="J29" s="55" t="s">
        <v>86</v>
      </c>
      <c r="K29" s="56" t="s">
        <v>940</v>
      </c>
      <c r="L29" s="57"/>
      <c r="M29" s="56"/>
    </row>
    <row r="30" spans="2:13" x14ac:dyDescent="0.25">
      <c r="B30" s="55">
        <v>3</v>
      </c>
      <c r="C30" s="55"/>
      <c r="D30" s="56"/>
      <c r="E30" s="56"/>
      <c r="F30" s="55"/>
      <c r="G30" s="55"/>
      <c r="H30" s="56"/>
      <c r="I30" s="56"/>
      <c r="J30" s="55"/>
      <c r="K30" s="56"/>
      <c r="L30" s="57"/>
      <c r="M30" s="56"/>
    </row>
    <row r="31" spans="2:13" ht="12.75" thickBot="1" x14ac:dyDescent="0.3">
      <c r="D31" s="59"/>
      <c r="E31" s="59"/>
      <c r="H31" s="59"/>
      <c r="I31" s="59"/>
      <c r="K31" s="59"/>
      <c r="M31" s="59"/>
    </row>
    <row r="32" spans="2:13" s="48" customFormat="1" ht="23.25" thickTop="1" x14ac:dyDescent="0.25">
      <c r="B32" s="51" t="s">
        <v>93</v>
      </c>
      <c r="C32" s="51" t="s">
        <v>75</v>
      </c>
      <c r="D32" s="51" t="s">
        <v>76</v>
      </c>
      <c r="E32" s="51" t="s">
        <v>77</v>
      </c>
      <c r="F32" s="51" t="s">
        <v>78</v>
      </c>
      <c r="G32" s="51" t="s">
        <v>79</v>
      </c>
      <c r="H32" s="52" t="s">
        <v>156</v>
      </c>
      <c r="I32" s="52" t="s">
        <v>157</v>
      </c>
      <c r="J32" s="52" t="s">
        <v>158</v>
      </c>
      <c r="K32" s="52" t="s">
        <v>80</v>
      </c>
      <c r="L32" s="53" t="s">
        <v>94</v>
      </c>
      <c r="M32" s="53" t="s">
        <v>95</v>
      </c>
    </row>
    <row r="33" spans="2:13" ht="92.45" customHeight="1" x14ac:dyDescent="0.25">
      <c r="B33" s="55">
        <v>4</v>
      </c>
      <c r="C33" s="55" t="s">
        <v>173</v>
      </c>
      <c r="D33" s="56" t="s">
        <v>945</v>
      </c>
      <c r="E33" s="56" t="s">
        <v>926</v>
      </c>
      <c r="F33" s="55" t="s">
        <v>4</v>
      </c>
      <c r="G33" s="105" t="s">
        <v>143</v>
      </c>
      <c r="H33" s="56" t="s">
        <v>946</v>
      </c>
      <c r="I33" s="56" t="s">
        <v>947</v>
      </c>
      <c r="J33" s="55" t="s">
        <v>86</v>
      </c>
      <c r="K33" s="56" t="s">
        <v>949</v>
      </c>
      <c r="L33" s="57"/>
      <c r="M33" s="56"/>
    </row>
    <row r="34" spans="2:13" ht="97.15" customHeight="1" x14ac:dyDescent="0.25">
      <c r="B34" s="55">
        <v>4</v>
      </c>
      <c r="C34" s="55" t="s">
        <v>83</v>
      </c>
      <c r="D34" s="56" t="s">
        <v>925</v>
      </c>
      <c r="E34" s="56" t="s">
        <v>926</v>
      </c>
      <c r="F34" s="55" t="s">
        <v>4</v>
      </c>
      <c r="G34" s="55" t="s">
        <v>143</v>
      </c>
      <c r="H34" s="56" t="s">
        <v>943</v>
      </c>
      <c r="I34" s="56" t="s">
        <v>948</v>
      </c>
      <c r="J34" s="55" t="s">
        <v>86</v>
      </c>
      <c r="K34" s="56" t="s">
        <v>950</v>
      </c>
      <c r="L34" s="57"/>
      <c r="M34" s="56"/>
    </row>
    <row r="35" spans="2:13" x14ac:dyDescent="0.25">
      <c r="B35" s="55">
        <v>4</v>
      </c>
      <c r="C35" s="55"/>
      <c r="D35" s="56"/>
      <c r="E35" s="56"/>
      <c r="F35" s="55"/>
      <c r="G35" s="55"/>
      <c r="H35" s="56"/>
      <c r="I35" s="56"/>
      <c r="J35" s="55"/>
      <c r="K35" s="56"/>
      <c r="L35" s="57"/>
      <c r="M35" s="56"/>
    </row>
  </sheetData>
  <sheetProtection algorithmName="SHA-512" hashValue="QQVYOd5qvjLRcg3a0RykuN+goDEGDwdD7Ue4nYc1kN/+u8TAPs4agOEaobEt2Pym9fTGQrbqjhjvR8/h7BxDNA==" saltValue="LOJwDR1n4kney6dqRnebl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19 B22:B26 B29:B30 B33:B35" xr:uid="{00000000-0002-0000-2000-000000000000}">
      <formula1>Trimestre</formula1>
    </dataValidation>
    <dataValidation type="list" allowBlank="1" showInputMessage="1" showErrorMessage="1" sqref="G15:G19 G22:G26 G29:G30 G33:G35" xr:uid="{00000000-0002-0000-2000-000001000000}">
      <formula1>Área</formula1>
    </dataValidation>
    <dataValidation type="list" allowBlank="1" showInputMessage="1" showErrorMessage="1" sqref="L15:L19 L22:L26 L29:L30 L33:L35" xr:uid="{00000000-0002-0000-2000-000002000000}">
      <formula1>Cumplimiento</formula1>
    </dataValidation>
    <dataValidation type="list" allowBlank="1" showInputMessage="1" showErrorMessage="1" sqref="J15:J19 J22:J26 J29:J30 J33:J35" xr:uid="{00000000-0002-0000-2000-000003000000}">
      <formula1>Categoría</formula1>
    </dataValidation>
    <dataValidation type="list" allowBlank="1" showInputMessage="1" showErrorMessage="1" sqref="F15:F19 F22:F26 F29:F30 F33:F35" xr:uid="{00000000-0002-0000-2000-000004000000}">
      <formula1>Alta_Dirección</formula1>
    </dataValidation>
    <dataValidation type="list" allowBlank="1" showInputMessage="1" showErrorMessage="1" sqref="C15:C19 C22:C26 C29:C30 C33:C35" xr:uid="{00000000-0002-0000-2000-000005000000}">
      <formula1>Frentes</formula1>
    </dataValidation>
  </dataValidations>
  <hyperlinks>
    <hyperlink ref="L10:M11" location="Instrucciones!A1" display="Instrucciones para el diligenciamiento" xr:uid="{00000000-0004-0000-20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7" operator="containsText" id="{F80F59FC-101C-4A53-B890-5B2C4678D149}">
            <xm:f>NOT(ISERROR(SEARCH(TB!$B$25,L15)))</xm:f>
            <xm:f>TB!$B$25</xm:f>
            <x14:dxf>
              <fill>
                <patternFill>
                  <fgColor theme="1"/>
                  <bgColor rgb="FF00B050"/>
                </patternFill>
              </fill>
            </x14:dxf>
          </x14:cfRule>
          <x14:cfRule type="containsText" priority="18" operator="containsText" id="{C3218B43-045E-4149-BE06-E9A18FF64E77}">
            <xm:f>NOT(ISERROR(SEARCH(TB!$B$24,L15)))</xm:f>
            <xm:f>TB!$B$24</xm:f>
            <x14:dxf>
              <fill>
                <patternFill>
                  <fgColor theme="1"/>
                  <bgColor rgb="FFFFFF00"/>
                </patternFill>
              </fill>
            </x14:dxf>
          </x14:cfRule>
          <x14:cfRule type="containsText" priority="19" operator="containsText" id="{360869C9-AD8E-4101-AF33-4DE907CE7C11}">
            <xm:f>NOT(ISERROR(SEARCH(TB!$B$23,L15)))</xm:f>
            <xm:f>TB!$B$23</xm:f>
            <x14:dxf>
              <fill>
                <patternFill>
                  <fgColor theme="1"/>
                  <bgColor rgb="FFFFC000"/>
                </patternFill>
              </fill>
            </x14:dxf>
          </x14:cfRule>
          <x14:cfRule type="containsText" priority="20" operator="containsText" id="{CAAF61C7-9C84-42E1-AAAE-96F94C8AB91E}">
            <xm:f>NOT(ISERROR(SEARCH(TB!$B$22,L15)))</xm:f>
            <xm:f>TB!$B$22</xm:f>
            <x14:dxf>
              <fill>
                <patternFill>
                  <fgColor theme="1"/>
                  <bgColor rgb="FFFF0000"/>
                </patternFill>
              </fill>
            </x14:dxf>
          </x14:cfRule>
          <xm:sqref>L15:L19 L22:L26 L29:L30 L35</xm:sqref>
        </x14:conditionalFormatting>
        <x14:conditionalFormatting xmlns:xm="http://schemas.microsoft.com/office/excel/2006/main">
          <x14:cfRule type="containsText" priority="1" operator="containsText" id="{F43C97E8-1D14-4F22-A13B-F08BB1D7ECB0}">
            <xm:f>NOT(ISERROR(SEARCH(TB!$B$25,L33)))</xm:f>
            <xm:f>TB!$B$25</xm:f>
            <x14:dxf>
              <fill>
                <patternFill>
                  <fgColor theme="1"/>
                  <bgColor rgb="FF00B050"/>
                </patternFill>
              </fill>
            </x14:dxf>
          </x14:cfRule>
          <x14:cfRule type="containsText" priority="2" operator="containsText" id="{2F9F9A33-69B0-421E-A201-45C6FE5768DA}">
            <xm:f>NOT(ISERROR(SEARCH(TB!$B$24,L33)))</xm:f>
            <xm:f>TB!$B$24</xm:f>
            <x14:dxf>
              <fill>
                <patternFill>
                  <fgColor theme="1"/>
                  <bgColor rgb="FFFFFF00"/>
                </patternFill>
              </fill>
            </x14:dxf>
          </x14:cfRule>
          <x14:cfRule type="containsText" priority="3" operator="containsText" id="{08ED6793-2DDE-418D-9FFF-9761FFE7E080}">
            <xm:f>NOT(ISERROR(SEARCH(TB!$B$23,L33)))</xm:f>
            <xm:f>TB!$B$23</xm:f>
            <x14:dxf>
              <fill>
                <patternFill>
                  <fgColor theme="1"/>
                  <bgColor rgb="FFFFC000"/>
                </patternFill>
              </fill>
            </x14:dxf>
          </x14:cfRule>
          <x14:cfRule type="containsText" priority="4" operator="containsText" id="{93D1BB96-41E0-496F-AD4D-D2B17678601F}">
            <xm:f>NOT(ISERROR(SEARCH(TB!$B$22,L33)))</xm:f>
            <xm:f>TB!$B$22</xm:f>
            <x14:dxf>
              <fill>
                <patternFill>
                  <fgColor theme="1"/>
                  <bgColor rgb="FFFF0000"/>
                </patternFill>
              </fill>
            </x14:dxf>
          </x14:cfRule>
          <xm:sqref>L33:L34</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79">
    <tabColor rgb="FF00B050"/>
  </sheetPr>
  <dimension ref="A1:W42"/>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215</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(SUM(L$15:L$20))/F9</f>
        <v>0</v>
      </c>
      <c r="J9" s="40"/>
      <c r="K9" s="41"/>
      <c r="L9" s="40"/>
      <c r="M9" s="40"/>
      <c r="N9" s="40"/>
    </row>
    <row r="10" spans="1:14" s="47" customFormat="1" ht="11.45" customHeight="1" x14ac:dyDescent="0.25">
      <c r="B10" s="48"/>
      <c r="C10" s="268" t="s">
        <v>96</v>
      </c>
      <c r="D10" s="269" t="str">
        <f>Contenido!K33</f>
        <v>Centro Académico Deportivo (CAD)</v>
      </c>
      <c r="E10" s="43" t="s">
        <v>92</v>
      </c>
      <c r="F10" s="44">
        <v>1</v>
      </c>
      <c r="G10" s="43" t="s">
        <v>90</v>
      </c>
      <c r="H10" s="45" t="s">
        <v>115</v>
      </c>
      <c r="I10" s="46">
        <f>(SUM(L$23:L$28))/F10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(SUM(L$31:L$36))/F11</f>
        <v>0</v>
      </c>
      <c r="J11" s="48"/>
      <c r="K11" s="50"/>
      <c r="L11" s="270"/>
      <c r="M11" s="270"/>
    </row>
    <row r="12" spans="1:14" s="47" customFormat="1" ht="11.45" customHeight="1" x14ac:dyDescent="0.25">
      <c r="B12" s="48"/>
      <c r="C12" s="43"/>
      <c r="D12" s="49"/>
      <c r="E12" s="43" t="s">
        <v>177</v>
      </c>
      <c r="F12" s="44">
        <v>1</v>
      </c>
      <c r="G12" s="43" t="s">
        <v>90</v>
      </c>
      <c r="H12" s="45" t="s">
        <v>179</v>
      </c>
      <c r="I12" s="46">
        <f>(SUM(L$39:L$42))/F12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9.599999999999994" customHeight="1" x14ac:dyDescent="0.25">
      <c r="B15" s="55">
        <v>1</v>
      </c>
      <c r="C15" s="55" t="s">
        <v>82</v>
      </c>
      <c r="D15" s="56" t="s">
        <v>951</v>
      </c>
      <c r="E15" s="56" t="s">
        <v>952</v>
      </c>
      <c r="F15" s="55" t="s">
        <v>4</v>
      </c>
      <c r="G15" s="55" t="s">
        <v>133</v>
      </c>
      <c r="H15" s="56" t="s">
        <v>957</v>
      </c>
      <c r="I15" s="56" t="s">
        <v>958</v>
      </c>
      <c r="J15" s="55" t="s">
        <v>86</v>
      </c>
      <c r="K15" s="56" t="s">
        <v>964</v>
      </c>
      <c r="L15" s="57"/>
      <c r="M15" s="56"/>
    </row>
    <row r="16" spans="1:14" ht="60" x14ac:dyDescent="0.25">
      <c r="B16" s="55">
        <v>1</v>
      </c>
      <c r="C16" s="55" t="s">
        <v>83</v>
      </c>
      <c r="D16" s="56" t="s">
        <v>953</v>
      </c>
      <c r="E16" s="56" t="s">
        <v>954</v>
      </c>
      <c r="F16" s="55" t="s">
        <v>4</v>
      </c>
      <c r="G16" s="55" t="s">
        <v>133</v>
      </c>
      <c r="H16" s="56" t="s">
        <v>959</v>
      </c>
      <c r="I16" s="56" t="s">
        <v>960</v>
      </c>
      <c r="J16" s="55" t="s">
        <v>86</v>
      </c>
      <c r="K16" s="56" t="s">
        <v>965</v>
      </c>
      <c r="L16" s="57"/>
      <c r="M16" s="56"/>
    </row>
    <row r="17" spans="2:13" ht="60" x14ac:dyDescent="0.25">
      <c r="B17" s="55">
        <v>1</v>
      </c>
      <c r="C17" s="55" t="s">
        <v>83</v>
      </c>
      <c r="D17" s="56" t="s">
        <v>953</v>
      </c>
      <c r="E17" s="56" t="s">
        <v>954</v>
      </c>
      <c r="F17" s="55" t="s">
        <v>4</v>
      </c>
      <c r="G17" s="55" t="s">
        <v>133</v>
      </c>
      <c r="H17" s="56" t="s">
        <v>959</v>
      </c>
      <c r="I17" s="56" t="s">
        <v>961</v>
      </c>
      <c r="J17" s="55" t="s">
        <v>86</v>
      </c>
      <c r="K17" s="56" t="s">
        <v>965</v>
      </c>
      <c r="L17" s="57"/>
      <c r="M17" s="56"/>
    </row>
    <row r="18" spans="2:13" ht="48" x14ac:dyDescent="0.25">
      <c r="B18" s="55">
        <v>1</v>
      </c>
      <c r="C18" s="55" t="s">
        <v>83</v>
      </c>
      <c r="D18" s="56" t="s">
        <v>955</v>
      </c>
      <c r="E18" s="56" t="s">
        <v>956</v>
      </c>
      <c r="F18" s="55" t="s">
        <v>4</v>
      </c>
      <c r="G18" s="55" t="s">
        <v>133</v>
      </c>
      <c r="H18" s="56" t="s">
        <v>962</v>
      </c>
      <c r="I18" s="56" t="s">
        <v>963</v>
      </c>
      <c r="J18" s="55" t="s">
        <v>86</v>
      </c>
      <c r="K18" s="56" t="s">
        <v>966</v>
      </c>
      <c r="L18" s="57"/>
      <c r="M18" s="56"/>
    </row>
    <row r="19" spans="2:13" ht="84" x14ac:dyDescent="0.25">
      <c r="B19" s="55">
        <v>1</v>
      </c>
      <c r="C19" s="55" t="s">
        <v>174</v>
      </c>
      <c r="D19" s="56" t="s">
        <v>513</v>
      </c>
      <c r="E19" s="56" t="s">
        <v>566</v>
      </c>
      <c r="F19" s="55" t="s">
        <v>4</v>
      </c>
      <c r="G19" s="55" t="s">
        <v>133</v>
      </c>
      <c r="H19" s="56" t="s">
        <v>619</v>
      </c>
      <c r="I19" s="56" t="s">
        <v>620</v>
      </c>
      <c r="J19" s="55" t="s">
        <v>86</v>
      </c>
      <c r="K19" s="56" t="s">
        <v>574</v>
      </c>
      <c r="L19" s="57"/>
      <c r="M19" s="56"/>
    </row>
    <row r="20" spans="2:13" x14ac:dyDescent="0.25">
      <c r="B20" s="55">
        <v>1</v>
      </c>
      <c r="C20" s="55"/>
      <c r="D20" s="56"/>
      <c r="E20" s="56"/>
      <c r="F20" s="55"/>
      <c r="G20" s="55"/>
      <c r="H20" s="56"/>
      <c r="I20" s="56"/>
      <c r="J20" s="55"/>
      <c r="K20" s="56"/>
      <c r="L20" s="57"/>
      <c r="M20" s="56"/>
    </row>
    <row r="21" spans="2:13" ht="12.75" thickBot="1" x14ac:dyDescent="0.3">
      <c r="D21" s="59"/>
      <c r="E21" s="59"/>
      <c r="H21" s="59"/>
      <c r="I21" s="59"/>
      <c r="K21" s="59"/>
      <c r="M21" s="59"/>
    </row>
    <row r="22" spans="2:13" s="48" customFormat="1" ht="23.25" thickTop="1" x14ac:dyDescent="0.25">
      <c r="B22" s="51" t="s">
        <v>93</v>
      </c>
      <c r="C22" s="51" t="s">
        <v>75</v>
      </c>
      <c r="D22" s="51" t="s">
        <v>76</v>
      </c>
      <c r="E22" s="51" t="s">
        <v>77</v>
      </c>
      <c r="F22" s="51" t="s">
        <v>78</v>
      </c>
      <c r="G22" s="51" t="s">
        <v>79</v>
      </c>
      <c r="H22" s="52" t="s">
        <v>156</v>
      </c>
      <c r="I22" s="52" t="s">
        <v>157</v>
      </c>
      <c r="J22" s="52" t="s">
        <v>158</v>
      </c>
      <c r="K22" s="52" t="s">
        <v>80</v>
      </c>
      <c r="L22" s="53" t="s">
        <v>94</v>
      </c>
      <c r="M22" s="53" t="s">
        <v>95</v>
      </c>
    </row>
    <row r="23" spans="2:13" ht="75" customHeight="1" x14ac:dyDescent="0.25">
      <c r="B23" s="55">
        <v>2</v>
      </c>
      <c r="C23" s="55" t="s">
        <v>82</v>
      </c>
      <c r="D23" s="56" t="s">
        <v>951</v>
      </c>
      <c r="E23" s="56" t="s">
        <v>952</v>
      </c>
      <c r="F23" s="55" t="s">
        <v>4</v>
      </c>
      <c r="G23" s="55" t="s">
        <v>133</v>
      </c>
      <c r="H23" s="56" t="s">
        <v>957</v>
      </c>
      <c r="I23" s="56" t="s">
        <v>969</v>
      </c>
      <c r="J23" s="55" t="s">
        <v>86</v>
      </c>
      <c r="K23" s="56" t="s">
        <v>973</v>
      </c>
      <c r="L23" s="57"/>
      <c r="M23" s="56"/>
    </row>
    <row r="24" spans="2:13" ht="60" x14ac:dyDescent="0.25">
      <c r="B24" s="55">
        <v>2</v>
      </c>
      <c r="C24" s="55" t="s">
        <v>83</v>
      </c>
      <c r="D24" s="56" t="s">
        <v>953</v>
      </c>
      <c r="E24" s="56" t="s">
        <v>954</v>
      </c>
      <c r="F24" s="55" t="s">
        <v>4</v>
      </c>
      <c r="G24" s="55" t="s">
        <v>133</v>
      </c>
      <c r="H24" s="56" t="s">
        <v>959</v>
      </c>
      <c r="I24" s="56" t="s">
        <v>970</v>
      </c>
      <c r="J24" s="55" t="s">
        <v>86</v>
      </c>
      <c r="K24" s="56" t="s">
        <v>974</v>
      </c>
      <c r="L24" s="57"/>
      <c r="M24" s="56"/>
    </row>
    <row r="25" spans="2:13" ht="72" x14ac:dyDescent="0.25">
      <c r="B25" s="55">
        <v>2</v>
      </c>
      <c r="C25" s="55" t="s">
        <v>174</v>
      </c>
      <c r="D25" s="56" t="s">
        <v>967</v>
      </c>
      <c r="E25" s="56" t="s">
        <v>968</v>
      </c>
      <c r="F25" s="55" t="s">
        <v>4</v>
      </c>
      <c r="G25" s="55" t="s">
        <v>133</v>
      </c>
      <c r="H25" s="56" t="s">
        <v>971</v>
      </c>
      <c r="I25" s="56" t="s">
        <v>972</v>
      </c>
      <c r="J25" s="55" t="s">
        <v>86</v>
      </c>
      <c r="K25" s="56" t="s">
        <v>975</v>
      </c>
      <c r="L25" s="57"/>
      <c r="M25" s="56"/>
    </row>
    <row r="26" spans="2:13" ht="48" x14ac:dyDescent="0.25">
      <c r="B26" s="55">
        <v>2</v>
      </c>
      <c r="C26" s="55" t="s">
        <v>83</v>
      </c>
      <c r="D26" s="56" t="s">
        <v>955</v>
      </c>
      <c r="E26" s="56" t="s">
        <v>956</v>
      </c>
      <c r="F26" s="55" t="s">
        <v>4</v>
      </c>
      <c r="G26" s="55" t="s">
        <v>133</v>
      </c>
      <c r="H26" s="56" t="s">
        <v>962</v>
      </c>
      <c r="I26" s="56" t="s">
        <v>963</v>
      </c>
      <c r="J26" s="55" t="s">
        <v>86</v>
      </c>
      <c r="K26" s="56" t="s">
        <v>966</v>
      </c>
      <c r="L26" s="57"/>
      <c r="M26" s="56"/>
    </row>
    <row r="27" spans="2:13" ht="84" x14ac:dyDescent="0.25">
      <c r="B27" s="55">
        <v>2</v>
      </c>
      <c r="C27" s="55" t="s">
        <v>174</v>
      </c>
      <c r="D27" s="56" t="s">
        <v>513</v>
      </c>
      <c r="E27" s="56" t="s">
        <v>566</v>
      </c>
      <c r="F27" s="55" t="s">
        <v>4</v>
      </c>
      <c r="G27" s="55" t="s">
        <v>133</v>
      </c>
      <c r="H27" s="56" t="s">
        <v>619</v>
      </c>
      <c r="I27" s="56" t="s">
        <v>631</v>
      </c>
      <c r="J27" s="55" t="s">
        <v>86</v>
      </c>
      <c r="K27" s="56" t="s">
        <v>574</v>
      </c>
      <c r="L27" s="57"/>
      <c r="M27" s="56"/>
    </row>
    <row r="28" spans="2:13" x14ac:dyDescent="0.25">
      <c r="B28" s="55">
        <v>2</v>
      </c>
      <c r="C28" s="55"/>
      <c r="D28" s="56"/>
      <c r="E28" s="56"/>
      <c r="F28" s="55"/>
      <c r="G28" s="55"/>
      <c r="H28" s="56"/>
      <c r="I28" s="56"/>
      <c r="J28" s="55"/>
      <c r="K28" s="56"/>
      <c r="L28" s="57"/>
      <c r="M28" s="56"/>
    </row>
    <row r="29" spans="2:13" ht="12.75" thickBot="1" x14ac:dyDescent="0.3"/>
    <row r="30" spans="2:13" s="48" customFormat="1" ht="30.6" customHeight="1"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ht="72.599999999999994" customHeight="1" x14ac:dyDescent="0.25">
      <c r="B31" s="55">
        <v>3</v>
      </c>
      <c r="C31" s="55" t="s">
        <v>82</v>
      </c>
      <c r="D31" s="56" t="s">
        <v>951</v>
      </c>
      <c r="E31" s="56" t="s">
        <v>976</v>
      </c>
      <c r="F31" s="55" t="s">
        <v>4</v>
      </c>
      <c r="G31" s="55" t="s">
        <v>133</v>
      </c>
      <c r="H31" s="56" t="s">
        <v>981</v>
      </c>
      <c r="I31" s="56" t="s">
        <v>982</v>
      </c>
      <c r="J31" s="55" t="s">
        <v>86</v>
      </c>
      <c r="K31" s="56" t="s">
        <v>986</v>
      </c>
      <c r="L31" s="57"/>
      <c r="M31" s="56"/>
    </row>
    <row r="32" spans="2:13" ht="73.150000000000006" customHeight="1" x14ac:dyDescent="0.25">
      <c r="B32" s="55">
        <v>3</v>
      </c>
      <c r="C32" s="55" t="s">
        <v>82</v>
      </c>
      <c r="D32" s="56" t="s">
        <v>977</v>
      </c>
      <c r="E32" s="56" t="s">
        <v>978</v>
      </c>
      <c r="F32" s="55" t="s">
        <v>4</v>
      </c>
      <c r="G32" s="55" t="s">
        <v>133</v>
      </c>
      <c r="H32" s="56" t="s">
        <v>983</v>
      </c>
      <c r="I32" s="56" t="s">
        <v>984</v>
      </c>
      <c r="J32" s="55" t="s">
        <v>86</v>
      </c>
      <c r="K32" s="56" t="s">
        <v>986</v>
      </c>
      <c r="L32" s="57"/>
      <c r="M32" s="56"/>
    </row>
    <row r="33" spans="2:13" ht="84" x14ac:dyDescent="0.25">
      <c r="B33" s="55">
        <v>3</v>
      </c>
      <c r="C33" s="55" t="s">
        <v>173</v>
      </c>
      <c r="D33" s="56" t="s">
        <v>979</v>
      </c>
      <c r="E33" s="56" t="s">
        <v>980</v>
      </c>
      <c r="F33" s="55" t="s">
        <v>4</v>
      </c>
      <c r="G33" s="55" t="s">
        <v>133</v>
      </c>
      <c r="H33" s="56" t="s">
        <v>959</v>
      </c>
      <c r="I33" s="56" t="s">
        <v>985</v>
      </c>
      <c r="J33" s="55" t="s">
        <v>86</v>
      </c>
      <c r="K33" s="56" t="s">
        <v>987</v>
      </c>
      <c r="L33" s="57"/>
      <c r="M33" s="56"/>
    </row>
    <row r="34" spans="2:13" ht="48" x14ac:dyDescent="0.25">
      <c r="B34" s="55">
        <v>3</v>
      </c>
      <c r="C34" s="55" t="s">
        <v>83</v>
      </c>
      <c r="D34" s="56" t="s">
        <v>955</v>
      </c>
      <c r="E34" s="56" t="s">
        <v>956</v>
      </c>
      <c r="F34" s="55" t="s">
        <v>4</v>
      </c>
      <c r="G34" s="55" t="s">
        <v>133</v>
      </c>
      <c r="H34" s="56" t="s">
        <v>962</v>
      </c>
      <c r="I34" s="56" t="s">
        <v>963</v>
      </c>
      <c r="J34" s="55" t="s">
        <v>86</v>
      </c>
      <c r="K34" s="56" t="s">
        <v>966</v>
      </c>
      <c r="L34" s="57"/>
      <c r="M34" s="56"/>
    </row>
    <row r="35" spans="2:13" ht="84" x14ac:dyDescent="0.25">
      <c r="B35" s="55">
        <v>3</v>
      </c>
      <c r="C35" s="55" t="s">
        <v>174</v>
      </c>
      <c r="D35" s="56" t="s">
        <v>513</v>
      </c>
      <c r="E35" s="56" t="s">
        <v>566</v>
      </c>
      <c r="F35" s="55" t="s">
        <v>4</v>
      </c>
      <c r="G35" s="55" t="s">
        <v>133</v>
      </c>
      <c r="H35" s="56" t="s">
        <v>619</v>
      </c>
      <c r="I35" s="56" t="s">
        <v>645</v>
      </c>
      <c r="J35" s="55" t="s">
        <v>86</v>
      </c>
      <c r="K35" s="56" t="s">
        <v>574</v>
      </c>
      <c r="L35" s="57"/>
      <c r="M35" s="56"/>
    </row>
    <row r="36" spans="2:13" x14ac:dyDescent="0.25">
      <c r="B36" s="55">
        <v>3</v>
      </c>
      <c r="C36" s="55"/>
      <c r="D36" s="56"/>
      <c r="E36" s="56"/>
      <c r="F36" s="55"/>
      <c r="G36" s="55"/>
      <c r="H36" s="56"/>
      <c r="I36" s="56"/>
      <c r="J36" s="55"/>
      <c r="K36" s="56"/>
      <c r="L36" s="57"/>
      <c r="M36" s="56"/>
    </row>
    <row r="37" spans="2:13" ht="12.75" thickBot="1" x14ac:dyDescent="0.3">
      <c r="D37" s="59"/>
      <c r="E37" s="59"/>
      <c r="H37" s="59"/>
      <c r="I37" s="59"/>
      <c r="K37" s="59"/>
      <c r="M37" s="59"/>
    </row>
    <row r="38" spans="2:13" s="48" customFormat="1" ht="23.25" thickTop="1" x14ac:dyDescent="0.25">
      <c r="B38" s="51" t="s">
        <v>93</v>
      </c>
      <c r="C38" s="51" t="s">
        <v>75</v>
      </c>
      <c r="D38" s="51" t="s">
        <v>76</v>
      </c>
      <c r="E38" s="51" t="s">
        <v>77</v>
      </c>
      <c r="F38" s="51" t="s">
        <v>78</v>
      </c>
      <c r="G38" s="51" t="s">
        <v>79</v>
      </c>
      <c r="H38" s="52" t="s">
        <v>156</v>
      </c>
      <c r="I38" s="52" t="s">
        <v>157</v>
      </c>
      <c r="J38" s="52" t="s">
        <v>158</v>
      </c>
      <c r="K38" s="52" t="s">
        <v>80</v>
      </c>
      <c r="L38" s="53" t="s">
        <v>94</v>
      </c>
      <c r="M38" s="53" t="s">
        <v>95</v>
      </c>
    </row>
    <row r="39" spans="2:13" ht="88.9" customHeight="1" x14ac:dyDescent="0.25">
      <c r="B39" s="55">
        <v>4</v>
      </c>
      <c r="C39" s="55" t="s">
        <v>173</v>
      </c>
      <c r="D39" s="56" t="s">
        <v>988</v>
      </c>
      <c r="E39" s="56" t="s">
        <v>989</v>
      </c>
      <c r="F39" s="55" t="s">
        <v>4</v>
      </c>
      <c r="G39" s="55" t="s">
        <v>133</v>
      </c>
      <c r="H39" s="56" t="s">
        <v>990</v>
      </c>
      <c r="I39" s="56" t="s">
        <v>991</v>
      </c>
      <c r="J39" s="55" t="s">
        <v>86</v>
      </c>
      <c r="K39" s="56" t="s">
        <v>992</v>
      </c>
      <c r="L39" s="57"/>
      <c r="M39" s="56"/>
    </row>
    <row r="40" spans="2:13" ht="48" x14ac:dyDescent="0.25">
      <c r="B40" s="55">
        <v>4</v>
      </c>
      <c r="C40" s="55" t="s">
        <v>83</v>
      </c>
      <c r="D40" s="56" t="s">
        <v>955</v>
      </c>
      <c r="E40" s="56" t="s">
        <v>956</v>
      </c>
      <c r="F40" s="55" t="s">
        <v>4</v>
      </c>
      <c r="G40" s="55" t="s">
        <v>133</v>
      </c>
      <c r="H40" s="56" t="s">
        <v>962</v>
      </c>
      <c r="I40" s="56" t="s">
        <v>963</v>
      </c>
      <c r="J40" s="55" t="s">
        <v>86</v>
      </c>
      <c r="K40" s="56" t="s">
        <v>966</v>
      </c>
      <c r="L40" s="57"/>
      <c r="M40" s="56"/>
    </row>
    <row r="41" spans="2:13" ht="84" x14ac:dyDescent="0.25">
      <c r="B41" s="55">
        <v>4</v>
      </c>
      <c r="C41" s="55" t="s">
        <v>174</v>
      </c>
      <c r="D41" s="56" t="s">
        <v>513</v>
      </c>
      <c r="E41" s="56" t="s">
        <v>566</v>
      </c>
      <c r="F41" s="55" t="s">
        <v>4</v>
      </c>
      <c r="G41" s="55" t="s">
        <v>133</v>
      </c>
      <c r="H41" s="56" t="s">
        <v>619</v>
      </c>
      <c r="I41" s="56" t="s">
        <v>670</v>
      </c>
      <c r="J41" s="55" t="s">
        <v>86</v>
      </c>
      <c r="K41" s="56" t="s">
        <v>574</v>
      </c>
      <c r="L41" s="57"/>
      <c r="M41" s="56"/>
    </row>
    <row r="42" spans="2:13" x14ac:dyDescent="0.25">
      <c r="B42" s="55">
        <v>4</v>
      </c>
      <c r="C42" s="55"/>
      <c r="D42" s="56"/>
      <c r="E42" s="56"/>
      <c r="F42" s="55"/>
      <c r="G42" s="55"/>
      <c r="H42" s="56"/>
      <c r="I42" s="56"/>
      <c r="J42" s="55"/>
      <c r="K42" s="56"/>
      <c r="L42" s="57"/>
      <c r="M42" s="56"/>
    </row>
  </sheetData>
  <sheetProtection algorithmName="SHA-512" hashValue="hxPw+tyH0jphPui9lzTAG6alIeIs0KoaTRGGgXKbHZNXIyX7xkxOPXwR6if74MLgp/OInQAqpUB9SfCx66RPMA==" saltValue="mlr/MmLfeaK79k9B1ucdD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23:C28 C31:C36 C15:C20 C39:C42" xr:uid="{00000000-0002-0000-2100-000000000000}">
      <formula1>Frentes</formula1>
    </dataValidation>
    <dataValidation type="list" allowBlank="1" showInputMessage="1" showErrorMessage="1" sqref="F23:F28 F31:F36 F15:F20 F39:F42" xr:uid="{00000000-0002-0000-2100-000001000000}">
      <formula1>Alta_Dirección</formula1>
    </dataValidation>
    <dataValidation type="list" allowBlank="1" showInputMessage="1" showErrorMessage="1" sqref="J23:J28 J31:J36 J15:J20 J39:J42" xr:uid="{00000000-0002-0000-2100-000002000000}">
      <formula1>Categoría</formula1>
    </dataValidation>
    <dataValidation type="list" allowBlank="1" showInputMessage="1" showErrorMessage="1" sqref="L23:L28 L31:L36 L15:L20 L39:L42" xr:uid="{00000000-0002-0000-2100-000003000000}">
      <formula1>Cumplimiento</formula1>
    </dataValidation>
    <dataValidation type="list" allowBlank="1" showInputMessage="1" showErrorMessage="1" sqref="G23:G28 G31:G36 G15:G20 G39:G42" xr:uid="{00000000-0002-0000-2100-000004000000}">
      <formula1>Área</formula1>
    </dataValidation>
    <dataValidation type="list" allowBlank="1" showInputMessage="1" showErrorMessage="1" sqref="B23:B28 B31:B36 B15:B20 B39:B42" xr:uid="{00000000-0002-0000-2100-000005000000}">
      <formula1>Trimestre</formula1>
    </dataValidation>
  </dataValidations>
  <hyperlinks>
    <hyperlink ref="L10:M11" location="Instrucciones!A1" display="Instrucciones para el diligenciamiento" xr:uid="{00000000-0004-0000-21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5" operator="containsText" id="{3AE8A806-BDC7-4720-859D-56ADD4D66CFB}">
            <xm:f>NOT(ISERROR(SEARCH(TB!$B$25,L15)))</xm:f>
            <xm:f>TB!$B$25</xm:f>
            <x14:dxf>
              <fill>
                <patternFill>
                  <fgColor theme="1"/>
                  <bgColor rgb="FF00B050"/>
                </patternFill>
              </fill>
            </x14:dxf>
          </x14:cfRule>
          <x14:cfRule type="containsText" priority="26" operator="containsText" id="{9C2A3CBD-3DEF-411A-BB16-F4600C2296BC}">
            <xm:f>NOT(ISERROR(SEARCH(TB!$B$24,L15)))</xm:f>
            <xm:f>TB!$B$24</xm:f>
            <x14:dxf>
              <fill>
                <patternFill>
                  <fgColor theme="1"/>
                  <bgColor rgb="FFFFFF00"/>
                </patternFill>
              </fill>
            </x14:dxf>
          </x14:cfRule>
          <x14:cfRule type="containsText" priority="27" operator="containsText" id="{86BAA7A8-6681-4C93-A6A8-BCD50123ABD6}">
            <xm:f>NOT(ISERROR(SEARCH(TB!$B$23,L15)))</xm:f>
            <xm:f>TB!$B$23</xm:f>
            <x14:dxf>
              <fill>
                <patternFill>
                  <fgColor theme="1"/>
                  <bgColor rgb="FFFFC000"/>
                </patternFill>
              </fill>
            </x14:dxf>
          </x14:cfRule>
          <x14:cfRule type="containsText" priority="28" operator="containsText" id="{5287B848-2900-4B72-B33A-C3E910B54697}">
            <xm:f>NOT(ISERROR(SEARCH(TB!$B$22,L15)))</xm:f>
            <xm:f>TB!$B$22</xm:f>
            <x14:dxf>
              <fill>
                <patternFill>
                  <fgColor theme="1"/>
                  <bgColor rgb="FFFF0000"/>
                </patternFill>
              </fill>
            </x14:dxf>
          </x14:cfRule>
          <xm:sqref>L15:L20 L42</xm:sqref>
        </x14:conditionalFormatting>
        <x14:conditionalFormatting xmlns:xm="http://schemas.microsoft.com/office/excel/2006/main">
          <x14:cfRule type="containsText" priority="21" operator="containsText" id="{ED9E85D9-E829-4DA0-870B-F63F0AE839AA}">
            <xm:f>NOT(ISERROR(SEARCH(TB!$B$25,L28)))</xm:f>
            <xm:f>TB!$B$25</xm:f>
            <x14:dxf>
              <fill>
                <patternFill>
                  <fgColor theme="1"/>
                  <bgColor rgb="FF00B050"/>
                </patternFill>
              </fill>
            </x14:dxf>
          </x14:cfRule>
          <x14:cfRule type="containsText" priority="22" operator="containsText" id="{E846C53A-9C8E-4E64-AAB1-F4B3DEAF44AC}">
            <xm:f>NOT(ISERROR(SEARCH(TB!$B$24,L28)))</xm:f>
            <xm:f>TB!$B$24</xm:f>
            <x14:dxf>
              <fill>
                <patternFill>
                  <fgColor theme="1"/>
                  <bgColor rgb="FFFFFF00"/>
                </patternFill>
              </fill>
            </x14:dxf>
          </x14:cfRule>
          <x14:cfRule type="containsText" priority="23" operator="containsText" id="{9B30169C-CBB1-4007-AB5B-8A037CD5DEAD}">
            <xm:f>NOT(ISERROR(SEARCH(TB!$B$23,L28)))</xm:f>
            <xm:f>TB!$B$23</xm:f>
            <x14:dxf>
              <fill>
                <patternFill>
                  <fgColor theme="1"/>
                  <bgColor rgb="FFFFC000"/>
                </patternFill>
              </fill>
            </x14:dxf>
          </x14:cfRule>
          <x14:cfRule type="containsText" priority="24" operator="containsText" id="{FCC259E8-CA5B-4044-B722-6B69A653E35F}">
            <xm:f>NOT(ISERROR(SEARCH(TB!$B$22,L28)))</xm:f>
            <xm:f>TB!$B$22</xm:f>
            <x14:dxf>
              <fill>
                <patternFill>
                  <fgColor theme="1"/>
                  <bgColor rgb="FFFF0000"/>
                </patternFill>
              </fill>
            </x14:dxf>
          </x14:cfRule>
          <xm:sqref>L28</xm:sqref>
        </x14:conditionalFormatting>
        <x14:conditionalFormatting xmlns:xm="http://schemas.microsoft.com/office/excel/2006/main">
          <x14:cfRule type="containsText" priority="17" operator="containsText" id="{38E22EBA-D852-4949-BA1B-3F359D882E1B}">
            <xm:f>NOT(ISERROR(SEARCH(TB!$B$25,L36)))</xm:f>
            <xm:f>TB!$B$25</xm:f>
            <x14:dxf>
              <fill>
                <patternFill>
                  <fgColor theme="1"/>
                  <bgColor rgb="FF00B050"/>
                </patternFill>
              </fill>
            </x14:dxf>
          </x14:cfRule>
          <x14:cfRule type="containsText" priority="18" operator="containsText" id="{62CD0202-B961-4897-941F-F0F3770AFB0B}">
            <xm:f>NOT(ISERROR(SEARCH(TB!$B$24,L36)))</xm:f>
            <xm:f>TB!$B$24</xm:f>
            <x14:dxf>
              <fill>
                <patternFill>
                  <fgColor theme="1"/>
                  <bgColor rgb="FFFFFF00"/>
                </patternFill>
              </fill>
            </x14:dxf>
          </x14:cfRule>
          <x14:cfRule type="containsText" priority="19" operator="containsText" id="{EB245384-792F-418B-85A4-788F4910E9E2}">
            <xm:f>NOT(ISERROR(SEARCH(TB!$B$23,L36)))</xm:f>
            <xm:f>TB!$B$23</xm:f>
            <x14:dxf>
              <fill>
                <patternFill>
                  <fgColor theme="1"/>
                  <bgColor rgb="FFFFC000"/>
                </patternFill>
              </fill>
            </x14:dxf>
          </x14:cfRule>
          <x14:cfRule type="containsText" priority="20" operator="containsText" id="{A6E205C3-5623-40AC-A902-9C26BBDAFDC2}">
            <xm:f>NOT(ISERROR(SEARCH(TB!$B$22,L36)))</xm:f>
            <xm:f>TB!$B$22</xm:f>
            <x14:dxf>
              <fill>
                <patternFill>
                  <fgColor theme="1"/>
                  <bgColor rgb="FFFF0000"/>
                </patternFill>
              </fill>
            </x14:dxf>
          </x14:cfRule>
          <xm:sqref>L36</xm:sqref>
        </x14:conditionalFormatting>
        <x14:conditionalFormatting xmlns:xm="http://schemas.microsoft.com/office/excel/2006/main">
          <x14:cfRule type="containsText" priority="9" operator="containsText" id="{A3629B90-F79B-41DA-B9E3-8EB9DCEE0437}">
            <xm:f>NOT(ISERROR(SEARCH(TB!$B$25,L23)))</xm:f>
            <xm:f>TB!$B$25</xm:f>
            <x14:dxf>
              <fill>
                <patternFill>
                  <fgColor theme="1"/>
                  <bgColor rgb="FF00B050"/>
                </patternFill>
              </fill>
            </x14:dxf>
          </x14:cfRule>
          <x14:cfRule type="containsText" priority="10" operator="containsText" id="{F4983CF3-4555-4AF0-BC92-D6085238FEFB}">
            <xm:f>NOT(ISERROR(SEARCH(TB!$B$24,L23)))</xm:f>
            <xm:f>TB!$B$24</xm:f>
            <x14:dxf>
              <fill>
                <patternFill>
                  <fgColor theme="1"/>
                  <bgColor rgb="FFFFFF00"/>
                </patternFill>
              </fill>
            </x14:dxf>
          </x14:cfRule>
          <x14:cfRule type="containsText" priority="11" operator="containsText" id="{A5C431B8-C83F-4063-A031-9817F5A57470}">
            <xm:f>NOT(ISERROR(SEARCH(TB!$B$23,L23)))</xm:f>
            <xm:f>TB!$B$23</xm:f>
            <x14:dxf>
              <fill>
                <patternFill>
                  <fgColor theme="1"/>
                  <bgColor rgb="FFFFC000"/>
                </patternFill>
              </fill>
            </x14:dxf>
          </x14:cfRule>
          <x14:cfRule type="containsText" priority="12" operator="containsText" id="{60121EE1-EEEF-42C0-BB84-61E50E542933}">
            <xm:f>NOT(ISERROR(SEARCH(TB!$B$22,L23)))</xm:f>
            <xm:f>TB!$B$22</xm:f>
            <x14:dxf>
              <fill>
                <patternFill>
                  <fgColor theme="1"/>
                  <bgColor rgb="FFFF0000"/>
                </patternFill>
              </fill>
            </x14:dxf>
          </x14:cfRule>
          <xm:sqref>L23:L27</xm:sqref>
        </x14:conditionalFormatting>
        <x14:conditionalFormatting xmlns:xm="http://schemas.microsoft.com/office/excel/2006/main">
          <x14:cfRule type="containsText" priority="5" operator="containsText" id="{35B0085E-5EDD-4110-A1F3-37DB326712E3}">
            <xm:f>NOT(ISERROR(SEARCH(TB!$B$25,L31)))</xm:f>
            <xm:f>TB!$B$25</xm:f>
            <x14:dxf>
              <fill>
                <patternFill>
                  <fgColor theme="1"/>
                  <bgColor rgb="FF00B050"/>
                </patternFill>
              </fill>
            </x14:dxf>
          </x14:cfRule>
          <x14:cfRule type="containsText" priority="6" operator="containsText" id="{EE4D225A-5B7F-45A2-B23A-815AB7ABC108}">
            <xm:f>NOT(ISERROR(SEARCH(TB!$B$24,L31)))</xm:f>
            <xm:f>TB!$B$24</xm:f>
            <x14:dxf>
              <fill>
                <patternFill>
                  <fgColor theme="1"/>
                  <bgColor rgb="FFFFFF00"/>
                </patternFill>
              </fill>
            </x14:dxf>
          </x14:cfRule>
          <x14:cfRule type="containsText" priority="7" operator="containsText" id="{73EDFABF-DF8C-46CD-B058-231CA21DA2DB}">
            <xm:f>NOT(ISERROR(SEARCH(TB!$B$23,L31)))</xm:f>
            <xm:f>TB!$B$23</xm:f>
            <x14:dxf>
              <fill>
                <patternFill>
                  <fgColor theme="1"/>
                  <bgColor rgb="FFFFC000"/>
                </patternFill>
              </fill>
            </x14:dxf>
          </x14:cfRule>
          <x14:cfRule type="containsText" priority="8" operator="containsText" id="{9CADBC1E-353D-4169-9FD4-F5A90EFA7BA3}">
            <xm:f>NOT(ISERROR(SEARCH(TB!$B$22,L31)))</xm:f>
            <xm:f>TB!$B$22</xm:f>
            <x14:dxf>
              <fill>
                <patternFill>
                  <fgColor theme="1"/>
                  <bgColor rgb="FFFF0000"/>
                </patternFill>
              </fill>
            </x14:dxf>
          </x14:cfRule>
          <xm:sqref>L31:L35</xm:sqref>
        </x14:conditionalFormatting>
        <x14:conditionalFormatting xmlns:xm="http://schemas.microsoft.com/office/excel/2006/main">
          <x14:cfRule type="containsText" priority="1" operator="containsText" id="{5E6B411D-37E3-4DC8-8D96-78F6C5B4DB6B}">
            <xm:f>NOT(ISERROR(SEARCH(TB!$B$25,L39)))</xm:f>
            <xm:f>TB!$B$25</xm:f>
            <x14:dxf>
              <fill>
                <patternFill>
                  <fgColor theme="1"/>
                  <bgColor rgb="FF00B050"/>
                </patternFill>
              </fill>
            </x14:dxf>
          </x14:cfRule>
          <x14:cfRule type="containsText" priority="2" operator="containsText" id="{97AC1550-6BA4-4318-AC0A-141560D7CF5C}">
            <xm:f>NOT(ISERROR(SEARCH(TB!$B$24,L39)))</xm:f>
            <xm:f>TB!$B$24</xm:f>
            <x14:dxf>
              <fill>
                <patternFill>
                  <fgColor theme="1"/>
                  <bgColor rgb="FFFFFF00"/>
                </patternFill>
              </fill>
            </x14:dxf>
          </x14:cfRule>
          <x14:cfRule type="containsText" priority="3" operator="containsText" id="{8F3084E6-DD81-4C53-BDE0-F06A141326EA}">
            <xm:f>NOT(ISERROR(SEARCH(TB!$B$23,L39)))</xm:f>
            <xm:f>TB!$B$23</xm:f>
            <x14:dxf>
              <fill>
                <patternFill>
                  <fgColor theme="1"/>
                  <bgColor rgb="FFFFC000"/>
                </patternFill>
              </fill>
            </x14:dxf>
          </x14:cfRule>
          <x14:cfRule type="containsText" priority="4" operator="containsText" id="{D0884BE9-2A3E-4D71-93AB-78674DBD71D0}">
            <xm:f>NOT(ISERROR(SEARCH(TB!$B$22,L39)))</xm:f>
            <xm:f>TB!$B$22</xm:f>
            <x14:dxf>
              <fill>
                <patternFill>
                  <fgColor theme="1"/>
                  <bgColor rgb="FFFF0000"/>
                </patternFill>
              </fill>
            </x14:dxf>
          </x14:cfRule>
          <xm:sqref>L39:L41</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80">
    <tabColor rgb="FF00B050"/>
  </sheetPr>
  <dimension ref="A1:W26"/>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216</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(SUM(L$15:L$15))/F9</f>
        <v>0</v>
      </c>
      <c r="J9" s="40"/>
      <c r="K9" s="41"/>
      <c r="L9" s="40"/>
      <c r="M9" s="40"/>
      <c r="N9" s="40"/>
    </row>
    <row r="10" spans="1:14" s="47" customFormat="1" ht="11.45" customHeight="1" x14ac:dyDescent="0.25">
      <c r="B10" s="48"/>
      <c r="C10" s="268" t="s">
        <v>96</v>
      </c>
      <c r="D10" s="269" t="str">
        <f>Contenido!K34</f>
        <v>Centro de Estudios Agroambientales</v>
      </c>
      <c r="E10" s="43" t="s">
        <v>92</v>
      </c>
      <c r="F10" s="44">
        <v>1</v>
      </c>
      <c r="G10" s="43" t="s">
        <v>90</v>
      </c>
      <c r="H10" s="45" t="s">
        <v>115</v>
      </c>
      <c r="I10" s="46">
        <f>(SUM(L$18:L$18))/F10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(SUM(L$21:L$22))/F11</f>
        <v>0</v>
      </c>
      <c r="J11" s="48"/>
      <c r="K11" s="50"/>
      <c r="L11" s="270"/>
      <c r="M11" s="270"/>
    </row>
    <row r="12" spans="1:14" s="47" customFormat="1" ht="11.45" customHeight="1" x14ac:dyDescent="0.25">
      <c r="B12" s="48"/>
      <c r="C12" s="43"/>
      <c r="D12" s="49"/>
      <c r="E12" s="43" t="s">
        <v>177</v>
      </c>
      <c r="F12" s="44">
        <v>1</v>
      </c>
      <c r="G12" s="43" t="s">
        <v>90</v>
      </c>
      <c r="H12" s="45" t="s">
        <v>179</v>
      </c>
      <c r="I12" s="46">
        <f>(SUM(L$25:L$26))/F12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x14ac:dyDescent="0.25">
      <c r="B15" s="55">
        <v>1</v>
      </c>
      <c r="C15" s="55"/>
      <c r="D15" s="56"/>
      <c r="E15" s="56"/>
      <c r="F15" s="55"/>
      <c r="G15" s="55"/>
      <c r="H15" s="56"/>
      <c r="I15" s="56"/>
      <c r="J15" s="55"/>
      <c r="K15" s="56"/>
      <c r="L15" s="57"/>
      <c r="M15" s="56"/>
    </row>
    <row r="16" spans="1:14" ht="12.75" thickBot="1" x14ac:dyDescent="0.3">
      <c r="D16" s="59"/>
      <c r="E16" s="59"/>
      <c r="H16" s="59"/>
      <c r="I16" s="59"/>
      <c r="K16" s="59"/>
      <c r="M16" s="59"/>
    </row>
    <row r="17" spans="2:13" s="48" customFormat="1" ht="23.25" thickTop="1" x14ac:dyDescent="0.25">
      <c r="B17" s="51" t="s">
        <v>93</v>
      </c>
      <c r="C17" s="51" t="s">
        <v>75</v>
      </c>
      <c r="D17" s="51" t="s">
        <v>76</v>
      </c>
      <c r="E17" s="51" t="s">
        <v>77</v>
      </c>
      <c r="F17" s="51" t="s">
        <v>78</v>
      </c>
      <c r="G17" s="51" t="s">
        <v>79</v>
      </c>
      <c r="H17" s="52" t="s">
        <v>156</v>
      </c>
      <c r="I17" s="52" t="s">
        <v>157</v>
      </c>
      <c r="J17" s="52" t="s">
        <v>158</v>
      </c>
      <c r="K17" s="52" t="s">
        <v>80</v>
      </c>
      <c r="L17" s="53" t="s">
        <v>94</v>
      </c>
      <c r="M17" s="53" t="s">
        <v>95</v>
      </c>
    </row>
    <row r="18" spans="2:13" x14ac:dyDescent="0.25">
      <c r="B18" s="55">
        <v>2</v>
      </c>
      <c r="C18" s="55"/>
      <c r="D18" s="56"/>
      <c r="E18" s="56"/>
      <c r="F18" s="55"/>
      <c r="G18" s="55"/>
      <c r="H18" s="56"/>
      <c r="I18" s="56"/>
      <c r="J18" s="55"/>
      <c r="K18" s="56"/>
      <c r="L18" s="57"/>
      <c r="M18" s="56"/>
    </row>
    <row r="19" spans="2:13" ht="12.75" thickBot="1" x14ac:dyDescent="0.3"/>
    <row r="20" spans="2:13" s="48" customFormat="1" ht="30.6" customHeight="1"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ht="75" customHeight="1" x14ac:dyDescent="0.25">
      <c r="B21" s="55">
        <v>3</v>
      </c>
      <c r="C21" s="55" t="s">
        <v>174</v>
      </c>
      <c r="D21" s="56" t="s">
        <v>1084</v>
      </c>
      <c r="E21" s="56" t="s">
        <v>1085</v>
      </c>
      <c r="F21" s="55" t="s">
        <v>4</v>
      </c>
      <c r="G21" s="55" t="s">
        <v>134</v>
      </c>
      <c r="H21" s="56" t="s">
        <v>1086</v>
      </c>
      <c r="I21" s="56" t="s">
        <v>1087</v>
      </c>
      <c r="J21" s="55" t="s">
        <v>86</v>
      </c>
      <c r="K21" s="56" t="s">
        <v>1088</v>
      </c>
      <c r="L21" s="57"/>
      <c r="M21" s="56"/>
    </row>
    <row r="22" spans="2:13" x14ac:dyDescent="0.25">
      <c r="B22" s="55">
        <v>3</v>
      </c>
      <c r="C22" s="55"/>
      <c r="D22" s="56"/>
      <c r="E22" s="56"/>
      <c r="F22" s="55"/>
      <c r="G22" s="55"/>
      <c r="H22" s="56"/>
      <c r="I22" s="56"/>
      <c r="J22" s="55"/>
      <c r="K22" s="56"/>
      <c r="L22" s="57"/>
      <c r="M22" s="56"/>
    </row>
    <row r="23" spans="2:13" ht="12.75" thickBot="1" x14ac:dyDescent="0.3">
      <c r="D23" s="59"/>
      <c r="E23" s="59"/>
      <c r="H23" s="59"/>
      <c r="I23" s="59"/>
      <c r="K23" s="59"/>
      <c r="M23" s="59"/>
    </row>
    <row r="24" spans="2:13" s="48" customFormat="1" ht="23.25"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97.9" customHeight="1" x14ac:dyDescent="0.25">
      <c r="B25" s="55">
        <v>4</v>
      </c>
      <c r="C25" s="55" t="s">
        <v>174</v>
      </c>
      <c r="D25" s="56" t="s">
        <v>1084</v>
      </c>
      <c r="E25" s="56" t="s">
        <v>1085</v>
      </c>
      <c r="F25" s="55" t="s">
        <v>4</v>
      </c>
      <c r="G25" s="55" t="s">
        <v>134</v>
      </c>
      <c r="H25" s="56" t="s">
        <v>1089</v>
      </c>
      <c r="I25" s="56" t="s">
        <v>1090</v>
      </c>
      <c r="J25" s="55" t="s">
        <v>86</v>
      </c>
      <c r="K25" s="56" t="s">
        <v>1088</v>
      </c>
      <c r="L25" s="57"/>
      <c r="M25" s="56"/>
    </row>
    <row r="26" spans="2:13" x14ac:dyDescent="0.25">
      <c r="B26" s="55">
        <v>4</v>
      </c>
      <c r="C26" s="55"/>
      <c r="D26" s="56"/>
      <c r="E26" s="56"/>
      <c r="F26" s="55"/>
      <c r="G26" s="55"/>
      <c r="H26" s="56"/>
      <c r="I26" s="56"/>
      <c r="J26" s="55"/>
      <c r="K26" s="56"/>
      <c r="L26" s="57"/>
      <c r="M26" s="56"/>
    </row>
  </sheetData>
  <sheetProtection algorithmName="SHA-512" hashValue="UuVk3bytN71neLcOOKmN5eamyJRDEFSnsWTnJ1v/06PotKy2snDL7mmkc758jlX1yPwdzyJp6Oc4Vm1GyLdeAQ==" saltValue="6BKyMf/VbiAi+RP/8MaER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 B18 B21:B22 B25:B26" xr:uid="{00000000-0002-0000-2200-000000000000}">
      <formula1>Trimestre</formula1>
    </dataValidation>
    <dataValidation type="list" allowBlank="1" showInputMessage="1" showErrorMessage="1" sqref="G15 G18 G21:G22 G25:G26" xr:uid="{00000000-0002-0000-2200-000001000000}">
      <formula1>Área</formula1>
    </dataValidation>
    <dataValidation type="list" allowBlank="1" showInputMessage="1" showErrorMessage="1" sqref="L15 L18 L21:L22 L25:L26" xr:uid="{00000000-0002-0000-2200-000002000000}">
      <formula1>Cumplimiento</formula1>
    </dataValidation>
    <dataValidation type="list" allowBlank="1" showInputMessage="1" showErrorMessage="1" sqref="J15 J18 J21:J22 J25:J26" xr:uid="{00000000-0002-0000-2200-000003000000}">
      <formula1>Categoría</formula1>
    </dataValidation>
    <dataValidation type="list" allowBlank="1" showInputMessage="1" showErrorMessage="1" sqref="F15 F18 F21:F22 F25:F26" xr:uid="{00000000-0002-0000-2200-000004000000}">
      <formula1>Alta_Dirección</formula1>
    </dataValidation>
    <dataValidation type="list" allowBlank="1" showInputMessage="1" showErrorMessage="1" sqref="C15 C18 C21:C22 C25:C26" xr:uid="{00000000-0002-0000-2200-000005000000}">
      <formula1>Frentes</formula1>
    </dataValidation>
  </dataValidations>
  <hyperlinks>
    <hyperlink ref="L10:M11" location="Instrucciones!A1" display="Instrucciones para el diligenciamiento" xr:uid="{00000000-0004-0000-22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58E81E30-B680-4D8C-8471-94AA04031D69}">
            <xm:f>NOT(ISERROR(SEARCH(TB!$B$25,L15)))</xm:f>
            <xm:f>TB!$B$25</xm:f>
            <x14:dxf>
              <fill>
                <patternFill>
                  <fgColor theme="1"/>
                  <bgColor rgb="FF00B050"/>
                </patternFill>
              </fill>
            </x14:dxf>
          </x14:cfRule>
          <x14:cfRule type="containsText" priority="14" operator="containsText" id="{A9611D27-DCED-4F96-9D9B-334FE07DB93D}">
            <xm:f>NOT(ISERROR(SEARCH(TB!$B$24,L15)))</xm:f>
            <xm:f>TB!$B$24</xm:f>
            <x14:dxf>
              <fill>
                <patternFill>
                  <fgColor theme="1"/>
                  <bgColor rgb="FFFFFF00"/>
                </patternFill>
              </fill>
            </x14:dxf>
          </x14:cfRule>
          <x14:cfRule type="containsText" priority="15" operator="containsText" id="{626432FD-BAFD-4414-B7AD-5C75CD4E89F6}">
            <xm:f>NOT(ISERROR(SEARCH(TB!$B$23,L15)))</xm:f>
            <xm:f>TB!$B$23</xm:f>
            <x14:dxf>
              <fill>
                <patternFill>
                  <fgColor theme="1"/>
                  <bgColor rgb="FFFFC000"/>
                </patternFill>
              </fill>
            </x14:dxf>
          </x14:cfRule>
          <x14:cfRule type="containsText" priority="16" operator="containsText" id="{60386FC2-731A-47BF-92C4-10397E8D5FCA}">
            <xm:f>NOT(ISERROR(SEARCH(TB!$B$22,L15)))</xm:f>
            <xm:f>TB!$B$22</xm:f>
            <x14:dxf>
              <fill>
                <patternFill>
                  <fgColor theme="1"/>
                  <bgColor rgb="FFFF0000"/>
                </patternFill>
              </fill>
            </x14:dxf>
          </x14:cfRule>
          <xm:sqref>L15 L18 L21:L22 L25:L26</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81">
    <tabColor rgb="FF00B050"/>
  </sheetPr>
  <dimension ref="A1:W27"/>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217</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(SUM(L$15:L$15))/F9</f>
        <v>0</v>
      </c>
      <c r="J9" s="40"/>
      <c r="K9" s="41"/>
      <c r="L9" s="40"/>
      <c r="M9" s="40"/>
      <c r="N9" s="40"/>
    </row>
    <row r="10" spans="1:14" s="47" customFormat="1" ht="11.45" customHeight="1" x14ac:dyDescent="0.25">
      <c r="B10" s="48"/>
      <c r="C10" s="268" t="s">
        <v>96</v>
      </c>
      <c r="D10" s="269" t="str">
        <f>Contenido!K35</f>
        <v>Centro de Idiomas</v>
      </c>
      <c r="E10" s="43" t="s">
        <v>92</v>
      </c>
      <c r="F10" s="44">
        <v>1</v>
      </c>
      <c r="G10" s="43" t="s">
        <v>90</v>
      </c>
      <c r="H10" s="45" t="s">
        <v>115</v>
      </c>
      <c r="I10" s="46">
        <f>(SUM(L$18:L$18))/F10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(SUM(L$21:L$22))/F11</f>
        <v>0</v>
      </c>
      <c r="J11" s="48"/>
      <c r="K11" s="50"/>
      <c r="L11" s="270"/>
      <c r="M11" s="270"/>
    </row>
    <row r="12" spans="1:14" s="47" customFormat="1" ht="11.45" customHeight="1" x14ac:dyDescent="0.25">
      <c r="B12" s="48"/>
      <c r="C12" s="43"/>
      <c r="D12" s="49"/>
      <c r="E12" s="43" t="s">
        <v>177</v>
      </c>
      <c r="F12" s="44">
        <v>1</v>
      </c>
      <c r="G12" s="43" t="s">
        <v>90</v>
      </c>
      <c r="H12" s="45" t="s">
        <v>179</v>
      </c>
      <c r="I12" s="46">
        <f>(SUM(L$25:L$27))/F12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x14ac:dyDescent="0.25">
      <c r="B15" s="55">
        <v>1</v>
      </c>
      <c r="C15" s="55"/>
      <c r="D15" s="56"/>
      <c r="E15" s="56"/>
      <c r="F15" s="55"/>
      <c r="G15" s="55"/>
      <c r="H15" s="56"/>
      <c r="I15" s="56"/>
      <c r="J15" s="55"/>
      <c r="K15" s="56"/>
      <c r="L15" s="57"/>
      <c r="M15" s="56"/>
    </row>
    <row r="16" spans="1:14" ht="12.75" thickBot="1" x14ac:dyDescent="0.3">
      <c r="D16" s="59"/>
      <c r="E16" s="59"/>
      <c r="H16" s="59"/>
      <c r="I16" s="59"/>
      <c r="K16" s="59"/>
      <c r="M16" s="59"/>
    </row>
    <row r="17" spans="2:13" s="48" customFormat="1" ht="23.25" thickTop="1" x14ac:dyDescent="0.25">
      <c r="B17" s="51" t="s">
        <v>93</v>
      </c>
      <c r="C17" s="51" t="s">
        <v>75</v>
      </c>
      <c r="D17" s="51" t="s">
        <v>76</v>
      </c>
      <c r="E17" s="51" t="s">
        <v>77</v>
      </c>
      <c r="F17" s="51" t="s">
        <v>78</v>
      </c>
      <c r="G17" s="51" t="s">
        <v>79</v>
      </c>
      <c r="H17" s="52" t="s">
        <v>156</v>
      </c>
      <c r="I17" s="52" t="s">
        <v>157</v>
      </c>
      <c r="J17" s="52" t="s">
        <v>158</v>
      </c>
      <c r="K17" s="52" t="s">
        <v>80</v>
      </c>
      <c r="L17" s="53" t="s">
        <v>94</v>
      </c>
      <c r="M17" s="53" t="s">
        <v>95</v>
      </c>
    </row>
    <row r="18" spans="2:13" x14ac:dyDescent="0.25">
      <c r="B18" s="55">
        <v>2</v>
      </c>
      <c r="C18" s="55"/>
      <c r="D18" s="56"/>
      <c r="E18" s="56"/>
      <c r="F18" s="55"/>
      <c r="G18" s="55"/>
      <c r="H18" s="56"/>
      <c r="I18" s="56"/>
      <c r="J18" s="55"/>
      <c r="K18" s="56"/>
      <c r="L18" s="57"/>
      <c r="M18" s="56"/>
    </row>
    <row r="19" spans="2:13" ht="12.75" thickBot="1" x14ac:dyDescent="0.3"/>
    <row r="20" spans="2:13" s="48" customFormat="1" ht="30.6" customHeight="1"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ht="156.6" customHeight="1" x14ac:dyDescent="0.25">
      <c r="B21" s="55">
        <v>3</v>
      </c>
      <c r="C21" s="55" t="s">
        <v>174</v>
      </c>
      <c r="D21" s="56" t="s">
        <v>1091</v>
      </c>
      <c r="E21" s="56" t="s">
        <v>1092</v>
      </c>
      <c r="F21" s="55" t="s">
        <v>4</v>
      </c>
      <c r="G21" s="55" t="s">
        <v>135</v>
      </c>
      <c r="H21" s="56" t="s">
        <v>1093</v>
      </c>
      <c r="I21" s="56" t="s">
        <v>1094</v>
      </c>
      <c r="J21" s="55" t="s">
        <v>86</v>
      </c>
      <c r="K21" s="56" t="s">
        <v>1095</v>
      </c>
      <c r="L21" s="57"/>
      <c r="M21" s="56"/>
    </row>
    <row r="22" spans="2:13" x14ac:dyDescent="0.25">
      <c r="B22" s="55">
        <v>3</v>
      </c>
      <c r="C22" s="55"/>
      <c r="D22" s="56"/>
      <c r="E22" s="56"/>
      <c r="F22" s="55"/>
      <c r="G22" s="55"/>
      <c r="H22" s="56"/>
      <c r="I22" s="56"/>
      <c r="J22" s="55"/>
      <c r="K22" s="56"/>
      <c r="L22" s="57"/>
      <c r="M22" s="56"/>
    </row>
    <row r="23" spans="2:13" ht="12.75" thickBot="1" x14ac:dyDescent="0.3">
      <c r="D23" s="59"/>
      <c r="E23" s="59"/>
      <c r="H23" s="59"/>
      <c r="I23" s="59"/>
      <c r="K23" s="59"/>
      <c r="M23" s="59"/>
    </row>
    <row r="24" spans="2:13" s="48" customFormat="1" ht="23.25"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105.6" customHeight="1" x14ac:dyDescent="0.25">
      <c r="B25" s="55">
        <v>4</v>
      </c>
      <c r="C25" s="55" t="s">
        <v>174</v>
      </c>
      <c r="D25" s="56" t="s">
        <v>1096</v>
      </c>
      <c r="E25" s="56" t="s">
        <v>1097</v>
      </c>
      <c r="F25" s="55" t="s">
        <v>4</v>
      </c>
      <c r="G25" s="55" t="s">
        <v>135</v>
      </c>
      <c r="H25" s="56" t="s">
        <v>1100</v>
      </c>
      <c r="I25" s="56" t="s">
        <v>1101</v>
      </c>
      <c r="J25" s="55" t="s">
        <v>86</v>
      </c>
      <c r="K25" s="56" t="s">
        <v>1088</v>
      </c>
      <c r="L25" s="57"/>
      <c r="M25" s="56"/>
    </row>
    <row r="26" spans="2:13" ht="126" customHeight="1" x14ac:dyDescent="0.25">
      <c r="B26" s="55">
        <v>4</v>
      </c>
      <c r="C26" s="55" t="s">
        <v>174</v>
      </c>
      <c r="D26" s="56" t="s">
        <v>1098</v>
      </c>
      <c r="E26" s="56" t="s">
        <v>1099</v>
      </c>
      <c r="F26" s="55" t="s">
        <v>4</v>
      </c>
      <c r="G26" s="55" t="s">
        <v>135</v>
      </c>
      <c r="H26" s="56" t="s">
        <v>1102</v>
      </c>
      <c r="I26" s="56" t="s">
        <v>1103</v>
      </c>
      <c r="J26" s="55" t="s">
        <v>86</v>
      </c>
      <c r="K26" s="56" t="s">
        <v>1104</v>
      </c>
      <c r="L26" s="57"/>
      <c r="M26" s="56"/>
    </row>
    <row r="27" spans="2:13" x14ac:dyDescent="0.25">
      <c r="B27" s="55">
        <v>4</v>
      </c>
      <c r="C27" s="55"/>
      <c r="D27" s="56"/>
      <c r="E27" s="56"/>
      <c r="F27" s="55"/>
      <c r="G27" s="55"/>
      <c r="H27" s="56"/>
      <c r="I27" s="56"/>
      <c r="J27" s="55"/>
      <c r="K27" s="56"/>
      <c r="L27" s="57"/>
      <c r="M27" s="56"/>
    </row>
  </sheetData>
  <sheetProtection algorithmName="SHA-512" hashValue="7YfBQdAE3FVnTrS/t9O744gNV8EArjG4AGEUtsH3bTpOVeuxsXwT9JLxeXa4bm6sldC+toxGKpAtYxuHkVwYXA==" saltValue="TXFlgUVgEG4piTFLdPRkwA=="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 C18 C21:C22 C25:C27" xr:uid="{00000000-0002-0000-2300-000000000000}">
      <formula1>Frentes</formula1>
    </dataValidation>
    <dataValidation type="list" allowBlank="1" showInputMessage="1" showErrorMessage="1" sqref="F15 F18 F21:F22 F25:F27" xr:uid="{00000000-0002-0000-2300-000001000000}">
      <formula1>Alta_Dirección</formula1>
    </dataValidation>
    <dataValidation type="list" allowBlank="1" showInputMessage="1" showErrorMessage="1" sqref="J15 J18 J21:J22 J25:J27" xr:uid="{00000000-0002-0000-2300-000002000000}">
      <formula1>Categoría</formula1>
    </dataValidation>
    <dataValidation type="list" allowBlank="1" showInputMessage="1" showErrorMessage="1" sqref="L18 L21:L22 L15 L25:L27" xr:uid="{00000000-0002-0000-2300-000003000000}">
      <formula1>Cumplimiento</formula1>
    </dataValidation>
    <dataValidation type="list" allowBlank="1" showInputMessage="1" showErrorMessage="1" sqref="G15 G18 G21:G22 G25:G27" xr:uid="{00000000-0002-0000-2300-000004000000}">
      <formula1>Área</formula1>
    </dataValidation>
    <dataValidation type="list" allowBlank="1" showInputMessage="1" showErrorMessage="1" sqref="B15 B18 B21:B22 B25:B27" xr:uid="{00000000-0002-0000-2300-000005000000}">
      <formula1>Trimestre</formula1>
    </dataValidation>
  </dataValidations>
  <hyperlinks>
    <hyperlink ref="L10:M11" location="Instrucciones!A1" display="Instrucciones para el diligenciamiento" xr:uid="{00000000-0004-0000-23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F319F61C-EAFA-4114-B2E0-5F2B857630E6}">
            <xm:f>NOT(ISERROR(SEARCH(TB!$B$25,L15)))</xm:f>
            <xm:f>TB!$B$25</xm:f>
            <x14:dxf>
              <fill>
                <patternFill>
                  <fgColor theme="1"/>
                  <bgColor rgb="FF00B050"/>
                </patternFill>
              </fill>
            </x14:dxf>
          </x14:cfRule>
          <x14:cfRule type="containsText" priority="14" operator="containsText" id="{C6CE3840-CBB0-48B9-A909-725A89951DE8}">
            <xm:f>NOT(ISERROR(SEARCH(TB!$B$24,L15)))</xm:f>
            <xm:f>TB!$B$24</xm:f>
            <x14:dxf>
              <fill>
                <patternFill>
                  <fgColor theme="1"/>
                  <bgColor rgb="FFFFFF00"/>
                </patternFill>
              </fill>
            </x14:dxf>
          </x14:cfRule>
          <x14:cfRule type="containsText" priority="15" operator="containsText" id="{2486681A-AA29-4076-878C-F331B6E7E9BA}">
            <xm:f>NOT(ISERROR(SEARCH(TB!$B$23,L15)))</xm:f>
            <xm:f>TB!$B$23</xm:f>
            <x14:dxf>
              <fill>
                <patternFill>
                  <fgColor theme="1"/>
                  <bgColor rgb="FFFFC000"/>
                </patternFill>
              </fill>
            </x14:dxf>
          </x14:cfRule>
          <x14:cfRule type="containsText" priority="16" operator="containsText" id="{8C33CD35-EA45-40FD-AD2F-E9C334A771CD}">
            <xm:f>NOT(ISERROR(SEARCH(TB!$B$22,L15)))</xm:f>
            <xm:f>TB!$B$22</xm:f>
            <x14:dxf>
              <fill>
                <patternFill>
                  <fgColor theme="1"/>
                  <bgColor rgb="FFFF0000"/>
                </patternFill>
              </fill>
            </x14:dxf>
          </x14:cfRule>
          <xm:sqref>L15 L25:L27</xm:sqref>
        </x14:conditionalFormatting>
        <x14:conditionalFormatting xmlns:xm="http://schemas.microsoft.com/office/excel/2006/main">
          <x14:cfRule type="containsText" priority="9" operator="containsText" id="{55A4D054-5EC1-4213-BBE0-5193D8EDD063}">
            <xm:f>NOT(ISERROR(SEARCH(TB!$B$25,L18)))</xm:f>
            <xm:f>TB!$B$25</xm:f>
            <x14:dxf>
              <fill>
                <patternFill>
                  <fgColor theme="1"/>
                  <bgColor rgb="FF00B050"/>
                </patternFill>
              </fill>
            </x14:dxf>
          </x14:cfRule>
          <x14:cfRule type="containsText" priority="10" operator="containsText" id="{3A21FCE1-C5B4-4BE3-ACE7-5D21537337E5}">
            <xm:f>NOT(ISERROR(SEARCH(TB!$B$24,L18)))</xm:f>
            <xm:f>TB!$B$24</xm:f>
            <x14:dxf>
              <fill>
                <patternFill>
                  <fgColor theme="1"/>
                  <bgColor rgb="FFFFFF00"/>
                </patternFill>
              </fill>
            </x14:dxf>
          </x14:cfRule>
          <x14:cfRule type="containsText" priority="11" operator="containsText" id="{DA95E139-CB0E-4EB1-A161-BCBECE84BB8D}">
            <xm:f>NOT(ISERROR(SEARCH(TB!$B$23,L18)))</xm:f>
            <xm:f>TB!$B$23</xm:f>
            <x14:dxf>
              <fill>
                <patternFill>
                  <fgColor theme="1"/>
                  <bgColor rgb="FFFFC000"/>
                </patternFill>
              </fill>
            </x14:dxf>
          </x14:cfRule>
          <x14:cfRule type="containsText" priority="12" operator="containsText" id="{40E8A937-F570-4492-8701-E0F51D53AC61}">
            <xm:f>NOT(ISERROR(SEARCH(TB!$B$22,L18)))</xm:f>
            <xm:f>TB!$B$22</xm:f>
            <x14:dxf>
              <fill>
                <patternFill>
                  <fgColor theme="1"/>
                  <bgColor rgb="FFFF0000"/>
                </patternFill>
              </fill>
            </x14:dxf>
          </x14:cfRule>
          <xm:sqref>L18</xm:sqref>
        </x14:conditionalFormatting>
        <x14:conditionalFormatting xmlns:xm="http://schemas.microsoft.com/office/excel/2006/main">
          <x14:cfRule type="containsText" priority="5" operator="containsText" id="{2D302BE8-D547-4064-9737-C5687507D979}">
            <xm:f>NOT(ISERROR(SEARCH(TB!$B$25,L21)))</xm:f>
            <xm:f>TB!$B$25</xm:f>
            <x14:dxf>
              <fill>
                <patternFill>
                  <fgColor theme="1"/>
                  <bgColor rgb="FF00B050"/>
                </patternFill>
              </fill>
            </x14:dxf>
          </x14:cfRule>
          <x14:cfRule type="containsText" priority="6" operator="containsText" id="{B991E0EC-6E63-486F-A311-10EA5BE9D6BF}">
            <xm:f>NOT(ISERROR(SEARCH(TB!$B$24,L21)))</xm:f>
            <xm:f>TB!$B$24</xm:f>
            <x14:dxf>
              <fill>
                <patternFill>
                  <fgColor theme="1"/>
                  <bgColor rgb="FFFFFF00"/>
                </patternFill>
              </fill>
            </x14:dxf>
          </x14:cfRule>
          <x14:cfRule type="containsText" priority="7" operator="containsText" id="{0848F912-5BB8-433E-A89C-63393D16CD23}">
            <xm:f>NOT(ISERROR(SEARCH(TB!$B$23,L21)))</xm:f>
            <xm:f>TB!$B$23</xm:f>
            <x14:dxf>
              <fill>
                <patternFill>
                  <fgColor theme="1"/>
                  <bgColor rgb="FFFFC000"/>
                </patternFill>
              </fill>
            </x14:dxf>
          </x14:cfRule>
          <x14:cfRule type="containsText" priority="8" operator="containsText" id="{DE4BE86A-70F7-484D-A019-E1DE90F5A222}">
            <xm:f>NOT(ISERROR(SEARCH(TB!$B$22,L21)))</xm:f>
            <xm:f>TB!$B$22</xm:f>
            <x14:dxf>
              <fill>
                <patternFill>
                  <fgColor theme="1"/>
                  <bgColor rgb="FFFF0000"/>
                </patternFill>
              </fill>
            </x14:dxf>
          </x14:cfRule>
          <xm:sqref>L21:L22</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82">
    <tabColor rgb="FF00B050"/>
  </sheetPr>
  <dimension ref="A1:W29"/>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218</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(SUM(L$15:L$16))/F9</f>
        <v>0</v>
      </c>
      <c r="J9" s="40"/>
      <c r="K9" s="41"/>
      <c r="L9" s="40"/>
      <c r="M9" s="40"/>
      <c r="N9" s="40"/>
    </row>
    <row r="10" spans="1:14" s="47" customFormat="1" ht="11.45" customHeight="1" x14ac:dyDescent="0.25">
      <c r="B10" s="48"/>
      <c r="C10" s="268" t="s">
        <v>96</v>
      </c>
      <c r="D10" s="269" t="str">
        <f>Contenido!K36</f>
        <v>Centro Digital de Emprendimiento e Innovación (CDEI)</v>
      </c>
      <c r="E10" s="43" t="s">
        <v>92</v>
      </c>
      <c r="F10" s="44">
        <v>1</v>
      </c>
      <c r="G10" s="43" t="s">
        <v>90</v>
      </c>
      <c r="H10" s="45" t="s">
        <v>115</v>
      </c>
      <c r="I10" s="46">
        <f>(SUM(L$19:L$20))/F10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(SUM(L$23:L$24))/F11</f>
        <v>0</v>
      </c>
      <c r="J11" s="48"/>
      <c r="K11" s="50"/>
      <c r="L11" s="270"/>
      <c r="M11" s="270"/>
    </row>
    <row r="12" spans="1:14" s="47" customFormat="1" ht="11.45" customHeight="1" x14ac:dyDescent="0.25">
      <c r="B12" s="48"/>
      <c r="C12" s="43"/>
      <c r="D12" s="49"/>
      <c r="E12" s="43" t="s">
        <v>177</v>
      </c>
      <c r="F12" s="44">
        <v>1</v>
      </c>
      <c r="G12" s="43" t="s">
        <v>90</v>
      </c>
      <c r="H12" s="45" t="s">
        <v>179</v>
      </c>
      <c r="I12" s="46">
        <f>(SUM(L$27:L$29))/F12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84.6" customHeight="1" x14ac:dyDescent="0.25">
      <c r="B15" s="55">
        <v>1</v>
      </c>
      <c r="C15" s="55" t="s">
        <v>174</v>
      </c>
      <c r="D15" s="56" t="s">
        <v>287</v>
      </c>
      <c r="E15" s="56" t="s">
        <v>288</v>
      </c>
      <c r="F15" s="55" t="s">
        <v>4</v>
      </c>
      <c r="G15" s="55" t="s">
        <v>136</v>
      </c>
      <c r="H15" s="56" t="s">
        <v>1105</v>
      </c>
      <c r="I15" s="56" t="s">
        <v>1106</v>
      </c>
      <c r="J15" s="55" t="s">
        <v>86</v>
      </c>
      <c r="K15" s="56" t="s">
        <v>1107</v>
      </c>
      <c r="L15" s="57"/>
      <c r="M15" s="56"/>
    </row>
    <row r="16" spans="1:14" x14ac:dyDescent="0.25">
      <c r="B16" s="55">
        <v>1</v>
      </c>
      <c r="C16" s="55"/>
      <c r="D16" s="56"/>
      <c r="E16" s="56"/>
      <c r="F16" s="55"/>
      <c r="G16" s="55"/>
      <c r="H16" s="56"/>
      <c r="I16" s="56"/>
      <c r="J16" s="55"/>
      <c r="K16" s="56"/>
      <c r="L16" s="57"/>
      <c r="M16" s="56"/>
    </row>
    <row r="17" spans="2:13" ht="12.75" thickBot="1" x14ac:dyDescent="0.3">
      <c r="D17" s="59"/>
      <c r="E17" s="59"/>
      <c r="H17" s="59"/>
      <c r="I17" s="59"/>
      <c r="K17" s="59"/>
      <c r="M17" s="59"/>
    </row>
    <row r="18" spans="2:13" s="48" customFormat="1" ht="23.25" thickTop="1" x14ac:dyDescent="0.25">
      <c r="B18" s="51" t="s">
        <v>93</v>
      </c>
      <c r="C18" s="51" t="s">
        <v>75</v>
      </c>
      <c r="D18" s="51" t="s">
        <v>76</v>
      </c>
      <c r="E18" s="51" t="s">
        <v>77</v>
      </c>
      <c r="F18" s="51" t="s">
        <v>78</v>
      </c>
      <c r="G18" s="51" t="s">
        <v>79</v>
      </c>
      <c r="H18" s="52" t="s">
        <v>156</v>
      </c>
      <c r="I18" s="52" t="s">
        <v>157</v>
      </c>
      <c r="J18" s="52" t="s">
        <v>158</v>
      </c>
      <c r="K18" s="52" t="s">
        <v>80</v>
      </c>
      <c r="L18" s="53" t="s">
        <v>94</v>
      </c>
      <c r="M18" s="53" t="s">
        <v>95</v>
      </c>
    </row>
    <row r="19" spans="2:13" ht="108" x14ac:dyDescent="0.25">
      <c r="B19" s="55">
        <v>2</v>
      </c>
      <c r="C19" s="55" t="s">
        <v>174</v>
      </c>
      <c r="D19" s="56" t="s">
        <v>287</v>
      </c>
      <c r="E19" s="56" t="s">
        <v>288</v>
      </c>
      <c r="F19" s="55" t="s">
        <v>4</v>
      </c>
      <c r="G19" s="55" t="s">
        <v>136</v>
      </c>
      <c r="H19" s="56" t="s">
        <v>289</v>
      </c>
      <c r="I19" s="56" t="s">
        <v>290</v>
      </c>
      <c r="J19" s="55" t="s">
        <v>86</v>
      </c>
      <c r="K19" s="56" t="s">
        <v>291</v>
      </c>
      <c r="L19" s="57"/>
      <c r="M19" s="56"/>
    </row>
    <row r="20" spans="2:13" x14ac:dyDescent="0.25">
      <c r="B20" s="55">
        <v>2</v>
      </c>
      <c r="C20" s="55"/>
      <c r="D20" s="56"/>
      <c r="E20" s="56"/>
      <c r="F20" s="55"/>
      <c r="G20" s="55"/>
      <c r="H20" s="56"/>
      <c r="I20" s="56"/>
      <c r="J20" s="55"/>
      <c r="K20" s="56"/>
      <c r="L20" s="57"/>
      <c r="M20" s="56"/>
    </row>
    <row r="21" spans="2:13" ht="12.75" thickBot="1" x14ac:dyDescent="0.3"/>
    <row r="22" spans="2:13" s="48" customFormat="1" ht="30.6" customHeight="1" thickTop="1" x14ac:dyDescent="0.25">
      <c r="B22" s="51" t="s">
        <v>93</v>
      </c>
      <c r="C22" s="51" t="s">
        <v>75</v>
      </c>
      <c r="D22" s="51" t="s">
        <v>76</v>
      </c>
      <c r="E22" s="51" t="s">
        <v>77</v>
      </c>
      <c r="F22" s="51" t="s">
        <v>78</v>
      </c>
      <c r="G22" s="51" t="s">
        <v>79</v>
      </c>
      <c r="H22" s="52" t="s">
        <v>156</v>
      </c>
      <c r="I22" s="52" t="s">
        <v>157</v>
      </c>
      <c r="J22" s="52" t="s">
        <v>158</v>
      </c>
      <c r="K22" s="52" t="s">
        <v>80</v>
      </c>
      <c r="L22" s="53" t="s">
        <v>94</v>
      </c>
      <c r="M22" s="53" t="s">
        <v>95</v>
      </c>
    </row>
    <row r="23" spans="2:13" ht="108.6" customHeight="1" x14ac:dyDescent="0.25">
      <c r="B23" s="55">
        <v>3</v>
      </c>
      <c r="C23" s="55" t="s">
        <v>174</v>
      </c>
      <c r="D23" s="56" t="s">
        <v>287</v>
      </c>
      <c r="E23" s="56" t="s">
        <v>288</v>
      </c>
      <c r="F23" s="55" t="s">
        <v>4</v>
      </c>
      <c r="G23" s="55" t="s">
        <v>136</v>
      </c>
      <c r="H23" s="56" t="s">
        <v>289</v>
      </c>
      <c r="I23" s="56" t="s">
        <v>290</v>
      </c>
      <c r="J23" s="55" t="s">
        <v>86</v>
      </c>
      <c r="K23" s="56" t="s">
        <v>255</v>
      </c>
      <c r="L23" s="57"/>
      <c r="M23" s="56"/>
    </row>
    <row r="24" spans="2:13" x14ac:dyDescent="0.25">
      <c r="B24" s="55">
        <v>3</v>
      </c>
      <c r="C24" s="55"/>
      <c r="D24" s="56"/>
      <c r="E24" s="56"/>
      <c r="F24" s="55"/>
      <c r="G24" s="55"/>
      <c r="H24" s="56"/>
      <c r="I24" s="56"/>
      <c r="J24" s="55"/>
      <c r="K24" s="56"/>
      <c r="L24" s="57"/>
      <c r="M24" s="56"/>
    </row>
    <row r="25" spans="2:13" ht="12.75" thickBot="1" x14ac:dyDescent="0.3">
      <c r="D25" s="59"/>
      <c r="E25" s="59"/>
      <c r="H25" s="59"/>
      <c r="I25" s="59"/>
      <c r="K25" s="59"/>
      <c r="M25" s="59"/>
    </row>
    <row r="26" spans="2:13" s="48" customFormat="1" ht="23.25" thickTop="1" x14ac:dyDescent="0.25">
      <c r="B26" s="51" t="s">
        <v>93</v>
      </c>
      <c r="C26" s="51" t="s">
        <v>75</v>
      </c>
      <c r="D26" s="51" t="s">
        <v>76</v>
      </c>
      <c r="E26" s="51" t="s">
        <v>77</v>
      </c>
      <c r="F26" s="51" t="s">
        <v>78</v>
      </c>
      <c r="G26" s="51" t="s">
        <v>79</v>
      </c>
      <c r="H26" s="52" t="s">
        <v>156</v>
      </c>
      <c r="I26" s="52" t="s">
        <v>157</v>
      </c>
      <c r="J26" s="52" t="s">
        <v>158</v>
      </c>
      <c r="K26" s="52" t="s">
        <v>80</v>
      </c>
      <c r="L26" s="53" t="s">
        <v>94</v>
      </c>
      <c r="M26" s="53" t="s">
        <v>95</v>
      </c>
    </row>
    <row r="27" spans="2:13" ht="93" customHeight="1" x14ac:dyDescent="0.25">
      <c r="B27" s="55">
        <v>4</v>
      </c>
      <c r="C27" s="55" t="s">
        <v>174</v>
      </c>
      <c r="D27" s="56" t="s">
        <v>287</v>
      </c>
      <c r="E27" s="56" t="s">
        <v>315</v>
      </c>
      <c r="F27" s="55" t="s">
        <v>4</v>
      </c>
      <c r="G27" s="55" t="s">
        <v>136</v>
      </c>
      <c r="H27" s="56" t="s">
        <v>316</v>
      </c>
      <c r="I27" s="56" t="s">
        <v>317</v>
      </c>
      <c r="J27" s="55" t="s">
        <v>86</v>
      </c>
      <c r="K27" s="56" t="s">
        <v>318</v>
      </c>
      <c r="L27" s="57"/>
      <c r="M27" s="56"/>
    </row>
    <row r="28" spans="2:13" ht="109.15" customHeight="1" x14ac:dyDescent="0.25">
      <c r="B28" s="55">
        <v>4</v>
      </c>
      <c r="C28" s="55" t="s">
        <v>174</v>
      </c>
      <c r="D28" s="56" t="s">
        <v>287</v>
      </c>
      <c r="E28" s="56" t="s">
        <v>288</v>
      </c>
      <c r="F28" s="55" t="s">
        <v>4</v>
      </c>
      <c r="G28" s="55" t="s">
        <v>136</v>
      </c>
      <c r="H28" s="56" t="s">
        <v>289</v>
      </c>
      <c r="I28" s="56" t="s">
        <v>290</v>
      </c>
      <c r="J28" s="55" t="s">
        <v>86</v>
      </c>
      <c r="K28" s="56" t="s">
        <v>291</v>
      </c>
      <c r="L28" s="57"/>
      <c r="M28" s="56"/>
    </row>
    <row r="29" spans="2:13" x14ac:dyDescent="0.25">
      <c r="B29" s="55">
        <v>4</v>
      </c>
      <c r="C29" s="55"/>
      <c r="D29" s="56"/>
      <c r="E29" s="56"/>
      <c r="F29" s="55"/>
      <c r="G29" s="55"/>
      <c r="H29" s="56"/>
      <c r="I29" s="56"/>
      <c r="J29" s="55"/>
      <c r="K29" s="56"/>
      <c r="L29" s="57"/>
      <c r="M29" s="56"/>
    </row>
  </sheetData>
  <sheetProtection algorithmName="SHA-512" hashValue="PSjgyMBQI2y3uj0VWa6T8MTxj5JJrTjoFXIar02b5/GkBOZgjoqSlM30I/L0wEM8XIWwrUp43CX4WYcOWlmUnQ==" saltValue="/pHh3xoAled0+DHQAFR0d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27:C29 C15:C16 C19:C20 C23:C24" xr:uid="{00000000-0002-0000-2400-000000000000}">
      <formula1>Frentes</formula1>
    </dataValidation>
    <dataValidation type="list" allowBlank="1" showInputMessage="1" showErrorMessage="1" sqref="F27:F29 F15:F16 F19:F20 F23:F24" xr:uid="{00000000-0002-0000-2400-000001000000}">
      <formula1>Alta_Dirección</formula1>
    </dataValidation>
    <dataValidation type="list" allowBlank="1" showInputMessage="1" showErrorMessage="1" sqref="J27:J29 J15:J16 J19:J20 J23:J24" xr:uid="{00000000-0002-0000-2400-000002000000}">
      <formula1>Categoría</formula1>
    </dataValidation>
    <dataValidation type="list" allowBlank="1" showInputMessage="1" showErrorMessage="1" sqref="L27:L29 L15:L16 L19:L20 L23:L24" xr:uid="{00000000-0002-0000-2400-000003000000}">
      <formula1>Cumplimiento</formula1>
    </dataValidation>
    <dataValidation type="list" allowBlank="1" showInputMessage="1" showErrorMessage="1" sqref="G27:G29 G15:G16 G19:G20 G23:G24" xr:uid="{00000000-0002-0000-2400-000004000000}">
      <formula1>Área</formula1>
    </dataValidation>
    <dataValidation type="list" allowBlank="1" showInputMessage="1" showErrorMessage="1" sqref="B27:B29 B15:B16 B19:B20 B23:B24" xr:uid="{00000000-0002-0000-2400-000005000000}">
      <formula1>Trimestre</formula1>
    </dataValidation>
  </dataValidations>
  <hyperlinks>
    <hyperlink ref="L10:M11" location="Instrucciones!A1" display="Instrucciones para el diligenciamiento" xr:uid="{00000000-0004-0000-24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41854EC3-DDFE-49E5-980B-E7018A1104F5}">
            <xm:f>NOT(ISERROR(SEARCH(TB!$B$25,L15)))</xm:f>
            <xm:f>TB!$B$25</xm:f>
            <x14:dxf>
              <fill>
                <patternFill>
                  <fgColor theme="1"/>
                  <bgColor rgb="FF00B050"/>
                </patternFill>
              </fill>
            </x14:dxf>
          </x14:cfRule>
          <x14:cfRule type="containsText" priority="14" operator="containsText" id="{751D47EC-4472-4150-AF27-1E0DB47733FA}">
            <xm:f>NOT(ISERROR(SEARCH(TB!$B$24,L15)))</xm:f>
            <xm:f>TB!$B$24</xm:f>
            <x14:dxf>
              <fill>
                <patternFill>
                  <fgColor theme="1"/>
                  <bgColor rgb="FFFFFF00"/>
                </patternFill>
              </fill>
            </x14:dxf>
          </x14:cfRule>
          <x14:cfRule type="containsText" priority="15" operator="containsText" id="{4DB6F799-8424-4DFC-B3A3-35AF3276D6E6}">
            <xm:f>NOT(ISERROR(SEARCH(TB!$B$23,L15)))</xm:f>
            <xm:f>TB!$B$23</xm:f>
            <x14:dxf>
              <fill>
                <patternFill>
                  <fgColor theme="1"/>
                  <bgColor rgb="FFFFC000"/>
                </patternFill>
              </fill>
            </x14:dxf>
          </x14:cfRule>
          <x14:cfRule type="containsText" priority="16" operator="containsText" id="{FC902487-EDBD-470B-B8A6-2D621499CE8F}">
            <xm:f>NOT(ISERROR(SEARCH(TB!$B$22,L15)))</xm:f>
            <xm:f>TB!$B$22</xm:f>
            <x14:dxf>
              <fill>
                <patternFill>
                  <fgColor theme="1"/>
                  <bgColor rgb="FFFF0000"/>
                </patternFill>
              </fill>
            </x14:dxf>
          </x14:cfRule>
          <xm:sqref>L15:L16 L19:L20 L23:L24</xm:sqref>
        </x14:conditionalFormatting>
        <x14:conditionalFormatting xmlns:xm="http://schemas.microsoft.com/office/excel/2006/main">
          <x14:cfRule type="containsText" priority="1" operator="containsText" id="{41FF6D78-01D3-4E8D-A53F-B71067F25DED}">
            <xm:f>NOT(ISERROR(SEARCH(TB!$B$25,L27)))</xm:f>
            <xm:f>TB!$B$25</xm:f>
            <x14:dxf>
              <fill>
                <patternFill>
                  <fgColor theme="1"/>
                  <bgColor rgb="FF00B050"/>
                </patternFill>
              </fill>
            </x14:dxf>
          </x14:cfRule>
          <x14:cfRule type="containsText" priority="2" operator="containsText" id="{1FF47131-CF9C-41D0-86FE-02A5A7349FB4}">
            <xm:f>NOT(ISERROR(SEARCH(TB!$B$24,L27)))</xm:f>
            <xm:f>TB!$B$24</xm:f>
            <x14:dxf>
              <fill>
                <patternFill>
                  <fgColor theme="1"/>
                  <bgColor rgb="FFFFFF00"/>
                </patternFill>
              </fill>
            </x14:dxf>
          </x14:cfRule>
          <x14:cfRule type="containsText" priority="3" operator="containsText" id="{D579690E-91E0-4417-8859-95641866F6ED}">
            <xm:f>NOT(ISERROR(SEARCH(TB!$B$23,L27)))</xm:f>
            <xm:f>TB!$B$23</xm:f>
            <x14:dxf>
              <fill>
                <patternFill>
                  <fgColor theme="1"/>
                  <bgColor rgb="FFFFC000"/>
                </patternFill>
              </fill>
            </x14:dxf>
          </x14:cfRule>
          <x14:cfRule type="containsText" priority="4" operator="containsText" id="{DAEAE254-F1EA-46B1-B3B1-8DC11FDC891F}">
            <xm:f>NOT(ISERROR(SEARCH(TB!$B$22,L27)))</xm:f>
            <xm:f>TB!$B$22</xm:f>
            <x14:dxf>
              <fill>
                <patternFill>
                  <fgColor theme="1"/>
                  <bgColor rgb="FFFF0000"/>
                </patternFill>
              </fill>
            </x14:dxf>
          </x14:cfRule>
          <xm:sqref>L27:L29</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83">
    <tabColor rgb="FF00B050"/>
  </sheetPr>
  <dimension ref="A1:W28"/>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219</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(SUM(L$15:L$15))/F9</f>
        <v>0</v>
      </c>
      <c r="J9" s="40"/>
      <c r="K9" s="41"/>
      <c r="L9" s="40"/>
      <c r="M9" s="40"/>
      <c r="N9" s="40"/>
    </row>
    <row r="10" spans="1:14" s="47" customFormat="1" ht="11.45" customHeight="1" x14ac:dyDescent="0.25">
      <c r="B10" s="48"/>
      <c r="C10" s="268" t="s">
        <v>96</v>
      </c>
      <c r="D10" s="269" t="str">
        <f>Contenido!K37</f>
        <v>Centro Transmedia</v>
      </c>
      <c r="E10" s="43" t="s">
        <v>92</v>
      </c>
      <c r="F10" s="44">
        <v>1</v>
      </c>
      <c r="G10" s="43" t="s">
        <v>90</v>
      </c>
      <c r="H10" s="45" t="s">
        <v>115</v>
      </c>
      <c r="I10" s="46">
        <f>(SUM(L$18:L$18))/F10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(SUM(L$21:L$22))/F11</f>
        <v>0</v>
      </c>
      <c r="J11" s="48"/>
      <c r="K11" s="50"/>
      <c r="L11" s="270"/>
      <c r="M11" s="270"/>
    </row>
    <row r="12" spans="1:14" s="47" customFormat="1" ht="11.45" customHeight="1" x14ac:dyDescent="0.25">
      <c r="B12" s="48"/>
      <c r="C12" s="43"/>
      <c r="D12" s="49"/>
      <c r="E12" s="43" t="s">
        <v>177</v>
      </c>
      <c r="F12" s="44">
        <v>1</v>
      </c>
      <c r="G12" s="43" t="s">
        <v>90</v>
      </c>
      <c r="H12" s="45" t="s">
        <v>179</v>
      </c>
      <c r="I12" s="46">
        <f>(SUM(L$25:L$28))/F12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x14ac:dyDescent="0.25">
      <c r="B15" s="55">
        <v>1</v>
      </c>
      <c r="C15" s="55"/>
      <c r="D15" s="56"/>
      <c r="E15" s="56"/>
      <c r="F15" s="55"/>
      <c r="G15" s="55"/>
      <c r="H15" s="56"/>
      <c r="I15" s="56"/>
      <c r="J15" s="55"/>
      <c r="K15" s="56"/>
      <c r="L15" s="57"/>
      <c r="M15" s="56"/>
    </row>
    <row r="16" spans="1:14" ht="12.75" thickBot="1" x14ac:dyDescent="0.3">
      <c r="D16" s="59"/>
      <c r="E16" s="59"/>
      <c r="H16" s="59"/>
      <c r="I16" s="59"/>
      <c r="K16" s="59"/>
      <c r="M16" s="59"/>
    </row>
    <row r="17" spans="2:13" s="48" customFormat="1" ht="23.25" thickTop="1" x14ac:dyDescent="0.25">
      <c r="B17" s="51" t="s">
        <v>93</v>
      </c>
      <c r="C17" s="51" t="s">
        <v>75</v>
      </c>
      <c r="D17" s="51" t="s">
        <v>76</v>
      </c>
      <c r="E17" s="51" t="s">
        <v>77</v>
      </c>
      <c r="F17" s="51" t="s">
        <v>78</v>
      </c>
      <c r="G17" s="51" t="s">
        <v>79</v>
      </c>
      <c r="H17" s="52" t="s">
        <v>156</v>
      </c>
      <c r="I17" s="52" t="s">
        <v>157</v>
      </c>
      <c r="J17" s="52" t="s">
        <v>158</v>
      </c>
      <c r="K17" s="52" t="s">
        <v>80</v>
      </c>
      <c r="L17" s="53" t="s">
        <v>94</v>
      </c>
      <c r="M17" s="53" t="s">
        <v>95</v>
      </c>
    </row>
    <row r="18" spans="2:13" x14ac:dyDescent="0.25">
      <c r="B18" s="55">
        <v>2</v>
      </c>
      <c r="C18" s="55"/>
      <c r="D18" s="56"/>
      <c r="E18" s="56"/>
      <c r="F18" s="55"/>
      <c r="G18" s="55"/>
      <c r="H18" s="56"/>
      <c r="I18" s="56"/>
      <c r="J18" s="55"/>
      <c r="K18" s="56"/>
      <c r="L18" s="57"/>
      <c r="M18" s="56"/>
    </row>
    <row r="19" spans="2:13" ht="12.75" thickBot="1" x14ac:dyDescent="0.3"/>
    <row r="20" spans="2:13" s="48" customFormat="1" ht="30.6" customHeight="1"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ht="72" x14ac:dyDescent="0.25">
      <c r="B21" s="55">
        <v>3</v>
      </c>
      <c r="C21" s="55" t="s">
        <v>174</v>
      </c>
      <c r="D21" s="56" t="s">
        <v>1108</v>
      </c>
      <c r="E21" s="56" t="s">
        <v>1109</v>
      </c>
      <c r="F21" s="55" t="s">
        <v>4</v>
      </c>
      <c r="G21" s="55" t="s">
        <v>137</v>
      </c>
      <c r="H21" s="56" t="s">
        <v>1110</v>
      </c>
      <c r="I21" s="56" t="s">
        <v>1111</v>
      </c>
      <c r="J21" s="55" t="s">
        <v>86</v>
      </c>
      <c r="K21" s="56" t="s">
        <v>1112</v>
      </c>
      <c r="L21" s="57"/>
      <c r="M21" s="56"/>
    </row>
    <row r="22" spans="2:13" x14ac:dyDescent="0.25">
      <c r="B22" s="55">
        <v>3</v>
      </c>
      <c r="C22" s="55"/>
      <c r="D22" s="56"/>
      <c r="E22" s="56"/>
      <c r="F22" s="55"/>
      <c r="G22" s="55"/>
      <c r="H22" s="56"/>
      <c r="I22" s="56"/>
      <c r="J22" s="55"/>
      <c r="K22" s="56"/>
      <c r="L22" s="57"/>
      <c r="M22" s="56"/>
    </row>
    <row r="23" spans="2:13" ht="12.75" thickBot="1" x14ac:dyDescent="0.3">
      <c r="D23" s="59"/>
      <c r="E23" s="59"/>
      <c r="H23" s="59"/>
      <c r="I23" s="59"/>
      <c r="K23" s="59"/>
      <c r="M23" s="59"/>
    </row>
    <row r="24" spans="2:13" s="48" customFormat="1" ht="23.25"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84" x14ac:dyDescent="0.25">
      <c r="B25" s="55">
        <v>4</v>
      </c>
      <c r="C25" s="55" t="s">
        <v>174</v>
      </c>
      <c r="D25" s="56" t="s">
        <v>1113</v>
      </c>
      <c r="E25" s="56" t="s">
        <v>1114</v>
      </c>
      <c r="F25" s="55" t="s">
        <v>4</v>
      </c>
      <c r="G25" s="55" t="s">
        <v>137</v>
      </c>
      <c r="H25" s="56" t="s">
        <v>1115</v>
      </c>
      <c r="I25" s="56" t="s">
        <v>1116</v>
      </c>
      <c r="J25" s="55" t="s">
        <v>86</v>
      </c>
      <c r="K25" s="56" t="s">
        <v>1121</v>
      </c>
      <c r="L25" s="57"/>
      <c r="M25" s="56"/>
    </row>
    <row r="26" spans="2:13" ht="60" x14ac:dyDescent="0.25">
      <c r="B26" s="55">
        <v>4</v>
      </c>
      <c r="C26" s="55" t="s">
        <v>174</v>
      </c>
      <c r="D26" s="56" t="s">
        <v>1108</v>
      </c>
      <c r="E26" s="56" t="s">
        <v>1109</v>
      </c>
      <c r="F26" s="55" t="s">
        <v>4</v>
      </c>
      <c r="G26" s="55" t="s">
        <v>137</v>
      </c>
      <c r="H26" s="56" t="s">
        <v>1117</v>
      </c>
      <c r="I26" s="56" t="s">
        <v>1118</v>
      </c>
      <c r="J26" s="55" t="s">
        <v>86</v>
      </c>
      <c r="K26" s="56" t="s">
        <v>1122</v>
      </c>
      <c r="L26" s="57"/>
      <c r="M26" s="56"/>
    </row>
    <row r="27" spans="2:13" ht="60" x14ac:dyDescent="0.25">
      <c r="B27" s="55">
        <v>4</v>
      </c>
      <c r="C27" s="55" t="s">
        <v>174</v>
      </c>
      <c r="D27" s="56" t="s">
        <v>1108</v>
      </c>
      <c r="E27" s="56" t="s">
        <v>1109</v>
      </c>
      <c r="F27" s="55" t="s">
        <v>4</v>
      </c>
      <c r="G27" s="55" t="s">
        <v>137</v>
      </c>
      <c r="H27" s="56" t="s">
        <v>1119</v>
      </c>
      <c r="I27" s="56" t="s">
        <v>1120</v>
      </c>
      <c r="J27" s="55" t="s">
        <v>86</v>
      </c>
      <c r="K27" s="56" t="s">
        <v>1123</v>
      </c>
      <c r="L27" s="57"/>
      <c r="M27" s="56"/>
    </row>
    <row r="28" spans="2:13" x14ac:dyDescent="0.25">
      <c r="B28" s="55">
        <v>4</v>
      </c>
      <c r="C28" s="55"/>
      <c r="D28" s="56"/>
      <c r="E28" s="56"/>
      <c r="F28" s="55"/>
      <c r="G28" s="55"/>
      <c r="H28" s="56"/>
      <c r="I28" s="56"/>
      <c r="J28" s="55"/>
      <c r="K28" s="56"/>
      <c r="L28" s="57"/>
      <c r="M28" s="56"/>
    </row>
  </sheetData>
  <sheetProtection algorithmName="SHA-512" hashValue="b6+2S9l2WWPDMgExG4IIv8xeTyZ/j9wo41P9ENEVE8C98Ts7JXFvs7t72EJbWm4vZPnfYz76f3n4hEsVzV90cw==" saltValue="raBOqKwbB52EAXBOde6rx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 B18 B21:B22 B25:B28" xr:uid="{00000000-0002-0000-2500-000000000000}">
      <formula1>Trimestre</formula1>
    </dataValidation>
    <dataValidation type="list" allowBlank="1" showInputMessage="1" showErrorMessage="1" sqref="G15 G18 G21:G22 G25:G28" xr:uid="{00000000-0002-0000-2500-000001000000}">
      <formula1>Área</formula1>
    </dataValidation>
    <dataValidation type="list" allowBlank="1" showInputMessage="1" showErrorMessage="1" sqref="L18 L15 L21:L22 L25:L28" xr:uid="{00000000-0002-0000-2500-000002000000}">
      <formula1>Cumplimiento</formula1>
    </dataValidation>
    <dataValidation type="list" allowBlank="1" showInputMessage="1" showErrorMessage="1" sqref="J15 J18 J21:J22 J25:J28" xr:uid="{00000000-0002-0000-2500-000003000000}">
      <formula1>Categoría</formula1>
    </dataValidation>
    <dataValidation type="list" allowBlank="1" showInputMessage="1" showErrorMessage="1" sqref="F15 F18 F21:F22 F25:F28" xr:uid="{00000000-0002-0000-2500-000004000000}">
      <formula1>Alta_Dirección</formula1>
    </dataValidation>
    <dataValidation type="list" allowBlank="1" showInputMessage="1" showErrorMessage="1" sqref="C15 C18 C21:C22 C25:C28" xr:uid="{00000000-0002-0000-2500-000005000000}">
      <formula1>Frentes</formula1>
    </dataValidation>
  </dataValidations>
  <hyperlinks>
    <hyperlink ref="L10:M11" location="Instrucciones!A1" display="Instrucciones para el diligenciamiento" xr:uid="{00000000-0004-0000-25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7" operator="containsText" id="{3904E42A-1EC6-4663-A5AB-99385D0CFB3E}">
            <xm:f>NOT(ISERROR(SEARCH(TB!$B$25,L15)))</xm:f>
            <xm:f>TB!$B$25</xm:f>
            <x14:dxf>
              <fill>
                <patternFill>
                  <fgColor theme="1"/>
                  <bgColor rgb="FF00B050"/>
                </patternFill>
              </fill>
            </x14:dxf>
          </x14:cfRule>
          <x14:cfRule type="containsText" priority="18" operator="containsText" id="{856E376A-F5DB-4035-8022-CEC90B8EC493}">
            <xm:f>NOT(ISERROR(SEARCH(TB!$B$24,L15)))</xm:f>
            <xm:f>TB!$B$24</xm:f>
            <x14:dxf>
              <fill>
                <patternFill>
                  <fgColor theme="1"/>
                  <bgColor rgb="FFFFFF00"/>
                </patternFill>
              </fill>
            </x14:dxf>
          </x14:cfRule>
          <x14:cfRule type="containsText" priority="19" operator="containsText" id="{3DBF6AA2-670C-4CD4-B4B5-743BBD810D9F}">
            <xm:f>NOT(ISERROR(SEARCH(TB!$B$23,L15)))</xm:f>
            <xm:f>TB!$B$23</xm:f>
            <x14:dxf>
              <fill>
                <patternFill>
                  <fgColor theme="1"/>
                  <bgColor rgb="FFFFC000"/>
                </patternFill>
              </fill>
            </x14:dxf>
          </x14:cfRule>
          <x14:cfRule type="containsText" priority="20" operator="containsText" id="{3E28C4C6-D5E3-4088-9130-BFEC20FC523E}">
            <xm:f>NOT(ISERROR(SEARCH(TB!$B$22,L15)))</xm:f>
            <xm:f>TB!$B$22</xm:f>
            <x14:dxf>
              <fill>
                <patternFill>
                  <fgColor theme="1"/>
                  <bgColor rgb="FFFF0000"/>
                </patternFill>
              </fill>
            </x14:dxf>
          </x14:cfRule>
          <xm:sqref>L15 L21:L22 L28</xm:sqref>
        </x14:conditionalFormatting>
        <x14:conditionalFormatting xmlns:xm="http://schemas.microsoft.com/office/excel/2006/main">
          <x14:cfRule type="containsText" priority="13" operator="containsText" id="{7EF70DC8-C050-400A-AAAB-94CC980CD9A8}">
            <xm:f>NOT(ISERROR(SEARCH(TB!$B$25,L18)))</xm:f>
            <xm:f>TB!$B$25</xm:f>
            <x14:dxf>
              <fill>
                <patternFill>
                  <fgColor theme="1"/>
                  <bgColor rgb="FF00B050"/>
                </patternFill>
              </fill>
            </x14:dxf>
          </x14:cfRule>
          <x14:cfRule type="containsText" priority="14" operator="containsText" id="{A34BE81C-DB63-4497-A915-4CF22212CD29}">
            <xm:f>NOT(ISERROR(SEARCH(TB!$B$24,L18)))</xm:f>
            <xm:f>TB!$B$24</xm:f>
            <x14:dxf>
              <fill>
                <patternFill>
                  <fgColor theme="1"/>
                  <bgColor rgb="FFFFFF00"/>
                </patternFill>
              </fill>
            </x14:dxf>
          </x14:cfRule>
          <x14:cfRule type="containsText" priority="15" operator="containsText" id="{460F2855-E783-4EF2-9A07-87609D78AD84}">
            <xm:f>NOT(ISERROR(SEARCH(TB!$B$23,L18)))</xm:f>
            <xm:f>TB!$B$23</xm:f>
            <x14:dxf>
              <fill>
                <patternFill>
                  <fgColor theme="1"/>
                  <bgColor rgb="FFFFC000"/>
                </patternFill>
              </fill>
            </x14:dxf>
          </x14:cfRule>
          <x14:cfRule type="containsText" priority="16" operator="containsText" id="{139F59F1-CFC7-43E0-B149-DA313D0B1678}">
            <xm:f>NOT(ISERROR(SEARCH(TB!$B$22,L18)))</xm:f>
            <xm:f>TB!$B$22</xm:f>
            <x14:dxf>
              <fill>
                <patternFill>
                  <fgColor theme="1"/>
                  <bgColor rgb="FFFF0000"/>
                </patternFill>
              </fill>
            </x14:dxf>
          </x14:cfRule>
          <xm:sqref>L18</xm:sqref>
        </x14:conditionalFormatting>
        <x14:conditionalFormatting xmlns:xm="http://schemas.microsoft.com/office/excel/2006/main">
          <x14:cfRule type="containsText" priority="1" operator="containsText" id="{344C9115-1D73-45AA-8F34-878B92D2699F}">
            <xm:f>NOT(ISERROR(SEARCH(TB!$B$25,L25)))</xm:f>
            <xm:f>TB!$B$25</xm:f>
            <x14:dxf>
              <fill>
                <patternFill>
                  <fgColor theme="1"/>
                  <bgColor rgb="FF00B050"/>
                </patternFill>
              </fill>
            </x14:dxf>
          </x14:cfRule>
          <x14:cfRule type="containsText" priority="2" operator="containsText" id="{2B6CEA16-C743-499B-A231-9283EA477B2B}">
            <xm:f>NOT(ISERROR(SEARCH(TB!$B$24,L25)))</xm:f>
            <xm:f>TB!$B$24</xm:f>
            <x14:dxf>
              <fill>
                <patternFill>
                  <fgColor theme="1"/>
                  <bgColor rgb="FFFFFF00"/>
                </patternFill>
              </fill>
            </x14:dxf>
          </x14:cfRule>
          <x14:cfRule type="containsText" priority="3" operator="containsText" id="{6DB429B4-DA0F-4237-A8D4-3E99E0C049B0}">
            <xm:f>NOT(ISERROR(SEARCH(TB!$B$23,L25)))</xm:f>
            <xm:f>TB!$B$23</xm:f>
            <x14:dxf>
              <fill>
                <patternFill>
                  <fgColor theme="1"/>
                  <bgColor rgb="FFFFC000"/>
                </patternFill>
              </fill>
            </x14:dxf>
          </x14:cfRule>
          <x14:cfRule type="containsText" priority="4" operator="containsText" id="{FCEB8190-FD22-4A8F-B83C-D3B3371B7B49}">
            <xm:f>NOT(ISERROR(SEARCH(TB!$B$22,L25)))</xm:f>
            <xm:f>TB!$B$22</xm:f>
            <x14:dxf>
              <fill>
                <patternFill>
                  <fgColor theme="1"/>
                  <bgColor rgb="FFFF0000"/>
                </patternFill>
              </fill>
            </x14:dxf>
          </x14:cfRule>
          <xm:sqref>L25:L27</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84">
    <tabColor rgb="FF00B050"/>
  </sheetPr>
  <dimension ref="A1:W36"/>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7"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220</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(SUM(L$15:L$20))/F9</f>
        <v>0</v>
      </c>
      <c r="J9" s="40"/>
      <c r="K9" s="41"/>
      <c r="L9" s="40"/>
      <c r="M9" s="40"/>
      <c r="N9" s="40"/>
    </row>
    <row r="10" spans="1:14" s="47" customFormat="1" ht="11.45" customHeight="1" x14ac:dyDescent="0.25">
      <c r="B10" s="48"/>
      <c r="C10" s="268" t="s">
        <v>96</v>
      </c>
      <c r="D10" s="269" t="str">
        <f>Contenido!K38</f>
        <v>Centro de Gestión del Conocimiento y el Aprendizaje (CGCA)</v>
      </c>
      <c r="E10" s="43" t="s">
        <v>92</v>
      </c>
      <c r="F10" s="44">
        <v>1</v>
      </c>
      <c r="G10" s="43" t="s">
        <v>90</v>
      </c>
      <c r="H10" s="45" t="s">
        <v>115</v>
      </c>
      <c r="I10" s="46">
        <f>(SUM(L$23:L$25))/F10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(SUM(L$28:L$30))/F11</f>
        <v>0</v>
      </c>
      <c r="J11" s="48"/>
      <c r="K11" s="50"/>
      <c r="L11" s="270"/>
      <c r="M11" s="270"/>
    </row>
    <row r="12" spans="1:14" s="47" customFormat="1" ht="11.45" customHeight="1" x14ac:dyDescent="0.25">
      <c r="B12" s="48"/>
      <c r="C12" s="43"/>
      <c r="D12" s="49"/>
      <c r="E12" s="43" t="s">
        <v>177</v>
      </c>
      <c r="F12" s="44">
        <v>1</v>
      </c>
      <c r="G12" s="43" t="s">
        <v>90</v>
      </c>
      <c r="H12" s="45" t="s">
        <v>179</v>
      </c>
      <c r="I12" s="46">
        <f>(SUM(L$33:L$36))/F12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41" customHeight="1" x14ac:dyDescent="0.25">
      <c r="B15" s="55">
        <v>1</v>
      </c>
      <c r="C15" s="55" t="s">
        <v>174</v>
      </c>
      <c r="D15" s="56" t="s">
        <v>993</v>
      </c>
      <c r="E15" s="56" t="s">
        <v>994</v>
      </c>
      <c r="F15" s="55" t="s">
        <v>4</v>
      </c>
      <c r="G15" s="55" t="s">
        <v>138</v>
      </c>
      <c r="H15" s="56" t="s">
        <v>999</v>
      </c>
      <c r="I15" s="56" t="s">
        <v>1000</v>
      </c>
      <c r="J15" s="55" t="s">
        <v>86</v>
      </c>
      <c r="K15" s="56" t="s">
        <v>1009</v>
      </c>
      <c r="L15" s="57"/>
      <c r="M15" s="56"/>
    </row>
    <row r="16" spans="1:14" ht="127.9" customHeight="1" x14ac:dyDescent="0.25">
      <c r="B16" s="55">
        <v>1</v>
      </c>
      <c r="C16" s="55" t="s">
        <v>174</v>
      </c>
      <c r="D16" s="56" t="s">
        <v>513</v>
      </c>
      <c r="E16" s="56" t="s">
        <v>995</v>
      </c>
      <c r="F16" s="55" t="s">
        <v>4</v>
      </c>
      <c r="G16" s="55" t="s">
        <v>138</v>
      </c>
      <c r="H16" s="56" t="s">
        <v>1001</v>
      </c>
      <c r="I16" s="56" t="s">
        <v>1002</v>
      </c>
      <c r="J16" s="55" t="s">
        <v>86</v>
      </c>
      <c r="K16" s="56" t="s">
        <v>1010</v>
      </c>
      <c r="L16" s="57"/>
      <c r="M16" s="56"/>
    </row>
    <row r="17" spans="2:13" ht="156" x14ac:dyDescent="0.25">
      <c r="B17" s="55">
        <v>1</v>
      </c>
      <c r="C17" s="55" t="s">
        <v>174</v>
      </c>
      <c r="D17" s="56" t="s">
        <v>513</v>
      </c>
      <c r="E17" s="56" t="s">
        <v>996</v>
      </c>
      <c r="F17" s="55" t="s">
        <v>4</v>
      </c>
      <c r="G17" s="55" t="s">
        <v>138</v>
      </c>
      <c r="H17" s="56" t="s">
        <v>1003</v>
      </c>
      <c r="I17" s="56" t="s">
        <v>1004</v>
      </c>
      <c r="J17" s="55" t="s">
        <v>86</v>
      </c>
      <c r="K17" s="56" t="s">
        <v>1011</v>
      </c>
      <c r="L17" s="57"/>
      <c r="M17" s="56"/>
    </row>
    <row r="18" spans="2:13" ht="160.15" customHeight="1" x14ac:dyDescent="0.25">
      <c r="B18" s="55">
        <v>1</v>
      </c>
      <c r="C18" s="55" t="s">
        <v>174</v>
      </c>
      <c r="D18" s="56" t="s">
        <v>513</v>
      </c>
      <c r="E18" s="56" t="s">
        <v>996</v>
      </c>
      <c r="F18" s="55" t="s">
        <v>4</v>
      </c>
      <c r="G18" s="55" t="s">
        <v>138</v>
      </c>
      <c r="H18" s="56" t="s">
        <v>1005</v>
      </c>
      <c r="I18" s="56" t="s">
        <v>1006</v>
      </c>
      <c r="J18" s="55" t="s">
        <v>86</v>
      </c>
      <c r="K18" s="56" t="s">
        <v>1012</v>
      </c>
      <c r="L18" s="57"/>
      <c r="M18" s="56"/>
    </row>
    <row r="19" spans="2:13" ht="184.9" customHeight="1" x14ac:dyDescent="0.25">
      <c r="B19" s="55">
        <v>1</v>
      </c>
      <c r="C19" s="55" t="s">
        <v>175</v>
      </c>
      <c r="D19" s="56" t="s">
        <v>997</v>
      </c>
      <c r="E19" s="56" t="s">
        <v>998</v>
      </c>
      <c r="F19" s="55" t="s">
        <v>4</v>
      </c>
      <c r="G19" s="55" t="s">
        <v>138</v>
      </c>
      <c r="H19" s="56" t="s">
        <v>1007</v>
      </c>
      <c r="I19" s="56" t="s">
        <v>1008</v>
      </c>
      <c r="J19" s="55"/>
      <c r="K19" s="56" t="s">
        <v>1013</v>
      </c>
      <c r="L19" s="57"/>
      <c r="M19" s="56"/>
    </row>
    <row r="20" spans="2:13" x14ac:dyDescent="0.25">
      <c r="B20" s="55">
        <v>1</v>
      </c>
      <c r="C20" s="55"/>
      <c r="D20" s="56"/>
      <c r="E20" s="56"/>
      <c r="F20" s="55"/>
      <c r="G20" s="55"/>
      <c r="H20" s="56"/>
      <c r="I20" s="56"/>
      <c r="J20" s="55"/>
      <c r="K20" s="56"/>
      <c r="L20" s="57"/>
      <c r="M20" s="56"/>
    </row>
    <row r="21" spans="2:13" ht="12.75" thickBot="1" x14ac:dyDescent="0.3">
      <c r="D21" s="59"/>
      <c r="E21" s="59"/>
      <c r="H21" s="59"/>
      <c r="I21" s="59"/>
      <c r="K21" s="59"/>
      <c r="M21" s="59"/>
    </row>
    <row r="22" spans="2:13" s="48" customFormat="1" ht="23.25" thickTop="1" x14ac:dyDescent="0.25">
      <c r="B22" s="51" t="s">
        <v>93</v>
      </c>
      <c r="C22" s="51" t="s">
        <v>75</v>
      </c>
      <c r="D22" s="51" t="s">
        <v>76</v>
      </c>
      <c r="E22" s="51" t="s">
        <v>77</v>
      </c>
      <c r="F22" s="51" t="s">
        <v>78</v>
      </c>
      <c r="G22" s="51" t="s">
        <v>79</v>
      </c>
      <c r="H22" s="52" t="s">
        <v>156</v>
      </c>
      <c r="I22" s="52" t="s">
        <v>157</v>
      </c>
      <c r="J22" s="52" t="s">
        <v>158</v>
      </c>
      <c r="K22" s="52" t="s">
        <v>80</v>
      </c>
      <c r="L22" s="53" t="s">
        <v>94</v>
      </c>
      <c r="M22" s="53" t="s">
        <v>95</v>
      </c>
    </row>
    <row r="23" spans="2:13" ht="192" x14ac:dyDescent="0.25">
      <c r="B23" s="55">
        <v>2</v>
      </c>
      <c r="C23" s="55" t="s">
        <v>174</v>
      </c>
      <c r="D23" s="56" t="s">
        <v>513</v>
      </c>
      <c r="E23" s="56" t="s">
        <v>996</v>
      </c>
      <c r="F23" s="55" t="s">
        <v>4</v>
      </c>
      <c r="G23" s="55" t="s">
        <v>138</v>
      </c>
      <c r="H23" s="56" t="s">
        <v>1016</v>
      </c>
      <c r="I23" s="56" t="s">
        <v>1017</v>
      </c>
      <c r="J23" s="55" t="s">
        <v>86</v>
      </c>
      <c r="K23" s="56" t="s">
        <v>1020</v>
      </c>
      <c r="L23" s="57"/>
      <c r="M23" s="56"/>
    </row>
    <row r="24" spans="2:13" ht="120" x14ac:dyDescent="0.25">
      <c r="B24" s="55">
        <v>2</v>
      </c>
      <c r="C24" s="55" t="s">
        <v>83</v>
      </c>
      <c r="D24" s="56" t="s">
        <v>1014</v>
      </c>
      <c r="E24" s="56" t="s">
        <v>1015</v>
      </c>
      <c r="F24" s="55" t="s">
        <v>4</v>
      </c>
      <c r="G24" s="55" t="s">
        <v>138</v>
      </c>
      <c r="H24" s="56" t="s">
        <v>1018</v>
      </c>
      <c r="I24" s="56" t="s">
        <v>1019</v>
      </c>
      <c r="J24" s="55" t="s">
        <v>86</v>
      </c>
      <c r="K24" s="56" t="s">
        <v>1013</v>
      </c>
      <c r="L24" s="57"/>
      <c r="M24" s="56"/>
    </row>
    <row r="25" spans="2:13" x14ac:dyDescent="0.25">
      <c r="B25" s="55">
        <v>2</v>
      </c>
      <c r="C25" s="55"/>
      <c r="D25" s="56"/>
      <c r="E25" s="56"/>
      <c r="F25" s="55"/>
      <c r="G25" s="55"/>
      <c r="H25" s="56"/>
      <c r="I25" s="56"/>
      <c r="J25" s="55"/>
      <c r="K25" s="56"/>
      <c r="L25" s="57"/>
      <c r="M25" s="56"/>
    </row>
    <row r="26" spans="2:13" ht="12.75" thickBot="1" x14ac:dyDescent="0.3"/>
    <row r="27" spans="2:13" s="48" customFormat="1" ht="30.6" customHeight="1" thickTop="1" x14ac:dyDescent="0.25">
      <c r="B27" s="51" t="s">
        <v>93</v>
      </c>
      <c r="C27" s="51" t="s">
        <v>75</v>
      </c>
      <c r="D27" s="51" t="s">
        <v>76</v>
      </c>
      <c r="E27" s="51" t="s">
        <v>77</v>
      </c>
      <c r="F27" s="51" t="s">
        <v>78</v>
      </c>
      <c r="G27" s="51" t="s">
        <v>79</v>
      </c>
      <c r="H27" s="52" t="s">
        <v>156</v>
      </c>
      <c r="I27" s="52" t="s">
        <v>157</v>
      </c>
      <c r="J27" s="52" t="s">
        <v>158</v>
      </c>
      <c r="K27" s="52" t="s">
        <v>80</v>
      </c>
      <c r="L27" s="53" t="s">
        <v>94</v>
      </c>
      <c r="M27" s="53" t="s">
        <v>95</v>
      </c>
    </row>
    <row r="28" spans="2:13" ht="132" x14ac:dyDescent="0.25">
      <c r="B28" s="55">
        <v>3</v>
      </c>
      <c r="C28" s="55" t="s">
        <v>174</v>
      </c>
      <c r="D28" s="56" t="s">
        <v>513</v>
      </c>
      <c r="E28" s="56" t="s">
        <v>1021</v>
      </c>
      <c r="F28" s="55" t="s">
        <v>4</v>
      </c>
      <c r="G28" s="55" t="s">
        <v>138</v>
      </c>
      <c r="H28" s="56" t="s">
        <v>1001</v>
      </c>
      <c r="I28" s="56" t="s">
        <v>1002</v>
      </c>
      <c r="J28" s="55" t="s">
        <v>86</v>
      </c>
      <c r="K28" s="56" t="s">
        <v>1010</v>
      </c>
      <c r="L28" s="57"/>
      <c r="M28" s="56"/>
    </row>
    <row r="29" spans="2:13" ht="156" x14ac:dyDescent="0.25">
      <c r="B29" s="55">
        <v>3</v>
      </c>
      <c r="C29" s="55" t="s">
        <v>174</v>
      </c>
      <c r="D29" s="56" t="s">
        <v>513</v>
      </c>
      <c r="E29" s="56" t="s">
        <v>996</v>
      </c>
      <c r="F29" s="55" t="s">
        <v>4</v>
      </c>
      <c r="G29" s="55" t="s">
        <v>138</v>
      </c>
      <c r="H29" s="56" t="s">
        <v>1022</v>
      </c>
      <c r="I29" s="56" t="s">
        <v>1023</v>
      </c>
      <c r="J29" s="55" t="s">
        <v>86</v>
      </c>
      <c r="K29" s="56" t="s">
        <v>1011</v>
      </c>
      <c r="L29" s="57"/>
      <c r="M29" s="56"/>
    </row>
    <row r="30" spans="2:13" x14ac:dyDescent="0.25">
      <c r="B30" s="55">
        <v>3</v>
      </c>
      <c r="C30" s="55"/>
      <c r="D30" s="56"/>
      <c r="E30" s="56"/>
      <c r="F30" s="55"/>
      <c r="G30" s="55"/>
      <c r="H30" s="56"/>
      <c r="I30" s="56"/>
      <c r="J30" s="55"/>
      <c r="K30" s="56"/>
      <c r="L30" s="57"/>
      <c r="M30" s="56"/>
    </row>
    <row r="31" spans="2:13" ht="12.75" thickBot="1" x14ac:dyDescent="0.3">
      <c r="D31" s="59"/>
      <c r="E31" s="59"/>
      <c r="H31" s="59"/>
      <c r="I31" s="59"/>
      <c r="K31" s="59"/>
      <c r="M31" s="59"/>
    </row>
    <row r="32" spans="2:13" s="48" customFormat="1" ht="23.25" thickTop="1" x14ac:dyDescent="0.25">
      <c r="B32" s="51" t="s">
        <v>93</v>
      </c>
      <c r="C32" s="51" t="s">
        <v>75</v>
      </c>
      <c r="D32" s="51" t="s">
        <v>76</v>
      </c>
      <c r="E32" s="51" t="s">
        <v>77</v>
      </c>
      <c r="F32" s="51" t="s">
        <v>78</v>
      </c>
      <c r="G32" s="51" t="s">
        <v>79</v>
      </c>
      <c r="H32" s="52" t="s">
        <v>156</v>
      </c>
      <c r="I32" s="52" t="s">
        <v>157</v>
      </c>
      <c r="J32" s="52" t="s">
        <v>158</v>
      </c>
      <c r="K32" s="52" t="s">
        <v>80</v>
      </c>
      <c r="L32" s="53" t="s">
        <v>94</v>
      </c>
      <c r="M32" s="53" t="s">
        <v>95</v>
      </c>
    </row>
    <row r="33" spans="2:13" ht="150.6" customHeight="1" x14ac:dyDescent="0.25">
      <c r="B33" s="55">
        <v>4</v>
      </c>
      <c r="C33" s="55" t="s">
        <v>174</v>
      </c>
      <c r="D33" s="56" t="s">
        <v>993</v>
      </c>
      <c r="E33" s="56" t="s">
        <v>1024</v>
      </c>
      <c r="F33" s="55" t="s">
        <v>4</v>
      </c>
      <c r="G33" s="55" t="s">
        <v>138</v>
      </c>
      <c r="H33" s="56" t="s">
        <v>1025</v>
      </c>
      <c r="I33" s="56" t="s">
        <v>1026</v>
      </c>
      <c r="J33" s="55" t="s">
        <v>86</v>
      </c>
      <c r="K33" s="56" t="s">
        <v>1020</v>
      </c>
      <c r="L33" s="57"/>
      <c r="M33" s="56"/>
    </row>
    <row r="34" spans="2:13" ht="122.45" customHeight="1" x14ac:dyDescent="0.25">
      <c r="B34" s="55">
        <v>4</v>
      </c>
      <c r="C34" s="55" t="s">
        <v>83</v>
      </c>
      <c r="D34" s="56" t="s">
        <v>1014</v>
      </c>
      <c r="E34" s="56" t="s">
        <v>1015</v>
      </c>
      <c r="F34" s="55" t="s">
        <v>4</v>
      </c>
      <c r="G34" s="55" t="s">
        <v>138</v>
      </c>
      <c r="H34" s="56" t="s">
        <v>1027</v>
      </c>
      <c r="I34" s="56" t="s">
        <v>1019</v>
      </c>
      <c r="J34" s="55" t="s">
        <v>86</v>
      </c>
      <c r="K34" s="56" t="s">
        <v>1030</v>
      </c>
      <c r="L34" s="57"/>
      <c r="M34" s="56"/>
    </row>
    <row r="35" spans="2:13" ht="178.9" customHeight="1" x14ac:dyDescent="0.25">
      <c r="B35" s="55">
        <v>4</v>
      </c>
      <c r="C35" s="55" t="s">
        <v>175</v>
      </c>
      <c r="D35" s="56" t="s">
        <v>997</v>
      </c>
      <c r="E35" s="56" t="s">
        <v>998</v>
      </c>
      <c r="F35" s="55" t="s">
        <v>4</v>
      </c>
      <c r="G35" s="55" t="s">
        <v>138</v>
      </c>
      <c r="H35" s="56" t="s">
        <v>1028</v>
      </c>
      <c r="I35" s="56" t="s">
        <v>1029</v>
      </c>
      <c r="J35" s="55" t="s">
        <v>86</v>
      </c>
      <c r="K35" s="56" t="s">
        <v>1020</v>
      </c>
      <c r="L35" s="57"/>
      <c r="M35" s="56"/>
    </row>
    <row r="36" spans="2:13" x14ac:dyDescent="0.25">
      <c r="B36" s="55">
        <v>4</v>
      </c>
      <c r="C36" s="55"/>
      <c r="D36" s="56"/>
      <c r="E36" s="56"/>
      <c r="F36" s="55"/>
      <c r="G36" s="55"/>
      <c r="H36" s="56"/>
      <c r="I36" s="56"/>
      <c r="J36" s="55"/>
      <c r="K36" s="56"/>
      <c r="L36" s="57"/>
      <c r="M36" s="56"/>
    </row>
  </sheetData>
  <sheetProtection algorithmName="SHA-512" hashValue="OKzPyBVYQrKWItq+vqmR/EvKVcsDJAS5ow9Yva7IJgr3Oh/H8KOLGPzMbdwsfxvx192QjBvRIbAXxvotQYjobw==" saltValue="omM8hPkXntEZGcmK1mM3g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23:B25 B15:B20 B28:B30 B33:B36" xr:uid="{00000000-0002-0000-2600-000000000000}">
      <formula1>Trimestre</formula1>
    </dataValidation>
    <dataValidation type="list" allowBlank="1" showInputMessage="1" showErrorMessage="1" sqref="G23:G25 G15:G20 G28:G30 G33:G36" xr:uid="{00000000-0002-0000-2600-000001000000}">
      <formula1>Área</formula1>
    </dataValidation>
    <dataValidation type="list" allowBlank="1" showInputMessage="1" showErrorMessage="1" sqref="L23:L25 L15:L20 L28:L30 L33:L36" xr:uid="{00000000-0002-0000-2600-000002000000}">
      <formula1>Cumplimiento</formula1>
    </dataValidation>
    <dataValidation type="list" allowBlank="1" showInputMessage="1" showErrorMessage="1" sqref="J23:J25 J15:J20 J28:J30 J33:J36" xr:uid="{00000000-0002-0000-2600-000003000000}">
      <formula1>Categoría</formula1>
    </dataValidation>
    <dataValidation type="list" allowBlank="1" showInputMessage="1" showErrorMessage="1" sqref="F23:F25 F15:F20 F28:F30 F33:F36" xr:uid="{00000000-0002-0000-2600-000004000000}">
      <formula1>Alta_Dirección</formula1>
    </dataValidation>
    <dataValidation type="list" allowBlank="1" showInputMessage="1" showErrorMessage="1" sqref="C23:C25 C15:C20 C28:C30 C33:C36" xr:uid="{00000000-0002-0000-2600-000005000000}">
      <formula1>Frentes</formula1>
    </dataValidation>
  </dataValidations>
  <hyperlinks>
    <hyperlink ref="L10:M11" location="Instrucciones!A1" display="Instrucciones para el diligenciamiento" xr:uid="{00000000-0004-0000-26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728DF97D-C3B4-49E5-ADDD-EC9A994EB88F}">
            <xm:f>NOT(ISERROR(SEARCH(TB!$B$25,L15)))</xm:f>
            <xm:f>TB!$B$25</xm:f>
            <x14:dxf>
              <fill>
                <patternFill>
                  <fgColor theme="1"/>
                  <bgColor rgb="FF00B050"/>
                </patternFill>
              </fill>
            </x14:dxf>
          </x14:cfRule>
          <x14:cfRule type="containsText" priority="14" operator="containsText" id="{A8852736-7804-4291-B78B-F39CF29A4439}">
            <xm:f>NOT(ISERROR(SEARCH(TB!$B$24,L15)))</xm:f>
            <xm:f>TB!$B$24</xm:f>
            <x14:dxf>
              <fill>
                <patternFill>
                  <fgColor theme="1"/>
                  <bgColor rgb="FFFFFF00"/>
                </patternFill>
              </fill>
            </x14:dxf>
          </x14:cfRule>
          <x14:cfRule type="containsText" priority="15" operator="containsText" id="{42CA9C15-4361-4848-B2BB-E9A4AEDA7F5B}">
            <xm:f>NOT(ISERROR(SEARCH(TB!$B$23,L15)))</xm:f>
            <xm:f>TB!$B$23</xm:f>
            <x14:dxf>
              <fill>
                <patternFill>
                  <fgColor theme="1"/>
                  <bgColor rgb="FFFFC000"/>
                </patternFill>
              </fill>
            </x14:dxf>
          </x14:cfRule>
          <x14:cfRule type="containsText" priority="16" operator="containsText" id="{9D27B33C-48AA-4944-99B4-B975B036228D}">
            <xm:f>NOT(ISERROR(SEARCH(TB!$B$22,L15)))</xm:f>
            <xm:f>TB!$B$22</xm:f>
            <x14:dxf>
              <fill>
                <patternFill>
                  <fgColor theme="1"/>
                  <bgColor rgb="FFFF0000"/>
                </patternFill>
              </fill>
            </x14:dxf>
          </x14:cfRule>
          <xm:sqref>L15:L20 L28:L30 L33:L36</xm:sqref>
        </x14:conditionalFormatting>
        <x14:conditionalFormatting xmlns:xm="http://schemas.microsoft.com/office/excel/2006/main">
          <x14:cfRule type="containsText" priority="9" operator="containsText" id="{708AB64E-948C-4470-867E-9B4CCDE5C170}">
            <xm:f>NOT(ISERROR(SEARCH(TB!$B$25,L23)))</xm:f>
            <xm:f>TB!$B$25</xm:f>
            <x14:dxf>
              <fill>
                <patternFill>
                  <fgColor theme="1"/>
                  <bgColor rgb="FF00B050"/>
                </patternFill>
              </fill>
            </x14:dxf>
          </x14:cfRule>
          <x14:cfRule type="containsText" priority="10" operator="containsText" id="{DAEB4D72-A00A-48EC-8AF1-46B2F1839524}">
            <xm:f>NOT(ISERROR(SEARCH(TB!$B$24,L23)))</xm:f>
            <xm:f>TB!$B$24</xm:f>
            <x14:dxf>
              <fill>
                <patternFill>
                  <fgColor theme="1"/>
                  <bgColor rgb="FFFFFF00"/>
                </patternFill>
              </fill>
            </x14:dxf>
          </x14:cfRule>
          <x14:cfRule type="containsText" priority="11" operator="containsText" id="{AAF67CA3-33C7-4E96-8475-2132B4424E3F}">
            <xm:f>NOT(ISERROR(SEARCH(TB!$B$23,L23)))</xm:f>
            <xm:f>TB!$B$23</xm:f>
            <x14:dxf>
              <fill>
                <patternFill>
                  <fgColor theme="1"/>
                  <bgColor rgb="FFFFC000"/>
                </patternFill>
              </fill>
            </x14:dxf>
          </x14:cfRule>
          <x14:cfRule type="containsText" priority="12" operator="containsText" id="{0D8DA669-6D12-4BAA-92EB-0FE2C424B5E8}">
            <xm:f>NOT(ISERROR(SEARCH(TB!$B$22,L23)))</xm:f>
            <xm:f>TB!$B$22</xm:f>
            <x14:dxf>
              <fill>
                <patternFill>
                  <fgColor theme="1"/>
                  <bgColor rgb="FFFF0000"/>
                </patternFill>
              </fill>
            </x14:dxf>
          </x14:cfRule>
          <xm:sqref>L23:L25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B050"/>
  </sheetPr>
  <dimension ref="A1:W32"/>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185</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(SUM(L$15:L$17))/F9</f>
        <v>0.66666666666666674</v>
      </c>
      <c r="J9" s="40"/>
      <c r="K9" s="41"/>
      <c r="L9" s="40"/>
      <c r="M9" s="40"/>
      <c r="N9" s="40"/>
    </row>
    <row r="10" spans="1:14" s="47" customFormat="1" ht="11.45" customHeight="1" x14ac:dyDescent="0.25">
      <c r="B10" s="48"/>
      <c r="C10" s="268" t="s">
        <v>96</v>
      </c>
      <c r="D10" s="269" t="str">
        <f>Contenido!C15</f>
        <v>Dirección Jurídica</v>
      </c>
      <c r="E10" s="43" t="s">
        <v>92</v>
      </c>
      <c r="F10" s="44">
        <v>1</v>
      </c>
      <c r="G10" s="43" t="s">
        <v>90</v>
      </c>
      <c r="H10" s="45" t="s">
        <v>115</v>
      </c>
      <c r="I10" s="46">
        <f>(SUM(L$20:L$22))/F10</f>
        <v>0.33333333333333337</v>
      </c>
      <c r="J10" s="48"/>
      <c r="K10" s="50"/>
      <c r="L10" s="270" t="s">
        <v>100</v>
      </c>
      <c r="M10" s="270"/>
    </row>
    <row r="11" spans="1:14" s="47" customFormat="1" ht="11.45" customHeight="1" x14ac:dyDescent="0.25">
      <c r="B11" s="48"/>
      <c r="C11" s="268"/>
      <c r="D11" s="269"/>
      <c r="E11" s="43" t="s">
        <v>176</v>
      </c>
      <c r="F11" s="44">
        <v>1</v>
      </c>
      <c r="G11" s="43" t="s">
        <v>90</v>
      </c>
      <c r="H11" s="45" t="s">
        <v>178</v>
      </c>
      <c r="I11" s="46">
        <f>(SUM(L$25:L$27))/F11</f>
        <v>0.33333333333333337</v>
      </c>
      <c r="J11" s="48"/>
      <c r="K11" s="50"/>
      <c r="L11" s="270"/>
      <c r="M11" s="270"/>
    </row>
    <row r="12" spans="1:14" s="47" customFormat="1" ht="11.45" customHeight="1" x14ac:dyDescent="0.25">
      <c r="B12" s="48"/>
      <c r="C12" s="43"/>
      <c r="D12" s="49"/>
      <c r="E12" s="43" t="s">
        <v>177</v>
      </c>
      <c r="F12" s="44">
        <v>1</v>
      </c>
      <c r="G12" s="43" t="s">
        <v>90</v>
      </c>
      <c r="H12" s="45" t="s">
        <v>179</v>
      </c>
      <c r="I12" s="46">
        <f>(SUM(L$30:L$32))/F12</f>
        <v>1</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s="140" customFormat="1" ht="108" x14ac:dyDescent="0.25">
      <c r="B15" s="141">
        <v>1</v>
      </c>
      <c r="C15" s="141" t="s">
        <v>174</v>
      </c>
      <c r="D15" s="142" t="s">
        <v>1766</v>
      </c>
      <c r="E15" s="142" t="s">
        <v>1767</v>
      </c>
      <c r="F15" s="141" t="s">
        <v>3</v>
      </c>
      <c r="G15" s="141" t="s">
        <v>7</v>
      </c>
      <c r="H15" s="142" t="s">
        <v>1769</v>
      </c>
      <c r="I15" s="142" t="s">
        <v>1770</v>
      </c>
      <c r="J15" s="141" t="s">
        <v>86</v>
      </c>
      <c r="K15" s="142" t="s">
        <v>1773</v>
      </c>
      <c r="L15" s="143"/>
      <c r="M15" s="142"/>
    </row>
    <row r="16" spans="1:14" s="140" customFormat="1" ht="72" x14ac:dyDescent="0.25">
      <c r="B16" s="141">
        <v>1</v>
      </c>
      <c r="C16" s="141" t="s">
        <v>174</v>
      </c>
      <c r="D16" s="142" t="s">
        <v>1766</v>
      </c>
      <c r="E16" s="142" t="s">
        <v>1768</v>
      </c>
      <c r="F16" s="141" t="s">
        <v>3</v>
      </c>
      <c r="G16" s="141" t="s">
        <v>7</v>
      </c>
      <c r="H16" s="142" t="s">
        <v>1771</v>
      </c>
      <c r="I16" s="142" t="s">
        <v>1772</v>
      </c>
      <c r="J16" s="141" t="s">
        <v>86</v>
      </c>
      <c r="K16" s="142" t="s">
        <v>1774</v>
      </c>
      <c r="L16" s="143"/>
      <c r="M16" s="142"/>
    </row>
    <row r="17" spans="2:13" x14ac:dyDescent="0.25">
      <c r="B17" s="55">
        <v>1</v>
      </c>
      <c r="C17" s="55"/>
      <c r="D17" s="56"/>
      <c r="E17" s="56"/>
      <c r="F17" s="55"/>
      <c r="G17" s="55"/>
      <c r="H17" s="56"/>
      <c r="I17" s="56"/>
      <c r="J17" s="55"/>
      <c r="K17" s="56"/>
      <c r="L17" s="57">
        <v>0.66666666666666674</v>
      </c>
      <c r="M17" s="56"/>
    </row>
    <row r="18" spans="2:13" ht="12.75" thickBot="1" x14ac:dyDescent="0.3">
      <c r="D18" s="59"/>
      <c r="E18" s="59"/>
      <c r="H18" s="59"/>
      <c r="I18" s="59"/>
      <c r="K18" s="59"/>
      <c r="M18" s="59"/>
    </row>
    <row r="19" spans="2:13" s="48" customFormat="1" ht="23.25" thickTop="1" x14ac:dyDescent="0.25">
      <c r="B19" s="51" t="s">
        <v>93</v>
      </c>
      <c r="C19" s="51" t="s">
        <v>75</v>
      </c>
      <c r="D19" s="51" t="s">
        <v>76</v>
      </c>
      <c r="E19" s="51" t="s">
        <v>77</v>
      </c>
      <c r="F19" s="51" t="s">
        <v>78</v>
      </c>
      <c r="G19" s="51" t="s">
        <v>79</v>
      </c>
      <c r="H19" s="52" t="s">
        <v>156</v>
      </c>
      <c r="I19" s="52" t="s">
        <v>157</v>
      </c>
      <c r="J19" s="52" t="s">
        <v>158</v>
      </c>
      <c r="K19" s="52" t="s">
        <v>80</v>
      </c>
      <c r="L19" s="53" t="s">
        <v>94</v>
      </c>
      <c r="M19" s="53" t="s">
        <v>95</v>
      </c>
    </row>
    <row r="20" spans="2:13" s="144" customFormat="1" ht="108" x14ac:dyDescent="0.25">
      <c r="B20" s="145">
        <v>2</v>
      </c>
      <c r="C20" s="145" t="s">
        <v>174</v>
      </c>
      <c r="D20" s="146" t="s">
        <v>1775</v>
      </c>
      <c r="E20" s="146" t="s">
        <v>1767</v>
      </c>
      <c r="F20" s="145" t="s">
        <v>3</v>
      </c>
      <c r="G20" s="145" t="s">
        <v>7</v>
      </c>
      <c r="H20" s="146" t="s">
        <v>1777</v>
      </c>
      <c r="I20" s="146" t="s">
        <v>1778</v>
      </c>
      <c r="J20" s="145" t="s">
        <v>86</v>
      </c>
      <c r="K20" s="146" t="s">
        <v>1781</v>
      </c>
      <c r="L20" s="147"/>
      <c r="M20" s="146"/>
    </row>
    <row r="21" spans="2:13" s="144" customFormat="1" ht="60" x14ac:dyDescent="0.25">
      <c r="B21" s="145">
        <v>2</v>
      </c>
      <c r="C21" s="145" t="s">
        <v>174</v>
      </c>
      <c r="D21" s="146" t="s">
        <v>1775</v>
      </c>
      <c r="E21" s="146" t="s">
        <v>1776</v>
      </c>
      <c r="F21" s="145" t="s">
        <v>3</v>
      </c>
      <c r="G21" s="145" t="s">
        <v>7</v>
      </c>
      <c r="H21" s="146" t="s">
        <v>1779</v>
      </c>
      <c r="I21" s="146" t="s">
        <v>1780</v>
      </c>
      <c r="J21" s="145" t="s">
        <v>86</v>
      </c>
      <c r="K21" s="146" t="s">
        <v>1782</v>
      </c>
      <c r="L21" s="147"/>
      <c r="M21" s="146"/>
    </row>
    <row r="22" spans="2:13" x14ac:dyDescent="0.25">
      <c r="B22" s="55">
        <v>2</v>
      </c>
      <c r="C22" s="55"/>
      <c r="D22" s="56"/>
      <c r="E22" s="56"/>
      <c r="F22" s="55"/>
      <c r="G22" s="55"/>
      <c r="H22" s="56"/>
      <c r="I22" s="56"/>
      <c r="J22" s="55"/>
      <c r="K22" s="56"/>
      <c r="L22" s="147">
        <v>0.33333333333333337</v>
      </c>
      <c r="M22" s="56"/>
    </row>
    <row r="23" spans="2:13" ht="12.75" thickBot="1" x14ac:dyDescent="0.3"/>
    <row r="24" spans="2:13" s="48" customFormat="1" ht="30.6" customHeight="1"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s="148" customFormat="1" ht="108" x14ac:dyDescent="0.25">
      <c r="B25" s="149">
        <v>3</v>
      </c>
      <c r="C25" s="149" t="s">
        <v>174</v>
      </c>
      <c r="D25" s="150" t="s">
        <v>1775</v>
      </c>
      <c r="E25" s="150" t="s">
        <v>1767</v>
      </c>
      <c r="F25" s="149" t="s">
        <v>3</v>
      </c>
      <c r="G25" s="149" t="s">
        <v>7</v>
      </c>
      <c r="H25" s="150" t="s">
        <v>1785</v>
      </c>
      <c r="I25" s="150" t="s">
        <v>1786</v>
      </c>
      <c r="J25" s="149" t="s">
        <v>86</v>
      </c>
      <c r="K25" s="150" t="s">
        <v>1789</v>
      </c>
      <c r="L25" s="151"/>
      <c r="M25" s="150"/>
    </row>
    <row r="26" spans="2:13" s="148" customFormat="1" ht="36" x14ac:dyDescent="0.25">
      <c r="B26" s="149">
        <v>3</v>
      </c>
      <c r="C26" s="149" t="s">
        <v>174</v>
      </c>
      <c r="D26" s="150" t="s">
        <v>1783</v>
      </c>
      <c r="E26" s="150" t="s">
        <v>1784</v>
      </c>
      <c r="F26" s="149" t="s">
        <v>3</v>
      </c>
      <c r="G26" s="149" t="s">
        <v>7</v>
      </c>
      <c r="H26" s="150" t="s">
        <v>1787</v>
      </c>
      <c r="I26" s="150" t="s">
        <v>1788</v>
      </c>
      <c r="J26" s="149" t="s">
        <v>86</v>
      </c>
      <c r="K26" s="150" t="s">
        <v>1790</v>
      </c>
      <c r="L26" s="151"/>
      <c r="M26" s="150"/>
    </row>
    <row r="27" spans="2:13" x14ac:dyDescent="0.25">
      <c r="B27" s="55">
        <v>3</v>
      </c>
      <c r="C27" s="55"/>
      <c r="D27" s="56"/>
      <c r="E27" s="56"/>
      <c r="F27" s="55"/>
      <c r="G27" s="55"/>
      <c r="H27" s="56"/>
      <c r="I27" s="56"/>
      <c r="J27" s="55"/>
      <c r="K27" s="56"/>
      <c r="L27" s="57">
        <v>0.33333333333333337</v>
      </c>
      <c r="M27" s="56"/>
    </row>
    <row r="28" spans="2:13" ht="12.75" thickBot="1" x14ac:dyDescent="0.3">
      <c r="D28" s="59"/>
      <c r="E28" s="59"/>
      <c r="H28" s="59"/>
      <c r="I28" s="59"/>
      <c r="K28" s="59"/>
      <c r="M28" s="59"/>
    </row>
    <row r="29" spans="2:13" s="48" customFormat="1" ht="23.25" thickTop="1" x14ac:dyDescent="0.25">
      <c r="B29" s="51" t="s">
        <v>93</v>
      </c>
      <c r="C29" s="51" t="s">
        <v>75</v>
      </c>
      <c r="D29" s="51" t="s">
        <v>76</v>
      </c>
      <c r="E29" s="51" t="s">
        <v>77</v>
      </c>
      <c r="F29" s="51" t="s">
        <v>78</v>
      </c>
      <c r="G29" s="51" t="s">
        <v>79</v>
      </c>
      <c r="H29" s="52" t="s">
        <v>156</v>
      </c>
      <c r="I29" s="52" t="s">
        <v>157</v>
      </c>
      <c r="J29" s="52" t="s">
        <v>158</v>
      </c>
      <c r="K29" s="52" t="s">
        <v>80</v>
      </c>
      <c r="L29" s="53" t="s">
        <v>94</v>
      </c>
      <c r="M29" s="53" t="s">
        <v>95</v>
      </c>
    </row>
    <row r="30" spans="2:13" s="152" customFormat="1" ht="72" x14ac:dyDescent="0.25">
      <c r="B30" s="153">
        <v>4</v>
      </c>
      <c r="C30" s="153" t="s">
        <v>174</v>
      </c>
      <c r="D30" s="154" t="s">
        <v>1775</v>
      </c>
      <c r="E30" s="154" t="s">
        <v>1767</v>
      </c>
      <c r="F30" s="153" t="s">
        <v>3</v>
      </c>
      <c r="G30" s="153" t="s">
        <v>7</v>
      </c>
      <c r="H30" s="154" t="s">
        <v>1791</v>
      </c>
      <c r="I30" s="154" t="s">
        <v>1792</v>
      </c>
      <c r="J30" s="153" t="s">
        <v>86</v>
      </c>
      <c r="K30" s="154" t="s">
        <v>1795</v>
      </c>
      <c r="L30" s="155"/>
      <c r="M30" s="154"/>
    </row>
    <row r="31" spans="2:13" s="152" customFormat="1" ht="60" x14ac:dyDescent="0.25">
      <c r="B31" s="153">
        <v>4</v>
      </c>
      <c r="C31" s="153" t="s">
        <v>174</v>
      </c>
      <c r="D31" s="154" t="s">
        <v>1783</v>
      </c>
      <c r="E31" s="154" t="s">
        <v>1784</v>
      </c>
      <c r="F31" s="153" t="s">
        <v>3</v>
      </c>
      <c r="G31" s="153" t="s">
        <v>7</v>
      </c>
      <c r="H31" s="154" t="s">
        <v>1793</v>
      </c>
      <c r="I31" s="154" t="s">
        <v>1794</v>
      </c>
      <c r="J31" s="153" t="s">
        <v>86</v>
      </c>
      <c r="K31" s="154" t="s">
        <v>1796</v>
      </c>
      <c r="L31" s="155"/>
      <c r="M31" s="154"/>
    </row>
    <row r="32" spans="2:13" x14ac:dyDescent="0.25">
      <c r="B32" s="55">
        <v>4</v>
      </c>
      <c r="C32" s="55"/>
      <c r="D32" s="56"/>
      <c r="E32" s="56"/>
      <c r="F32" s="55"/>
      <c r="G32" s="55"/>
      <c r="H32" s="56"/>
      <c r="I32" s="56"/>
      <c r="J32" s="55"/>
      <c r="K32" s="56"/>
      <c r="L32" s="57">
        <v>1</v>
      </c>
      <c r="M32" s="56"/>
    </row>
  </sheetData>
  <sheetProtection algorithmName="SHA-512" hashValue="i5K0z+O6d5Fi3e5YQ1gVqS4mEgf/EgXNnBnXLtwxIb2RzsDdDiNZFwVvqMVAZICSGZE3+ikEbJaKVsG5npI/Xg==" saltValue="lK6AHMTkBpanrsaJxFGXw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7 C20:C22 C25:C27 C30:C32" xr:uid="{00000000-0002-0000-0300-000000000000}">
      <formula1>Frentes</formula1>
    </dataValidation>
    <dataValidation type="list" allowBlank="1" showInputMessage="1" showErrorMessage="1" sqref="F15:F17 F20:F22 F25:F27 F30:F32" xr:uid="{00000000-0002-0000-0300-000001000000}">
      <formula1>Alta_Dirección</formula1>
    </dataValidation>
    <dataValidation type="list" allowBlank="1" showInputMessage="1" showErrorMessage="1" sqref="J15:J17 J20:J22 J25:J27 J30:J32" xr:uid="{00000000-0002-0000-0300-000002000000}">
      <formula1>Categoría</formula1>
    </dataValidation>
    <dataValidation type="list" allowBlank="1" showInputMessage="1" showErrorMessage="1" sqref="L15:L17 L20:L22 L25:L27 L30:L32" xr:uid="{00000000-0002-0000-0300-000003000000}">
      <formula1>Cumplimiento</formula1>
    </dataValidation>
    <dataValidation type="list" allowBlank="1" showInputMessage="1" showErrorMessage="1" sqref="G15:G17 G20:G22 G25:G27 G30:G32" xr:uid="{00000000-0002-0000-0300-000004000000}">
      <formula1>Área</formula1>
    </dataValidation>
    <dataValidation type="list" allowBlank="1" showInputMessage="1" showErrorMessage="1" sqref="B15:B17 B20:B22 B25:B27 B30:B32" xr:uid="{00000000-0002-0000-0300-000005000000}">
      <formula1>Trimestre</formula1>
    </dataValidation>
  </dataValidations>
  <hyperlinks>
    <hyperlink ref="L10:M11" location="Instrucciones!A1" display="Instrucciones para el diligenciamiento" xr:uid="{00000000-0004-0000-03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7" operator="containsText" id="{718EEF59-3447-47E6-A636-FF718B64639C}">
            <xm:f>NOT(ISERROR(SEARCH(TB!$B$25,L15)))</xm:f>
            <xm:f>TB!$B$25</xm:f>
            <x14:dxf>
              <fill>
                <patternFill>
                  <fgColor theme="1"/>
                  <bgColor rgb="FF00B050"/>
                </patternFill>
              </fill>
            </x14:dxf>
          </x14:cfRule>
          <x14:cfRule type="containsText" priority="18" operator="containsText" id="{1DF894E7-A8E2-4F72-A0D4-BD9D50D12456}">
            <xm:f>NOT(ISERROR(SEARCH(TB!$B$24,L15)))</xm:f>
            <xm:f>TB!$B$24</xm:f>
            <x14:dxf>
              <fill>
                <patternFill>
                  <fgColor theme="1"/>
                  <bgColor rgb="FFFFFF00"/>
                </patternFill>
              </fill>
            </x14:dxf>
          </x14:cfRule>
          <x14:cfRule type="containsText" priority="19" operator="containsText" id="{305A9BF3-8F28-4334-8280-75E2C2B27919}">
            <xm:f>NOT(ISERROR(SEARCH(TB!$B$23,L15)))</xm:f>
            <xm:f>TB!$B$23</xm:f>
            <x14:dxf>
              <fill>
                <patternFill>
                  <fgColor theme="1"/>
                  <bgColor rgb="FFFFC000"/>
                </patternFill>
              </fill>
            </x14:dxf>
          </x14:cfRule>
          <x14:cfRule type="containsText" priority="20" operator="containsText" id="{B10698F6-C2A7-4290-A00B-B3BB8C9CABE6}">
            <xm:f>NOT(ISERROR(SEARCH(TB!$B$22,L15)))</xm:f>
            <xm:f>TB!$B$22</xm:f>
            <x14:dxf>
              <fill>
                <patternFill>
                  <fgColor theme="1"/>
                  <bgColor rgb="FFFF0000"/>
                </patternFill>
              </fill>
            </x14:dxf>
          </x14:cfRule>
          <xm:sqref>L15:L17 L25:L27 L30:L32</xm:sqref>
        </x14:conditionalFormatting>
        <x14:conditionalFormatting xmlns:xm="http://schemas.microsoft.com/office/excel/2006/main">
          <x14:cfRule type="containsText" priority="1" operator="containsText" id="{3B2223EA-64DB-40DF-BFE0-2EF4E32C7FF4}">
            <xm:f>NOT(ISERROR(SEARCH(TB!$B$25,L20)))</xm:f>
            <xm:f>TB!$B$25</xm:f>
            <x14:dxf>
              <fill>
                <patternFill>
                  <fgColor theme="1"/>
                  <bgColor rgb="FF00B050"/>
                </patternFill>
              </fill>
            </x14:dxf>
          </x14:cfRule>
          <x14:cfRule type="containsText" priority="2" operator="containsText" id="{433475BA-F0A1-4213-8F6D-99A9E198A4CD}">
            <xm:f>NOT(ISERROR(SEARCH(TB!$B$24,L20)))</xm:f>
            <xm:f>TB!$B$24</xm:f>
            <x14:dxf>
              <fill>
                <patternFill>
                  <fgColor theme="1"/>
                  <bgColor rgb="FFFFFF00"/>
                </patternFill>
              </fill>
            </x14:dxf>
          </x14:cfRule>
          <x14:cfRule type="containsText" priority="3" operator="containsText" id="{22E43E1C-8252-49AB-AFCA-22B9F84C5027}">
            <xm:f>NOT(ISERROR(SEARCH(TB!$B$23,L20)))</xm:f>
            <xm:f>TB!$B$23</xm:f>
            <x14:dxf>
              <fill>
                <patternFill>
                  <fgColor theme="1"/>
                  <bgColor rgb="FFFFC000"/>
                </patternFill>
              </fill>
            </x14:dxf>
          </x14:cfRule>
          <x14:cfRule type="containsText" priority="4" operator="containsText" id="{9C4AE79B-F613-4E03-A9CE-A54910389387}">
            <xm:f>NOT(ISERROR(SEARCH(TB!$B$22,L20)))</xm:f>
            <xm:f>TB!$B$22</xm:f>
            <x14:dxf>
              <fill>
                <patternFill>
                  <fgColor theme="1"/>
                  <bgColor rgb="FFFF0000"/>
                </patternFill>
              </fill>
            </x14:dxf>
          </x14:cfRule>
          <xm:sqref>L20:L22</xm:sqref>
        </x14:conditionalFormatting>
      </x14:conditionalFormatting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85"/>
  <dimension ref="A1:W100"/>
  <sheetViews>
    <sheetView zoomScale="90" zoomScaleNormal="90" workbookViewId="0">
      <pane ySplit="14" topLeftCell="A15" activePane="bottomLeft" state="frozen"/>
      <selection activeCell="D10" sqref="D10:D11"/>
      <selection pane="bottomLeft" activeCell="D15" sqref="D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221</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(SUM(L$15:L$34))/F9</f>
        <v>0</v>
      </c>
      <c r="J9" s="40"/>
      <c r="K9" s="41"/>
      <c r="L9" s="40"/>
      <c r="M9" s="40"/>
      <c r="N9" s="40"/>
    </row>
    <row r="10" spans="1:14" s="47" customFormat="1" ht="11.45" customHeight="1" x14ac:dyDescent="0.25">
      <c r="B10" s="48"/>
      <c r="C10" s="268" t="s">
        <v>96</v>
      </c>
      <c r="D10" s="269" t="str">
        <f>Contenido!K39</f>
        <v>Equidad y Diversidad</v>
      </c>
      <c r="E10" s="43" t="s">
        <v>92</v>
      </c>
      <c r="F10" s="44">
        <v>1</v>
      </c>
      <c r="G10" s="43" t="s">
        <v>90</v>
      </c>
      <c r="H10" s="45" t="s">
        <v>115</v>
      </c>
      <c r="I10" s="46">
        <f>(SUM(L$37:L$56))/F10</f>
        <v>0</v>
      </c>
      <c r="J10" s="48"/>
      <c r="K10" s="50"/>
      <c r="L10" s="270" t="s">
        <v>100</v>
      </c>
      <c r="M10" s="270"/>
    </row>
    <row r="11" spans="1:14" s="47" customFormat="1" ht="11.45" customHeight="1" x14ac:dyDescent="0.25">
      <c r="B11" s="48"/>
      <c r="C11" s="268"/>
      <c r="D11" s="269"/>
      <c r="E11" s="43" t="s">
        <v>176</v>
      </c>
      <c r="F11" s="44">
        <v>1</v>
      </c>
      <c r="G11" s="43" t="s">
        <v>90</v>
      </c>
      <c r="H11" s="45" t="s">
        <v>178</v>
      </c>
      <c r="I11" s="46">
        <f>(SUM(L$59:L$78))/F11</f>
        <v>0</v>
      </c>
      <c r="J11" s="48"/>
      <c r="K11" s="50"/>
      <c r="L11" s="270"/>
      <c r="M11" s="270"/>
    </row>
    <row r="12" spans="1:14" s="47" customFormat="1" ht="11.45" customHeight="1" x14ac:dyDescent="0.25">
      <c r="B12" s="48"/>
      <c r="C12" s="43"/>
      <c r="D12" s="49"/>
      <c r="E12" s="43" t="s">
        <v>177</v>
      </c>
      <c r="F12" s="44">
        <v>1</v>
      </c>
      <c r="G12" s="43" t="s">
        <v>90</v>
      </c>
      <c r="H12" s="45" t="s">
        <v>179</v>
      </c>
      <c r="I12" s="46">
        <f>(SUM(L$81:L$100))/F12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77.25" customHeight="1" x14ac:dyDescent="0.25">
      <c r="B15" s="55">
        <v>1</v>
      </c>
      <c r="C15" s="55" t="s">
        <v>174</v>
      </c>
      <c r="D15" s="56" t="s">
        <v>2208</v>
      </c>
      <c r="E15" s="56" t="s">
        <v>2208</v>
      </c>
      <c r="F15" s="55" t="s">
        <v>4</v>
      </c>
      <c r="G15" s="55" t="s">
        <v>141</v>
      </c>
      <c r="H15" s="233" t="s">
        <v>2208</v>
      </c>
      <c r="I15" s="233" t="s">
        <v>2208</v>
      </c>
      <c r="J15" s="55"/>
      <c r="K15" s="56"/>
      <c r="L15" s="57"/>
      <c r="M15" s="56"/>
    </row>
    <row r="16" spans="1:14" ht="60" x14ac:dyDescent="0.25">
      <c r="B16" s="55">
        <v>1</v>
      </c>
      <c r="C16" s="230" t="s">
        <v>174</v>
      </c>
      <c r="D16" s="233" t="s">
        <v>2208</v>
      </c>
      <c r="E16" s="233" t="s">
        <v>2208</v>
      </c>
      <c r="F16" s="230" t="s">
        <v>4</v>
      </c>
      <c r="G16" s="230" t="s">
        <v>141</v>
      </c>
      <c r="H16" s="56" t="s">
        <v>2209</v>
      </c>
      <c r="I16" s="233" t="s">
        <v>2209</v>
      </c>
      <c r="J16" s="55"/>
      <c r="K16" s="56"/>
      <c r="L16" s="57"/>
      <c r="M16" s="56"/>
    </row>
    <row r="17" spans="2:13" ht="60" x14ac:dyDescent="0.25">
      <c r="B17" s="55">
        <v>1</v>
      </c>
      <c r="C17" s="230" t="s">
        <v>174</v>
      </c>
      <c r="D17" s="233" t="s">
        <v>2208</v>
      </c>
      <c r="E17" s="233" t="s">
        <v>2208</v>
      </c>
      <c r="F17" s="230" t="s">
        <v>4</v>
      </c>
      <c r="G17" s="230" t="s">
        <v>141</v>
      </c>
      <c r="H17" s="56" t="s">
        <v>2210</v>
      </c>
      <c r="I17" s="233" t="s">
        <v>2210</v>
      </c>
      <c r="J17" s="55"/>
      <c r="K17" s="56"/>
      <c r="L17" s="57"/>
      <c r="M17" s="56"/>
    </row>
    <row r="18" spans="2:13" ht="60" x14ac:dyDescent="0.25">
      <c r="B18" s="55">
        <v>1</v>
      </c>
      <c r="C18" s="230" t="s">
        <v>174</v>
      </c>
      <c r="D18" s="233" t="s">
        <v>2208</v>
      </c>
      <c r="E18" s="233" t="s">
        <v>2208</v>
      </c>
      <c r="F18" s="230" t="s">
        <v>4</v>
      </c>
      <c r="G18" s="230" t="s">
        <v>141</v>
      </c>
      <c r="H18" s="56" t="s">
        <v>2211</v>
      </c>
      <c r="I18" s="233" t="s">
        <v>2211</v>
      </c>
      <c r="J18" s="55"/>
      <c r="K18" s="56"/>
      <c r="L18" s="57"/>
      <c r="M18" s="56"/>
    </row>
    <row r="19" spans="2:13" x14ac:dyDescent="0.25">
      <c r="B19" s="55">
        <v>1</v>
      </c>
      <c r="C19" s="55"/>
      <c r="D19" s="56"/>
      <c r="E19" s="56"/>
      <c r="F19" s="55"/>
      <c r="G19" s="55"/>
      <c r="H19" s="56"/>
      <c r="I19" s="56"/>
      <c r="J19" s="55"/>
      <c r="K19" s="56"/>
      <c r="L19" s="57"/>
      <c r="M19" s="56"/>
    </row>
    <row r="20" spans="2:13" x14ac:dyDescent="0.25">
      <c r="B20" s="55">
        <v>1</v>
      </c>
      <c r="C20" s="55"/>
      <c r="D20" s="56"/>
      <c r="E20" s="56"/>
      <c r="F20" s="55"/>
      <c r="G20" s="55"/>
      <c r="H20" s="56"/>
      <c r="I20" s="56"/>
      <c r="J20" s="55"/>
      <c r="K20" s="56"/>
      <c r="L20" s="57"/>
      <c r="M20" s="56"/>
    </row>
    <row r="21" spans="2:13" x14ac:dyDescent="0.25">
      <c r="B21" s="55">
        <v>1</v>
      </c>
      <c r="C21" s="55"/>
      <c r="D21" s="56"/>
      <c r="E21" s="56"/>
      <c r="F21" s="55"/>
      <c r="G21" s="55"/>
      <c r="H21" s="56"/>
      <c r="I21" s="56"/>
      <c r="J21" s="55"/>
      <c r="K21" s="56"/>
      <c r="L21" s="57"/>
      <c r="M21" s="56"/>
    </row>
    <row r="22" spans="2:13" x14ac:dyDescent="0.25">
      <c r="B22" s="55">
        <v>1</v>
      </c>
      <c r="C22" s="55"/>
      <c r="D22" s="56"/>
      <c r="E22" s="56"/>
      <c r="F22" s="55"/>
      <c r="G22" s="55"/>
      <c r="H22" s="56"/>
      <c r="I22" s="56"/>
      <c r="J22" s="55"/>
      <c r="K22" s="56"/>
      <c r="L22" s="57"/>
      <c r="M22" s="56"/>
    </row>
    <row r="23" spans="2:13" x14ac:dyDescent="0.25">
      <c r="B23" s="55">
        <v>1</v>
      </c>
      <c r="C23" s="55"/>
      <c r="D23" s="56"/>
      <c r="E23" s="56"/>
      <c r="F23" s="55"/>
      <c r="G23" s="55"/>
      <c r="H23" s="56"/>
      <c r="I23" s="56"/>
      <c r="J23" s="55"/>
      <c r="K23" s="56"/>
      <c r="L23" s="57"/>
      <c r="M23" s="56"/>
    </row>
    <row r="24" spans="2:13" x14ac:dyDescent="0.25">
      <c r="B24" s="55">
        <v>1</v>
      </c>
      <c r="C24" s="55"/>
      <c r="D24" s="56"/>
      <c r="E24" s="56"/>
      <c r="F24" s="55"/>
      <c r="G24" s="55"/>
      <c r="H24" s="56"/>
      <c r="I24" s="56"/>
      <c r="J24" s="55"/>
      <c r="K24" s="56"/>
      <c r="L24" s="57"/>
      <c r="M24" s="56"/>
    </row>
    <row r="25" spans="2:13" x14ac:dyDescent="0.25">
      <c r="B25" s="55">
        <v>1</v>
      </c>
      <c r="C25" s="55"/>
      <c r="D25" s="56"/>
      <c r="E25" s="56"/>
      <c r="F25" s="55"/>
      <c r="G25" s="55"/>
      <c r="H25" s="56"/>
      <c r="I25" s="56"/>
      <c r="J25" s="55"/>
      <c r="K25" s="56"/>
      <c r="L25" s="57"/>
      <c r="M25" s="56"/>
    </row>
    <row r="26" spans="2:13" x14ac:dyDescent="0.25">
      <c r="B26" s="55">
        <v>1</v>
      </c>
      <c r="C26" s="55"/>
      <c r="D26" s="56"/>
      <c r="E26" s="56"/>
      <c r="F26" s="55"/>
      <c r="G26" s="55"/>
      <c r="H26" s="56"/>
      <c r="I26" s="56"/>
      <c r="J26" s="55"/>
      <c r="K26" s="56"/>
      <c r="L26" s="57"/>
      <c r="M26" s="56"/>
    </row>
    <row r="27" spans="2:13" x14ac:dyDescent="0.25">
      <c r="B27" s="55">
        <v>1</v>
      </c>
      <c r="C27" s="55"/>
      <c r="D27" s="56"/>
      <c r="E27" s="56"/>
      <c r="F27" s="55"/>
      <c r="G27" s="55"/>
      <c r="H27" s="56"/>
      <c r="I27" s="56"/>
      <c r="J27" s="55"/>
      <c r="K27" s="56"/>
      <c r="L27" s="57"/>
      <c r="M27" s="56"/>
    </row>
    <row r="28" spans="2:13" x14ac:dyDescent="0.25">
      <c r="B28" s="55">
        <v>1</v>
      </c>
      <c r="C28" s="55"/>
      <c r="D28" s="56"/>
      <c r="E28" s="56"/>
      <c r="F28" s="55"/>
      <c r="G28" s="55"/>
      <c r="H28" s="56"/>
      <c r="I28" s="56"/>
      <c r="J28" s="55"/>
      <c r="K28" s="56"/>
      <c r="L28" s="57"/>
      <c r="M28" s="56"/>
    </row>
    <row r="29" spans="2:13" x14ac:dyDescent="0.25">
      <c r="B29" s="55">
        <v>1</v>
      </c>
      <c r="C29" s="55"/>
      <c r="D29" s="56"/>
      <c r="E29" s="56"/>
      <c r="F29" s="55"/>
      <c r="G29" s="55"/>
      <c r="H29" s="56"/>
      <c r="I29" s="56"/>
      <c r="J29" s="55"/>
      <c r="K29" s="56"/>
      <c r="L29" s="57"/>
      <c r="M29" s="56"/>
    </row>
    <row r="30" spans="2:13" x14ac:dyDescent="0.25">
      <c r="B30" s="55">
        <v>1</v>
      </c>
      <c r="C30" s="55"/>
      <c r="D30" s="56"/>
      <c r="E30" s="56"/>
      <c r="F30" s="55"/>
      <c r="G30" s="55"/>
      <c r="H30" s="56"/>
      <c r="I30" s="56"/>
      <c r="J30" s="55"/>
      <c r="K30" s="56"/>
      <c r="L30" s="57"/>
      <c r="M30" s="56"/>
    </row>
    <row r="31" spans="2:13" x14ac:dyDescent="0.25">
      <c r="B31" s="55">
        <v>1</v>
      </c>
      <c r="C31" s="55"/>
      <c r="D31" s="56"/>
      <c r="E31" s="56"/>
      <c r="F31" s="55"/>
      <c r="G31" s="55"/>
      <c r="H31" s="56"/>
      <c r="I31" s="56"/>
      <c r="J31" s="55"/>
      <c r="K31" s="56"/>
      <c r="L31" s="57"/>
      <c r="M31" s="56"/>
    </row>
    <row r="32" spans="2:13" x14ac:dyDescent="0.25">
      <c r="B32" s="55">
        <v>1</v>
      </c>
      <c r="C32" s="55"/>
      <c r="D32" s="56"/>
      <c r="E32" s="56"/>
      <c r="F32" s="55"/>
      <c r="G32" s="55"/>
      <c r="H32" s="56"/>
      <c r="I32" s="56"/>
      <c r="J32" s="55"/>
      <c r="K32" s="56"/>
      <c r="L32" s="57"/>
      <c r="M32" s="56"/>
    </row>
    <row r="33" spans="2:13" x14ac:dyDescent="0.25">
      <c r="B33" s="55">
        <v>1</v>
      </c>
      <c r="C33" s="55"/>
      <c r="D33" s="56"/>
      <c r="E33" s="56"/>
      <c r="F33" s="55"/>
      <c r="G33" s="55"/>
      <c r="H33" s="56"/>
      <c r="I33" s="56"/>
      <c r="J33" s="55"/>
      <c r="K33" s="56"/>
      <c r="L33" s="57"/>
      <c r="M33" s="56"/>
    </row>
    <row r="34" spans="2:13" x14ac:dyDescent="0.25">
      <c r="B34" s="55">
        <v>1</v>
      </c>
      <c r="C34" s="55"/>
      <c r="D34" s="56"/>
      <c r="E34" s="56"/>
      <c r="F34" s="55"/>
      <c r="G34" s="55"/>
      <c r="H34" s="56"/>
      <c r="I34" s="56"/>
      <c r="J34" s="55"/>
      <c r="K34" s="56"/>
      <c r="L34" s="57"/>
      <c r="M34" s="56"/>
    </row>
    <row r="35" spans="2:13" ht="12.75" thickBot="1" x14ac:dyDescent="0.3">
      <c r="D35" s="59"/>
      <c r="E35" s="59"/>
      <c r="H35" s="59"/>
      <c r="I35" s="59"/>
      <c r="K35" s="59"/>
      <c r="M35" s="59"/>
    </row>
    <row r="36" spans="2:13" s="48" customFormat="1" ht="23.25" thickTop="1" x14ac:dyDescent="0.25">
      <c r="B36" s="51" t="s">
        <v>93</v>
      </c>
      <c r="C36" s="51" t="s">
        <v>75</v>
      </c>
      <c r="D36" s="51" t="s">
        <v>76</v>
      </c>
      <c r="E36" s="51" t="s">
        <v>77</v>
      </c>
      <c r="F36" s="51" t="s">
        <v>78</v>
      </c>
      <c r="G36" s="51" t="s">
        <v>79</v>
      </c>
      <c r="H36" s="52" t="s">
        <v>156</v>
      </c>
      <c r="I36" s="52" t="s">
        <v>157</v>
      </c>
      <c r="J36" s="52" t="s">
        <v>158</v>
      </c>
      <c r="K36" s="52" t="s">
        <v>80</v>
      </c>
      <c r="L36" s="53" t="s">
        <v>94</v>
      </c>
      <c r="M36" s="53" t="s">
        <v>95</v>
      </c>
    </row>
    <row r="37" spans="2:13" ht="60" x14ac:dyDescent="0.25">
      <c r="B37" s="55">
        <v>2</v>
      </c>
      <c r="C37" s="230" t="s">
        <v>174</v>
      </c>
      <c r="D37" s="233" t="s">
        <v>2208</v>
      </c>
      <c r="E37" s="233" t="s">
        <v>2208</v>
      </c>
      <c r="F37" s="230" t="s">
        <v>4</v>
      </c>
      <c r="G37" s="230" t="s">
        <v>141</v>
      </c>
      <c r="H37" s="233" t="s">
        <v>2208</v>
      </c>
      <c r="I37" s="233" t="s">
        <v>2208</v>
      </c>
      <c r="J37" s="55"/>
      <c r="K37" s="56"/>
      <c r="L37" s="57"/>
      <c r="M37" s="56"/>
    </row>
    <row r="38" spans="2:13" ht="60" x14ac:dyDescent="0.25">
      <c r="B38" s="55">
        <v>2</v>
      </c>
      <c r="C38" s="230" t="s">
        <v>174</v>
      </c>
      <c r="D38" s="233" t="s">
        <v>2208</v>
      </c>
      <c r="E38" s="233" t="s">
        <v>2208</v>
      </c>
      <c r="F38" s="230" t="s">
        <v>4</v>
      </c>
      <c r="G38" s="230" t="s">
        <v>141</v>
      </c>
      <c r="H38" s="233" t="s">
        <v>2209</v>
      </c>
      <c r="I38" s="233" t="s">
        <v>2209</v>
      </c>
      <c r="J38" s="55"/>
      <c r="K38" s="56"/>
      <c r="L38" s="57"/>
      <c r="M38" s="56"/>
    </row>
    <row r="39" spans="2:13" ht="60" x14ac:dyDescent="0.25">
      <c r="B39" s="55">
        <v>2</v>
      </c>
      <c r="C39" s="230" t="s">
        <v>174</v>
      </c>
      <c r="D39" s="233" t="s">
        <v>2208</v>
      </c>
      <c r="E39" s="233" t="s">
        <v>2208</v>
      </c>
      <c r="F39" s="230" t="s">
        <v>4</v>
      </c>
      <c r="G39" s="230" t="s">
        <v>141</v>
      </c>
      <c r="H39" s="233" t="s">
        <v>2210</v>
      </c>
      <c r="I39" s="233" t="s">
        <v>2210</v>
      </c>
      <c r="J39" s="55"/>
      <c r="K39" s="56"/>
      <c r="L39" s="57"/>
      <c r="M39" s="56"/>
    </row>
    <row r="40" spans="2:13" ht="60" x14ac:dyDescent="0.25">
      <c r="B40" s="55">
        <v>2</v>
      </c>
      <c r="C40" s="230" t="s">
        <v>174</v>
      </c>
      <c r="D40" s="233" t="s">
        <v>2208</v>
      </c>
      <c r="E40" s="233" t="s">
        <v>2208</v>
      </c>
      <c r="F40" s="230" t="s">
        <v>4</v>
      </c>
      <c r="G40" s="230" t="s">
        <v>141</v>
      </c>
      <c r="H40" s="233" t="s">
        <v>2211</v>
      </c>
      <c r="I40" s="233" t="s">
        <v>2211</v>
      </c>
      <c r="J40" s="55"/>
      <c r="K40" s="56"/>
      <c r="L40" s="57"/>
      <c r="M40" s="56"/>
    </row>
    <row r="41" spans="2:13" x14ac:dyDescent="0.25">
      <c r="B41" s="55">
        <v>2</v>
      </c>
      <c r="C41" s="55"/>
      <c r="D41" s="56"/>
      <c r="E41" s="56"/>
      <c r="F41" s="55"/>
      <c r="G41" s="55"/>
      <c r="H41" s="56"/>
      <c r="I41" s="56"/>
      <c r="J41" s="55"/>
      <c r="K41" s="56"/>
      <c r="L41" s="57"/>
      <c r="M41" s="56"/>
    </row>
    <row r="42" spans="2:13" x14ac:dyDescent="0.25">
      <c r="B42" s="55">
        <v>2</v>
      </c>
      <c r="C42" s="55"/>
      <c r="D42" s="56"/>
      <c r="E42" s="56"/>
      <c r="F42" s="55"/>
      <c r="G42" s="55"/>
      <c r="H42" s="56"/>
      <c r="I42" s="56"/>
      <c r="J42" s="55"/>
      <c r="K42" s="56"/>
      <c r="L42" s="57"/>
      <c r="M42" s="56"/>
    </row>
    <row r="43" spans="2:13" x14ac:dyDescent="0.25">
      <c r="B43" s="55">
        <v>2</v>
      </c>
      <c r="C43" s="55"/>
      <c r="D43" s="56"/>
      <c r="E43" s="56"/>
      <c r="F43" s="55"/>
      <c r="G43" s="55"/>
      <c r="H43" s="56"/>
      <c r="I43" s="56"/>
      <c r="J43" s="55"/>
      <c r="K43" s="56"/>
      <c r="L43" s="57"/>
      <c r="M43" s="56"/>
    </row>
    <row r="44" spans="2:13" x14ac:dyDescent="0.25">
      <c r="B44" s="55">
        <v>2</v>
      </c>
      <c r="C44" s="55"/>
      <c r="D44" s="56"/>
      <c r="E44" s="56"/>
      <c r="F44" s="55"/>
      <c r="G44" s="55"/>
      <c r="H44" s="56"/>
      <c r="I44" s="56"/>
      <c r="J44" s="55"/>
      <c r="K44" s="56"/>
      <c r="L44" s="57"/>
      <c r="M44" s="56"/>
    </row>
    <row r="45" spans="2:13" x14ac:dyDescent="0.25">
      <c r="B45" s="55">
        <v>2</v>
      </c>
      <c r="C45" s="55"/>
      <c r="D45" s="56"/>
      <c r="E45" s="56"/>
      <c r="F45" s="55"/>
      <c r="G45" s="55"/>
      <c r="H45" s="56"/>
      <c r="I45" s="56"/>
      <c r="J45" s="55"/>
      <c r="K45" s="56"/>
      <c r="L45" s="57"/>
      <c r="M45" s="56"/>
    </row>
    <row r="46" spans="2:13" x14ac:dyDescent="0.25">
      <c r="B46" s="55">
        <v>2</v>
      </c>
      <c r="C46" s="55"/>
      <c r="D46" s="56"/>
      <c r="E46" s="56"/>
      <c r="F46" s="55"/>
      <c r="G46" s="55"/>
      <c r="H46" s="56"/>
      <c r="I46" s="56"/>
      <c r="J46" s="55"/>
      <c r="K46" s="56"/>
      <c r="L46" s="57"/>
      <c r="M46" s="56"/>
    </row>
    <row r="47" spans="2:13" x14ac:dyDescent="0.25">
      <c r="B47" s="55">
        <v>2</v>
      </c>
      <c r="C47" s="55"/>
      <c r="D47" s="56"/>
      <c r="E47" s="56"/>
      <c r="F47" s="55"/>
      <c r="G47" s="55"/>
      <c r="H47" s="56"/>
      <c r="I47" s="56"/>
      <c r="J47" s="55"/>
      <c r="K47" s="56"/>
      <c r="L47" s="57"/>
      <c r="M47" s="56"/>
    </row>
    <row r="48" spans="2:13" x14ac:dyDescent="0.25">
      <c r="B48" s="55">
        <v>2</v>
      </c>
      <c r="C48" s="55"/>
      <c r="D48" s="56"/>
      <c r="E48" s="56"/>
      <c r="F48" s="55"/>
      <c r="G48" s="55"/>
      <c r="H48" s="56"/>
      <c r="I48" s="56"/>
      <c r="J48" s="55"/>
      <c r="K48" s="56"/>
      <c r="L48" s="57"/>
      <c r="M48" s="56"/>
    </row>
    <row r="49" spans="2:13" x14ac:dyDescent="0.25">
      <c r="B49" s="55">
        <v>2</v>
      </c>
      <c r="C49" s="55"/>
      <c r="D49" s="56"/>
      <c r="E49" s="56"/>
      <c r="F49" s="55"/>
      <c r="G49" s="55"/>
      <c r="H49" s="56"/>
      <c r="I49" s="56"/>
      <c r="J49" s="55"/>
      <c r="K49" s="56"/>
      <c r="L49" s="57"/>
      <c r="M49" s="56"/>
    </row>
    <row r="50" spans="2:13" x14ac:dyDescent="0.25">
      <c r="B50" s="55">
        <v>2</v>
      </c>
      <c r="C50" s="55"/>
      <c r="D50" s="56"/>
      <c r="E50" s="56"/>
      <c r="F50" s="55"/>
      <c r="G50" s="55"/>
      <c r="H50" s="56"/>
      <c r="I50" s="56"/>
      <c r="J50" s="55"/>
      <c r="K50" s="56"/>
      <c r="L50" s="57"/>
      <c r="M50" s="56"/>
    </row>
    <row r="51" spans="2:13" x14ac:dyDescent="0.25">
      <c r="B51" s="55">
        <v>2</v>
      </c>
      <c r="C51" s="55"/>
      <c r="D51" s="56"/>
      <c r="E51" s="56"/>
      <c r="F51" s="55"/>
      <c r="G51" s="55"/>
      <c r="H51" s="56"/>
      <c r="I51" s="56"/>
      <c r="J51" s="55"/>
      <c r="K51" s="56"/>
      <c r="L51" s="57"/>
      <c r="M51" s="56"/>
    </row>
    <row r="52" spans="2:13" x14ac:dyDescent="0.25">
      <c r="B52" s="55">
        <v>2</v>
      </c>
      <c r="C52" s="55"/>
      <c r="D52" s="56"/>
      <c r="E52" s="56"/>
      <c r="F52" s="55"/>
      <c r="G52" s="55"/>
      <c r="H52" s="56"/>
      <c r="I52" s="56"/>
      <c r="J52" s="55"/>
      <c r="K52" s="56"/>
      <c r="L52" s="57"/>
      <c r="M52" s="56"/>
    </row>
    <row r="53" spans="2:13" x14ac:dyDescent="0.25">
      <c r="B53" s="55">
        <v>2</v>
      </c>
      <c r="C53" s="55"/>
      <c r="D53" s="56"/>
      <c r="E53" s="56"/>
      <c r="F53" s="55"/>
      <c r="G53" s="55"/>
      <c r="H53" s="56"/>
      <c r="I53" s="56"/>
      <c r="J53" s="55"/>
      <c r="K53" s="56"/>
      <c r="L53" s="57"/>
      <c r="M53" s="56"/>
    </row>
    <row r="54" spans="2:13" x14ac:dyDescent="0.25">
      <c r="B54" s="55">
        <v>2</v>
      </c>
      <c r="C54" s="55"/>
      <c r="D54" s="56"/>
      <c r="E54" s="56"/>
      <c r="F54" s="55"/>
      <c r="G54" s="55"/>
      <c r="H54" s="56"/>
      <c r="I54" s="56"/>
      <c r="J54" s="55"/>
      <c r="K54" s="56"/>
      <c r="L54" s="57"/>
      <c r="M54" s="56"/>
    </row>
    <row r="55" spans="2:13" x14ac:dyDescent="0.25">
      <c r="B55" s="55">
        <v>2</v>
      </c>
      <c r="C55" s="55"/>
      <c r="D55" s="56"/>
      <c r="E55" s="56"/>
      <c r="F55" s="55"/>
      <c r="G55" s="55"/>
      <c r="H55" s="56"/>
      <c r="I55" s="56"/>
      <c r="J55" s="55"/>
      <c r="K55" s="56"/>
      <c r="L55" s="57"/>
      <c r="M55" s="56"/>
    </row>
    <row r="56" spans="2:13" x14ac:dyDescent="0.25">
      <c r="B56" s="55">
        <v>2</v>
      </c>
      <c r="C56" s="55"/>
      <c r="D56" s="56"/>
      <c r="E56" s="56"/>
      <c r="F56" s="55"/>
      <c r="G56" s="55"/>
      <c r="H56" s="56"/>
      <c r="I56" s="56"/>
      <c r="J56" s="55"/>
      <c r="K56" s="56"/>
      <c r="L56" s="57"/>
      <c r="M56" s="56"/>
    </row>
    <row r="57" spans="2:13" ht="12.75" thickBot="1" x14ac:dyDescent="0.3"/>
    <row r="58" spans="2:13" s="48" customFormat="1" ht="30.6" customHeight="1" thickTop="1" x14ac:dyDescent="0.25">
      <c r="B58" s="51" t="s">
        <v>93</v>
      </c>
      <c r="C58" s="51" t="s">
        <v>75</v>
      </c>
      <c r="D58" s="51" t="s">
        <v>76</v>
      </c>
      <c r="E58" s="51" t="s">
        <v>77</v>
      </c>
      <c r="F58" s="51" t="s">
        <v>78</v>
      </c>
      <c r="G58" s="51" t="s">
        <v>79</v>
      </c>
      <c r="H58" s="52" t="s">
        <v>156</v>
      </c>
      <c r="I58" s="52" t="s">
        <v>157</v>
      </c>
      <c r="J58" s="52" t="s">
        <v>158</v>
      </c>
      <c r="K58" s="52" t="s">
        <v>80</v>
      </c>
      <c r="L58" s="53" t="s">
        <v>94</v>
      </c>
      <c r="M58" s="53" t="s">
        <v>95</v>
      </c>
    </row>
    <row r="59" spans="2:13" ht="60" x14ac:dyDescent="0.25">
      <c r="B59" s="55">
        <v>3</v>
      </c>
      <c r="C59" s="230" t="s">
        <v>174</v>
      </c>
      <c r="D59" s="233" t="s">
        <v>2208</v>
      </c>
      <c r="E59" s="233" t="s">
        <v>2208</v>
      </c>
      <c r="F59" s="230" t="s">
        <v>4</v>
      </c>
      <c r="G59" s="230" t="s">
        <v>141</v>
      </c>
      <c r="H59" s="233" t="s">
        <v>2208</v>
      </c>
      <c r="I59" s="233" t="s">
        <v>2208</v>
      </c>
      <c r="J59" s="55"/>
      <c r="K59" s="56"/>
      <c r="L59" s="57"/>
      <c r="M59" s="56"/>
    </row>
    <row r="60" spans="2:13" ht="60" x14ac:dyDescent="0.25">
      <c r="B60" s="55">
        <v>3</v>
      </c>
      <c r="C60" s="230" t="s">
        <v>174</v>
      </c>
      <c r="D60" s="233" t="s">
        <v>2208</v>
      </c>
      <c r="E60" s="233" t="s">
        <v>2208</v>
      </c>
      <c r="F60" s="230" t="s">
        <v>4</v>
      </c>
      <c r="G60" s="230" t="s">
        <v>141</v>
      </c>
      <c r="H60" s="233" t="s">
        <v>2209</v>
      </c>
      <c r="I60" s="233" t="s">
        <v>2209</v>
      </c>
      <c r="J60" s="55"/>
      <c r="K60" s="56"/>
      <c r="L60" s="57"/>
      <c r="M60" s="56"/>
    </row>
    <row r="61" spans="2:13" ht="60" x14ac:dyDescent="0.25">
      <c r="B61" s="55">
        <v>3</v>
      </c>
      <c r="C61" s="230" t="s">
        <v>174</v>
      </c>
      <c r="D61" s="233" t="s">
        <v>2208</v>
      </c>
      <c r="E61" s="233" t="s">
        <v>2208</v>
      </c>
      <c r="F61" s="230" t="s">
        <v>4</v>
      </c>
      <c r="G61" s="230" t="s">
        <v>141</v>
      </c>
      <c r="H61" s="233" t="s">
        <v>2210</v>
      </c>
      <c r="I61" s="233" t="s">
        <v>2210</v>
      </c>
      <c r="J61" s="55"/>
      <c r="K61" s="56"/>
      <c r="L61" s="57"/>
      <c r="M61" s="56"/>
    </row>
    <row r="62" spans="2:13" ht="60" x14ac:dyDescent="0.25">
      <c r="B62" s="55">
        <v>3</v>
      </c>
      <c r="C62" s="230" t="s">
        <v>174</v>
      </c>
      <c r="D62" s="233" t="s">
        <v>2208</v>
      </c>
      <c r="E62" s="233" t="s">
        <v>2208</v>
      </c>
      <c r="F62" s="230" t="s">
        <v>4</v>
      </c>
      <c r="G62" s="230" t="s">
        <v>141</v>
      </c>
      <c r="H62" s="233" t="s">
        <v>2211</v>
      </c>
      <c r="I62" s="233" t="s">
        <v>2211</v>
      </c>
      <c r="J62" s="55"/>
      <c r="K62" s="56"/>
      <c r="L62" s="57"/>
      <c r="M62" s="56"/>
    </row>
    <row r="63" spans="2:13" x14ac:dyDescent="0.25">
      <c r="B63" s="55">
        <v>3</v>
      </c>
      <c r="C63" s="55"/>
      <c r="D63" s="56"/>
      <c r="E63" s="56"/>
      <c r="F63" s="55"/>
      <c r="G63" s="55"/>
      <c r="H63" s="56"/>
      <c r="I63" s="56"/>
      <c r="J63" s="55"/>
      <c r="K63" s="56"/>
      <c r="L63" s="57"/>
      <c r="M63" s="56"/>
    </row>
    <row r="64" spans="2:13" x14ac:dyDescent="0.25">
      <c r="B64" s="55">
        <v>3</v>
      </c>
      <c r="C64" s="55"/>
      <c r="D64" s="56"/>
      <c r="E64" s="56"/>
      <c r="F64" s="55"/>
      <c r="G64" s="55"/>
      <c r="H64" s="56"/>
      <c r="I64" s="56"/>
      <c r="J64" s="55"/>
      <c r="K64" s="56"/>
      <c r="L64" s="57"/>
      <c r="M64" s="56"/>
    </row>
    <row r="65" spans="2:13" x14ac:dyDescent="0.25">
      <c r="B65" s="55">
        <v>3</v>
      </c>
      <c r="C65" s="55"/>
      <c r="D65" s="56"/>
      <c r="E65" s="56"/>
      <c r="F65" s="55"/>
      <c r="G65" s="55"/>
      <c r="H65" s="56"/>
      <c r="I65" s="56"/>
      <c r="J65" s="55"/>
      <c r="K65" s="56"/>
      <c r="L65" s="57"/>
      <c r="M65" s="56"/>
    </row>
    <row r="66" spans="2:13" x14ac:dyDescent="0.25">
      <c r="B66" s="55">
        <v>3</v>
      </c>
      <c r="C66" s="55"/>
      <c r="D66" s="56"/>
      <c r="E66" s="56"/>
      <c r="F66" s="55"/>
      <c r="G66" s="55"/>
      <c r="H66" s="56"/>
      <c r="I66" s="56"/>
      <c r="J66" s="55"/>
      <c r="K66" s="56"/>
      <c r="L66" s="57"/>
      <c r="M66" s="56"/>
    </row>
    <row r="67" spans="2:13" x14ac:dyDescent="0.25">
      <c r="B67" s="55">
        <v>3</v>
      </c>
      <c r="C67" s="55"/>
      <c r="D67" s="56"/>
      <c r="E67" s="56"/>
      <c r="F67" s="55"/>
      <c r="G67" s="55"/>
      <c r="H67" s="56"/>
      <c r="I67" s="56"/>
      <c r="J67" s="55"/>
      <c r="K67" s="56"/>
      <c r="L67" s="57"/>
      <c r="M67" s="56"/>
    </row>
    <row r="68" spans="2:13" x14ac:dyDescent="0.25">
      <c r="B68" s="55">
        <v>3</v>
      </c>
      <c r="C68" s="55"/>
      <c r="D68" s="56"/>
      <c r="E68" s="56"/>
      <c r="F68" s="55"/>
      <c r="G68" s="55"/>
      <c r="H68" s="56"/>
      <c r="I68" s="56"/>
      <c r="J68" s="55"/>
      <c r="K68" s="56"/>
      <c r="L68" s="57"/>
      <c r="M68" s="56"/>
    </row>
    <row r="69" spans="2:13" x14ac:dyDescent="0.25">
      <c r="B69" s="55">
        <v>3</v>
      </c>
      <c r="C69" s="55"/>
      <c r="D69" s="56"/>
      <c r="E69" s="56"/>
      <c r="F69" s="55"/>
      <c r="G69" s="55"/>
      <c r="H69" s="56"/>
      <c r="I69" s="56"/>
      <c r="J69" s="55"/>
      <c r="K69" s="56"/>
      <c r="L69" s="57"/>
      <c r="M69" s="56"/>
    </row>
    <row r="70" spans="2:13" x14ac:dyDescent="0.25">
      <c r="B70" s="55">
        <v>3</v>
      </c>
      <c r="C70" s="55"/>
      <c r="D70" s="56"/>
      <c r="E70" s="56"/>
      <c r="F70" s="55"/>
      <c r="G70" s="55"/>
      <c r="H70" s="56"/>
      <c r="I70" s="56"/>
      <c r="J70" s="55"/>
      <c r="K70" s="56"/>
      <c r="L70" s="57"/>
      <c r="M70" s="56"/>
    </row>
    <row r="71" spans="2:13" x14ac:dyDescent="0.25">
      <c r="B71" s="55">
        <v>3</v>
      </c>
      <c r="C71" s="55"/>
      <c r="D71" s="56"/>
      <c r="E71" s="56"/>
      <c r="F71" s="55"/>
      <c r="G71" s="55"/>
      <c r="H71" s="56"/>
      <c r="I71" s="56"/>
      <c r="J71" s="55"/>
      <c r="K71" s="56"/>
      <c r="L71" s="57"/>
      <c r="M71" s="56"/>
    </row>
    <row r="72" spans="2:13" x14ac:dyDescent="0.25">
      <c r="B72" s="55">
        <v>3</v>
      </c>
      <c r="C72" s="55"/>
      <c r="D72" s="56"/>
      <c r="E72" s="56"/>
      <c r="F72" s="55"/>
      <c r="G72" s="55"/>
      <c r="H72" s="56"/>
      <c r="I72" s="56"/>
      <c r="J72" s="55"/>
      <c r="K72" s="56"/>
      <c r="L72" s="57"/>
      <c r="M72" s="56"/>
    </row>
    <row r="73" spans="2:13" x14ac:dyDescent="0.25">
      <c r="B73" s="55">
        <v>3</v>
      </c>
      <c r="C73" s="55"/>
      <c r="D73" s="56"/>
      <c r="E73" s="56"/>
      <c r="F73" s="55"/>
      <c r="G73" s="55"/>
      <c r="H73" s="56"/>
      <c r="I73" s="56"/>
      <c r="J73" s="55"/>
      <c r="K73" s="56"/>
      <c r="L73" s="57"/>
      <c r="M73" s="56"/>
    </row>
    <row r="74" spans="2:13" x14ac:dyDescent="0.25">
      <c r="B74" s="55">
        <v>3</v>
      </c>
      <c r="C74" s="55"/>
      <c r="D74" s="56"/>
      <c r="E74" s="56"/>
      <c r="F74" s="55"/>
      <c r="G74" s="55"/>
      <c r="H74" s="56"/>
      <c r="I74" s="56"/>
      <c r="J74" s="55"/>
      <c r="K74" s="56"/>
      <c r="L74" s="57"/>
      <c r="M74" s="56"/>
    </row>
    <row r="75" spans="2:13" x14ac:dyDescent="0.25">
      <c r="B75" s="55">
        <v>3</v>
      </c>
      <c r="C75" s="55"/>
      <c r="D75" s="56"/>
      <c r="E75" s="56"/>
      <c r="F75" s="55"/>
      <c r="G75" s="55"/>
      <c r="H75" s="56"/>
      <c r="I75" s="56"/>
      <c r="J75" s="55"/>
      <c r="K75" s="56"/>
      <c r="L75" s="57"/>
      <c r="M75" s="56"/>
    </row>
    <row r="76" spans="2:13" x14ac:dyDescent="0.25">
      <c r="B76" s="55">
        <v>3</v>
      </c>
      <c r="C76" s="55"/>
      <c r="D76" s="56"/>
      <c r="E76" s="56"/>
      <c r="F76" s="55"/>
      <c r="G76" s="55"/>
      <c r="H76" s="56"/>
      <c r="I76" s="56"/>
      <c r="J76" s="55"/>
      <c r="K76" s="56"/>
      <c r="L76" s="57"/>
      <c r="M76" s="56"/>
    </row>
    <row r="77" spans="2:13" x14ac:dyDescent="0.25">
      <c r="B77" s="55">
        <v>3</v>
      </c>
      <c r="C77" s="55"/>
      <c r="D77" s="56"/>
      <c r="E77" s="56"/>
      <c r="F77" s="55"/>
      <c r="G77" s="55"/>
      <c r="H77" s="56"/>
      <c r="I77" s="56"/>
      <c r="J77" s="55"/>
      <c r="K77" s="56"/>
      <c r="L77" s="57"/>
      <c r="M77" s="56"/>
    </row>
    <row r="78" spans="2:13" x14ac:dyDescent="0.25">
      <c r="B78" s="55">
        <v>3</v>
      </c>
      <c r="C78" s="55"/>
      <c r="D78" s="56"/>
      <c r="E78" s="56"/>
      <c r="F78" s="55"/>
      <c r="G78" s="55"/>
      <c r="H78" s="56"/>
      <c r="I78" s="56"/>
      <c r="J78" s="55"/>
      <c r="K78" s="56"/>
      <c r="L78" s="57"/>
      <c r="M78" s="56"/>
    </row>
    <row r="79" spans="2:13" ht="12.75" thickBot="1" x14ac:dyDescent="0.3">
      <c r="D79" s="59"/>
      <c r="E79" s="59"/>
      <c r="H79" s="59"/>
      <c r="I79" s="59"/>
      <c r="K79" s="59"/>
      <c r="M79" s="59"/>
    </row>
    <row r="80" spans="2:13" s="48" customFormat="1" ht="23.25" thickTop="1" x14ac:dyDescent="0.25">
      <c r="B80" s="51" t="s">
        <v>93</v>
      </c>
      <c r="C80" s="51" t="s">
        <v>75</v>
      </c>
      <c r="D80" s="51" t="s">
        <v>76</v>
      </c>
      <c r="E80" s="51" t="s">
        <v>77</v>
      </c>
      <c r="F80" s="51" t="s">
        <v>78</v>
      </c>
      <c r="G80" s="51" t="s">
        <v>79</v>
      </c>
      <c r="H80" s="52" t="s">
        <v>156</v>
      </c>
      <c r="I80" s="52" t="s">
        <v>157</v>
      </c>
      <c r="J80" s="52" t="s">
        <v>158</v>
      </c>
      <c r="K80" s="52" t="s">
        <v>80</v>
      </c>
      <c r="L80" s="53" t="s">
        <v>94</v>
      </c>
      <c r="M80" s="53" t="s">
        <v>95</v>
      </c>
    </row>
    <row r="81" spans="2:13" ht="60" x14ac:dyDescent="0.25">
      <c r="B81" s="55">
        <v>4</v>
      </c>
      <c r="C81" s="230" t="s">
        <v>174</v>
      </c>
      <c r="D81" s="233" t="s">
        <v>2208</v>
      </c>
      <c r="E81" s="233" t="s">
        <v>2208</v>
      </c>
      <c r="F81" s="230" t="s">
        <v>4</v>
      </c>
      <c r="G81" s="230" t="s">
        <v>141</v>
      </c>
      <c r="H81" s="233" t="s">
        <v>2208</v>
      </c>
      <c r="I81" s="233" t="s">
        <v>2208</v>
      </c>
      <c r="J81" s="55"/>
      <c r="K81" s="56"/>
      <c r="L81" s="57"/>
      <c r="M81" s="56"/>
    </row>
    <row r="82" spans="2:13" ht="60" x14ac:dyDescent="0.25">
      <c r="B82" s="55">
        <v>4</v>
      </c>
      <c r="C82" s="230" t="s">
        <v>174</v>
      </c>
      <c r="D82" s="233" t="s">
        <v>2208</v>
      </c>
      <c r="E82" s="233" t="s">
        <v>2208</v>
      </c>
      <c r="F82" s="230" t="s">
        <v>4</v>
      </c>
      <c r="G82" s="230" t="s">
        <v>141</v>
      </c>
      <c r="H82" s="233" t="s">
        <v>2209</v>
      </c>
      <c r="I82" s="233" t="s">
        <v>2209</v>
      </c>
      <c r="J82" s="55"/>
      <c r="K82" s="56"/>
      <c r="L82" s="57"/>
      <c r="M82" s="56"/>
    </row>
    <row r="83" spans="2:13" ht="60" x14ac:dyDescent="0.25">
      <c r="B83" s="55">
        <v>4</v>
      </c>
      <c r="C83" s="230" t="s">
        <v>174</v>
      </c>
      <c r="D83" s="233" t="s">
        <v>2208</v>
      </c>
      <c r="E83" s="233" t="s">
        <v>2208</v>
      </c>
      <c r="F83" s="230" t="s">
        <v>4</v>
      </c>
      <c r="G83" s="230" t="s">
        <v>141</v>
      </c>
      <c r="H83" s="233" t="s">
        <v>2210</v>
      </c>
      <c r="I83" s="233" t="s">
        <v>2210</v>
      </c>
      <c r="J83" s="55"/>
      <c r="K83" s="56"/>
      <c r="L83" s="57"/>
      <c r="M83" s="56"/>
    </row>
    <row r="84" spans="2:13" ht="60" x14ac:dyDescent="0.25">
      <c r="B84" s="55">
        <v>4</v>
      </c>
      <c r="C84" s="230" t="s">
        <v>174</v>
      </c>
      <c r="D84" s="233" t="s">
        <v>2208</v>
      </c>
      <c r="E84" s="233" t="s">
        <v>2208</v>
      </c>
      <c r="F84" s="230" t="s">
        <v>4</v>
      </c>
      <c r="G84" s="230" t="s">
        <v>141</v>
      </c>
      <c r="H84" s="233" t="s">
        <v>2211</v>
      </c>
      <c r="I84" s="233" t="s">
        <v>2211</v>
      </c>
      <c r="J84" s="55"/>
      <c r="K84" s="56"/>
      <c r="L84" s="57"/>
      <c r="M84" s="56"/>
    </row>
    <row r="85" spans="2:13" x14ac:dyDescent="0.25">
      <c r="B85" s="55">
        <v>4</v>
      </c>
      <c r="C85" s="55"/>
      <c r="D85" s="56"/>
      <c r="E85" s="56"/>
      <c r="F85" s="55"/>
      <c r="G85" s="55"/>
      <c r="H85" s="56"/>
      <c r="I85" s="56"/>
      <c r="J85" s="55"/>
      <c r="K85" s="56"/>
      <c r="L85" s="57"/>
      <c r="M85" s="56"/>
    </row>
    <row r="86" spans="2:13" x14ac:dyDescent="0.25">
      <c r="B86" s="55">
        <v>4</v>
      </c>
      <c r="C86" s="55"/>
      <c r="D86" s="56"/>
      <c r="E86" s="56"/>
      <c r="F86" s="55"/>
      <c r="G86" s="55"/>
      <c r="H86" s="56"/>
      <c r="I86" s="56"/>
      <c r="J86" s="55"/>
      <c r="K86" s="56"/>
      <c r="L86" s="57"/>
      <c r="M86" s="56"/>
    </row>
    <row r="87" spans="2:13" x14ac:dyDescent="0.25">
      <c r="B87" s="55">
        <v>4</v>
      </c>
      <c r="C87" s="55"/>
      <c r="D87" s="56"/>
      <c r="E87" s="56"/>
      <c r="F87" s="55"/>
      <c r="G87" s="55"/>
      <c r="H87" s="56"/>
      <c r="I87" s="56"/>
      <c r="J87" s="55"/>
      <c r="K87" s="56"/>
      <c r="L87" s="57"/>
      <c r="M87" s="56"/>
    </row>
    <row r="88" spans="2:13" x14ac:dyDescent="0.25">
      <c r="B88" s="55">
        <v>4</v>
      </c>
      <c r="C88" s="55"/>
      <c r="D88" s="56"/>
      <c r="E88" s="56"/>
      <c r="F88" s="55"/>
      <c r="G88" s="55"/>
      <c r="H88" s="56"/>
      <c r="I88" s="56"/>
      <c r="J88" s="55"/>
      <c r="K88" s="56"/>
      <c r="L88" s="57"/>
      <c r="M88" s="56"/>
    </row>
    <row r="89" spans="2:13" x14ac:dyDescent="0.25">
      <c r="B89" s="55">
        <v>4</v>
      </c>
      <c r="C89" s="55"/>
      <c r="D89" s="56"/>
      <c r="E89" s="56"/>
      <c r="F89" s="55"/>
      <c r="G89" s="55"/>
      <c r="H89" s="56"/>
      <c r="I89" s="56"/>
      <c r="J89" s="55"/>
      <c r="K89" s="56"/>
      <c r="L89" s="57"/>
      <c r="M89" s="56"/>
    </row>
    <row r="90" spans="2:13" x14ac:dyDescent="0.25">
      <c r="B90" s="55">
        <v>4</v>
      </c>
      <c r="C90" s="55"/>
      <c r="D90" s="56"/>
      <c r="E90" s="56"/>
      <c r="F90" s="55"/>
      <c r="G90" s="55"/>
      <c r="H90" s="56"/>
      <c r="I90" s="56"/>
      <c r="J90" s="55"/>
      <c r="K90" s="56"/>
      <c r="L90" s="57"/>
      <c r="M90" s="56"/>
    </row>
    <row r="91" spans="2:13" x14ac:dyDescent="0.25">
      <c r="B91" s="55">
        <v>4</v>
      </c>
      <c r="C91" s="55"/>
      <c r="D91" s="56"/>
      <c r="E91" s="56"/>
      <c r="F91" s="55"/>
      <c r="G91" s="55"/>
      <c r="H91" s="56"/>
      <c r="I91" s="56"/>
      <c r="J91" s="55"/>
      <c r="K91" s="56"/>
      <c r="L91" s="57"/>
      <c r="M91" s="56"/>
    </row>
    <row r="92" spans="2:13" x14ac:dyDescent="0.25">
      <c r="B92" s="55">
        <v>4</v>
      </c>
      <c r="C92" s="55"/>
      <c r="D92" s="56"/>
      <c r="E92" s="56"/>
      <c r="F92" s="55"/>
      <c r="G92" s="55"/>
      <c r="H92" s="56"/>
      <c r="I92" s="56"/>
      <c r="J92" s="55"/>
      <c r="K92" s="56"/>
      <c r="L92" s="57"/>
      <c r="M92" s="56"/>
    </row>
    <row r="93" spans="2:13" x14ac:dyDescent="0.25">
      <c r="B93" s="55">
        <v>4</v>
      </c>
      <c r="C93" s="55"/>
      <c r="D93" s="56"/>
      <c r="E93" s="56"/>
      <c r="F93" s="55"/>
      <c r="G93" s="55"/>
      <c r="H93" s="56"/>
      <c r="I93" s="56"/>
      <c r="J93" s="55"/>
      <c r="K93" s="56"/>
      <c r="L93" s="57"/>
      <c r="M93" s="56"/>
    </row>
    <row r="94" spans="2:13" x14ac:dyDescent="0.25">
      <c r="B94" s="55">
        <v>4</v>
      </c>
      <c r="C94" s="55"/>
      <c r="D94" s="56"/>
      <c r="E94" s="56"/>
      <c r="F94" s="55"/>
      <c r="G94" s="55"/>
      <c r="H94" s="56"/>
      <c r="I94" s="56"/>
      <c r="J94" s="55"/>
      <c r="K94" s="56"/>
      <c r="L94" s="57"/>
      <c r="M94" s="56"/>
    </row>
    <row r="95" spans="2:13" x14ac:dyDescent="0.25">
      <c r="B95" s="55">
        <v>4</v>
      </c>
      <c r="C95" s="55"/>
      <c r="D95" s="56"/>
      <c r="E95" s="56"/>
      <c r="F95" s="55"/>
      <c r="G95" s="55"/>
      <c r="H95" s="56"/>
      <c r="I95" s="56"/>
      <c r="J95" s="55"/>
      <c r="K95" s="56"/>
      <c r="L95" s="57"/>
      <c r="M95" s="56"/>
    </row>
    <row r="96" spans="2:13" x14ac:dyDescent="0.25">
      <c r="B96" s="55">
        <v>4</v>
      </c>
      <c r="C96" s="55"/>
      <c r="D96" s="56"/>
      <c r="E96" s="56"/>
      <c r="F96" s="55"/>
      <c r="G96" s="55"/>
      <c r="H96" s="56"/>
      <c r="I96" s="56"/>
      <c r="J96" s="55"/>
      <c r="K96" s="56"/>
      <c r="L96" s="57"/>
      <c r="M96" s="56"/>
    </row>
    <row r="97" spans="2:13" x14ac:dyDescent="0.25">
      <c r="B97" s="55">
        <v>4</v>
      </c>
      <c r="C97" s="55"/>
      <c r="D97" s="56"/>
      <c r="E97" s="56"/>
      <c r="F97" s="55"/>
      <c r="G97" s="55"/>
      <c r="H97" s="56"/>
      <c r="I97" s="56"/>
      <c r="J97" s="55"/>
      <c r="K97" s="56"/>
      <c r="L97" s="57"/>
      <c r="M97" s="56"/>
    </row>
    <row r="98" spans="2:13" x14ac:dyDescent="0.25">
      <c r="B98" s="55">
        <v>4</v>
      </c>
      <c r="C98" s="55"/>
      <c r="D98" s="56"/>
      <c r="E98" s="56"/>
      <c r="F98" s="55"/>
      <c r="G98" s="55"/>
      <c r="H98" s="56"/>
      <c r="I98" s="56"/>
      <c r="J98" s="55"/>
      <c r="K98" s="56"/>
      <c r="L98" s="57"/>
      <c r="M98" s="56"/>
    </row>
    <row r="99" spans="2:13" x14ac:dyDescent="0.25">
      <c r="B99" s="55">
        <v>4</v>
      </c>
      <c r="C99" s="55"/>
      <c r="D99" s="56"/>
      <c r="E99" s="56"/>
      <c r="F99" s="55"/>
      <c r="G99" s="55"/>
      <c r="H99" s="56"/>
      <c r="I99" s="56"/>
      <c r="J99" s="55"/>
      <c r="K99" s="56"/>
      <c r="L99" s="57"/>
      <c r="M99" s="56"/>
    </row>
    <row r="100" spans="2:13" x14ac:dyDescent="0.25">
      <c r="B100" s="55">
        <v>4</v>
      </c>
      <c r="C100" s="55"/>
      <c r="D100" s="56"/>
      <c r="E100" s="56"/>
      <c r="F100" s="55"/>
      <c r="G100" s="55"/>
      <c r="H100" s="56"/>
      <c r="I100" s="56"/>
      <c r="J100" s="55"/>
      <c r="K100" s="56"/>
      <c r="L100" s="57"/>
      <c r="M100" s="56"/>
    </row>
  </sheetData>
  <sheetProtection algorithmName="SHA-512" hashValue="klS5u+Ia3e3np2yac56UvN68O9TlHO5esdsAgqypieOB+W+APDbIEoLiDmnXA+VbbtFv0qxOlzTRYWWgT/e1dw==" saltValue="eh1KSOAZz/wkjs+g3rrXM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34 C37:C56 C59:C78 C81:C100" xr:uid="{00000000-0002-0000-2700-000000000000}">
      <formula1>Frentes</formula1>
    </dataValidation>
    <dataValidation type="list" allowBlank="1" showInputMessage="1" showErrorMessage="1" sqref="F15:F34 F37:F56 F59:F78 F81:F100" xr:uid="{00000000-0002-0000-2700-000001000000}">
      <formula1>Alta_Dirección</formula1>
    </dataValidation>
    <dataValidation type="list" allowBlank="1" showInputMessage="1" showErrorMessage="1" sqref="J15:J34 J37:J56 J59:J78 J81:J100" xr:uid="{00000000-0002-0000-2700-000002000000}">
      <formula1>Categoría</formula1>
    </dataValidation>
    <dataValidation type="list" allowBlank="1" showInputMessage="1" showErrorMessage="1" sqref="L37:L56 L81:L100 L59:L78 L15:L34" xr:uid="{00000000-0002-0000-2700-000003000000}">
      <formula1>Cumplimiento</formula1>
    </dataValidation>
    <dataValidation type="list" allowBlank="1" showInputMessage="1" showErrorMessage="1" sqref="G15:G34 G37:G56 G59:G78 G81:G100" xr:uid="{00000000-0002-0000-2700-000004000000}">
      <formula1>Área</formula1>
    </dataValidation>
    <dataValidation type="list" allowBlank="1" showInputMessage="1" showErrorMessage="1" sqref="B15:B34 B37:B56 B59:B78 B81:B100" xr:uid="{00000000-0002-0000-2700-000005000000}">
      <formula1>Trimestre</formula1>
    </dataValidation>
  </dataValidations>
  <hyperlinks>
    <hyperlink ref="L10:M11" location="Instrucciones!A1" display="Instrucciones para el diligenciamiento" xr:uid="{00000000-0004-0000-27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1E0E3BB6-99CB-4946-88F2-2EF01A127A20}">
            <xm:f>NOT(ISERROR(SEARCH(TB!$B$25,L15)))</xm:f>
            <xm:f>TB!$B$25</xm:f>
            <x14:dxf>
              <fill>
                <patternFill>
                  <fgColor theme="1"/>
                  <bgColor rgb="FF00B050"/>
                </patternFill>
              </fill>
            </x14:dxf>
          </x14:cfRule>
          <x14:cfRule type="containsText" priority="14" operator="containsText" id="{F621CCE3-F2A6-4480-A6DF-42D8BD2679E4}">
            <xm:f>NOT(ISERROR(SEARCH(TB!$B$24,L15)))</xm:f>
            <xm:f>TB!$B$24</xm:f>
            <x14:dxf>
              <fill>
                <patternFill>
                  <fgColor theme="1"/>
                  <bgColor rgb="FFFFFF00"/>
                </patternFill>
              </fill>
            </x14:dxf>
          </x14:cfRule>
          <x14:cfRule type="containsText" priority="15" operator="containsText" id="{5D48887A-F633-4C74-AA5B-C2F42594A27A}">
            <xm:f>NOT(ISERROR(SEARCH(TB!$B$23,L15)))</xm:f>
            <xm:f>TB!$B$23</xm:f>
            <x14:dxf>
              <fill>
                <patternFill>
                  <fgColor theme="1"/>
                  <bgColor rgb="FFFFC000"/>
                </patternFill>
              </fill>
            </x14:dxf>
          </x14:cfRule>
          <x14:cfRule type="containsText" priority="16" operator="containsText" id="{5C989C81-9AA7-45A2-ADA9-89AABC41F496}">
            <xm:f>NOT(ISERROR(SEARCH(TB!$B$22,L15)))</xm:f>
            <xm:f>TB!$B$22</xm:f>
            <x14:dxf>
              <fill>
                <patternFill>
                  <fgColor theme="1"/>
                  <bgColor rgb="FFFF0000"/>
                </patternFill>
              </fill>
            </x14:dxf>
          </x14:cfRule>
          <xm:sqref>L15:L34</xm:sqref>
        </x14:conditionalFormatting>
        <x14:conditionalFormatting xmlns:xm="http://schemas.microsoft.com/office/excel/2006/main">
          <x14:cfRule type="containsText" priority="9" operator="containsText" id="{8F8F9D0B-CA54-47E7-9597-CA3381FE390E}">
            <xm:f>NOT(ISERROR(SEARCH(TB!$B$25,L37)))</xm:f>
            <xm:f>TB!$B$25</xm:f>
            <x14:dxf>
              <fill>
                <patternFill>
                  <fgColor theme="1"/>
                  <bgColor rgb="FF00B050"/>
                </patternFill>
              </fill>
            </x14:dxf>
          </x14:cfRule>
          <x14:cfRule type="containsText" priority="10" operator="containsText" id="{504D0B23-C479-44F9-8BAB-387CBD4F65D1}">
            <xm:f>NOT(ISERROR(SEARCH(TB!$B$24,L37)))</xm:f>
            <xm:f>TB!$B$24</xm:f>
            <x14:dxf>
              <fill>
                <patternFill>
                  <fgColor theme="1"/>
                  <bgColor rgb="FFFFFF00"/>
                </patternFill>
              </fill>
            </x14:dxf>
          </x14:cfRule>
          <x14:cfRule type="containsText" priority="11" operator="containsText" id="{3CE6B0FC-78B5-49F5-91A3-B8806E5E90E6}">
            <xm:f>NOT(ISERROR(SEARCH(TB!$B$23,L37)))</xm:f>
            <xm:f>TB!$B$23</xm:f>
            <x14:dxf>
              <fill>
                <patternFill>
                  <fgColor theme="1"/>
                  <bgColor rgb="FFFFC000"/>
                </patternFill>
              </fill>
            </x14:dxf>
          </x14:cfRule>
          <x14:cfRule type="containsText" priority="12" operator="containsText" id="{E805662D-575D-4F63-A4F1-82E0643DD64A}">
            <xm:f>NOT(ISERROR(SEARCH(TB!$B$22,L37)))</xm:f>
            <xm:f>TB!$B$22</xm:f>
            <x14:dxf>
              <fill>
                <patternFill>
                  <fgColor theme="1"/>
                  <bgColor rgb="FFFF0000"/>
                </patternFill>
              </fill>
            </x14:dxf>
          </x14:cfRule>
          <xm:sqref>L37:L56</xm:sqref>
        </x14:conditionalFormatting>
        <x14:conditionalFormatting xmlns:xm="http://schemas.microsoft.com/office/excel/2006/main">
          <x14:cfRule type="containsText" priority="5" operator="containsText" id="{577D2EA7-8EA2-4BCD-A988-880AA695E8CF}">
            <xm:f>NOT(ISERROR(SEARCH(TB!$B$25,L59)))</xm:f>
            <xm:f>TB!$B$25</xm:f>
            <x14:dxf>
              <fill>
                <patternFill>
                  <fgColor theme="1"/>
                  <bgColor rgb="FF00B050"/>
                </patternFill>
              </fill>
            </x14:dxf>
          </x14:cfRule>
          <x14:cfRule type="containsText" priority="6" operator="containsText" id="{78376A9C-062F-4F53-A825-3D63648B33C4}">
            <xm:f>NOT(ISERROR(SEARCH(TB!$B$24,L59)))</xm:f>
            <xm:f>TB!$B$24</xm:f>
            <x14:dxf>
              <fill>
                <patternFill>
                  <fgColor theme="1"/>
                  <bgColor rgb="FFFFFF00"/>
                </patternFill>
              </fill>
            </x14:dxf>
          </x14:cfRule>
          <x14:cfRule type="containsText" priority="7" operator="containsText" id="{58906EFD-D44D-4790-88F2-7A641D25C81B}">
            <xm:f>NOT(ISERROR(SEARCH(TB!$B$23,L59)))</xm:f>
            <xm:f>TB!$B$23</xm:f>
            <x14:dxf>
              <fill>
                <patternFill>
                  <fgColor theme="1"/>
                  <bgColor rgb="FFFFC000"/>
                </patternFill>
              </fill>
            </x14:dxf>
          </x14:cfRule>
          <x14:cfRule type="containsText" priority="8" operator="containsText" id="{5D222C47-5581-431B-8D58-89EA2B199653}">
            <xm:f>NOT(ISERROR(SEARCH(TB!$B$22,L59)))</xm:f>
            <xm:f>TB!$B$22</xm:f>
            <x14:dxf>
              <fill>
                <patternFill>
                  <fgColor theme="1"/>
                  <bgColor rgb="FFFF0000"/>
                </patternFill>
              </fill>
            </x14:dxf>
          </x14:cfRule>
          <xm:sqref>L59:L78</xm:sqref>
        </x14:conditionalFormatting>
        <x14:conditionalFormatting xmlns:xm="http://schemas.microsoft.com/office/excel/2006/main">
          <x14:cfRule type="containsText" priority="1" operator="containsText" id="{99042810-A1D9-4DAC-9FD0-03888496FA4A}">
            <xm:f>NOT(ISERROR(SEARCH(TB!$B$25,L81)))</xm:f>
            <xm:f>TB!$B$25</xm:f>
            <x14:dxf>
              <fill>
                <patternFill>
                  <fgColor theme="1"/>
                  <bgColor rgb="FF00B050"/>
                </patternFill>
              </fill>
            </x14:dxf>
          </x14:cfRule>
          <x14:cfRule type="containsText" priority="2" operator="containsText" id="{A07EDEDA-D79A-445B-BAD8-FEFFA41C687B}">
            <xm:f>NOT(ISERROR(SEARCH(TB!$B$24,L81)))</xm:f>
            <xm:f>TB!$B$24</xm:f>
            <x14:dxf>
              <fill>
                <patternFill>
                  <fgColor theme="1"/>
                  <bgColor rgb="FFFFFF00"/>
                </patternFill>
              </fill>
            </x14:dxf>
          </x14:cfRule>
          <x14:cfRule type="containsText" priority="3" operator="containsText" id="{D9F509EA-6A2C-41EF-904C-969EED480B28}">
            <xm:f>NOT(ISERROR(SEARCH(TB!$B$23,L81)))</xm:f>
            <xm:f>TB!$B$23</xm:f>
            <x14:dxf>
              <fill>
                <patternFill>
                  <fgColor theme="1"/>
                  <bgColor rgb="FFFFC000"/>
                </patternFill>
              </fill>
            </x14:dxf>
          </x14:cfRule>
          <x14:cfRule type="containsText" priority="4" operator="containsText" id="{66858BC5-26FC-4B1E-98C6-D20550D09CEB}">
            <xm:f>NOT(ISERROR(SEARCH(TB!$B$22,L81)))</xm:f>
            <xm:f>TB!$B$22</xm:f>
            <x14:dxf>
              <fill>
                <patternFill>
                  <fgColor theme="1"/>
                  <bgColor rgb="FFFF0000"/>
                </patternFill>
              </fill>
            </x14:dxf>
          </x14:cfRule>
          <xm:sqref>L81:L100</xm:sqref>
        </x14:conditionalFormatting>
      </x14:conditionalFormatting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89">
    <tabColor rgb="FF00B050"/>
  </sheetPr>
  <dimension ref="A1:W40"/>
  <sheetViews>
    <sheetView zoomScale="90" zoomScaleNormal="90" workbookViewId="0">
      <pane ySplit="14" topLeftCell="A21"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222</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(SUM(L$15:L$19))/F9</f>
        <v>0</v>
      </c>
      <c r="J9" s="40"/>
      <c r="K9" s="41"/>
      <c r="L9" s="40"/>
      <c r="M9" s="40"/>
      <c r="N9" s="40"/>
    </row>
    <row r="10" spans="1:14" s="47" customFormat="1" ht="11.45" customHeight="1" x14ac:dyDescent="0.25">
      <c r="B10" s="48"/>
      <c r="C10" s="268" t="s">
        <v>96</v>
      </c>
      <c r="D10" s="269" t="str">
        <f>Contenido!S13</f>
        <v>Vicerrectoría Administrativa y Finananciera</v>
      </c>
      <c r="E10" s="43" t="s">
        <v>92</v>
      </c>
      <c r="F10" s="44">
        <v>1</v>
      </c>
      <c r="G10" s="43" t="s">
        <v>90</v>
      </c>
      <c r="H10" s="45" t="s">
        <v>115</v>
      </c>
      <c r="I10" s="46">
        <f>(SUM(L$22:L$26))/F10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(SUM(L$29:L$33))/F11</f>
        <v>0.66666666666666674</v>
      </c>
      <c r="J11" s="48"/>
      <c r="K11" s="50"/>
      <c r="L11" s="270"/>
      <c r="M11" s="270"/>
    </row>
    <row r="12" spans="1:14" s="47" customFormat="1" ht="11.45" customHeight="1" x14ac:dyDescent="0.25">
      <c r="B12" s="48"/>
      <c r="C12" s="43"/>
      <c r="D12" s="49"/>
      <c r="E12" s="43" t="s">
        <v>177</v>
      </c>
      <c r="F12" s="44">
        <v>1</v>
      </c>
      <c r="G12" s="43" t="s">
        <v>90</v>
      </c>
      <c r="H12" s="45" t="s">
        <v>179</v>
      </c>
      <c r="I12" s="46">
        <f>(SUM(L$36:L$40))/F12</f>
        <v>1</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0" x14ac:dyDescent="0.25">
      <c r="B15" s="55">
        <v>1</v>
      </c>
      <c r="C15" s="55" t="s">
        <v>174</v>
      </c>
      <c r="D15" s="56" t="s">
        <v>1233</v>
      </c>
      <c r="E15" s="56" t="s">
        <v>1234</v>
      </c>
      <c r="F15" s="55" t="s">
        <v>5</v>
      </c>
      <c r="G15" s="55"/>
      <c r="H15" s="56" t="s">
        <v>1240</v>
      </c>
      <c r="I15" s="56" t="s">
        <v>1241</v>
      </c>
      <c r="J15" s="55" t="s">
        <v>88</v>
      </c>
      <c r="K15" s="56" t="s">
        <v>1248</v>
      </c>
      <c r="L15" s="57"/>
      <c r="M15" s="56"/>
    </row>
    <row r="16" spans="1:14" ht="73.900000000000006" customHeight="1" x14ac:dyDescent="0.25">
      <c r="B16" s="55">
        <v>1</v>
      </c>
      <c r="C16" s="55" t="s">
        <v>174</v>
      </c>
      <c r="D16" s="56" t="s">
        <v>1235</v>
      </c>
      <c r="E16" s="56" t="s">
        <v>1236</v>
      </c>
      <c r="F16" s="55" t="s">
        <v>5</v>
      </c>
      <c r="G16" s="55"/>
      <c r="H16" s="56" t="s">
        <v>1242</v>
      </c>
      <c r="I16" s="56" t="s">
        <v>1243</v>
      </c>
      <c r="J16" s="55" t="s">
        <v>87</v>
      </c>
      <c r="K16" s="56" t="s">
        <v>1249</v>
      </c>
      <c r="L16" s="57"/>
      <c r="M16" s="56"/>
    </row>
    <row r="17" spans="2:13" ht="84" x14ac:dyDescent="0.25">
      <c r="B17" s="55">
        <v>1</v>
      </c>
      <c r="C17" s="55" t="s">
        <v>174</v>
      </c>
      <c r="D17" s="56" t="s">
        <v>1233</v>
      </c>
      <c r="E17" s="56" t="s">
        <v>1237</v>
      </c>
      <c r="F17" s="55" t="s">
        <v>5</v>
      </c>
      <c r="G17" s="55"/>
      <c r="H17" s="56" t="s">
        <v>1244</v>
      </c>
      <c r="I17" s="56" t="s">
        <v>1245</v>
      </c>
      <c r="J17" s="55" t="s">
        <v>88</v>
      </c>
      <c r="K17" s="56" t="s">
        <v>1250</v>
      </c>
      <c r="L17" s="57"/>
      <c r="M17" s="56"/>
    </row>
    <row r="18" spans="2:13" ht="93" customHeight="1" x14ac:dyDescent="0.25">
      <c r="B18" s="55">
        <v>1</v>
      </c>
      <c r="C18" s="55" t="s">
        <v>174</v>
      </c>
      <c r="D18" s="56" t="s">
        <v>1238</v>
      </c>
      <c r="E18" s="56" t="s">
        <v>1239</v>
      </c>
      <c r="F18" s="55" t="s">
        <v>5</v>
      </c>
      <c r="G18" s="55"/>
      <c r="H18" s="56" t="s">
        <v>1246</v>
      </c>
      <c r="I18" s="56" t="s">
        <v>1247</v>
      </c>
      <c r="J18" s="55" t="s">
        <v>88</v>
      </c>
      <c r="K18" s="56" t="s">
        <v>1251</v>
      </c>
      <c r="L18" s="57"/>
      <c r="M18" s="56"/>
    </row>
    <row r="19" spans="2:13" x14ac:dyDescent="0.25">
      <c r="B19" s="55">
        <v>1</v>
      </c>
      <c r="C19" s="55"/>
      <c r="D19" s="56"/>
      <c r="E19" s="56"/>
      <c r="F19" s="55"/>
      <c r="G19" s="55"/>
      <c r="H19" s="56"/>
      <c r="I19" s="56"/>
      <c r="J19" s="55"/>
      <c r="K19" s="56"/>
      <c r="L19" s="57"/>
      <c r="M19" s="56"/>
    </row>
    <row r="20" spans="2:13" ht="12.75" thickBot="1" x14ac:dyDescent="0.3">
      <c r="D20" s="59"/>
      <c r="E20" s="59"/>
      <c r="H20" s="59"/>
      <c r="I20" s="59"/>
      <c r="K20" s="59"/>
      <c r="M20" s="59"/>
    </row>
    <row r="21" spans="2:13" s="48" customFormat="1" ht="23.25" thickTop="1" x14ac:dyDescent="0.25">
      <c r="B21" s="51" t="s">
        <v>93</v>
      </c>
      <c r="C21" s="51" t="s">
        <v>75</v>
      </c>
      <c r="D21" s="51" t="s">
        <v>76</v>
      </c>
      <c r="E21" s="51" t="s">
        <v>77</v>
      </c>
      <c r="F21" s="51" t="s">
        <v>78</v>
      </c>
      <c r="G21" s="51" t="s">
        <v>79</v>
      </c>
      <c r="H21" s="52" t="s">
        <v>156</v>
      </c>
      <c r="I21" s="52" t="s">
        <v>157</v>
      </c>
      <c r="J21" s="52" t="s">
        <v>158</v>
      </c>
      <c r="K21" s="52" t="s">
        <v>80</v>
      </c>
      <c r="L21" s="53" t="s">
        <v>94</v>
      </c>
      <c r="M21" s="53" t="s">
        <v>95</v>
      </c>
    </row>
    <row r="22" spans="2:13" ht="60" x14ac:dyDescent="0.25">
      <c r="B22" s="55">
        <v>2</v>
      </c>
      <c r="C22" s="55" t="s">
        <v>174</v>
      </c>
      <c r="D22" s="56" t="s">
        <v>1233</v>
      </c>
      <c r="E22" s="56" t="s">
        <v>1234</v>
      </c>
      <c r="F22" s="55" t="s">
        <v>5</v>
      </c>
      <c r="G22" s="55"/>
      <c r="H22" s="56" t="s">
        <v>1240</v>
      </c>
      <c r="I22" s="56" t="s">
        <v>1241</v>
      </c>
      <c r="J22" s="55" t="s">
        <v>88</v>
      </c>
      <c r="K22" s="56" t="s">
        <v>1248</v>
      </c>
      <c r="L22" s="57"/>
      <c r="M22" s="56"/>
    </row>
    <row r="23" spans="2:13" ht="75.599999999999994" customHeight="1" x14ac:dyDescent="0.25">
      <c r="B23" s="55">
        <v>2</v>
      </c>
      <c r="C23" s="55" t="s">
        <v>174</v>
      </c>
      <c r="D23" s="56" t="s">
        <v>1235</v>
      </c>
      <c r="E23" s="56" t="s">
        <v>1236</v>
      </c>
      <c r="F23" s="55" t="s">
        <v>5</v>
      </c>
      <c r="G23" s="55"/>
      <c r="H23" s="56" t="s">
        <v>1242</v>
      </c>
      <c r="I23" s="56" t="s">
        <v>1243</v>
      </c>
      <c r="J23" s="55" t="s">
        <v>87</v>
      </c>
      <c r="K23" s="56" t="s">
        <v>1249</v>
      </c>
      <c r="L23" s="57"/>
      <c r="M23" s="56"/>
    </row>
    <row r="24" spans="2:13" ht="84" x14ac:dyDescent="0.25">
      <c r="B24" s="55">
        <v>2</v>
      </c>
      <c r="C24" s="55" t="s">
        <v>174</v>
      </c>
      <c r="D24" s="56" t="s">
        <v>1233</v>
      </c>
      <c r="E24" s="56" t="s">
        <v>1237</v>
      </c>
      <c r="F24" s="55" t="s">
        <v>5</v>
      </c>
      <c r="G24" s="55"/>
      <c r="H24" s="56" t="s">
        <v>1244</v>
      </c>
      <c r="I24" s="56" t="s">
        <v>1245</v>
      </c>
      <c r="J24" s="55" t="s">
        <v>88</v>
      </c>
      <c r="K24" s="56" t="s">
        <v>1250</v>
      </c>
      <c r="L24" s="57"/>
      <c r="M24" s="56"/>
    </row>
    <row r="25" spans="2:13" ht="90" customHeight="1" x14ac:dyDescent="0.25">
      <c r="B25" s="55">
        <v>2</v>
      </c>
      <c r="C25" s="55" t="s">
        <v>174</v>
      </c>
      <c r="D25" s="56" t="s">
        <v>1238</v>
      </c>
      <c r="E25" s="56" t="s">
        <v>1239</v>
      </c>
      <c r="F25" s="55" t="s">
        <v>5</v>
      </c>
      <c r="G25" s="55"/>
      <c r="H25" s="56" t="s">
        <v>1246</v>
      </c>
      <c r="I25" s="56" t="s">
        <v>1247</v>
      </c>
      <c r="J25" s="55" t="s">
        <v>88</v>
      </c>
      <c r="K25" s="56" t="s">
        <v>1251</v>
      </c>
      <c r="L25" s="57"/>
      <c r="M25" s="56"/>
    </row>
    <row r="26" spans="2:13" x14ac:dyDescent="0.25">
      <c r="B26" s="55">
        <v>2</v>
      </c>
      <c r="C26" s="55"/>
      <c r="D26" s="56"/>
      <c r="E26" s="56"/>
      <c r="F26" s="55"/>
      <c r="G26" s="55"/>
      <c r="H26" s="56"/>
      <c r="I26" s="56"/>
      <c r="J26" s="55"/>
      <c r="K26" s="56"/>
      <c r="L26" s="57"/>
      <c r="M26" s="56"/>
    </row>
    <row r="27" spans="2:13" ht="12.75" thickBot="1" x14ac:dyDescent="0.3"/>
    <row r="28" spans="2:13" s="48" customFormat="1" ht="30.6" customHeight="1" thickTop="1" x14ac:dyDescent="0.25">
      <c r="B28" s="51" t="s">
        <v>93</v>
      </c>
      <c r="C28" s="51" t="s">
        <v>75</v>
      </c>
      <c r="D28" s="51" t="s">
        <v>76</v>
      </c>
      <c r="E28" s="51" t="s">
        <v>77</v>
      </c>
      <c r="F28" s="51" t="s">
        <v>78</v>
      </c>
      <c r="G28" s="51" t="s">
        <v>79</v>
      </c>
      <c r="H28" s="52" t="s">
        <v>156</v>
      </c>
      <c r="I28" s="52" t="s">
        <v>157</v>
      </c>
      <c r="J28" s="52" t="s">
        <v>158</v>
      </c>
      <c r="K28" s="52" t="s">
        <v>80</v>
      </c>
      <c r="L28" s="53" t="s">
        <v>94</v>
      </c>
      <c r="M28" s="53" t="s">
        <v>95</v>
      </c>
    </row>
    <row r="29" spans="2:13" ht="60" x14ac:dyDescent="0.25">
      <c r="B29" s="55">
        <v>3</v>
      </c>
      <c r="C29" s="55" t="s">
        <v>174</v>
      </c>
      <c r="D29" s="56" t="s">
        <v>1233</v>
      </c>
      <c r="E29" s="56" t="s">
        <v>1234</v>
      </c>
      <c r="F29" s="55" t="s">
        <v>5</v>
      </c>
      <c r="G29" s="55"/>
      <c r="H29" s="56" t="s">
        <v>1240</v>
      </c>
      <c r="I29" s="56" t="s">
        <v>1241</v>
      </c>
      <c r="J29" s="55" t="s">
        <v>88</v>
      </c>
      <c r="K29" s="56" t="s">
        <v>1248</v>
      </c>
      <c r="L29" s="57"/>
      <c r="M29" s="56"/>
    </row>
    <row r="30" spans="2:13" ht="70.900000000000006" customHeight="1" x14ac:dyDescent="0.25">
      <c r="B30" s="55">
        <v>3</v>
      </c>
      <c r="C30" s="55" t="s">
        <v>174</v>
      </c>
      <c r="D30" s="56" t="s">
        <v>1235</v>
      </c>
      <c r="E30" s="56" t="s">
        <v>1236</v>
      </c>
      <c r="F30" s="55" t="s">
        <v>5</v>
      </c>
      <c r="G30" s="55"/>
      <c r="H30" s="56" t="s">
        <v>1242</v>
      </c>
      <c r="I30" s="56" t="s">
        <v>1243</v>
      </c>
      <c r="J30" s="55" t="s">
        <v>87</v>
      </c>
      <c r="K30" s="56" t="s">
        <v>1249</v>
      </c>
      <c r="L30" s="57"/>
      <c r="M30" s="56"/>
    </row>
    <row r="31" spans="2:13" ht="84" x14ac:dyDescent="0.25">
      <c r="B31" s="55">
        <v>3</v>
      </c>
      <c r="C31" s="55" t="s">
        <v>174</v>
      </c>
      <c r="D31" s="56" t="s">
        <v>1233</v>
      </c>
      <c r="E31" s="56" t="s">
        <v>1237</v>
      </c>
      <c r="F31" s="55" t="s">
        <v>5</v>
      </c>
      <c r="G31" s="55"/>
      <c r="H31" s="56" t="s">
        <v>1244</v>
      </c>
      <c r="I31" s="56" t="s">
        <v>1245</v>
      </c>
      <c r="J31" s="55" t="s">
        <v>88</v>
      </c>
      <c r="K31" s="56" t="s">
        <v>1250</v>
      </c>
      <c r="L31" s="57">
        <v>0.66666666666666674</v>
      </c>
      <c r="M31" s="56"/>
    </row>
    <row r="32" spans="2:13" ht="87.6" customHeight="1" x14ac:dyDescent="0.25">
      <c r="B32" s="55">
        <v>3</v>
      </c>
      <c r="C32" s="55" t="s">
        <v>174</v>
      </c>
      <c r="D32" s="56" t="s">
        <v>1238</v>
      </c>
      <c r="E32" s="56" t="s">
        <v>1239</v>
      </c>
      <c r="F32" s="55" t="s">
        <v>5</v>
      </c>
      <c r="G32" s="55"/>
      <c r="H32" s="56" t="s">
        <v>1246</v>
      </c>
      <c r="I32" s="56" t="s">
        <v>1247</v>
      </c>
      <c r="J32" s="55" t="s">
        <v>88</v>
      </c>
      <c r="K32" s="56" t="s">
        <v>1251</v>
      </c>
      <c r="L32" s="57"/>
      <c r="M32" s="56"/>
    </row>
    <row r="33" spans="2:13" x14ac:dyDescent="0.25">
      <c r="B33" s="55">
        <v>3</v>
      </c>
      <c r="C33" s="55"/>
      <c r="D33" s="56"/>
      <c r="E33" s="56"/>
      <c r="F33" s="55"/>
      <c r="G33" s="55"/>
      <c r="H33" s="56"/>
      <c r="I33" s="56"/>
      <c r="J33" s="55"/>
      <c r="K33" s="56"/>
      <c r="L33" s="57"/>
      <c r="M33" s="56"/>
    </row>
    <row r="34" spans="2:13" ht="12.75" thickBot="1" x14ac:dyDescent="0.3">
      <c r="D34" s="59"/>
      <c r="E34" s="59"/>
      <c r="H34" s="59"/>
      <c r="I34" s="59"/>
      <c r="K34" s="59"/>
      <c r="M34" s="59"/>
    </row>
    <row r="35" spans="2:13" s="48" customFormat="1" ht="23.25" thickTop="1" x14ac:dyDescent="0.25">
      <c r="B35" s="51" t="s">
        <v>93</v>
      </c>
      <c r="C35" s="51" t="s">
        <v>75</v>
      </c>
      <c r="D35" s="51" t="s">
        <v>76</v>
      </c>
      <c r="E35" s="51" t="s">
        <v>77</v>
      </c>
      <c r="F35" s="51" t="s">
        <v>78</v>
      </c>
      <c r="G35" s="51" t="s">
        <v>79</v>
      </c>
      <c r="H35" s="52" t="s">
        <v>156</v>
      </c>
      <c r="I35" s="52" t="s">
        <v>157</v>
      </c>
      <c r="J35" s="52" t="s">
        <v>158</v>
      </c>
      <c r="K35" s="52" t="s">
        <v>80</v>
      </c>
      <c r="L35" s="53" t="s">
        <v>94</v>
      </c>
      <c r="M35" s="53" t="s">
        <v>95</v>
      </c>
    </row>
    <row r="36" spans="2:13" ht="60" x14ac:dyDescent="0.25">
      <c r="B36" s="55">
        <v>4</v>
      </c>
      <c r="C36" s="55" t="s">
        <v>174</v>
      </c>
      <c r="D36" s="56" t="s">
        <v>1233</v>
      </c>
      <c r="E36" s="56" t="s">
        <v>1234</v>
      </c>
      <c r="F36" s="55" t="s">
        <v>5</v>
      </c>
      <c r="G36" s="55" t="s">
        <v>55</v>
      </c>
      <c r="H36" s="56" t="s">
        <v>1240</v>
      </c>
      <c r="I36" s="56" t="s">
        <v>1241</v>
      </c>
      <c r="J36" s="55" t="s">
        <v>88</v>
      </c>
      <c r="K36" s="56" t="s">
        <v>1248</v>
      </c>
      <c r="L36" s="57"/>
      <c r="M36" s="56"/>
    </row>
    <row r="37" spans="2:13" ht="75" customHeight="1" x14ac:dyDescent="0.25">
      <c r="B37" s="55">
        <v>4</v>
      </c>
      <c r="C37" s="55" t="s">
        <v>174</v>
      </c>
      <c r="D37" s="56" t="s">
        <v>1235</v>
      </c>
      <c r="E37" s="56" t="s">
        <v>1236</v>
      </c>
      <c r="F37" s="55" t="s">
        <v>5</v>
      </c>
      <c r="G37" s="55" t="s">
        <v>149</v>
      </c>
      <c r="H37" s="56" t="s">
        <v>1242</v>
      </c>
      <c r="I37" s="56" t="s">
        <v>1243</v>
      </c>
      <c r="J37" s="55" t="s">
        <v>87</v>
      </c>
      <c r="K37" s="56" t="s">
        <v>1249</v>
      </c>
      <c r="L37" s="57"/>
      <c r="M37" s="56"/>
    </row>
    <row r="38" spans="2:13" ht="84" x14ac:dyDescent="0.25">
      <c r="B38" s="55">
        <v>4</v>
      </c>
      <c r="C38" s="55" t="s">
        <v>174</v>
      </c>
      <c r="D38" s="56" t="s">
        <v>1233</v>
      </c>
      <c r="E38" s="56" t="s">
        <v>1237</v>
      </c>
      <c r="F38" s="55" t="s">
        <v>5</v>
      </c>
      <c r="G38" s="55" t="s">
        <v>55</v>
      </c>
      <c r="H38" s="56" t="s">
        <v>1244</v>
      </c>
      <c r="I38" s="56" t="s">
        <v>1245</v>
      </c>
      <c r="J38" s="55" t="s">
        <v>88</v>
      </c>
      <c r="K38" s="56" t="s">
        <v>1250</v>
      </c>
      <c r="L38" s="57"/>
      <c r="M38" s="56"/>
    </row>
    <row r="39" spans="2:13" ht="98.45" customHeight="1" x14ac:dyDescent="0.25">
      <c r="B39" s="55">
        <v>4</v>
      </c>
      <c r="C39" s="55" t="s">
        <v>174</v>
      </c>
      <c r="D39" s="56" t="s">
        <v>1238</v>
      </c>
      <c r="E39" s="56" t="s">
        <v>1239</v>
      </c>
      <c r="F39" s="55" t="s">
        <v>5</v>
      </c>
      <c r="G39" s="55"/>
      <c r="H39" s="56" t="s">
        <v>1246</v>
      </c>
      <c r="I39" s="56" t="s">
        <v>1247</v>
      </c>
      <c r="J39" s="55" t="s">
        <v>88</v>
      </c>
      <c r="K39" s="56" t="s">
        <v>1251</v>
      </c>
      <c r="L39" s="57">
        <v>1</v>
      </c>
      <c r="M39" s="56"/>
    </row>
    <row r="40" spans="2:13" x14ac:dyDescent="0.25">
      <c r="B40" s="55">
        <v>4</v>
      </c>
      <c r="C40" s="55"/>
      <c r="D40" s="56"/>
      <c r="E40" s="56"/>
      <c r="F40" s="55"/>
      <c r="G40" s="55"/>
      <c r="H40" s="56"/>
      <c r="I40" s="56"/>
      <c r="J40" s="55"/>
      <c r="K40" s="56"/>
      <c r="L40" s="57"/>
      <c r="M40" s="56"/>
    </row>
  </sheetData>
  <sheetProtection algorithmName="SHA-512" hashValue="29OLYeZRGiUMox9DJ6Mtx4XLMJT/T/CsSL/z0p4j4SdXChyUgisSMGuqm/s3eCI9oijMTq04yCZt6xxlt//a2Q==" saltValue="/2bsWgvU/c2DdrKdtmsC3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9 C22:C26 C29:C33 C36:C40" xr:uid="{00000000-0002-0000-2B00-000000000000}">
      <formula1>Frentes</formula1>
    </dataValidation>
    <dataValidation type="list" allowBlank="1" showInputMessage="1" showErrorMessage="1" sqref="F15:F19 F22:F26 F29:F33 F36:F40" xr:uid="{00000000-0002-0000-2B00-000001000000}">
      <formula1>Alta_Dirección</formula1>
    </dataValidation>
    <dataValidation type="list" allowBlank="1" showInputMessage="1" showErrorMessage="1" sqref="J15:J19 J22:J26 J29:J33 J36:J40" xr:uid="{00000000-0002-0000-2B00-000002000000}">
      <formula1>Categoría</formula1>
    </dataValidation>
    <dataValidation type="list" allowBlank="1" showInputMessage="1" showErrorMessage="1" sqref="L15:L19 L22:L26 L29:L33 L36:L40" xr:uid="{00000000-0002-0000-2B00-000003000000}">
      <formula1>Cumplimiento</formula1>
    </dataValidation>
    <dataValidation type="list" allowBlank="1" showInputMessage="1" showErrorMessage="1" sqref="G15:G19 G22:G26 G29:G33 G36:G40" xr:uid="{00000000-0002-0000-2B00-000004000000}">
      <formula1>Área</formula1>
    </dataValidation>
    <dataValidation type="list" allowBlank="1" showInputMessage="1" showErrorMessage="1" sqref="B15:B19 B22:B26 B29:B33 B36:B40" xr:uid="{00000000-0002-0000-2B00-000005000000}">
      <formula1>Trimestre</formula1>
    </dataValidation>
  </dataValidations>
  <hyperlinks>
    <hyperlink ref="L10:M11" location="Instrucciones!A1" display="Instrucciones para el diligenciamiento" xr:uid="{00000000-0004-0000-2B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5" operator="containsText" id="{E4AF073A-BDF6-4781-8BFE-6BBE56FF8C25}">
            <xm:f>NOT(ISERROR(SEARCH(TB!$B$25,L15)))</xm:f>
            <xm:f>TB!$B$25</xm:f>
            <x14:dxf>
              <fill>
                <patternFill>
                  <fgColor theme="1"/>
                  <bgColor rgb="FF00B050"/>
                </patternFill>
              </fill>
            </x14:dxf>
          </x14:cfRule>
          <x14:cfRule type="containsText" priority="26" operator="containsText" id="{55D6EFB9-B79F-4606-9F09-71A310432D83}">
            <xm:f>NOT(ISERROR(SEARCH(TB!$B$24,L15)))</xm:f>
            <xm:f>TB!$B$24</xm:f>
            <x14:dxf>
              <fill>
                <patternFill>
                  <fgColor theme="1"/>
                  <bgColor rgb="FFFFFF00"/>
                </patternFill>
              </fill>
            </x14:dxf>
          </x14:cfRule>
          <x14:cfRule type="containsText" priority="27" operator="containsText" id="{470681DE-CA36-467C-B7B3-5FBC40F55F32}">
            <xm:f>NOT(ISERROR(SEARCH(TB!$B$23,L15)))</xm:f>
            <xm:f>TB!$B$23</xm:f>
            <x14:dxf>
              <fill>
                <patternFill>
                  <fgColor theme="1"/>
                  <bgColor rgb="FFFFC000"/>
                </patternFill>
              </fill>
            </x14:dxf>
          </x14:cfRule>
          <x14:cfRule type="containsText" priority="28" operator="containsText" id="{4368611C-6A0B-4D51-BDD6-F9A3B3A013BB}">
            <xm:f>NOT(ISERROR(SEARCH(TB!$B$22,L15)))</xm:f>
            <xm:f>TB!$B$22</xm:f>
            <x14:dxf>
              <fill>
                <patternFill>
                  <fgColor theme="1"/>
                  <bgColor rgb="FFFF0000"/>
                </patternFill>
              </fill>
            </x14:dxf>
          </x14:cfRule>
          <xm:sqref>L15:L19 L26 L33 L40</xm:sqref>
        </x14:conditionalFormatting>
        <x14:conditionalFormatting xmlns:xm="http://schemas.microsoft.com/office/excel/2006/main">
          <x14:cfRule type="containsText" priority="9" operator="containsText" id="{1E0E5B67-B1D0-4A27-985F-FE09E92BA45F}">
            <xm:f>NOT(ISERROR(SEARCH(TB!$B$25,L22)))</xm:f>
            <xm:f>TB!$B$25</xm:f>
            <x14:dxf>
              <fill>
                <patternFill>
                  <fgColor theme="1"/>
                  <bgColor rgb="FF00B050"/>
                </patternFill>
              </fill>
            </x14:dxf>
          </x14:cfRule>
          <x14:cfRule type="containsText" priority="10" operator="containsText" id="{DBE5278F-4B62-4386-A584-AA2EAF145D9F}">
            <xm:f>NOT(ISERROR(SEARCH(TB!$B$24,L22)))</xm:f>
            <xm:f>TB!$B$24</xm:f>
            <x14:dxf>
              <fill>
                <patternFill>
                  <fgColor theme="1"/>
                  <bgColor rgb="FFFFFF00"/>
                </patternFill>
              </fill>
            </x14:dxf>
          </x14:cfRule>
          <x14:cfRule type="containsText" priority="11" operator="containsText" id="{42F207FD-BC89-4E0E-B524-6EF1326DDD2E}">
            <xm:f>NOT(ISERROR(SEARCH(TB!$B$23,L22)))</xm:f>
            <xm:f>TB!$B$23</xm:f>
            <x14:dxf>
              <fill>
                <patternFill>
                  <fgColor theme="1"/>
                  <bgColor rgb="FFFFC000"/>
                </patternFill>
              </fill>
            </x14:dxf>
          </x14:cfRule>
          <x14:cfRule type="containsText" priority="12" operator="containsText" id="{026BD739-62F3-42E8-A24E-7D90193D54A3}">
            <xm:f>NOT(ISERROR(SEARCH(TB!$B$22,L22)))</xm:f>
            <xm:f>TB!$B$22</xm:f>
            <x14:dxf>
              <fill>
                <patternFill>
                  <fgColor theme="1"/>
                  <bgColor rgb="FFFF0000"/>
                </patternFill>
              </fill>
            </x14:dxf>
          </x14:cfRule>
          <xm:sqref>L22:L25</xm:sqref>
        </x14:conditionalFormatting>
        <x14:conditionalFormatting xmlns:xm="http://schemas.microsoft.com/office/excel/2006/main">
          <x14:cfRule type="containsText" priority="5" operator="containsText" id="{390016AC-3BA3-4223-85AF-62E6FE293E59}">
            <xm:f>NOT(ISERROR(SEARCH(TB!$B$25,L29)))</xm:f>
            <xm:f>TB!$B$25</xm:f>
            <x14:dxf>
              <fill>
                <patternFill>
                  <fgColor theme="1"/>
                  <bgColor rgb="FF00B050"/>
                </patternFill>
              </fill>
            </x14:dxf>
          </x14:cfRule>
          <x14:cfRule type="containsText" priority="6" operator="containsText" id="{AA808E34-9F75-4B2B-A179-C21C6E3A3337}">
            <xm:f>NOT(ISERROR(SEARCH(TB!$B$24,L29)))</xm:f>
            <xm:f>TB!$B$24</xm:f>
            <x14:dxf>
              <fill>
                <patternFill>
                  <fgColor theme="1"/>
                  <bgColor rgb="FFFFFF00"/>
                </patternFill>
              </fill>
            </x14:dxf>
          </x14:cfRule>
          <x14:cfRule type="containsText" priority="7" operator="containsText" id="{00BBB979-1D33-40FD-99D8-B8DC3445018A}">
            <xm:f>NOT(ISERROR(SEARCH(TB!$B$23,L29)))</xm:f>
            <xm:f>TB!$B$23</xm:f>
            <x14:dxf>
              <fill>
                <patternFill>
                  <fgColor theme="1"/>
                  <bgColor rgb="FFFFC000"/>
                </patternFill>
              </fill>
            </x14:dxf>
          </x14:cfRule>
          <x14:cfRule type="containsText" priority="8" operator="containsText" id="{EAC1169D-3FDD-4A83-9BC9-8B7F9C91F14D}">
            <xm:f>NOT(ISERROR(SEARCH(TB!$B$22,L29)))</xm:f>
            <xm:f>TB!$B$22</xm:f>
            <x14:dxf>
              <fill>
                <patternFill>
                  <fgColor theme="1"/>
                  <bgColor rgb="FFFF0000"/>
                </patternFill>
              </fill>
            </x14:dxf>
          </x14:cfRule>
          <xm:sqref>L29:L32</xm:sqref>
        </x14:conditionalFormatting>
        <x14:conditionalFormatting xmlns:xm="http://schemas.microsoft.com/office/excel/2006/main">
          <x14:cfRule type="containsText" priority="1" operator="containsText" id="{2ACEEC87-8562-4948-8E81-3AD4179712CD}">
            <xm:f>NOT(ISERROR(SEARCH(TB!$B$25,L36)))</xm:f>
            <xm:f>TB!$B$25</xm:f>
            <x14:dxf>
              <fill>
                <patternFill>
                  <fgColor theme="1"/>
                  <bgColor rgb="FF00B050"/>
                </patternFill>
              </fill>
            </x14:dxf>
          </x14:cfRule>
          <x14:cfRule type="containsText" priority="2" operator="containsText" id="{29752A3B-09E7-4D3D-BEE8-926181976FDA}">
            <xm:f>NOT(ISERROR(SEARCH(TB!$B$24,L36)))</xm:f>
            <xm:f>TB!$B$24</xm:f>
            <x14:dxf>
              <fill>
                <patternFill>
                  <fgColor theme="1"/>
                  <bgColor rgb="FFFFFF00"/>
                </patternFill>
              </fill>
            </x14:dxf>
          </x14:cfRule>
          <x14:cfRule type="containsText" priority="3" operator="containsText" id="{30612EA3-19D9-4D39-8225-B15F12F7364A}">
            <xm:f>NOT(ISERROR(SEARCH(TB!$B$23,L36)))</xm:f>
            <xm:f>TB!$B$23</xm:f>
            <x14:dxf>
              <fill>
                <patternFill>
                  <fgColor theme="1"/>
                  <bgColor rgb="FFFFC000"/>
                </patternFill>
              </fill>
            </x14:dxf>
          </x14:cfRule>
          <x14:cfRule type="containsText" priority="4" operator="containsText" id="{0D77F7CB-EA79-4489-B883-090EA96CD0EC}">
            <xm:f>NOT(ISERROR(SEARCH(TB!$B$22,L36)))</xm:f>
            <xm:f>TB!$B$22</xm:f>
            <x14:dxf>
              <fill>
                <patternFill>
                  <fgColor theme="1"/>
                  <bgColor rgb="FFFF0000"/>
                </patternFill>
              </fill>
            </x14:dxf>
          </x14:cfRule>
          <xm:sqref>L36:L39</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90">
    <tabColor rgb="FF00B050"/>
  </sheetPr>
  <dimension ref="A1:W37"/>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223</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(SUM(L$15:L$16))/F9</f>
        <v>0.33333333333333337</v>
      </c>
      <c r="J9" s="40"/>
      <c r="K9" s="41"/>
      <c r="L9" s="40"/>
      <c r="M9" s="40"/>
      <c r="N9" s="40"/>
    </row>
    <row r="10" spans="1:14" s="47" customFormat="1" ht="11.45" customHeight="1" x14ac:dyDescent="0.25">
      <c r="B10" s="48"/>
      <c r="C10" s="268" t="s">
        <v>96</v>
      </c>
      <c r="D10" s="269" t="str">
        <f>Contenido!S15</f>
        <v>Dirección Administrativa de la Seccional Girardot</v>
      </c>
      <c r="E10" s="43" t="s">
        <v>92</v>
      </c>
      <c r="F10" s="44">
        <v>1</v>
      </c>
      <c r="G10" s="43" t="s">
        <v>90</v>
      </c>
      <c r="H10" s="45" t="s">
        <v>115</v>
      </c>
      <c r="I10" s="46">
        <f>(SUM(L$19:L$21))/F10</f>
        <v>0.33333333333333337</v>
      </c>
      <c r="J10" s="48"/>
      <c r="K10" s="50"/>
      <c r="L10" s="270" t="s">
        <v>100</v>
      </c>
      <c r="M10" s="270"/>
    </row>
    <row r="11" spans="1:14" s="47" customFormat="1" ht="11.45" customHeight="1" x14ac:dyDescent="0.25">
      <c r="B11" s="48"/>
      <c r="C11" s="268"/>
      <c r="D11" s="269"/>
      <c r="E11" s="43" t="s">
        <v>176</v>
      </c>
      <c r="F11" s="44">
        <v>1</v>
      </c>
      <c r="G11" s="43" t="s">
        <v>90</v>
      </c>
      <c r="H11" s="45" t="s">
        <v>178</v>
      </c>
      <c r="I11" s="46">
        <f>(SUM(L$24:L$26))/F11</f>
        <v>0.66666666666666674</v>
      </c>
      <c r="J11" s="48"/>
      <c r="K11" s="50"/>
      <c r="L11" s="270"/>
      <c r="M11" s="270"/>
    </row>
    <row r="12" spans="1:14" s="47" customFormat="1" ht="11.45" customHeight="1" x14ac:dyDescent="0.25">
      <c r="B12" s="48"/>
      <c r="C12" s="43"/>
      <c r="D12" s="49"/>
      <c r="E12" s="43" t="s">
        <v>177</v>
      </c>
      <c r="F12" s="44">
        <v>1</v>
      </c>
      <c r="G12" s="43" t="s">
        <v>90</v>
      </c>
      <c r="H12" s="45" t="s">
        <v>179</v>
      </c>
      <c r="I12" s="46">
        <f>(SUM(L$29:L$37))/F12</f>
        <v>1</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08" x14ac:dyDescent="0.25">
      <c r="B15" s="55">
        <v>1</v>
      </c>
      <c r="C15" s="55" t="s">
        <v>174</v>
      </c>
      <c r="D15" s="56" t="s">
        <v>1252</v>
      </c>
      <c r="E15" s="56" t="s">
        <v>1253</v>
      </c>
      <c r="F15" s="55" t="s">
        <v>5</v>
      </c>
      <c r="G15" s="55" t="s">
        <v>11</v>
      </c>
      <c r="H15" s="56" t="s">
        <v>1254</v>
      </c>
      <c r="I15" s="56" t="s">
        <v>1255</v>
      </c>
      <c r="J15" s="55" t="s">
        <v>86</v>
      </c>
      <c r="K15" s="56" t="s">
        <v>1256</v>
      </c>
      <c r="L15" s="57"/>
      <c r="M15" s="56"/>
    </row>
    <row r="16" spans="1:14" x14ac:dyDescent="0.25">
      <c r="B16" s="55">
        <v>1</v>
      </c>
      <c r="C16" s="55"/>
      <c r="D16" s="56"/>
      <c r="E16" s="56"/>
      <c r="F16" s="55"/>
      <c r="G16" s="55"/>
      <c r="H16" s="56"/>
      <c r="I16" s="56"/>
      <c r="J16" s="55"/>
      <c r="K16" s="56"/>
      <c r="L16" s="57">
        <v>0.33333333333333337</v>
      </c>
      <c r="M16" s="56"/>
    </row>
    <row r="17" spans="2:13" ht="12.75" thickBot="1" x14ac:dyDescent="0.3">
      <c r="D17" s="59"/>
      <c r="E17" s="59"/>
      <c r="H17" s="59"/>
      <c r="I17" s="59"/>
      <c r="K17" s="59"/>
      <c r="M17" s="59"/>
    </row>
    <row r="18" spans="2:13" s="48" customFormat="1" ht="23.25" thickTop="1" x14ac:dyDescent="0.25">
      <c r="B18" s="51" t="s">
        <v>93</v>
      </c>
      <c r="C18" s="51" t="s">
        <v>75</v>
      </c>
      <c r="D18" s="51" t="s">
        <v>76</v>
      </c>
      <c r="E18" s="51" t="s">
        <v>77</v>
      </c>
      <c r="F18" s="51" t="s">
        <v>78</v>
      </c>
      <c r="G18" s="51" t="s">
        <v>79</v>
      </c>
      <c r="H18" s="52" t="s">
        <v>156</v>
      </c>
      <c r="I18" s="52" t="s">
        <v>157</v>
      </c>
      <c r="J18" s="52" t="s">
        <v>158</v>
      </c>
      <c r="K18" s="52" t="s">
        <v>80</v>
      </c>
      <c r="L18" s="53" t="s">
        <v>94</v>
      </c>
      <c r="M18" s="53" t="s">
        <v>95</v>
      </c>
    </row>
    <row r="19" spans="2:13" ht="108" x14ac:dyDescent="0.25">
      <c r="B19" s="55">
        <v>2</v>
      </c>
      <c r="C19" s="55" t="s">
        <v>174</v>
      </c>
      <c r="D19" s="56" t="s">
        <v>1252</v>
      </c>
      <c r="E19" s="56" t="s">
        <v>1253</v>
      </c>
      <c r="F19" s="55" t="s">
        <v>5</v>
      </c>
      <c r="G19" s="55" t="s">
        <v>11</v>
      </c>
      <c r="H19" s="56" t="s">
        <v>1258</v>
      </c>
      <c r="I19" s="56" t="s">
        <v>1255</v>
      </c>
      <c r="J19" s="55" t="s">
        <v>86</v>
      </c>
      <c r="K19" s="56" t="s">
        <v>1256</v>
      </c>
      <c r="L19" s="57"/>
      <c r="M19" s="56"/>
    </row>
    <row r="20" spans="2:13" ht="120" x14ac:dyDescent="0.25">
      <c r="B20" s="55">
        <v>2</v>
      </c>
      <c r="C20" s="55" t="s">
        <v>82</v>
      </c>
      <c r="D20" s="56" t="s">
        <v>1257</v>
      </c>
      <c r="E20" s="56" t="s">
        <v>605</v>
      </c>
      <c r="F20" s="55" t="s">
        <v>5</v>
      </c>
      <c r="G20" s="55" t="s">
        <v>11</v>
      </c>
      <c r="H20" s="56" t="s">
        <v>1259</v>
      </c>
      <c r="I20" s="56" t="s">
        <v>1260</v>
      </c>
      <c r="J20" s="55" t="s">
        <v>86</v>
      </c>
      <c r="K20" s="56" t="s">
        <v>1261</v>
      </c>
      <c r="L20" s="57"/>
      <c r="M20" s="56"/>
    </row>
    <row r="21" spans="2:13" x14ac:dyDescent="0.25">
      <c r="B21" s="55">
        <v>2</v>
      </c>
      <c r="C21" s="55"/>
      <c r="D21" s="56"/>
      <c r="E21" s="56"/>
      <c r="F21" s="55"/>
      <c r="G21" s="55"/>
      <c r="H21" s="56"/>
      <c r="I21" s="56"/>
      <c r="J21" s="55"/>
      <c r="K21" s="56"/>
      <c r="L21" s="57">
        <v>0.33333333333333337</v>
      </c>
      <c r="M21" s="56"/>
    </row>
    <row r="22" spans="2:13" ht="12.75" thickBot="1" x14ac:dyDescent="0.3"/>
    <row r="23" spans="2:13" s="48" customFormat="1" ht="30.6" customHeight="1" thickTop="1" x14ac:dyDescent="0.25">
      <c r="B23" s="51" t="s">
        <v>93</v>
      </c>
      <c r="C23" s="51" t="s">
        <v>75</v>
      </c>
      <c r="D23" s="51" t="s">
        <v>76</v>
      </c>
      <c r="E23" s="51" t="s">
        <v>77</v>
      </c>
      <c r="F23" s="51" t="s">
        <v>78</v>
      </c>
      <c r="G23" s="51" t="s">
        <v>79</v>
      </c>
      <c r="H23" s="52" t="s">
        <v>156</v>
      </c>
      <c r="I23" s="52" t="s">
        <v>157</v>
      </c>
      <c r="J23" s="52" t="s">
        <v>158</v>
      </c>
      <c r="K23" s="52" t="s">
        <v>80</v>
      </c>
      <c r="L23" s="53" t="s">
        <v>94</v>
      </c>
      <c r="M23" s="53" t="s">
        <v>95</v>
      </c>
    </row>
    <row r="24" spans="2:13" ht="108" x14ac:dyDescent="0.25">
      <c r="B24" s="55">
        <v>3</v>
      </c>
      <c r="C24" s="55" t="s">
        <v>174</v>
      </c>
      <c r="D24" s="56" t="s">
        <v>1252</v>
      </c>
      <c r="E24" s="56" t="s">
        <v>1253</v>
      </c>
      <c r="F24" s="55" t="s">
        <v>5</v>
      </c>
      <c r="G24" s="55" t="s">
        <v>11</v>
      </c>
      <c r="H24" s="56" t="s">
        <v>1264</v>
      </c>
      <c r="I24" s="56" t="s">
        <v>1255</v>
      </c>
      <c r="J24" s="55" t="s">
        <v>86</v>
      </c>
      <c r="K24" s="56" t="s">
        <v>1256</v>
      </c>
      <c r="L24" s="57"/>
      <c r="M24" s="56"/>
    </row>
    <row r="25" spans="2:13" ht="72" x14ac:dyDescent="0.25">
      <c r="B25" s="55">
        <v>3</v>
      </c>
      <c r="C25" s="55" t="s">
        <v>82</v>
      </c>
      <c r="D25" s="56" t="s">
        <v>1262</v>
      </c>
      <c r="E25" s="56" t="s">
        <v>1263</v>
      </c>
      <c r="F25" s="55" t="s">
        <v>5</v>
      </c>
      <c r="G25" s="55" t="s">
        <v>11</v>
      </c>
      <c r="H25" s="56" t="s">
        <v>1265</v>
      </c>
      <c r="I25" s="56" t="s">
        <v>1266</v>
      </c>
      <c r="J25" s="55" t="s">
        <v>86</v>
      </c>
      <c r="K25" s="56" t="s">
        <v>1267</v>
      </c>
      <c r="L25" s="57"/>
      <c r="M25" s="56"/>
    </row>
    <row r="26" spans="2:13" x14ac:dyDescent="0.25">
      <c r="B26" s="55">
        <v>3</v>
      </c>
      <c r="C26" s="55"/>
      <c r="D26" s="56"/>
      <c r="E26" s="56"/>
      <c r="F26" s="55"/>
      <c r="G26" s="55"/>
      <c r="H26" s="56"/>
      <c r="I26" s="56"/>
      <c r="J26" s="55"/>
      <c r="K26" s="56"/>
      <c r="L26" s="57">
        <v>0.66666666666666674</v>
      </c>
      <c r="M26" s="56"/>
    </row>
    <row r="27" spans="2:13" ht="12.75" thickBot="1" x14ac:dyDescent="0.3">
      <c r="D27" s="59"/>
      <c r="E27" s="59"/>
      <c r="H27" s="59"/>
      <c r="I27" s="59"/>
      <c r="K27" s="59"/>
      <c r="M27" s="59"/>
    </row>
    <row r="28" spans="2:13" s="48" customFormat="1" ht="23.25" thickTop="1" x14ac:dyDescent="0.25">
      <c r="B28" s="51" t="s">
        <v>93</v>
      </c>
      <c r="C28" s="51" t="s">
        <v>75</v>
      </c>
      <c r="D28" s="51" t="s">
        <v>76</v>
      </c>
      <c r="E28" s="51" t="s">
        <v>77</v>
      </c>
      <c r="F28" s="51" t="s">
        <v>78</v>
      </c>
      <c r="G28" s="51" t="s">
        <v>79</v>
      </c>
      <c r="H28" s="52" t="s">
        <v>156</v>
      </c>
      <c r="I28" s="52" t="s">
        <v>157</v>
      </c>
      <c r="J28" s="52" t="s">
        <v>158</v>
      </c>
      <c r="K28" s="52" t="s">
        <v>80</v>
      </c>
      <c r="L28" s="53" t="s">
        <v>94</v>
      </c>
      <c r="M28" s="53" t="s">
        <v>95</v>
      </c>
    </row>
    <row r="29" spans="2:13" ht="114.6" customHeight="1" x14ac:dyDescent="0.25">
      <c r="B29" s="55">
        <v>4</v>
      </c>
      <c r="C29" s="55" t="s">
        <v>82</v>
      </c>
      <c r="D29" s="56" t="s">
        <v>1268</v>
      </c>
      <c r="E29" s="56" t="s">
        <v>1269</v>
      </c>
      <c r="F29" s="55" t="s">
        <v>5</v>
      </c>
      <c r="G29" s="55" t="s">
        <v>11</v>
      </c>
      <c r="H29" s="56" t="s">
        <v>1276</v>
      </c>
      <c r="I29" s="56" t="s">
        <v>1277</v>
      </c>
      <c r="J29" s="55" t="s">
        <v>88</v>
      </c>
      <c r="K29" s="56" t="s">
        <v>1290</v>
      </c>
      <c r="L29" s="57"/>
      <c r="M29" s="56"/>
    </row>
    <row r="30" spans="2:13" ht="108" x14ac:dyDescent="0.25">
      <c r="B30" s="55">
        <v>4</v>
      </c>
      <c r="C30" s="55" t="s">
        <v>174</v>
      </c>
      <c r="D30" s="56" t="s">
        <v>1252</v>
      </c>
      <c r="E30" s="56" t="s">
        <v>1253</v>
      </c>
      <c r="F30" s="55" t="s">
        <v>5</v>
      </c>
      <c r="G30" s="55" t="s">
        <v>11</v>
      </c>
      <c r="H30" s="56" t="s">
        <v>1278</v>
      </c>
      <c r="I30" s="56" t="s">
        <v>1255</v>
      </c>
      <c r="J30" s="55" t="s">
        <v>86</v>
      </c>
      <c r="K30" s="56" t="s">
        <v>1256</v>
      </c>
      <c r="L30" s="57"/>
      <c r="M30" s="56"/>
    </row>
    <row r="31" spans="2:13" ht="72" x14ac:dyDescent="0.25">
      <c r="B31" s="55">
        <v>4</v>
      </c>
      <c r="C31" s="55" t="s">
        <v>82</v>
      </c>
      <c r="D31" s="56" t="s">
        <v>1262</v>
      </c>
      <c r="E31" s="56" t="s">
        <v>1263</v>
      </c>
      <c r="F31" s="55" t="s">
        <v>5</v>
      </c>
      <c r="G31" s="55" t="s">
        <v>11</v>
      </c>
      <c r="H31" s="56" t="s">
        <v>1265</v>
      </c>
      <c r="I31" s="56" t="s">
        <v>1279</v>
      </c>
      <c r="J31" s="55" t="s">
        <v>86</v>
      </c>
      <c r="K31" s="56" t="s">
        <v>1291</v>
      </c>
      <c r="L31" s="57"/>
      <c r="M31" s="56"/>
    </row>
    <row r="32" spans="2:13" ht="84" x14ac:dyDescent="0.25">
      <c r="B32" s="55">
        <v>4</v>
      </c>
      <c r="C32" s="55" t="s">
        <v>82</v>
      </c>
      <c r="D32" s="56" t="s">
        <v>1268</v>
      </c>
      <c r="E32" s="56" t="s">
        <v>604</v>
      </c>
      <c r="F32" s="55" t="s">
        <v>5</v>
      </c>
      <c r="G32" s="55" t="s">
        <v>11</v>
      </c>
      <c r="H32" s="56" t="s">
        <v>1280</v>
      </c>
      <c r="I32" s="56" t="s">
        <v>1281</v>
      </c>
      <c r="J32" s="55" t="s">
        <v>88</v>
      </c>
      <c r="K32" s="56" t="s">
        <v>1292</v>
      </c>
      <c r="L32" s="57"/>
      <c r="M32" s="56"/>
    </row>
    <row r="33" spans="2:13" ht="81.599999999999994" customHeight="1" x14ac:dyDescent="0.25">
      <c r="B33" s="55">
        <v>4</v>
      </c>
      <c r="C33" s="55" t="s">
        <v>82</v>
      </c>
      <c r="D33" s="56" t="s">
        <v>1270</v>
      </c>
      <c r="E33" s="56" t="s">
        <v>266</v>
      </c>
      <c r="F33" s="55" t="s">
        <v>5</v>
      </c>
      <c r="G33" s="55" t="s">
        <v>11</v>
      </c>
      <c r="H33" s="56" t="s">
        <v>1282</v>
      </c>
      <c r="I33" s="56" t="s">
        <v>1283</v>
      </c>
      <c r="J33" s="55" t="s">
        <v>86</v>
      </c>
      <c r="K33" s="56" t="s">
        <v>1293</v>
      </c>
      <c r="L33" s="57"/>
      <c r="M33" s="56"/>
    </row>
    <row r="34" spans="2:13" ht="59.45" customHeight="1" x14ac:dyDescent="0.25">
      <c r="B34" s="55">
        <v>4</v>
      </c>
      <c r="C34" s="55" t="s">
        <v>174</v>
      </c>
      <c r="D34" s="56" t="s">
        <v>1271</v>
      </c>
      <c r="E34" s="56" t="s">
        <v>1272</v>
      </c>
      <c r="F34" s="55" t="s">
        <v>5</v>
      </c>
      <c r="G34" s="55" t="s">
        <v>11</v>
      </c>
      <c r="H34" s="56" t="s">
        <v>1284</v>
      </c>
      <c r="I34" s="56" t="s">
        <v>1285</v>
      </c>
      <c r="J34" s="55" t="s">
        <v>88</v>
      </c>
      <c r="K34" s="56" t="s">
        <v>1294</v>
      </c>
      <c r="L34" s="57">
        <v>1</v>
      </c>
      <c r="M34" s="56"/>
    </row>
    <row r="35" spans="2:13" ht="84" x14ac:dyDescent="0.25">
      <c r="B35" s="55">
        <v>4</v>
      </c>
      <c r="C35" s="55" t="s">
        <v>173</v>
      </c>
      <c r="D35" s="56" t="s">
        <v>1273</v>
      </c>
      <c r="E35" s="56" t="s">
        <v>1274</v>
      </c>
      <c r="F35" s="55" t="s">
        <v>5</v>
      </c>
      <c r="G35" s="55" t="s">
        <v>11</v>
      </c>
      <c r="H35" s="56" t="s">
        <v>1286</v>
      </c>
      <c r="I35" s="56" t="s">
        <v>1287</v>
      </c>
      <c r="J35" s="55" t="s">
        <v>88</v>
      </c>
      <c r="K35" s="56" t="s">
        <v>1295</v>
      </c>
      <c r="L35" s="57"/>
      <c r="M35" s="56"/>
    </row>
    <row r="36" spans="2:13" ht="48" x14ac:dyDescent="0.25">
      <c r="B36" s="55">
        <v>4</v>
      </c>
      <c r="C36" s="55" t="s">
        <v>174</v>
      </c>
      <c r="D36" s="56" t="s">
        <v>1271</v>
      </c>
      <c r="E36" s="56" t="s">
        <v>1275</v>
      </c>
      <c r="F36" s="55" t="s">
        <v>5</v>
      </c>
      <c r="G36" s="55" t="s">
        <v>11</v>
      </c>
      <c r="H36" s="56" t="s">
        <v>1288</v>
      </c>
      <c r="I36" s="56" t="s">
        <v>1289</v>
      </c>
      <c r="J36" s="55" t="s">
        <v>86</v>
      </c>
      <c r="K36" s="56" t="s">
        <v>1289</v>
      </c>
      <c r="L36" s="57"/>
      <c r="M36" s="56"/>
    </row>
    <row r="37" spans="2:13" x14ac:dyDescent="0.25">
      <c r="B37" s="55">
        <v>4</v>
      </c>
      <c r="C37" s="55"/>
      <c r="D37" s="56"/>
      <c r="E37" s="56"/>
      <c r="F37" s="55"/>
      <c r="G37" s="55"/>
      <c r="H37" s="56"/>
      <c r="I37" s="56"/>
      <c r="J37" s="55"/>
      <c r="K37" s="56"/>
      <c r="L37" s="57"/>
      <c r="M37" s="56"/>
    </row>
  </sheetData>
  <sheetProtection algorithmName="SHA-512" hashValue="FvM1tu4n9yFhb3ptmwOT1tGnXxncotEJFvp8JOdmA7S0Ej54GJNhz47FIWM3DCmFYDL521JoZW7RiTDtyiD9pQ==" saltValue="83ibScod8cusWG0RdRNNV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29:B37 B15:B16 B19:B21 B24:B26" xr:uid="{00000000-0002-0000-2C00-000000000000}">
      <formula1>Trimestre</formula1>
    </dataValidation>
    <dataValidation type="list" allowBlank="1" showInputMessage="1" showErrorMessage="1" sqref="G29:G37 G15:G16 G19:G21 G24:G26" xr:uid="{00000000-0002-0000-2C00-000001000000}">
      <formula1>Área</formula1>
    </dataValidation>
    <dataValidation type="list" allowBlank="1" showInputMessage="1" showErrorMessage="1" sqref="L29:L37 L15:L16 L19:L21 L24:L26" xr:uid="{00000000-0002-0000-2C00-000002000000}">
      <formula1>Cumplimiento</formula1>
    </dataValidation>
    <dataValidation type="list" allowBlank="1" showInputMessage="1" showErrorMessage="1" sqref="J29:J37 J15:J16 J19:J21 J24:J26" xr:uid="{00000000-0002-0000-2C00-000003000000}">
      <formula1>Categoría</formula1>
    </dataValidation>
    <dataValidation type="list" allowBlank="1" showInputMessage="1" showErrorMessage="1" sqref="F29:F37 F15:F16 F19:F21 F24:F26" xr:uid="{00000000-0002-0000-2C00-000004000000}">
      <formula1>Alta_Dirección</formula1>
    </dataValidation>
    <dataValidation type="list" allowBlank="1" showInputMessage="1" showErrorMessage="1" sqref="C29:C37 C15:C16 C19:C21 C24:C26" xr:uid="{00000000-0002-0000-2C00-000005000000}">
      <formula1>Frentes</formula1>
    </dataValidation>
  </dataValidations>
  <hyperlinks>
    <hyperlink ref="L10:M11" location="Instrucciones!A1" display="Instrucciones para el diligenciamiento" xr:uid="{00000000-0004-0000-2C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 operator="containsText" id="{B92554E7-085D-408F-BE2B-2A2EFC5056E0}">
            <xm:f>NOT(ISERROR(SEARCH(TB!$B$25,L15)))</xm:f>
            <xm:f>TB!$B$25</xm:f>
            <x14:dxf>
              <fill>
                <patternFill>
                  <fgColor theme="1"/>
                  <bgColor rgb="FF00B050"/>
                </patternFill>
              </fill>
            </x14:dxf>
          </x14:cfRule>
          <x14:cfRule type="containsText" priority="22" operator="containsText" id="{F4F59931-BBDB-427A-822A-26F2C32C58B6}">
            <xm:f>NOT(ISERROR(SEARCH(TB!$B$24,L15)))</xm:f>
            <xm:f>TB!$B$24</xm:f>
            <x14:dxf>
              <fill>
                <patternFill>
                  <fgColor theme="1"/>
                  <bgColor rgb="FFFFFF00"/>
                </patternFill>
              </fill>
            </x14:dxf>
          </x14:cfRule>
          <x14:cfRule type="containsText" priority="23" operator="containsText" id="{CE66B602-F073-41B9-AC15-5060464F0D65}">
            <xm:f>NOT(ISERROR(SEARCH(TB!$B$23,L15)))</xm:f>
            <xm:f>TB!$B$23</xm:f>
            <x14:dxf>
              <fill>
                <patternFill>
                  <fgColor theme="1"/>
                  <bgColor rgb="FFFFC000"/>
                </patternFill>
              </fill>
            </x14:dxf>
          </x14:cfRule>
          <x14:cfRule type="containsText" priority="24" operator="containsText" id="{26BE6158-3802-4E41-A00C-3C9785EF68EF}">
            <xm:f>NOT(ISERROR(SEARCH(TB!$B$22,L15)))</xm:f>
            <xm:f>TB!$B$22</xm:f>
            <x14:dxf>
              <fill>
                <patternFill>
                  <fgColor theme="1"/>
                  <bgColor rgb="FFFF0000"/>
                </patternFill>
              </fill>
            </x14:dxf>
          </x14:cfRule>
          <xm:sqref>L15:L16 L19:L21 L26</xm:sqref>
        </x14:conditionalFormatting>
        <x14:conditionalFormatting xmlns:xm="http://schemas.microsoft.com/office/excel/2006/main">
          <x14:cfRule type="containsText" priority="9" operator="containsText" id="{A10CC2C9-D490-4D6E-ADD2-CAD4A5135505}">
            <xm:f>NOT(ISERROR(SEARCH(TB!$B$25,L37)))</xm:f>
            <xm:f>TB!$B$25</xm:f>
            <x14:dxf>
              <fill>
                <patternFill>
                  <fgColor theme="1"/>
                  <bgColor rgb="FF00B050"/>
                </patternFill>
              </fill>
            </x14:dxf>
          </x14:cfRule>
          <x14:cfRule type="containsText" priority="10" operator="containsText" id="{D3B53D55-BDA0-4A85-9598-49E0B9163CB6}">
            <xm:f>NOT(ISERROR(SEARCH(TB!$B$24,L37)))</xm:f>
            <xm:f>TB!$B$24</xm:f>
            <x14:dxf>
              <fill>
                <patternFill>
                  <fgColor theme="1"/>
                  <bgColor rgb="FFFFFF00"/>
                </patternFill>
              </fill>
            </x14:dxf>
          </x14:cfRule>
          <x14:cfRule type="containsText" priority="11" operator="containsText" id="{19E5F089-FCB1-4929-8DC2-A3BC6F3B6414}">
            <xm:f>NOT(ISERROR(SEARCH(TB!$B$23,L37)))</xm:f>
            <xm:f>TB!$B$23</xm:f>
            <x14:dxf>
              <fill>
                <patternFill>
                  <fgColor theme="1"/>
                  <bgColor rgb="FFFFC000"/>
                </patternFill>
              </fill>
            </x14:dxf>
          </x14:cfRule>
          <x14:cfRule type="containsText" priority="12" operator="containsText" id="{3C5ED45F-16AB-4911-90DF-20CA6AC24873}">
            <xm:f>NOT(ISERROR(SEARCH(TB!$B$22,L37)))</xm:f>
            <xm:f>TB!$B$22</xm:f>
            <x14:dxf>
              <fill>
                <patternFill>
                  <fgColor theme="1"/>
                  <bgColor rgb="FFFF0000"/>
                </patternFill>
              </fill>
            </x14:dxf>
          </x14:cfRule>
          <xm:sqref>L37</xm:sqref>
        </x14:conditionalFormatting>
        <x14:conditionalFormatting xmlns:xm="http://schemas.microsoft.com/office/excel/2006/main">
          <x14:cfRule type="containsText" priority="5" operator="containsText" id="{DFE986A0-5C79-4870-98C4-6B11718777FB}">
            <xm:f>NOT(ISERROR(SEARCH(TB!$B$25,L24)))</xm:f>
            <xm:f>TB!$B$25</xm:f>
            <x14:dxf>
              <fill>
                <patternFill>
                  <fgColor theme="1"/>
                  <bgColor rgb="FF00B050"/>
                </patternFill>
              </fill>
            </x14:dxf>
          </x14:cfRule>
          <x14:cfRule type="containsText" priority="6" operator="containsText" id="{5E86081E-B2B6-4833-8833-A69B7CB48AD3}">
            <xm:f>NOT(ISERROR(SEARCH(TB!$B$24,L24)))</xm:f>
            <xm:f>TB!$B$24</xm:f>
            <x14:dxf>
              <fill>
                <patternFill>
                  <fgColor theme="1"/>
                  <bgColor rgb="FFFFFF00"/>
                </patternFill>
              </fill>
            </x14:dxf>
          </x14:cfRule>
          <x14:cfRule type="containsText" priority="7" operator="containsText" id="{93A974FC-2FBA-48DC-83F3-FF23DCFF91A5}">
            <xm:f>NOT(ISERROR(SEARCH(TB!$B$23,L24)))</xm:f>
            <xm:f>TB!$B$23</xm:f>
            <x14:dxf>
              <fill>
                <patternFill>
                  <fgColor theme="1"/>
                  <bgColor rgb="FFFFC000"/>
                </patternFill>
              </fill>
            </x14:dxf>
          </x14:cfRule>
          <x14:cfRule type="containsText" priority="8" operator="containsText" id="{9CAE7F76-E0D2-45AB-ACDF-9E88AC3D69DF}">
            <xm:f>NOT(ISERROR(SEARCH(TB!$B$22,L24)))</xm:f>
            <xm:f>TB!$B$22</xm:f>
            <x14:dxf>
              <fill>
                <patternFill>
                  <fgColor theme="1"/>
                  <bgColor rgb="FFFF0000"/>
                </patternFill>
              </fill>
            </x14:dxf>
          </x14:cfRule>
          <xm:sqref>L24:L25</xm:sqref>
        </x14:conditionalFormatting>
        <x14:conditionalFormatting xmlns:xm="http://schemas.microsoft.com/office/excel/2006/main">
          <x14:cfRule type="containsText" priority="1" operator="containsText" id="{D71287C6-0B9C-4C77-955E-ADC83466E65E}">
            <xm:f>NOT(ISERROR(SEARCH(TB!$B$25,L29)))</xm:f>
            <xm:f>TB!$B$25</xm:f>
            <x14:dxf>
              <fill>
                <patternFill>
                  <fgColor theme="1"/>
                  <bgColor rgb="FF00B050"/>
                </patternFill>
              </fill>
            </x14:dxf>
          </x14:cfRule>
          <x14:cfRule type="containsText" priority="2" operator="containsText" id="{3C09FB0E-0934-4E39-B13E-D4B30AAA845C}">
            <xm:f>NOT(ISERROR(SEARCH(TB!$B$24,L29)))</xm:f>
            <xm:f>TB!$B$24</xm:f>
            <x14:dxf>
              <fill>
                <patternFill>
                  <fgColor theme="1"/>
                  <bgColor rgb="FFFFFF00"/>
                </patternFill>
              </fill>
            </x14:dxf>
          </x14:cfRule>
          <x14:cfRule type="containsText" priority="3" operator="containsText" id="{09F21663-C8E8-468A-97F1-ADCD947BFEC2}">
            <xm:f>NOT(ISERROR(SEARCH(TB!$B$23,L29)))</xm:f>
            <xm:f>TB!$B$23</xm:f>
            <x14:dxf>
              <fill>
                <patternFill>
                  <fgColor theme="1"/>
                  <bgColor rgb="FFFFC000"/>
                </patternFill>
              </fill>
            </x14:dxf>
          </x14:cfRule>
          <x14:cfRule type="containsText" priority="4" operator="containsText" id="{6A328D98-6539-4CCB-93D2-5560CE6FE8BF}">
            <xm:f>NOT(ISERROR(SEARCH(TB!$B$22,L29)))</xm:f>
            <xm:f>TB!$B$22</xm:f>
            <x14:dxf>
              <fill>
                <patternFill>
                  <fgColor theme="1"/>
                  <bgColor rgb="FFFF0000"/>
                </patternFill>
              </fill>
            </x14:dxf>
          </x14:cfRule>
          <xm:sqref>L29:L36</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91">
    <tabColor rgb="FF00B050"/>
  </sheetPr>
  <dimension ref="A1:W38"/>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224</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(SUM(L$15:L$16))/F9</f>
        <v>0</v>
      </c>
      <c r="J9" s="40"/>
      <c r="K9" s="41"/>
      <c r="L9" s="40"/>
      <c r="M9" s="40"/>
      <c r="N9" s="40"/>
    </row>
    <row r="10" spans="1:14" s="47" customFormat="1" ht="11.45" customHeight="1" x14ac:dyDescent="0.25">
      <c r="B10" s="48"/>
      <c r="C10" s="268" t="s">
        <v>96</v>
      </c>
      <c r="D10" s="269" t="str">
        <f>Contenido!S16</f>
        <v>Dirección Administrativa de la Seccional Ubaté</v>
      </c>
      <c r="E10" s="43" t="s">
        <v>92</v>
      </c>
      <c r="F10" s="44">
        <v>1</v>
      </c>
      <c r="G10" s="43" t="s">
        <v>90</v>
      </c>
      <c r="H10" s="45" t="s">
        <v>115</v>
      </c>
      <c r="I10" s="46">
        <f>(SUM(L$19:L$22))/F10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(SUM(L$25:L$28))/F11</f>
        <v>0</v>
      </c>
      <c r="J11" s="48"/>
      <c r="K11" s="50"/>
      <c r="L11" s="270"/>
      <c r="M11" s="270"/>
    </row>
    <row r="12" spans="1:14" s="47" customFormat="1" ht="11.45" customHeight="1" x14ac:dyDescent="0.25">
      <c r="B12" s="48"/>
      <c r="C12" s="43"/>
      <c r="D12" s="49"/>
      <c r="E12" s="43" t="s">
        <v>177</v>
      </c>
      <c r="F12" s="44">
        <v>1</v>
      </c>
      <c r="G12" s="43" t="s">
        <v>90</v>
      </c>
      <c r="H12" s="45" t="s">
        <v>179</v>
      </c>
      <c r="I12" s="46">
        <f>(SUM(L$31:L$38))/F12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20" x14ac:dyDescent="0.25">
      <c r="B15" s="55">
        <v>1</v>
      </c>
      <c r="C15" s="55" t="s">
        <v>82</v>
      </c>
      <c r="D15" s="56" t="s">
        <v>1296</v>
      </c>
      <c r="E15" s="56" t="s">
        <v>1297</v>
      </c>
      <c r="F15" s="55" t="s">
        <v>5</v>
      </c>
      <c r="G15" s="55" t="s">
        <v>17</v>
      </c>
      <c r="H15" s="56" t="s">
        <v>1298</v>
      </c>
      <c r="I15" s="56" t="s">
        <v>1299</v>
      </c>
      <c r="J15" s="55" t="s">
        <v>86</v>
      </c>
      <c r="K15" s="56"/>
      <c r="L15" s="57"/>
      <c r="M15" s="56"/>
    </row>
    <row r="16" spans="1:14" x14ac:dyDescent="0.25">
      <c r="B16" s="55">
        <v>1</v>
      </c>
      <c r="C16" s="55"/>
      <c r="D16" s="56"/>
      <c r="E16" s="56"/>
      <c r="F16" s="55"/>
      <c r="G16" s="55"/>
      <c r="H16" s="56"/>
      <c r="I16" s="56"/>
      <c r="J16" s="55"/>
      <c r="K16" s="56"/>
      <c r="L16" s="57"/>
      <c r="M16" s="56"/>
    </row>
    <row r="17" spans="2:13" ht="12.75" thickBot="1" x14ac:dyDescent="0.3">
      <c r="D17" s="59"/>
      <c r="E17" s="59"/>
      <c r="H17" s="59"/>
      <c r="I17" s="59"/>
      <c r="K17" s="59"/>
      <c r="M17" s="59"/>
    </row>
    <row r="18" spans="2:13" s="48" customFormat="1" ht="23.25" thickTop="1" x14ac:dyDescent="0.25">
      <c r="B18" s="51" t="s">
        <v>93</v>
      </c>
      <c r="C18" s="51" t="s">
        <v>75</v>
      </c>
      <c r="D18" s="51" t="s">
        <v>76</v>
      </c>
      <c r="E18" s="51" t="s">
        <v>77</v>
      </c>
      <c r="F18" s="51" t="s">
        <v>78</v>
      </c>
      <c r="G18" s="51" t="s">
        <v>79</v>
      </c>
      <c r="H18" s="52" t="s">
        <v>156</v>
      </c>
      <c r="I18" s="52" t="s">
        <v>157</v>
      </c>
      <c r="J18" s="52" t="s">
        <v>158</v>
      </c>
      <c r="K18" s="52" t="s">
        <v>80</v>
      </c>
      <c r="L18" s="53" t="s">
        <v>94</v>
      </c>
      <c r="M18" s="53" t="s">
        <v>95</v>
      </c>
    </row>
    <row r="19" spans="2:13" ht="84" x14ac:dyDescent="0.25">
      <c r="B19" s="55">
        <v>2</v>
      </c>
      <c r="C19" s="55" t="s">
        <v>82</v>
      </c>
      <c r="D19" s="56" t="s">
        <v>1262</v>
      </c>
      <c r="E19" s="56" t="s">
        <v>1300</v>
      </c>
      <c r="F19" s="55" t="s">
        <v>5</v>
      </c>
      <c r="G19" s="55" t="s">
        <v>17</v>
      </c>
      <c r="H19" s="56" t="s">
        <v>1302</v>
      </c>
      <c r="I19" s="56" t="s">
        <v>1302</v>
      </c>
      <c r="J19" s="55" t="s">
        <v>86</v>
      </c>
      <c r="K19" s="56"/>
      <c r="L19" s="57"/>
      <c r="M19" s="56"/>
    </row>
    <row r="20" spans="2:13" ht="120" x14ac:dyDescent="0.25">
      <c r="B20" s="55">
        <v>2</v>
      </c>
      <c r="C20" s="55" t="s">
        <v>82</v>
      </c>
      <c r="D20" s="56" t="s">
        <v>1268</v>
      </c>
      <c r="E20" s="56" t="s">
        <v>1269</v>
      </c>
      <c r="F20" s="55" t="s">
        <v>5</v>
      </c>
      <c r="G20" s="55" t="s">
        <v>17</v>
      </c>
      <c r="H20" s="56" t="s">
        <v>1276</v>
      </c>
      <c r="I20" s="56" t="s">
        <v>1303</v>
      </c>
      <c r="J20" s="55" t="s">
        <v>86</v>
      </c>
      <c r="K20" s="56"/>
      <c r="L20" s="57"/>
      <c r="M20" s="56"/>
    </row>
    <row r="21" spans="2:13" ht="84" x14ac:dyDescent="0.25">
      <c r="B21" s="55">
        <v>2</v>
      </c>
      <c r="C21" s="55" t="s">
        <v>82</v>
      </c>
      <c r="D21" s="56" t="s">
        <v>1296</v>
      </c>
      <c r="E21" s="56" t="s">
        <v>1301</v>
      </c>
      <c r="F21" s="55" t="s">
        <v>5</v>
      </c>
      <c r="G21" s="55" t="s">
        <v>17</v>
      </c>
      <c r="H21" s="56" t="s">
        <v>1304</v>
      </c>
      <c r="I21" s="56" t="s">
        <v>1305</v>
      </c>
      <c r="J21" s="55" t="s">
        <v>86</v>
      </c>
      <c r="K21" s="56"/>
      <c r="L21" s="57"/>
      <c r="M21" s="56"/>
    </row>
    <row r="22" spans="2:13" x14ac:dyDescent="0.25">
      <c r="B22" s="55">
        <v>2</v>
      </c>
      <c r="C22" s="55"/>
      <c r="D22" s="56"/>
      <c r="E22" s="56"/>
      <c r="F22" s="55"/>
      <c r="G22" s="55"/>
      <c r="H22" s="56"/>
      <c r="I22" s="56"/>
      <c r="J22" s="55"/>
      <c r="K22" s="56"/>
      <c r="L22" s="57"/>
      <c r="M22" s="56"/>
    </row>
    <row r="23" spans="2:13" ht="12.75" thickBot="1" x14ac:dyDescent="0.3"/>
    <row r="24" spans="2:13" s="48" customFormat="1" ht="30.6" customHeight="1"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96" x14ac:dyDescent="0.25">
      <c r="B25" s="55">
        <v>3</v>
      </c>
      <c r="C25" s="55" t="s">
        <v>173</v>
      </c>
      <c r="D25" s="56" t="s">
        <v>1310</v>
      </c>
      <c r="E25" s="56" t="s">
        <v>1274</v>
      </c>
      <c r="F25" s="55" t="s">
        <v>5</v>
      </c>
      <c r="G25" s="55" t="s">
        <v>17</v>
      </c>
      <c r="H25" s="56" t="s">
        <v>1311</v>
      </c>
      <c r="I25" s="56" t="s">
        <v>1311</v>
      </c>
      <c r="J25" s="55" t="s">
        <v>86</v>
      </c>
      <c r="K25" s="56"/>
      <c r="L25" s="57"/>
      <c r="M25" s="56"/>
    </row>
    <row r="26" spans="2:13" ht="60" x14ac:dyDescent="0.25">
      <c r="B26" s="55">
        <v>3</v>
      </c>
      <c r="C26" s="55" t="s">
        <v>175</v>
      </c>
      <c r="D26" s="56" t="s">
        <v>1306</v>
      </c>
      <c r="E26" s="56" t="s">
        <v>1307</v>
      </c>
      <c r="F26" s="55" t="s">
        <v>5</v>
      </c>
      <c r="G26" s="55" t="s">
        <v>17</v>
      </c>
      <c r="H26" s="56" t="s">
        <v>1312</v>
      </c>
      <c r="I26" s="56" t="s">
        <v>1313</v>
      </c>
      <c r="J26" s="55" t="s">
        <v>86</v>
      </c>
      <c r="K26" s="56"/>
      <c r="L26" s="57"/>
      <c r="M26" s="56"/>
    </row>
    <row r="27" spans="2:13" ht="72" customHeight="1" x14ac:dyDescent="0.25">
      <c r="B27" s="55">
        <v>3</v>
      </c>
      <c r="C27" s="55" t="s">
        <v>174</v>
      </c>
      <c r="D27" s="56" t="s">
        <v>1308</v>
      </c>
      <c r="E27" s="56" t="s">
        <v>1309</v>
      </c>
      <c r="F27" s="55" t="s">
        <v>5</v>
      </c>
      <c r="G27" s="55" t="s">
        <v>17</v>
      </c>
      <c r="H27" s="56" t="s">
        <v>1314</v>
      </c>
      <c r="I27" s="56" t="s">
        <v>1315</v>
      </c>
      <c r="J27" s="55" t="s">
        <v>86</v>
      </c>
      <c r="K27" s="56"/>
      <c r="L27" s="57"/>
      <c r="M27" s="56"/>
    </row>
    <row r="28" spans="2:13" x14ac:dyDescent="0.25">
      <c r="B28" s="55">
        <v>3</v>
      </c>
      <c r="C28" s="55"/>
      <c r="D28" s="56"/>
      <c r="E28" s="56"/>
      <c r="F28" s="55"/>
      <c r="G28" s="55"/>
      <c r="H28" s="56"/>
      <c r="I28" s="56"/>
      <c r="J28" s="55"/>
      <c r="K28" s="56"/>
      <c r="L28" s="57"/>
      <c r="M28" s="56"/>
    </row>
    <row r="29" spans="2:13" ht="12.75" thickBot="1" x14ac:dyDescent="0.3">
      <c r="D29" s="59"/>
      <c r="E29" s="59"/>
      <c r="H29" s="59"/>
      <c r="I29" s="59"/>
      <c r="K29" s="59"/>
      <c r="M29" s="59"/>
    </row>
    <row r="30" spans="2:13" s="48" customFormat="1" ht="23.25"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ht="84" x14ac:dyDescent="0.25">
      <c r="B31" s="55">
        <v>4</v>
      </c>
      <c r="C31" s="55" t="s">
        <v>82</v>
      </c>
      <c r="D31" s="56" t="s">
        <v>1316</v>
      </c>
      <c r="E31" s="56" t="s">
        <v>1317</v>
      </c>
      <c r="F31" s="55" t="s">
        <v>5</v>
      </c>
      <c r="G31" s="55" t="s">
        <v>17</v>
      </c>
      <c r="H31" s="56" t="s">
        <v>1321</v>
      </c>
      <c r="I31" s="56" t="s">
        <v>1322</v>
      </c>
      <c r="J31" s="55" t="s">
        <v>87</v>
      </c>
      <c r="K31" s="56"/>
      <c r="L31" s="57"/>
      <c r="M31" s="56"/>
    </row>
    <row r="32" spans="2:13" ht="84" x14ac:dyDescent="0.25">
      <c r="B32" s="55">
        <v>4</v>
      </c>
      <c r="C32" s="55" t="s">
        <v>82</v>
      </c>
      <c r="D32" s="56" t="s">
        <v>1268</v>
      </c>
      <c r="E32" s="56" t="s">
        <v>604</v>
      </c>
      <c r="F32" s="55" t="s">
        <v>5</v>
      </c>
      <c r="G32" s="55" t="s">
        <v>17</v>
      </c>
      <c r="H32" s="56" t="s">
        <v>1280</v>
      </c>
      <c r="I32" s="56" t="s">
        <v>604</v>
      </c>
      <c r="J32" s="55" t="s">
        <v>87</v>
      </c>
      <c r="K32" s="56"/>
      <c r="L32" s="57"/>
      <c r="M32" s="56"/>
    </row>
    <row r="33" spans="2:13" ht="176.45" customHeight="1" x14ac:dyDescent="0.25">
      <c r="B33" s="55">
        <v>4</v>
      </c>
      <c r="C33" s="55" t="s">
        <v>82</v>
      </c>
      <c r="D33" s="56" t="s">
        <v>1270</v>
      </c>
      <c r="E33" s="56" t="s">
        <v>1318</v>
      </c>
      <c r="F33" s="55" t="s">
        <v>5</v>
      </c>
      <c r="G33" s="55" t="s">
        <v>17</v>
      </c>
      <c r="H33" s="56" t="s">
        <v>1282</v>
      </c>
      <c r="I33" s="56" t="s">
        <v>266</v>
      </c>
      <c r="J33" s="55" t="s">
        <v>86</v>
      </c>
      <c r="K33" s="56"/>
      <c r="L33" s="57"/>
      <c r="M33" s="56"/>
    </row>
    <row r="34" spans="2:13" ht="156" x14ac:dyDescent="0.25">
      <c r="B34" s="55">
        <v>4</v>
      </c>
      <c r="C34" s="55" t="s">
        <v>82</v>
      </c>
      <c r="D34" s="56" t="s">
        <v>1320</v>
      </c>
      <c r="E34" s="56" t="s">
        <v>1319</v>
      </c>
      <c r="F34" s="55" t="s">
        <v>5</v>
      </c>
      <c r="G34" s="55" t="s">
        <v>17</v>
      </c>
      <c r="H34" s="56" t="s">
        <v>1323</v>
      </c>
      <c r="I34" s="56" t="s">
        <v>605</v>
      </c>
      <c r="J34" s="55" t="s">
        <v>86</v>
      </c>
      <c r="K34" s="56"/>
      <c r="L34" s="57"/>
      <c r="M34" s="56"/>
    </row>
    <row r="35" spans="2:13" ht="84" x14ac:dyDescent="0.25">
      <c r="B35" s="55">
        <v>4</v>
      </c>
      <c r="C35" s="55" t="s">
        <v>173</v>
      </c>
      <c r="D35" s="56" t="s">
        <v>1310</v>
      </c>
      <c r="E35" s="56" t="s">
        <v>1274</v>
      </c>
      <c r="F35" s="55" t="s">
        <v>5</v>
      </c>
      <c r="G35" s="55" t="s">
        <v>17</v>
      </c>
      <c r="H35" s="56" t="s">
        <v>1311</v>
      </c>
      <c r="I35" s="56" t="s">
        <v>1324</v>
      </c>
      <c r="J35" s="55" t="s">
        <v>86</v>
      </c>
      <c r="K35" s="56"/>
      <c r="L35" s="57"/>
      <c r="M35" s="56"/>
    </row>
    <row r="36" spans="2:13" ht="48" x14ac:dyDescent="0.25">
      <c r="B36" s="55">
        <v>4</v>
      </c>
      <c r="C36" s="55" t="s">
        <v>174</v>
      </c>
      <c r="D36" s="56" t="s">
        <v>1271</v>
      </c>
      <c r="E36" s="56" t="s">
        <v>715</v>
      </c>
      <c r="F36" s="55" t="s">
        <v>5</v>
      </c>
      <c r="G36" s="55" t="s">
        <v>17</v>
      </c>
      <c r="H36" s="56" t="s">
        <v>1288</v>
      </c>
      <c r="I36" s="56" t="s">
        <v>1275</v>
      </c>
      <c r="J36" s="55" t="s">
        <v>86</v>
      </c>
      <c r="K36" s="56"/>
      <c r="L36" s="57"/>
      <c r="M36" s="56"/>
    </row>
    <row r="37" spans="2:13" ht="78" customHeight="1" x14ac:dyDescent="0.25">
      <c r="B37" s="55">
        <v>4</v>
      </c>
      <c r="C37" s="55" t="s">
        <v>174</v>
      </c>
      <c r="D37" s="56" t="s">
        <v>1271</v>
      </c>
      <c r="E37" s="56" t="s">
        <v>713</v>
      </c>
      <c r="F37" s="55" t="s">
        <v>5</v>
      </c>
      <c r="G37" s="55" t="s">
        <v>17</v>
      </c>
      <c r="H37" s="56" t="s">
        <v>1284</v>
      </c>
      <c r="I37" s="56" t="s">
        <v>1325</v>
      </c>
      <c r="J37" s="55" t="s">
        <v>86</v>
      </c>
      <c r="K37" s="56"/>
      <c r="L37" s="57"/>
      <c r="M37" s="56"/>
    </row>
    <row r="38" spans="2:13" x14ac:dyDescent="0.25">
      <c r="B38" s="55">
        <v>4</v>
      </c>
      <c r="C38" s="55"/>
      <c r="D38" s="56"/>
      <c r="E38" s="56"/>
      <c r="F38" s="55"/>
      <c r="G38" s="55"/>
      <c r="H38" s="56"/>
      <c r="I38" s="56"/>
      <c r="J38" s="55"/>
      <c r="K38" s="56"/>
      <c r="L38" s="57"/>
      <c r="M38" s="56"/>
    </row>
  </sheetData>
  <sheetProtection algorithmName="SHA-512" hashValue="zE62IJYVnUkEUPIaSyAjVYIag0ftcNNbj8S6i6Ko6G3fk112qViS4+HE+wKOOgMO1IokN6cGZLANcQFf5NB/eg==" saltValue="lxZ80U2AhEpBeVGnToYkF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6 C19:C22 C25:C28 C31:C38" xr:uid="{00000000-0002-0000-2D00-000000000000}">
      <formula1>Frentes</formula1>
    </dataValidation>
    <dataValidation type="list" allowBlank="1" showInputMessage="1" showErrorMessage="1" sqref="F15:F16 F19:F22 F25:F28 F31:F38" xr:uid="{00000000-0002-0000-2D00-000001000000}">
      <formula1>Alta_Dirección</formula1>
    </dataValidation>
    <dataValidation type="list" allowBlank="1" showInputMessage="1" showErrorMessage="1" sqref="J15:J16 J19:J22 J25:J28 J31:J38" xr:uid="{00000000-0002-0000-2D00-000002000000}">
      <formula1>Categoría</formula1>
    </dataValidation>
    <dataValidation type="list" allowBlank="1" showInputMessage="1" showErrorMessage="1" sqref="L15:L16 L19:L22 L25:L28 L31:L38" xr:uid="{00000000-0002-0000-2D00-000003000000}">
      <formula1>Cumplimiento</formula1>
    </dataValidation>
    <dataValidation type="list" allowBlank="1" showInputMessage="1" showErrorMessage="1" sqref="G15:G16 G19:G22 G25:G28 G31:G38" xr:uid="{00000000-0002-0000-2D00-000004000000}">
      <formula1>Área</formula1>
    </dataValidation>
    <dataValidation type="list" allowBlank="1" showInputMessage="1" showErrorMessage="1" sqref="B15:B16 B19:B22 B25:B28 B31:B38" xr:uid="{00000000-0002-0000-2D00-000005000000}">
      <formula1>Trimestre</formula1>
    </dataValidation>
  </dataValidations>
  <hyperlinks>
    <hyperlink ref="L10:M11" location="Instrucciones!A1" display="Instrucciones para el diligenciamiento" xr:uid="{00000000-0004-0000-2D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 operator="containsText" id="{548828FB-1B93-45A3-9489-C7614F48A048}">
            <xm:f>NOT(ISERROR(SEARCH(TB!$B$25,L15)))</xm:f>
            <xm:f>TB!$B$25</xm:f>
            <x14:dxf>
              <fill>
                <patternFill>
                  <fgColor theme="1"/>
                  <bgColor rgb="FF00B050"/>
                </patternFill>
              </fill>
            </x14:dxf>
          </x14:cfRule>
          <x14:cfRule type="containsText" priority="22" operator="containsText" id="{938B2815-BC53-4D3D-8090-CB604B98787B}">
            <xm:f>NOT(ISERROR(SEARCH(TB!$B$24,L15)))</xm:f>
            <xm:f>TB!$B$24</xm:f>
            <x14:dxf>
              <fill>
                <patternFill>
                  <fgColor theme="1"/>
                  <bgColor rgb="FFFFFF00"/>
                </patternFill>
              </fill>
            </x14:dxf>
          </x14:cfRule>
          <x14:cfRule type="containsText" priority="23" operator="containsText" id="{0D9CB4C2-096D-48E5-B022-824628822CAE}">
            <xm:f>NOT(ISERROR(SEARCH(TB!$B$23,L15)))</xm:f>
            <xm:f>TB!$B$23</xm:f>
            <x14:dxf>
              <fill>
                <patternFill>
                  <fgColor theme="1"/>
                  <bgColor rgb="FFFFC000"/>
                </patternFill>
              </fill>
            </x14:dxf>
          </x14:cfRule>
          <x14:cfRule type="containsText" priority="24" operator="containsText" id="{CF8B4743-0C27-4430-AEF7-5ACFB6636658}">
            <xm:f>NOT(ISERROR(SEARCH(TB!$B$22,L15)))</xm:f>
            <xm:f>TB!$B$22</xm:f>
            <x14:dxf>
              <fill>
                <patternFill>
                  <fgColor theme="1"/>
                  <bgColor rgb="FFFF0000"/>
                </patternFill>
              </fill>
            </x14:dxf>
          </x14:cfRule>
          <xm:sqref>L15:L16 L22 L28 L31:L38</xm:sqref>
        </x14:conditionalFormatting>
        <x14:conditionalFormatting xmlns:xm="http://schemas.microsoft.com/office/excel/2006/main">
          <x14:cfRule type="containsText" priority="5" operator="containsText" id="{8C817E6C-AB9A-431A-9D21-9F9A4252672A}">
            <xm:f>NOT(ISERROR(SEARCH(TB!$B$25,L19)))</xm:f>
            <xm:f>TB!$B$25</xm:f>
            <x14:dxf>
              <fill>
                <patternFill>
                  <fgColor theme="1"/>
                  <bgColor rgb="FF00B050"/>
                </patternFill>
              </fill>
            </x14:dxf>
          </x14:cfRule>
          <x14:cfRule type="containsText" priority="6" operator="containsText" id="{1E470ED6-297C-4E0B-8BD3-864DDA8C7C76}">
            <xm:f>NOT(ISERROR(SEARCH(TB!$B$24,L19)))</xm:f>
            <xm:f>TB!$B$24</xm:f>
            <x14:dxf>
              <fill>
                <patternFill>
                  <fgColor theme="1"/>
                  <bgColor rgb="FFFFFF00"/>
                </patternFill>
              </fill>
            </x14:dxf>
          </x14:cfRule>
          <x14:cfRule type="containsText" priority="7" operator="containsText" id="{21B0E209-6B36-4229-AE58-8514439A9E39}">
            <xm:f>NOT(ISERROR(SEARCH(TB!$B$23,L19)))</xm:f>
            <xm:f>TB!$B$23</xm:f>
            <x14:dxf>
              <fill>
                <patternFill>
                  <fgColor theme="1"/>
                  <bgColor rgb="FFFFC000"/>
                </patternFill>
              </fill>
            </x14:dxf>
          </x14:cfRule>
          <x14:cfRule type="containsText" priority="8" operator="containsText" id="{96661770-A52D-4937-9393-B5C966B7BB2C}">
            <xm:f>NOT(ISERROR(SEARCH(TB!$B$22,L19)))</xm:f>
            <xm:f>TB!$B$22</xm:f>
            <x14:dxf>
              <fill>
                <patternFill>
                  <fgColor theme="1"/>
                  <bgColor rgb="FFFF0000"/>
                </patternFill>
              </fill>
            </x14:dxf>
          </x14:cfRule>
          <xm:sqref>L19:L21</xm:sqref>
        </x14:conditionalFormatting>
        <x14:conditionalFormatting xmlns:xm="http://schemas.microsoft.com/office/excel/2006/main">
          <x14:cfRule type="containsText" priority="1" operator="containsText" id="{BF1479DC-7497-4372-AADE-917BC2A1E0EE}">
            <xm:f>NOT(ISERROR(SEARCH(TB!$B$25,L25)))</xm:f>
            <xm:f>TB!$B$25</xm:f>
            <x14:dxf>
              <fill>
                <patternFill>
                  <fgColor theme="1"/>
                  <bgColor rgb="FF00B050"/>
                </patternFill>
              </fill>
            </x14:dxf>
          </x14:cfRule>
          <x14:cfRule type="containsText" priority="2" operator="containsText" id="{7E2C2EA3-C458-4AFD-BF46-B092B02FA188}">
            <xm:f>NOT(ISERROR(SEARCH(TB!$B$24,L25)))</xm:f>
            <xm:f>TB!$B$24</xm:f>
            <x14:dxf>
              <fill>
                <patternFill>
                  <fgColor theme="1"/>
                  <bgColor rgb="FFFFFF00"/>
                </patternFill>
              </fill>
            </x14:dxf>
          </x14:cfRule>
          <x14:cfRule type="containsText" priority="3" operator="containsText" id="{CA6074AB-B536-453E-86AC-F986527C4F46}">
            <xm:f>NOT(ISERROR(SEARCH(TB!$B$23,L25)))</xm:f>
            <xm:f>TB!$B$23</xm:f>
            <x14:dxf>
              <fill>
                <patternFill>
                  <fgColor theme="1"/>
                  <bgColor rgb="FFFFC000"/>
                </patternFill>
              </fill>
            </x14:dxf>
          </x14:cfRule>
          <x14:cfRule type="containsText" priority="4" operator="containsText" id="{8F471849-9400-483D-8498-B286180E9640}">
            <xm:f>NOT(ISERROR(SEARCH(TB!$B$22,L25)))</xm:f>
            <xm:f>TB!$B$22</xm:f>
            <x14:dxf>
              <fill>
                <patternFill>
                  <fgColor theme="1"/>
                  <bgColor rgb="FFFF0000"/>
                </patternFill>
              </fill>
            </x14:dxf>
          </x14:cfRule>
          <xm:sqref>L25:L27</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94">
    <tabColor rgb="FF00B050"/>
  </sheetPr>
  <dimension ref="A1:W43"/>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225</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(SUM(L$15:L$17))/F9</f>
        <v>0.66666666666666674</v>
      </c>
      <c r="J9" s="40"/>
      <c r="K9" s="41"/>
      <c r="L9" s="40"/>
      <c r="M9" s="40"/>
      <c r="N9" s="40"/>
    </row>
    <row r="10" spans="1:14" s="47" customFormat="1" ht="11.45" customHeight="1" x14ac:dyDescent="0.25">
      <c r="B10" s="48"/>
      <c r="C10" s="268" t="s">
        <v>96</v>
      </c>
      <c r="D10" s="269" t="str">
        <f>Contenido!S17</f>
        <v>Dirección Administrativa de la Extensión Facatativá</v>
      </c>
      <c r="E10" s="43" t="s">
        <v>92</v>
      </c>
      <c r="F10" s="44">
        <v>1</v>
      </c>
      <c r="G10" s="43" t="s">
        <v>90</v>
      </c>
      <c r="H10" s="45" t="s">
        <v>115</v>
      </c>
      <c r="I10" s="46">
        <f>(SUM(L$20:L$25))/F10</f>
        <v>2</v>
      </c>
      <c r="J10" s="48"/>
      <c r="K10" s="50"/>
      <c r="L10" s="270" t="s">
        <v>100</v>
      </c>
      <c r="M10" s="270"/>
    </row>
    <row r="11" spans="1:14" s="47" customFormat="1" ht="11.45" customHeight="1" x14ac:dyDescent="0.25">
      <c r="B11" s="48"/>
      <c r="C11" s="268"/>
      <c r="D11" s="269"/>
      <c r="E11" s="43" t="s">
        <v>176</v>
      </c>
      <c r="F11" s="44">
        <v>1</v>
      </c>
      <c r="G11" s="43" t="s">
        <v>90</v>
      </c>
      <c r="H11" s="45" t="s">
        <v>178</v>
      </c>
      <c r="I11" s="46">
        <f>(SUM(L$28:L$32))/F11</f>
        <v>1.3333333333333335</v>
      </c>
      <c r="J11" s="48"/>
      <c r="K11" s="50"/>
      <c r="L11" s="270"/>
      <c r="M11" s="270"/>
    </row>
    <row r="12" spans="1:14" s="47" customFormat="1" ht="11.45" customHeight="1" x14ac:dyDescent="0.25">
      <c r="B12" s="48"/>
      <c r="C12" s="43"/>
      <c r="D12" s="49"/>
      <c r="E12" s="43" t="s">
        <v>177</v>
      </c>
      <c r="F12" s="44">
        <v>1</v>
      </c>
      <c r="G12" s="43" t="s">
        <v>90</v>
      </c>
      <c r="H12" s="45" t="s">
        <v>179</v>
      </c>
      <c r="I12" s="46">
        <f>(SUM(L$35:L$43))/F12</f>
        <v>4</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68" x14ac:dyDescent="0.25">
      <c r="B15" s="55">
        <v>1</v>
      </c>
      <c r="C15" s="55" t="s">
        <v>82</v>
      </c>
      <c r="D15" s="56" t="s">
        <v>1268</v>
      </c>
      <c r="E15" s="56" t="s">
        <v>1269</v>
      </c>
      <c r="F15" s="55" t="s">
        <v>5</v>
      </c>
      <c r="G15" s="55" t="s">
        <v>23</v>
      </c>
      <c r="H15" s="56" t="s">
        <v>1326</v>
      </c>
      <c r="I15" s="56" t="s">
        <v>1327</v>
      </c>
      <c r="J15" s="55" t="s">
        <v>88</v>
      </c>
      <c r="K15" s="56" t="s">
        <v>1330</v>
      </c>
      <c r="L15" s="57">
        <v>0.33333333333333337</v>
      </c>
      <c r="M15" s="56"/>
    </row>
    <row r="16" spans="1:14" ht="72" x14ac:dyDescent="0.25">
      <c r="B16" s="55">
        <v>1</v>
      </c>
      <c r="C16" s="55" t="s">
        <v>173</v>
      </c>
      <c r="D16" s="56" t="s">
        <v>1310</v>
      </c>
      <c r="E16" s="274" t="s">
        <v>1274</v>
      </c>
      <c r="F16" s="55" t="s">
        <v>5</v>
      </c>
      <c r="G16" s="55" t="s">
        <v>23</v>
      </c>
      <c r="H16" s="56" t="s">
        <v>1324</v>
      </c>
      <c r="I16" s="56" t="s">
        <v>1328</v>
      </c>
      <c r="J16" s="55" t="s">
        <v>88</v>
      </c>
      <c r="K16" s="56" t="s">
        <v>1329</v>
      </c>
      <c r="L16" s="57">
        <v>0.33333333333333337</v>
      </c>
      <c r="M16" s="56"/>
    </row>
    <row r="17" spans="2:13" x14ac:dyDescent="0.25">
      <c r="B17" s="55">
        <v>1</v>
      </c>
      <c r="C17" s="55"/>
      <c r="D17" s="87"/>
      <c r="E17" s="274"/>
      <c r="F17" s="55"/>
      <c r="G17" s="55"/>
      <c r="H17" s="56"/>
      <c r="I17" s="56"/>
      <c r="J17" s="55"/>
      <c r="K17" s="56"/>
      <c r="L17" s="57"/>
      <c r="M17" s="56"/>
    </row>
    <row r="18" spans="2:13" ht="12.75" thickBot="1" x14ac:dyDescent="0.3">
      <c r="D18" s="59"/>
      <c r="E18" s="59"/>
      <c r="H18" s="59"/>
      <c r="I18" s="59"/>
      <c r="K18" s="59"/>
      <c r="M18" s="59"/>
    </row>
    <row r="19" spans="2:13" s="48" customFormat="1" ht="23.25" thickTop="1" x14ac:dyDescent="0.25">
      <c r="B19" s="51" t="s">
        <v>93</v>
      </c>
      <c r="C19" s="51" t="s">
        <v>75</v>
      </c>
      <c r="D19" s="51" t="s">
        <v>76</v>
      </c>
      <c r="E19" s="51" t="s">
        <v>77</v>
      </c>
      <c r="F19" s="51" t="s">
        <v>78</v>
      </c>
      <c r="G19" s="51" t="s">
        <v>79</v>
      </c>
      <c r="H19" s="52" t="s">
        <v>156</v>
      </c>
      <c r="I19" s="52" t="s">
        <v>157</v>
      </c>
      <c r="J19" s="52" t="s">
        <v>158</v>
      </c>
      <c r="K19" s="52" t="s">
        <v>80</v>
      </c>
      <c r="L19" s="53" t="s">
        <v>94</v>
      </c>
      <c r="M19" s="53" t="s">
        <v>95</v>
      </c>
    </row>
    <row r="20" spans="2:13" ht="108" x14ac:dyDescent="0.25">
      <c r="B20" s="55">
        <v>2</v>
      </c>
      <c r="C20" s="55" t="s">
        <v>82</v>
      </c>
      <c r="D20" s="56" t="s">
        <v>1331</v>
      </c>
      <c r="E20" s="56" t="s">
        <v>1333</v>
      </c>
      <c r="F20" s="55" t="s">
        <v>5</v>
      </c>
      <c r="G20" s="55" t="s">
        <v>23</v>
      </c>
      <c r="H20" s="56" t="s">
        <v>605</v>
      </c>
      <c r="I20" s="56" t="s">
        <v>1334</v>
      </c>
      <c r="J20" s="55" t="s">
        <v>87</v>
      </c>
      <c r="K20" s="56" t="s">
        <v>1341</v>
      </c>
      <c r="L20" s="57">
        <v>0.33333333333333337</v>
      </c>
      <c r="M20" s="56"/>
    </row>
    <row r="21" spans="2:13" ht="96" customHeight="1" x14ac:dyDescent="0.25">
      <c r="B21" s="55">
        <v>2</v>
      </c>
      <c r="C21" s="55" t="s">
        <v>82</v>
      </c>
      <c r="D21" s="56" t="s">
        <v>1268</v>
      </c>
      <c r="E21" s="56" t="s">
        <v>1301</v>
      </c>
      <c r="F21" s="55" t="s">
        <v>5</v>
      </c>
      <c r="G21" s="55" t="s">
        <v>23</v>
      </c>
      <c r="H21" s="56" t="s">
        <v>604</v>
      </c>
      <c r="I21" s="56" t="s">
        <v>1335</v>
      </c>
      <c r="J21" s="55" t="s">
        <v>86</v>
      </c>
      <c r="K21" s="56" t="s">
        <v>1342</v>
      </c>
      <c r="L21" s="57">
        <v>0.33333333333333337</v>
      </c>
      <c r="M21" s="56"/>
    </row>
    <row r="22" spans="2:13" ht="72" x14ac:dyDescent="0.25">
      <c r="B22" s="55">
        <v>2</v>
      </c>
      <c r="C22" s="55" t="s">
        <v>174</v>
      </c>
      <c r="D22" s="56" t="s">
        <v>1271</v>
      </c>
      <c r="E22" s="56" t="s">
        <v>715</v>
      </c>
      <c r="F22" s="55" t="s">
        <v>5</v>
      </c>
      <c r="G22" s="55" t="s">
        <v>23</v>
      </c>
      <c r="H22" s="56" t="s">
        <v>1336</v>
      </c>
      <c r="I22" s="56" t="s">
        <v>1337</v>
      </c>
      <c r="J22" s="55" t="s">
        <v>86</v>
      </c>
      <c r="K22" s="56" t="s">
        <v>1343</v>
      </c>
      <c r="L22" s="57">
        <v>0.33333333333333337</v>
      </c>
      <c r="M22" s="56"/>
    </row>
    <row r="23" spans="2:13" ht="96" x14ac:dyDescent="0.25">
      <c r="B23" s="55">
        <v>2</v>
      </c>
      <c r="C23" s="55" t="s">
        <v>174</v>
      </c>
      <c r="D23" s="56" t="s">
        <v>1271</v>
      </c>
      <c r="E23" s="56" t="s">
        <v>713</v>
      </c>
      <c r="F23" s="55" t="s">
        <v>5</v>
      </c>
      <c r="G23" s="55" t="s">
        <v>23</v>
      </c>
      <c r="H23" s="56" t="s">
        <v>1325</v>
      </c>
      <c r="I23" s="56" t="s">
        <v>1338</v>
      </c>
      <c r="J23" s="55" t="s">
        <v>87</v>
      </c>
      <c r="K23" s="56" t="s">
        <v>1344</v>
      </c>
      <c r="L23" s="57">
        <v>0.33333333333333337</v>
      </c>
      <c r="M23" s="56"/>
    </row>
    <row r="24" spans="2:13" ht="85.15" customHeight="1" x14ac:dyDescent="0.25">
      <c r="B24" s="55">
        <v>2</v>
      </c>
      <c r="C24" s="55" t="s">
        <v>174</v>
      </c>
      <c r="D24" s="56"/>
      <c r="E24" s="56" t="s">
        <v>1332</v>
      </c>
      <c r="F24" s="55" t="s">
        <v>5</v>
      </c>
      <c r="G24" s="55" t="s">
        <v>23</v>
      </c>
      <c r="H24" s="56" t="s">
        <v>1339</v>
      </c>
      <c r="I24" s="56" t="s">
        <v>1340</v>
      </c>
      <c r="J24" s="55" t="s">
        <v>88</v>
      </c>
      <c r="K24" s="56" t="s">
        <v>1345</v>
      </c>
      <c r="L24" s="57">
        <v>0.66666666666666674</v>
      </c>
      <c r="M24" s="56"/>
    </row>
    <row r="25" spans="2:13" x14ac:dyDescent="0.25">
      <c r="B25" s="55">
        <v>2</v>
      </c>
      <c r="C25" s="55"/>
      <c r="D25" s="56"/>
      <c r="E25" s="56"/>
      <c r="F25" s="55"/>
      <c r="G25" s="55"/>
      <c r="H25" s="56"/>
      <c r="I25" s="56"/>
      <c r="J25" s="55"/>
      <c r="K25" s="56"/>
      <c r="L25" s="57"/>
      <c r="M25" s="56"/>
    </row>
    <row r="26" spans="2:13" ht="12.75" thickBot="1" x14ac:dyDescent="0.3"/>
    <row r="27" spans="2:13" s="48" customFormat="1" ht="30.6" customHeight="1" thickTop="1" x14ac:dyDescent="0.25">
      <c r="B27" s="51" t="s">
        <v>93</v>
      </c>
      <c r="C27" s="51" t="s">
        <v>75</v>
      </c>
      <c r="D27" s="51" t="s">
        <v>76</v>
      </c>
      <c r="E27" s="51" t="s">
        <v>77</v>
      </c>
      <c r="F27" s="51" t="s">
        <v>78</v>
      </c>
      <c r="G27" s="51" t="s">
        <v>79</v>
      </c>
      <c r="H27" s="52" t="s">
        <v>156</v>
      </c>
      <c r="I27" s="52" t="s">
        <v>157</v>
      </c>
      <c r="J27" s="52" t="s">
        <v>158</v>
      </c>
      <c r="K27" s="52" t="s">
        <v>80</v>
      </c>
      <c r="L27" s="53" t="s">
        <v>94</v>
      </c>
      <c r="M27" s="53" t="s">
        <v>95</v>
      </c>
    </row>
    <row r="28" spans="2:13" ht="132" customHeight="1" x14ac:dyDescent="0.25">
      <c r="B28" s="55">
        <v>3</v>
      </c>
      <c r="C28" s="55" t="s">
        <v>82</v>
      </c>
      <c r="D28" s="56" t="s">
        <v>1331</v>
      </c>
      <c r="E28" s="56" t="s">
        <v>1346</v>
      </c>
      <c r="F28" s="55" t="s">
        <v>5</v>
      </c>
      <c r="G28" s="55" t="s">
        <v>23</v>
      </c>
      <c r="H28" s="56" t="s">
        <v>605</v>
      </c>
      <c r="I28" s="56" t="s">
        <v>1347</v>
      </c>
      <c r="J28" s="55" t="s">
        <v>87</v>
      </c>
      <c r="K28" s="56" t="s">
        <v>1341</v>
      </c>
      <c r="L28" s="57">
        <v>0.33333333333333337</v>
      </c>
      <c r="M28" s="56"/>
    </row>
    <row r="29" spans="2:13" ht="144" x14ac:dyDescent="0.25">
      <c r="B29" s="55">
        <v>3</v>
      </c>
      <c r="C29" s="55" t="s">
        <v>82</v>
      </c>
      <c r="D29" s="56" t="s">
        <v>1268</v>
      </c>
      <c r="E29" s="56" t="s">
        <v>1269</v>
      </c>
      <c r="F29" s="55" t="s">
        <v>5</v>
      </c>
      <c r="G29" s="55" t="s">
        <v>23</v>
      </c>
      <c r="H29" s="56" t="s">
        <v>1326</v>
      </c>
      <c r="I29" s="56" t="s">
        <v>1327</v>
      </c>
      <c r="J29" s="55" t="s">
        <v>88</v>
      </c>
      <c r="K29" s="56" t="s">
        <v>1351</v>
      </c>
      <c r="L29" s="57">
        <v>0.33333333333333337</v>
      </c>
      <c r="M29" s="56"/>
    </row>
    <row r="30" spans="2:13" ht="87.6" customHeight="1" x14ac:dyDescent="0.25">
      <c r="B30" s="55">
        <v>3</v>
      </c>
      <c r="C30" s="55" t="s">
        <v>82</v>
      </c>
      <c r="D30" s="56" t="s">
        <v>1270</v>
      </c>
      <c r="E30" s="56" t="s">
        <v>1348</v>
      </c>
      <c r="F30" s="55" t="s">
        <v>5</v>
      </c>
      <c r="G30" s="55" t="s">
        <v>23</v>
      </c>
      <c r="H30" s="56" t="s">
        <v>1349</v>
      </c>
      <c r="I30" s="56" t="s">
        <v>1350</v>
      </c>
      <c r="J30" s="55" t="s">
        <v>86</v>
      </c>
      <c r="K30" s="56" t="s">
        <v>1352</v>
      </c>
      <c r="L30" s="57">
        <v>0.33333333333333337</v>
      </c>
      <c r="M30" s="56"/>
    </row>
    <row r="31" spans="2:13" ht="72" x14ac:dyDescent="0.25">
      <c r="B31" s="55">
        <v>3</v>
      </c>
      <c r="C31" s="55" t="s">
        <v>173</v>
      </c>
      <c r="D31" s="56" t="s">
        <v>1310</v>
      </c>
      <c r="E31" s="56" t="s">
        <v>1274</v>
      </c>
      <c r="F31" s="55" t="s">
        <v>5</v>
      </c>
      <c r="G31" s="55" t="s">
        <v>23</v>
      </c>
      <c r="H31" s="56" t="s">
        <v>1324</v>
      </c>
      <c r="I31" s="56" t="s">
        <v>1328</v>
      </c>
      <c r="J31" s="55" t="s">
        <v>88</v>
      </c>
      <c r="K31" s="56" t="s">
        <v>1353</v>
      </c>
      <c r="L31" s="57">
        <v>0.33333333333333337</v>
      </c>
      <c r="M31" s="56"/>
    </row>
    <row r="32" spans="2:13" x14ac:dyDescent="0.25">
      <c r="B32" s="55">
        <v>3</v>
      </c>
      <c r="C32" s="55"/>
      <c r="D32" s="56"/>
      <c r="E32" s="56"/>
      <c r="F32" s="55"/>
      <c r="G32" s="55"/>
      <c r="H32" s="56"/>
      <c r="I32" s="56"/>
      <c r="J32" s="55"/>
      <c r="K32" s="56"/>
      <c r="L32" s="57"/>
      <c r="M32" s="56"/>
    </row>
    <row r="33" spans="2:13" ht="12.75" thickBot="1" x14ac:dyDescent="0.3">
      <c r="D33" s="59"/>
      <c r="E33" s="59"/>
      <c r="H33" s="59"/>
      <c r="I33" s="59"/>
      <c r="K33" s="59"/>
      <c r="M33" s="59"/>
    </row>
    <row r="34" spans="2:13" s="48" customFormat="1" ht="23.25" thickTop="1" x14ac:dyDescent="0.25">
      <c r="B34" s="51" t="s">
        <v>93</v>
      </c>
      <c r="C34" s="51" t="s">
        <v>75</v>
      </c>
      <c r="D34" s="51" t="s">
        <v>76</v>
      </c>
      <c r="E34" s="51" t="s">
        <v>77</v>
      </c>
      <c r="F34" s="51" t="s">
        <v>78</v>
      </c>
      <c r="G34" s="51" t="s">
        <v>79</v>
      </c>
      <c r="H34" s="52" t="s">
        <v>156</v>
      </c>
      <c r="I34" s="52" t="s">
        <v>157</v>
      </c>
      <c r="J34" s="52" t="s">
        <v>158</v>
      </c>
      <c r="K34" s="52" t="s">
        <v>80</v>
      </c>
      <c r="L34" s="53" t="s">
        <v>94</v>
      </c>
      <c r="M34" s="53" t="s">
        <v>95</v>
      </c>
    </row>
    <row r="35" spans="2:13" ht="108" x14ac:dyDescent="0.25">
      <c r="B35" s="55">
        <v>4</v>
      </c>
      <c r="C35" s="55" t="s">
        <v>82</v>
      </c>
      <c r="D35" s="56" t="s">
        <v>1331</v>
      </c>
      <c r="E35" s="56" t="s">
        <v>1354</v>
      </c>
      <c r="F35" s="55" t="s">
        <v>5</v>
      </c>
      <c r="G35" s="55" t="s">
        <v>23</v>
      </c>
      <c r="H35" s="56" t="s">
        <v>605</v>
      </c>
      <c r="I35" s="56" t="s">
        <v>1355</v>
      </c>
      <c r="J35" s="55" t="s">
        <v>87</v>
      </c>
      <c r="K35" s="56" t="s">
        <v>1341</v>
      </c>
      <c r="L35" s="57">
        <v>0.33333333333333337</v>
      </c>
      <c r="M35" s="56"/>
    </row>
    <row r="36" spans="2:13" ht="81" customHeight="1" x14ac:dyDescent="0.25">
      <c r="B36" s="55">
        <v>4</v>
      </c>
      <c r="C36" s="55" t="s">
        <v>82</v>
      </c>
      <c r="D36" s="56" t="s">
        <v>1268</v>
      </c>
      <c r="E36" s="56" t="s">
        <v>1301</v>
      </c>
      <c r="F36" s="55" t="s">
        <v>5</v>
      </c>
      <c r="G36" s="55" t="s">
        <v>23</v>
      </c>
      <c r="H36" s="56" t="s">
        <v>604</v>
      </c>
      <c r="I36" s="56" t="s">
        <v>1335</v>
      </c>
      <c r="J36" s="55" t="s">
        <v>86</v>
      </c>
      <c r="K36" s="56" t="s">
        <v>1342</v>
      </c>
      <c r="L36" s="57">
        <v>0.66666666666666674</v>
      </c>
      <c r="M36" s="56"/>
    </row>
    <row r="37" spans="2:13" ht="120" x14ac:dyDescent="0.25">
      <c r="B37" s="55">
        <v>4</v>
      </c>
      <c r="C37" s="55" t="s">
        <v>82</v>
      </c>
      <c r="D37" s="56" t="s">
        <v>1268</v>
      </c>
      <c r="E37" s="56" t="s">
        <v>1269</v>
      </c>
      <c r="F37" s="55" t="s">
        <v>5</v>
      </c>
      <c r="G37" s="55" t="s">
        <v>23</v>
      </c>
      <c r="H37" s="56" t="s">
        <v>1326</v>
      </c>
      <c r="I37" s="56" t="s">
        <v>1327</v>
      </c>
      <c r="J37" s="55" t="s">
        <v>88</v>
      </c>
      <c r="K37" s="56" t="s">
        <v>1359</v>
      </c>
      <c r="L37" s="57">
        <v>0.33333333333333337</v>
      </c>
      <c r="M37" s="56"/>
    </row>
    <row r="38" spans="2:13" ht="72" x14ac:dyDescent="0.25">
      <c r="B38" s="55">
        <v>4</v>
      </c>
      <c r="C38" s="55" t="s">
        <v>82</v>
      </c>
      <c r="D38" s="56" t="s">
        <v>1270</v>
      </c>
      <c r="E38" s="56" t="s">
        <v>1348</v>
      </c>
      <c r="F38" s="55" t="s">
        <v>5</v>
      </c>
      <c r="G38" s="55" t="s">
        <v>23</v>
      </c>
      <c r="H38" s="56" t="s">
        <v>1349</v>
      </c>
      <c r="I38" s="56" t="s">
        <v>1356</v>
      </c>
      <c r="J38" s="55" t="s">
        <v>86</v>
      </c>
      <c r="K38" s="56" t="s">
        <v>1360</v>
      </c>
      <c r="L38" s="57">
        <v>0.66666666666666674</v>
      </c>
      <c r="M38" s="56"/>
    </row>
    <row r="39" spans="2:13" ht="72" x14ac:dyDescent="0.25">
      <c r="B39" s="55">
        <v>4</v>
      </c>
      <c r="C39" s="55" t="s">
        <v>173</v>
      </c>
      <c r="D39" s="56" t="s">
        <v>1310</v>
      </c>
      <c r="E39" s="56" t="s">
        <v>1274</v>
      </c>
      <c r="F39" s="55" t="s">
        <v>5</v>
      </c>
      <c r="G39" s="55" t="s">
        <v>23</v>
      </c>
      <c r="H39" s="56" t="s">
        <v>1324</v>
      </c>
      <c r="I39" s="56" t="s">
        <v>1328</v>
      </c>
      <c r="J39" s="55" t="s">
        <v>88</v>
      </c>
      <c r="K39" s="56" t="s">
        <v>1361</v>
      </c>
      <c r="L39" s="57">
        <v>0.33333333333333337</v>
      </c>
      <c r="M39" s="56"/>
    </row>
    <row r="40" spans="2:13" ht="72" x14ac:dyDescent="0.25">
      <c r="B40" s="55">
        <v>4</v>
      </c>
      <c r="C40" s="55" t="s">
        <v>174</v>
      </c>
      <c r="D40" s="56" t="s">
        <v>1271</v>
      </c>
      <c r="E40" s="56" t="s">
        <v>715</v>
      </c>
      <c r="F40" s="55" t="s">
        <v>5</v>
      </c>
      <c r="G40" s="55" t="s">
        <v>23</v>
      </c>
      <c r="H40" s="56" t="s">
        <v>1336</v>
      </c>
      <c r="I40" s="56" t="s">
        <v>1337</v>
      </c>
      <c r="J40" s="55" t="s">
        <v>86</v>
      </c>
      <c r="K40" s="56" t="s">
        <v>1361</v>
      </c>
      <c r="L40" s="57">
        <v>0.66666666666666674</v>
      </c>
      <c r="M40" s="56"/>
    </row>
    <row r="41" spans="2:13" ht="108" x14ac:dyDescent="0.25">
      <c r="B41" s="55">
        <v>4</v>
      </c>
      <c r="C41" s="55" t="s">
        <v>174</v>
      </c>
      <c r="D41" s="56" t="s">
        <v>1271</v>
      </c>
      <c r="E41" s="56" t="s">
        <v>713</v>
      </c>
      <c r="F41" s="55" t="s">
        <v>5</v>
      </c>
      <c r="G41" s="55" t="s">
        <v>23</v>
      </c>
      <c r="H41" s="56" t="s">
        <v>1325</v>
      </c>
      <c r="I41" s="56" t="s">
        <v>1357</v>
      </c>
      <c r="J41" s="55" t="s">
        <v>87</v>
      </c>
      <c r="K41" s="56" t="s">
        <v>1362</v>
      </c>
      <c r="L41" s="57">
        <v>0.66666666666666674</v>
      </c>
      <c r="M41" s="56"/>
    </row>
    <row r="42" spans="2:13" ht="79.900000000000006" customHeight="1" x14ac:dyDescent="0.25">
      <c r="B42" s="55">
        <v>4</v>
      </c>
      <c r="C42" s="55" t="s">
        <v>174</v>
      </c>
      <c r="D42" s="56"/>
      <c r="E42" s="56" t="s">
        <v>1332</v>
      </c>
      <c r="F42" s="55" t="s">
        <v>5</v>
      </c>
      <c r="G42" s="55" t="s">
        <v>23</v>
      </c>
      <c r="H42" s="56" t="s">
        <v>1358</v>
      </c>
      <c r="I42" s="56" t="s">
        <v>1340</v>
      </c>
      <c r="J42" s="55" t="s">
        <v>88</v>
      </c>
      <c r="K42" s="56" t="s">
        <v>1363</v>
      </c>
      <c r="L42" s="57">
        <v>0.33333333333333337</v>
      </c>
      <c r="M42" s="56"/>
    </row>
    <row r="43" spans="2:13" x14ac:dyDescent="0.25">
      <c r="B43" s="55">
        <v>4</v>
      </c>
      <c r="C43" s="55"/>
      <c r="D43" s="56"/>
      <c r="E43" s="56"/>
      <c r="F43" s="55"/>
      <c r="G43" s="55"/>
      <c r="H43" s="56"/>
      <c r="I43" s="56"/>
      <c r="J43" s="55"/>
      <c r="K43" s="56"/>
      <c r="L43" s="57"/>
      <c r="M43" s="56"/>
    </row>
  </sheetData>
  <sheetProtection algorithmName="SHA-512" hashValue="iDBeG/DMZ3dYbrSHvU2CW4Pn/oYIQX55o0EhJTfNr/dkpfBImjxeerPAYnCVtU1zoNuNAUQDw9UFhIlAiorurA==" saltValue="fOFvowP34Rt8RMEQsgCPNg==" spinCount="100000" sheet="1" formatCells="0" formatColumns="0" formatRows="0" insertColumns="0" insertRows="0" insertHyperlinks="0" deleteColumns="0" deleteRows="0" sort="0" autoFilter="0" pivotTables="0"/>
  <mergeCells count="12">
    <mergeCell ref="E16:E17"/>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17 B20:B25 B28:B32 B35:B43" xr:uid="{00000000-0002-0000-2E00-000000000000}">
      <formula1>Trimestre</formula1>
    </dataValidation>
    <dataValidation type="list" allowBlank="1" showInputMessage="1" showErrorMessage="1" sqref="G15:G17 G20:G25 G28:G32 G35:G43" xr:uid="{00000000-0002-0000-2E00-000001000000}">
      <formula1>Área</formula1>
    </dataValidation>
    <dataValidation type="list" allowBlank="1" showInputMessage="1" showErrorMessage="1" sqref="L15:L17 L20:L25 L28:L32 L35:L43" xr:uid="{00000000-0002-0000-2E00-000002000000}">
      <formula1>Cumplimiento</formula1>
    </dataValidation>
    <dataValidation type="list" allowBlank="1" showInputMessage="1" showErrorMessage="1" sqref="J15:J17 J20:J25 J28:J32 J35:J43" xr:uid="{00000000-0002-0000-2E00-000003000000}">
      <formula1>Categoría</formula1>
    </dataValidation>
    <dataValidation type="list" allowBlank="1" showInputMessage="1" showErrorMessage="1" sqref="F15:F17 F20:F25 F28:F32 F35:F43" xr:uid="{00000000-0002-0000-2E00-000004000000}">
      <formula1>Alta_Dirección</formula1>
    </dataValidation>
    <dataValidation type="list" allowBlank="1" showInputMessage="1" showErrorMessage="1" sqref="C15:C17 C20:C25 C28:C32 C35:C43" xr:uid="{00000000-0002-0000-2E00-000005000000}">
      <formula1>Frentes</formula1>
    </dataValidation>
  </dataValidations>
  <hyperlinks>
    <hyperlink ref="L10:M11" location="Instrucciones!A1" display="Instrucciones para el diligenciamiento" xr:uid="{00000000-0004-0000-2E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AD9983E6-2454-4269-81C2-05D1B3E60A01}">
            <xm:f>NOT(ISERROR(SEARCH(TB!$B$25,L15)))</xm:f>
            <xm:f>TB!$B$25</xm:f>
            <x14:dxf>
              <fill>
                <patternFill>
                  <fgColor theme="1"/>
                  <bgColor rgb="FF00B050"/>
                </patternFill>
              </fill>
            </x14:dxf>
          </x14:cfRule>
          <x14:cfRule type="containsText" priority="14" operator="containsText" id="{61AF117D-83CE-4722-9FD2-8253C81486A5}">
            <xm:f>NOT(ISERROR(SEARCH(TB!$B$24,L15)))</xm:f>
            <xm:f>TB!$B$24</xm:f>
            <x14:dxf>
              <fill>
                <patternFill>
                  <fgColor theme="1"/>
                  <bgColor rgb="FFFFFF00"/>
                </patternFill>
              </fill>
            </x14:dxf>
          </x14:cfRule>
          <x14:cfRule type="containsText" priority="15" operator="containsText" id="{B19D2E45-D0A5-487C-94CC-5CCAB878A81E}">
            <xm:f>NOT(ISERROR(SEARCH(TB!$B$23,L15)))</xm:f>
            <xm:f>TB!$B$23</xm:f>
            <x14:dxf>
              <fill>
                <patternFill>
                  <fgColor theme="1"/>
                  <bgColor rgb="FFFFC000"/>
                </patternFill>
              </fill>
            </x14:dxf>
          </x14:cfRule>
          <x14:cfRule type="containsText" priority="16" operator="containsText" id="{F581EBB9-E0B5-4B13-8C5A-F7E0BBD40C8F}">
            <xm:f>NOT(ISERROR(SEARCH(TB!$B$22,L15)))</xm:f>
            <xm:f>TB!$B$22</xm:f>
            <x14:dxf>
              <fill>
                <patternFill>
                  <fgColor theme="1"/>
                  <bgColor rgb="FFFF0000"/>
                </patternFill>
              </fill>
            </x14:dxf>
          </x14:cfRule>
          <xm:sqref>L15:L17 L20:L25 L28:L32 L35:L43</xm:sqref>
        </x14:conditionalFormatting>
      </x14:conditionalFormatting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93">
    <tabColor rgb="FF00B050"/>
  </sheetPr>
  <dimension ref="A1:W45"/>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20.425781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226</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(SUM(L$15:L$17))/F9</f>
        <v>1</v>
      </c>
      <c r="J9" s="40"/>
      <c r="K9" s="41"/>
      <c r="L9" s="40"/>
      <c r="M9" s="40"/>
      <c r="N9" s="40"/>
    </row>
    <row r="10" spans="1:14" s="47" customFormat="1" ht="11.45" customHeight="1" x14ac:dyDescent="0.25">
      <c r="B10" s="48"/>
      <c r="C10" s="268" t="s">
        <v>96</v>
      </c>
      <c r="D10" s="269" t="str">
        <f>Contenido!S18</f>
        <v>Dirección Administrativa de la Extensión Soacha</v>
      </c>
      <c r="E10" s="43" t="s">
        <v>92</v>
      </c>
      <c r="F10" s="44">
        <v>1</v>
      </c>
      <c r="G10" s="43" t="s">
        <v>90</v>
      </c>
      <c r="H10" s="45" t="s">
        <v>115</v>
      </c>
      <c r="I10" s="46">
        <f>(SUM(L$20:L$28))/F10</f>
        <v>3.666666666666667</v>
      </c>
      <c r="J10" s="48"/>
      <c r="K10" s="50"/>
      <c r="L10" s="270" t="s">
        <v>100</v>
      </c>
      <c r="M10" s="270"/>
    </row>
    <row r="11" spans="1:14" s="47" customFormat="1" ht="11.45" customHeight="1" x14ac:dyDescent="0.25">
      <c r="B11" s="48"/>
      <c r="C11" s="268"/>
      <c r="D11" s="269"/>
      <c r="E11" s="43" t="s">
        <v>176</v>
      </c>
      <c r="F11" s="44">
        <v>1</v>
      </c>
      <c r="G11" s="43" t="s">
        <v>90</v>
      </c>
      <c r="H11" s="45" t="s">
        <v>178</v>
      </c>
      <c r="I11" s="46">
        <f>(SUM(L$31:L$35))/F11</f>
        <v>2.666666666666667</v>
      </c>
      <c r="J11" s="48"/>
      <c r="K11" s="50"/>
      <c r="L11" s="270"/>
      <c r="M11" s="270"/>
    </row>
    <row r="12" spans="1:14" s="47" customFormat="1" ht="11.45" customHeight="1" x14ac:dyDescent="0.25">
      <c r="B12" s="48"/>
      <c r="C12" s="43"/>
      <c r="D12" s="49"/>
      <c r="E12" s="43" t="s">
        <v>177</v>
      </c>
      <c r="F12" s="44">
        <v>1</v>
      </c>
      <c r="G12" s="43" t="s">
        <v>90</v>
      </c>
      <c r="H12" s="45" t="s">
        <v>179</v>
      </c>
      <c r="I12" s="46">
        <f>(SUM(L$38:L$45))/F12</f>
        <v>5.3333333333333339</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32" x14ac:dyDescent="0.25">
      <c r="B15" s="55">
        <v>1</v>
      </c>
      <c r="C15" s="55" t="s">
        <v>82</v>
      </c>
      <c r="D15" s="56" t="s">
        <v>1316</v>
      </c>
      <c r="E15" s="56" t="s">
        <v>1364</v>
      </c>
      <c r="F15" s="55" t="s">
        <v>5</v>
      </c>
      <c r="G15" s="55" t="s">
        <v>28</v>
      </c>
      <c r="H15" s="56" t="s">
        <v>1366</v>
      </c>
      <c r="I15" s="56" t="s">
        <v>1367</v>
      </c>
      <c r="J15" s="55" t="s">
        <v>86</v>
      </c>
      <c r="K15" s="56" t="s">
        <v>1370</v>
      </c>
      <c r="L15" s="57">
        <v>0.66666666666666674</v>
      </c>
      <c r="M15" s="56"/>
    </row>
    <row r="16" spans="1:14" ht="120" x14ac:dyDescent="0.25">
      <c r="B16" s="55">
        <v>1</v>
      </c>
      <c r="C16" s="55" t="s">
        <v>174</v>
      </c>
      <c r="D16" s="56"/>
      <c r="E16" s="56" t="s">
        <v>1365</v>
      </c>
      <c r="F16" s="55" t="s">
        <v>5</v>
      </c>
      <c r="G16" s="55" t="s">
        <v>28</v>
      </c>
      <c r="H16" s="56" t="s">
        <v>1368</v>
      </c>
      <c r="I16" s="56" t="s">
        <v>1369</v>
      </c>
      <c r="J16" s="55" t="s">
        <v>88</v>
      </c>
      <c r="K16" s="56" t="s">
        <v>1371</v>
      </c>
      <c r="L16" s="57">
        <v>0.33333333333333337</v>
      </c>
      <c r="M16" s="56"/>
    </row>
    <row r="17" spans="2:13" x14ac:dyDescent="0.25">
      <c r="B17" s="55">
        <v>1</v>
      </c>
      <c r="C17" s="55"/>
      <c r="D17" s="56"/>
      <c r="E17" s="56"/>
      <c r="F17" s="55"/>
      <c r="G17" s="55"/>
      <c r="H17" s="56"/>
      <c r="I17" s="56"/>
      <c r="J17" s="55"/>
      <c r="K17" s="56"/>
      <c r="L17" s="57"/>
      <c r="M17" s="56"/>
    </row>
    <row r="18" spans="2:13" ht="12.75" thickBot="1" x14ac:dyDescent="0.3">
      <c r="D18" s="59"/>
      <c r="E18" s="59"/>
      <c r="H18" s="59"/>
      <c r="I18" s="59"/>
      <c r="K18" s="59"/>
      <c r="M18" s="59"/>
    </row>
    <row r="19" spans="2:13" s="48" customFormat="1" ht="23.25" thickTop="1" x14ac:dyDescent="0.25">
      <c r="B19" s="51" t="s">
        <v>93</v>
      </c>
      <c r="C19" s="51" t="s">
        <v>75</v>
      </c>
      <c r="D19" s="51" t="s">
        <v>76</v>
      </c>
      <c r="E19" s="51" t="s">
        <v>77</v>
      </c>
      <c r="F19" s="51" t="s">
        <v>78</v>
      </c>
      <c r="G19" s="51" t="s">
        <v>79</v>
      </c>
      <c r="H19" s="52" t="s">
        <v>156</v>
      </c>
      <c r="I19" s="52" t="s">
        <v>157</v>
      </c>
      <c r="J19" s="52" t="s">
        <v>158</v>
      </c>
      <c r="K19" s="52" t="s">
        <v>80</v>
      </c>
      <c r="L19" s="53" t="s">
        <v>94</v>
      </c>
      <c r="M19" s="53" t="s">
        <v>95</v>
      </c>
    </row>
    <row r="20" spans="2:13" ht="93.6" customHeight="1" x14ac:dyDescent="0.25">
      <c r="B20" s="55">
        <v>2</v>
      </c>
      <c r="C20" s="55" t="s">
        <v>82</v>
      </c>
      <c r="D20" s="85" t="s">
        <v>1268</v>
      </c>
      <c r="E20" s="85" t="s">
        <v>1301</v>
      </c>
      <c r="F20" s="55" t="s">
        <v>5</v>
      </c>
      <c r="G20" s="55" t="s">
        <v>28</v>
      </c>
      <c r="H20" s="85" t="s">
        <v>1375</v>
      </c>
      <c r="I20" s="85" t="s">
        <v>1376</v>
      </c>
      <c r="J20" s="55" t="s">
        <v>86</v>
      </c>
      <c r="K20" s="85" t="s">
        <v>1388</v>
      </c>
      <c r="L20" s="57">
        <v>0.33333333333333337</v>
      </c>
      <c r="M20" s="56"/>
    </row>
    <row r="21" spans="2:13" ht="174" customHeight="1" x14ac:dyDescent="0.25">
      <c r="B21" s="55">
        <v>2</v>
      </c>
      <c r="C21" s="55" t="s">
        <v>173</v>
      </c>
      <c r="D21" s="56" t="s">
        <v>1310</v>
      </c>
      <c r="E21" s="85" t="s">
        <v>1372</v>
      </c>
      <c r="F21" s="55" t="s">
        <v>5</v>
      </c>
      <c r="G21" s="55" t="s">
        <v>28</v>
      </c>
      <c r="H21" s="56" t="s">
        <v>1377</v>
      </c>
      <c r="I21" s="85" t="s">
        <v>1378</v>
      </c>
      <c r="J21" s="55" t="s">
        <v>86</v>
      </c>
      <c r="K21" s="85" t="s">
        <v>1389</v>
      </c>
      <c r="L21" s="57">
        <v>0.33333333333333337</v>
      </c>
      <c r="M21" s="56"/>
    </row>
    <row r="22" spans="2:13" ht="120" x14ac:dyDescent="0.25">
      <c r="B22" s="55">
        <v>2</v>
      </c>
      <c r="C22" s="55" t="s">
        <v>174</v>
      </c>
      <c r="D22" s="85" t="s">
        <v>1271</v>
      </c>
      <c r="E22" s="85" t="s">
        <v>715</v>
      </c>
      <c r="F22" s="55" t="s">
        <v>5</v>
      </c>
      <c r="G22" s="55" t="s">
        <v>28</v>
      </c>
      <c r="H22" s="85" t="s">
        <v>1379</v>
      </c>
      <c r="I22" s="85" t="s">
        <v>1380</v>
      </c>
      <c r="J22" s="55" t="s">
        <v>87</v>
      </c>
      <c r="K22" s="85" t="s">
        <v>1390</v>
      </c>
      <c r="L22" s="57">
        <v>0.33333333333333337</v>
      </c>
      <c r="M22" s="56"/>
    </row>
    <row r="23" spans="2:13" ht="72" x14ac:dyDescent="0.25">
      <c r="B23" s="55">
        <v>2</v>
      </c>
      <c r="C23" s="55" t="s">
        <v>174</v>
      </c>
      <c r="D23" s="85" t="s">
        <v>1271</v>
      </c>
      <c r="E23" s="85" t="s">
        <v>713</v>
      </c>
      <c r="F23" s="55" t="s">
        <v>5</v>
      </c>
      <c r="G23" s="55" t="s">
        <v>28</v>
      </c>
      <c r="H23" s="85" t="s">
        <v>1381</v>
      </c>
      <c r="I23" s="85" t="s">
        <v>1382</v>
      </c>
      <c r="J23" s="55" t="s">
        <v>87</v>
      </c>
      <c r="K23" s="85" t="s">
        <v>1391</v>
      </c>
      <c r="L23" s="57">
        <v>0.66666666666666674</v>
      </c>
      <c r="M23" s="56"/>
    </row>
    <row r="24" spans="2:13" ht="120" x14ac:dyDescent="0.25">
      <c r="B24" s="55">
        <v>2</v>
      </c>
      <c r="C24" s="55" t="s">
        <v>174</v>
      </c>
      <c r="D24" s="85"/>
      <c r="E24" s="85" t="s">
        <v>1373</v>
      </c>
      <c r="F24" s="55" t="s">
        <v>5</v>
      </c>
      <c r="G24" s="55" t="s">
        <v>28</v>
      </c>
      <c r="H24" s="85" t="s">
        <v>1383</v>
      </c>
      <c r="I24" s="85" t="s">
        <v>1384</v>
      </c>
      <c r="J24" s="55" t="s">
        <v>88</v>
      </c>
      <c r="K24" s="85" t="s">
        <v>1392</v>
      </c>
      <c r="L24" s="57">
        <v>0.33333333333333337</v>
      </c>
      <c r="M24" s="56"/>
    </row>
    <row r="25" spans="2:13" ht="108" x14ac:dyDescent="0.25">
      <c r="B25" s="55">
        <v>2</v>
      </c>
      <c r="C25" s="55" t="s">
        <v>174</v>
      </c>
      <c r="D25" s="85"/>
      <c r="E25" s="85" t="s">
        <v>1374</v>
      </c>
      <c r="F25" s="55" t="s">
        <v>5</v>
      </c>
      <c r="G25" s="55" t="s">
        <v>28</v>
      </c>
      <c r="H25" s="85" t="s">
        <v>1385</v>
      </c>
      <c r="I25" s="85" t="s">
        <v>1255</v>
      </c>
      <c r="J25" s="55" t="s">
        <v>88</v>
      </c>
      <c r="K25" s="85" t="s">
        <v>1393</v>
      </c>
      <c r="L25" s="57">
        <v>0.33333333333333337</v>
      </c>
      <c r="M25" s="56"/>
    </row>
    <row r="26" spans="2:13" ht="120" x14ac:dyDescent="0.25">
      <c r="B26" s="55">
        <v>2</v>
      </c>
      <c r="C26" s="55" t="s">
        <v>82</v>
      </c>
      <c r="D26" s="85" t="s">
        <v>1268</v>
      </c>
      <c r="E26" s="85" t="s">
        <v>1269</v>
      </c>
      <c r="F26" s="55" t="s">
        <v>5</v>
      </c>
      <c r="G26" s="55" t="s">
        <v>28</v>
      </c>
      <c r="H26" s="85" t="s">
        <v>1386</v>
      </c>
      <c r="I26" s="85" t="s">
        <v>1387</v>
      </c>
      <c r="J26" s="55" t="s">
        <v>86</v>
      </c>
      <c r="K26" s="85" t="s">
        <v>1394</v>
      </c>
      <c r="L26" s="57">
        <v>0.66666666666666674</v>
      </c>
      <c r="M26" s="56"/>
    </row>
    <row r="27" spans="2:13" ht="120" x14ac:dyDescent="0.25">
      <c r="B27" s="55">
        <v>2</v>
      </c>
      <c r="C27" s="55" t="s">
        <v>174</v>
      </c>
      <c r="D27" s="85"/>
      <c r="E27" s="85" t="s">
        <v>1365</v>
      </c>
      <c r="F27" s="55" t="s">
        <v>5</v>
      </c>
      <c r="G27" s="55" t="s">
        <v>28</v>
      </c>
      <c r="H27" s="85" t="s">
        <v>1368</v>
      </c>
      <c r="I27" s="85" t="s">
        <v>1369</v>
      </c>
      <c r="J27" s="55" t="s">
        <v>88</v>
      </c>
      <c r="K27" s="85" t="s">
        <v>1371</v>
      </c>
      <c r="L27" s="57">
        <v>0.66666666666666674</v>
      </c>
      <c r="M27" s="56"/>
    </row>
    <row r="28" spans="2:13" x14ac:dyDescent="0.25">
      <c r="B28" s="55">
        <v>2</v>
      </c>
      <c r="C28" s="55"/>
      <c r="D28" s="56"/>
      <c r="E28" s="56"/>
      <c r="F28" s="55"/>
      <c r="G28" s="55"/>
      <c r="H28" s="56"/>
      <c r="I28" s="56"/>
      <c r="J28" s="55"/>
      <c r="K28" s="56"/>
      <c r="L28" s="57"/>
      <c r="M28" s="56"/>
    </row>
    <row r="29" spans="2:13" ht="12.75" thickBot="1" x14ac:dyDescent="0.3"/>
    <row r="30" spans="2:13" s="48" customFormat="1" ht="30.6" customHeight="1"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ht="150.6" customHeight="1" x14ac:dyDescent="0.25">
      <c r="B31" s="55">
        <v>3</v>
      </c>
      <c r="C31" s="55" t="s">
        <v>82</v>
      </c>
      <c r="D31" s="56" t="s">
        <v>1395</v>
      </c>
      <c r="E31" s="56" t="s">
        <v>1396</v>
      </c>
      <c r="F31" s="55" t="s">
        <v>5</v>
      </c>
      <c r="G31" s="55" t="s">
        <v>28</v>
      </c>
      <c r="H31" s="87" t="s">
        <v>1397</v>
      </c>
      <c r="I31" s="87" t="s">
        <v>1398</v>
      </c>
      <c r="J31" s="55" t="s">
        <v>87</v>
      </c>
      <c r="K31" s="87" t="s">
        <v>1403</v>
      </c>
      <c r="L31" s="57">
        <v>1</v>
      </c>
      <c r="M31" s="56"/>
    </row>
    <row r="32" spans="2:13" ht="120" x14ac:dyDescent="0.25">
      <c r="B32" s="55">
        <v>3</v>
      </c>
      <c r="C32" s="55" t="s">
        <v>174</v>
      </c>
      <c r="D32" s="85" t="s">
        <v>1271</v>
      </c>
      <c r="E32" s="85" t="s">
        <v>715</v>
      </c>
      <c r="F32" s="55" t="s">
        <v>5</v>
      </c>
      <c r="G32" s="55" t="s">
        <v>28</v>
      </c>
      <c r="H32" s="85" t="s">
        <v>1379</v>
      </c>
      <c r="I32" s="85" t="s">
        <v>1399</v>
      </c>
      <c r="J32" s="55" t="s">
        <v>87</v>
      </c>
      <c r="K32" s="85" t="s">
        <v>1404</v>
      </c>
      <c r="L32" s="57">
        <v>0.33333333333333337</v>
      </c>
      <c r="M32" s="56"/>
    </row>
    <row r="33" spans="2:13" ht="120" x14ac:dyDescent="0.25">
      <c r="B33" s="55">
        <v>3</v>
      </c>
      <c r="C33" s="55" t="s">
        <v>174</v>
      </c>
      <c r="D33" s="85"/>
      <c r="E33" s="85" t="s">
        <v>1373</v>
      </c>
      <c r="F33" s="55" t="s">
        <v>5</v>
      </c>
      <c r="G33" s="55" t="s">
        <v>28</v>
      </c>
      <c r="H33" s="85" t="s">
        <v>1400</v>
      </c>
      <c r="I33" s="85" t="s">
        <v>1401</v>
      </c>
      <c r="J33" s="55" t="s">
        <v>88</v>
      </c>
      <c r="K33" s="85" t="s">
        <v>1392</v>
      </c>
      <c r="L33" s="57">
        <v>0.66666666666666674</v>
      </c>
      <c r="M33" s="56"/>
    </row>
    <row r="34" spans="2:13" ht="108" x14ac:dyDescent="0.25">
      <c r="B34" s="55">
        <v>3</v>
      </c>
      <c r="C34" s="55" t="s">
        <v>174</v>
      </c>
      <c r="D34" s="85"/>
      <c r="E34" s="85" t="s">
        <v>1374</v>
      </c>
      <c r="F34" s="55" t="s">
        <v>5</v>
      </c>
      <c r="G34" s="55" t="s">
        <v>28</v>
      </c>
      <c r="H34" s="85" t="s">
        <v>1402</v>
      </c>
      <c r="I34" s="85" t="s">
        <v>1255</v>
      </c>
      <c r="J34" s="55" t="s">
        <v>88</v>
      </c>
      <c r="K34" s="85" t="s">
        <v>1393</v>
      </c>
      <c r="L34" s="57">
        <v>0.66666666666666674</v>
      </c>
      <c r="M34" s="56"/>
    </row>
    <row r="35" spans="2:13" x14ac:dyDescent="0.25">
      <c r="B35" s="55">
        <v>3</v>
      </c>
      <c r="C35" s="55"/>
      <c r="D35" s="56"/>
      <c r="E35" s="56"/>
      <c r="F35" s="55"/>
      <c r="G35" s="55"/>
      <c r="H35" s="56"/>
      <c r="I35" s="56"/>
      <c r="J35" s="55"/>
      <c r="K35" s="56"/>
      <c r="L35" s="57"/>
      <c r="M35" s="56"/>
    </row>
    <row r="36" spans="2:13" ht="12.75" thickBot="1" x14ac:dyDescent="0.3">
      <c r="D36" s="59"/>
      <c r="E36" s="59"/>
      <c r="H36" s="59"/>
      <c r="I36" s="59"/>
      <c r="K36" s="59"/>
      <c r="M36" s="59"/>
    </row>
    <row r="37" spans="2:13" s="48" customFormat="1" ht="23.25" thickTop="1" x14ac:dyDescent="0.25">
      <c r="B37" s="51" t="s">
        <v>93</v>
      </c>
      <c r="C37" s="51" t="s">
        <v>75</v>
      </c>
      <c r="D37" s="51" t="s">
        <v>76</v>
      </c>
      <c r="E37" s="51" t="s">
        <v>77</v>
      </c>
      <c r="F37" s="51" t="s">
        <v>78</v>
      </c>
      <c r="G37" s="51" t="s">
        <v>79</v>
      </c>
      <c r="H37" s="52" t="s">
        <v>156</v>
      </c>
      <c r="I37" s="52" t="s">
        <v>157</v>
      </c>
      <c r="J37" s="52" t="s">
        <v>158</v>
      </c>
      <c r="K37" s="52" t="s">
        <v>80</v>
      </c>
      <c r="L37" s="53" t="s">
        <v>94</v>
      </c>
      <c r="M37" s="53" t="s">
        <v>95</v>
      </c>
    </row>
    <row r="38" spans="2:13" ht="120" x14ac:dyDescent="0.25">
      <c r="B38" s="55">
        <v>4</v>
      </c>
      <c r="C38" s="55" t="s">
        <v>82</v>
      </c>
      <c r="D38" s="56" t="s">
        <v>1268</v>
      </c>
      <c r="E38" s="56" t="s">
        <v>1269</v>
      </c>
      <c r="F38" s="55" t="s">
        <v>5</v>
      </c>
      <c r="G38" s="55" t="s">
        <v>28</v>
      </c>
      <c r="H38" s="56" t="s">
        <v>1386</v>
      </c>
      <c r="I38" s="56" t="s">
        <v>1387</v>
      </c>
      <c r="J38" s="55" t="s">
        <v>86</v>
      </c>
      <c r="K38" s="56" t="s">
        <v>1394</v>
      </c>
      <c r="L38" s="57">
        <v>0.33333333333333337</v>
      </c>
      <c r="M38" s="56"/>
    </row>
    <row r="39" spans="2:13" ht="94.15" customHeight="1" x14ac:dyDescent="0.25">
      <c r="B39" s="55">
        <v>4</v>
      </c>
      <c r="C39" s="55" t="s">
        <v>82</v>
      </c>
      <c r="D39" s="56" t="s">
        <v>1268</v>
      </c>
      <c r="E39" s="56" t="s">
        <v>1301</v>
      </c>
      <c r="F39" s="55" t="s">
        <v>5</v>
      </c>
      <c r="G39" s="55" t="s">
        <v>28</v>
      </c>
      <c r="H39" s="56" t="s">
        <v>1375</v>
      </c>
      <c r="I39" s="56" t="s">
        <v>1376</v>
      </c>
      <c r="J39" s="55" t="s">
        <v>86</v>
      </c>
      <c r="K39" s="56" t="s">
        <v>1388</v>
      </c>
      <c r="L39" s="57">
        <v>0.66666666666666674</v>
      </c>
      <c r="M39" s="56"/>
    </row>
    <row r="40" spans="2:13" ht="176.45" customHeight="1" x14ac:dyDescent="0.25">
      <c r="B40" s="55">
        <v>4</v>
      </c>
      <c r="C40" s="55" t="s">
        <v>82</v>
      </c>
      <c r="D40" s="56" t="s">
        <v>1270</v>
      </c>
      <c r="E40" s="56" t="s">
        <v>1318</v>
      </c>
      <c r="F40" s="55" t="s">
        <v>5</v>
      </c>
      <c r="G40" s="55" t="s">
        <v>28</v>
      </c>
      <c r="H40" s="56" t="s">
        <v>1282</v>
      </c>
      <c r="I40" s="56" t="s">
        <v>1405</v>
      </c>
      <c r="J40" s="55" t="s">
        <v>87</v>
      </c>
      <c r="K40" s="56" t="s">
        <v>1409</v>
      </c>
      <c r="L40" s="57">
        <v>1</v>
      </c>
      <c r="M40" s="56"/>
    </row>
    <row r="41" spans="2:13" ht="120" x14ac:dyDescent="0.25">
      <c r="B41" s="55">
        <v>4</v>
      </c>
      <c r="C41" s="55" t="s">
        <v>174</v>
      </c>
      <c r="D41" s="56" t="s">
        <v>1271</v>
      </c>
      <c r="E41" s="56" t="s">
        <v>715</v>
      </c>
      <c r="F41" s="55" t="s">
        <v>5</v>
      </c>
      <c r="G41" s="55" t="s">
        <v>28</v>
      </c>
      <c r="H41" s="56" t="s">
        <v>1379</v>
      </c>
      <c r="I41" s="56" t="s">
        <v>1399</v>
      </c>
      <c r="J41" s="55" t="s">
        <v>87</v>
      </c>
      <c r="K41" s="56" t="s">
        <v>1404</v>
      </c>
      <c r="L41" s="57">
        <v>0.33333333333333337</v>
      </c>
      <c r="M41" s="56"/>
    </row>
    <row r="42" spans="2:13" ht="72" x14ac:dyDescent="0.25">
      <c r="B42" s="55">
        <v>4</v>
      </c>
      <c r="C42" s="55" t="s">
        <v>174</v>
      </c>
      <c r="D42" s="56" t="s">
        <v>1271</v>
      </c>
      <c r="E42" s="56" t="s">
        <v>713</v>
      </c>
      <c r="F42" s="55" t="s">
        <v>5</v>
      </c>
      <c r="G42" s="55" t="s">
        <v>28</v>
      </c>
      <c r="H42" s="56" t="s">
        <v>1381</v>
      </c>
      <c r="I42" s="56" t="s">
        <v>1382</v>
      </c>
      <c r="J42" s="55" t="s">
        <v>87</v>
      </c>
      <c r="K42" s="56" t="s">
        <v>1391</v>
      </c>
      <c r="L42" s="57">
        <v>1</v>
      </c>
      <c r="M42" s="56"/>
    </row>
    <row r="43" spans="2:13" ht="118.9" customHeight="1" x14ac:dyDescent="0.25">
      <c r="B43" s="55">
        <v>4</v>
      </c>
      <c r="C43" s="55" t="s">
        <v>174</v>
      </c>
      <c r="D43" s="56"/>
      <c r="E43" s="56" t="s">
        <v>1373</v>
      </c>
      <c r="F43" s="55" t="s">
        <v>5</v>
      </c>
      <c r="G43" s="55" t="s">
        <v>28</v>
      </c>
      <c r="H43" s="56" t="s">
        <v>1406</v>
      </c>
      <c r="I43" s="56" t="s">
        <v>1407</v>
      </c>
      <c r="J43" s="55" t="s">
        <v>88</v>
      </c>
      <c r="K43" s="56" t="s">
        <v>1392</v>
      </c>
      <c r="L43" s="57">
        <v>1</v>
      </c>
      <c r="M43" s="56"/>
    </row>
    <row r="44" spans="2:13" ht="108" x14ac:dyDescent="0.25">
      <c r="B44" s="55">
        <v>4</v>
      </c>
      <c r="C44" s="55" t="s">
        <v>174</v>
      </c>
      <c r="D44" s="56"/>
      <c r="E44" s="56" t="s">
        <v>1374</v>
      </c>
      <c r="F44" s="55" t="s">
        <v>5</v>
      </c>
      <c r="G44" s="55" t="s">
        <v>28</v>
      </c>
      <c r="H44" s="56" t="s">
        <v>1408</v>
      </c>
      <c r="I44" s="56" t="s">
        <v>1255</v>
      </c>
      <c r="J44" s="55" t="s">
        <v>88</v>
      </c>
      <c r="K44" s="56" t="s">
        <v>1393</v>
      </c>
      <c r="L44" s="57">
        <v>1</v>
      </c>
      <c r="M44" s="56"/>
    </row>
    <row r="45" spans="2:13" x14ac:dyDescent="0.25">
      <c r="B45" s="55">
        <v>4</v>
      </c>
      <c r="C45" s="55"/>
      <c r="D45" s="56"/>
      <c r="E45" s="56"/>
      <c r="F45" s="55"/>
      <c r="G45" s="55"/>
      <c r="H45" s="56"/>
      <c r="I45" s="56"/>
      <c r="J45" s="55"/>
      <c r="K45" s="56"/>
      <c r="L45" s="57"/>
      <c r="M45" s="56"/>
    </row>
  </sheetData>
  <sheetProtection algorithmName="SHA-512" hashValue="6TKrlMfwEL3W99eDkM5Sath+xFENdZSf/wCmAo7MLw924xNbQXSnU1HddrqcyAISv5xN29JWe7NxpH9L0hRPaQ==" saltValue="6twDjj+Sas9/GkzR5TZ7a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17 B20:B28 B31:B35 B38:B45" xr:uid="{00000000-0002-0000-2F00-000000000000}">
      <formula1>Trimestre</formula1>
    </dataValidation>
    <dataValidation type="list" allowBlank="1" showInputMessage="1" showErrorMessage="1" sqref="G15:G17 G20:G28 G31:G35 G38:G45" xr:uid="{00000000-0002-0000-2F00-000001000000}">
      <formula1>Área</formula1>
    </dataValidation>
    <dataValidation type="list" allowBlank="1" showInputMessage="1" showErrorMessage="1" sqref="L15:L17 L20:L28 L31:L35 L38:L45" xr:uid="{00000000-0002-0000-2F00-000002000000}">
      <formula1>Cumplimiento</formula1>
    </dataValidation>
    <dataValidation type="list" allowBlank="1" showInputMessage="1" showErrorMessage="1" sqref="J15:J17 J20:J28 J31:J35 J38:J45" xr:uid="{00000000-0002-0000-2F00-000003000000}">
      <formula1>Categoría</formula1>
    </dataValidation>
    <dataValidation type="list" allowBlank="1" showInputMessage="1" showErrorMessage="1" sqref="F15:F17 F20:F28 F31:F35 F38:F45" xr:uid="{00000000-0002-0000-2F00-000004000000}">
      <formula1>Alta_Dirección</formula1>
    </dataValidation>
    <dataValidation type="list" allowBlank="1" showInputMessage="1" showErrorMessage="1" sqref="C15:C17 C20:C28 C31:C35 C38:C45" xr:uid="{00000000-0002-0000-2F00-000005000000}">
      <formula1>Frentes</formula1>
    </dataValidation>
  </dataValidations>
  <hyperlinks>
    <hyperlink ref="L10:M11" location="Instrucciones!A1" display="Instrucciones para el diligenciamiento" xr:uid="{00000000-0004-0000-2F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8A777C4F-3ABC-4E93-89A5-C65199DFCDD6}">
            <xm:f>NOT(ISERROR(SEARCH(TB!$B$25,L15)))</xm:f>
            <xm:f>TB!$B$25</xm:f>
            <x14:dxf>
              <fill>
                <patternFill>
                  <fgColor theme="1"/>
                  <bgColor rgb="FF00B050"/>
                </patternFill>
              </fill>
            </x14:dxf>
          </x14:cfRule>
          <x14:cfRule type="containsText" priority="14" operator="containsText" id="{D271B58B-CABF-4207-BFE3-AE30E8F72655}">
            <xm:f>NOT(ISERROR(SEARCH(TB!$B$24,L15)))</xm:f>
            <xm:f>TB!$B$24</xm:f>
            <x14:dxf>
              <fill>
                <patternFill>
                  <fgColor theme="1"/>
                  <bgColor rgb="FFFFFF00"/>
                </patternFill>
              </fill>
            </x14:dxf>
          </x14:cfRule>
          <x14:cfRule type="containsText" priority="15" operator="containsText" id="{1971C6F5-1331-44DE-AF3E-CD26BE091566}">
            <xm:f>NOT(ISERROR(SEARCH(TB!$B$23,L15)))</xm:f>
            <xm:f>TB!$B$23</xm:f>
            <x14:dxf>
              <fill>
                <patternFill>
                  <fgColor theme="1"/>
                  <bgColor rgb="FFFFC000"/>
                </patternFill>
              </fill>
            </x14:dxf>
          </x14:cfRule>
          <x14:cfRule type="containsText" priority="16" operator="containsText" id="{6BC50237-8849-40CF-BCB9-2D09D00DFB05}">
            <xm:f>NOT(ISERROR(SEARCH(TB!$B$22,L15)))</xm:f>
            <xm:f>TB!$B$22</xm:f>
            <x14:dxf>
              <fill>
                <patternFill>
                  <fgColor theme="1"/>
                  <bgColor rgb="FFFF0000"/>
                </patternFill>
              </fill>
            </x14:dxf>
          </x14:cfRule>
          <xm:sqref>L15:L17 L20:L28 L31:L35 L38:L45</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92">
    <tabColor rgb="FF00B050"/>
  </sheetPr>
  <dimension ref="A1:W44"/>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227</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(SUM(L$15:L$16))/F9</f>
        <v>0.33333333333333337</v>
      </c>
      <c r="J9" s="40"/>
      <c r="K9" s="41"/>
      <c r="L9" s="40"/>
      <c r="M9" s="40"/>
      <c r="N9" s="40"/>
    </row>
    <row r="10" spans="1:14" s="47" customFormat="1" ht="11.45" customHeight="1" x14ac:dyDescent="0.25">
      <c r="B10" s="48"/>
      <c r="C10" s="268" t="s">
        <v>96</v>
      </c>
      <c r="D10" s="269" t="str">
        <f>Contenido!S19</f>
        <v>Dirección Administrativa de la Extensión Chía</v>
      </c>
      <c r="E10" s="43" t="s">
        <v>92</v>
      </c>
      <c r="F10" s="44">
        <v>1</v>
      </c>
      <c r="G10" s="43" t="s">
        <v>90</v>
      </c>
      <c r="H10" s="45" t="s">
        <v>115</v>
      </c>
      <c r="I10" s="46">
        <f>(SUM(L$19:L$22))/F10</f>
        <v>2</v>
      </c>
      <c r="J10" s="48"/>
      <c r="K10" s="50"/>
      <c r="L10" s="270" t="s">
        <v>100</v>
      </c>
      <c r="M10" s="270"/>
    </row>
    <row r="11" spans="1:14" s="47" customFormat="1" ht="11.45" customHeight="1" x14ac:dyDescent="0.25">
      <c r="B11" s="48"/>
      <c r="C11" s="268"/>
      <c r="D11" s="269"/>
      <c r="E11" s="43" t="s">
        <v>176</v>
      </c>
      <c r="F11" s="44">
        <v>1</v>
      </c>
      <c r="G11" s="43" t="s">
        <v>90</v>
      </c>
      <c r="H11" s="45" t="s">
        <v>178</v>
      </c>
      <c r="I11" s="46">
        <f>(SUM(L$25:L$32))/F11</f>
        <v>5.0000000000000009</v>
      </c>
      <c r="J11" s="48"/>
      <c r="K11" s="50"/>
      <c r="L11" s="270"/>
      <c r="M11" s="270"/>
    </row>
    <row r="12" spans="1:14" s="47" customFormat="1" ht="11.45" customHeight="1" x14ac:dyDescent="0.25">
      <c r="B12" s="48"/>
      <c r="C12" s="43"/>
      <c r="D12" s="49"/>
      <c r="E12" s="43" t="s">
        <v>177</v>
      </c>
      <c r="F12" s="44">
        <v>1</v>
      </c>
      <c r="G12" s="43" t="s">
        <v>90</v>
      </c>
      <c r="H12" s="45" t="s">
        <v>179</v>
      </c>
      <c r="I12" s="46">
        <f>(SUM(L$35:L$44))/F12</f>
        <v>9</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96" x14ac:dyDescent="0.25">
      <c r="B15" s="55">
        <v>1</v>
      </c>
      <c r="C15" s="55" t="s">
        <v>82</v>
      </c>
      <c r="D15" s="56" t="s">
        <v>1268</v>
      </c>
      <c r="E15" s="56" t="s">
        <v>1268</v>
      </c>
      <c r="F15" s="55" t="s">
        <v>5</v>
      </c>
      <c r="G15" s="55" t="s">
        <v>34</v>
      </c>
      <c r="H15" s="56" t="s">
        <v>1410</v>
      </c>
      <c r="I15" s="56" t="s">
        <v>1411</v>
      </c>
      <c r="J15" s="55" t="s">
        <v>87</v>
      </c>
      <c r="K15" s="56" t="s">
        <v>1412</v>
      </c>
      <c r="L15" s="57">
        <v>0.33333333333333337</v>
      </c>
      <c r="M15" s="56"/>
    </row>
    <row r="16" spans="1:14" x14ac:dyDescent="0.25">
      <c r="B16" s="55">
        <v>1</v>
      </c>
      <c r="C16" s="55"/>
      <c r="D16" s="56"/>
      <c r="E16" s="56"/>
      <c r="F16" s="55"/>
      <c r="G16" s="55"/>
      <c r="H16" s="56"/>
      <c r="I16" s="56"/>
      <c r="J16" s="55"/>
      <c r="K16" s="56"/>
      <c r="L16" s="57"/>
      <c r="M16" s="56"/>
    </row>
    <row r="17" spans="2:13" ht="12.75" thickBot="1" x14ac:dyDescent="0.3">
      <c r="D17" s="59"/>
      <c r="E17" s="59"/>
      <c r="H17" s="59"/>
      <c r="I17" s="59"/>
      <c r="K17" s="59"/>
      <c r="M17" s="59"/>
    </row>
    <row r="18" spans="2:13" s="48" customFormat="1" ht="23.25" thickTop="1" x14ac:dyDescent="0.25">
      <c r="B18" s="51" t="s">
        <v>93</v>
      </c>
      <c r="C18" s="51" t="s">
        <v>75</v>
      </c>
      <c r="D18" s="51" t="s">
        <v>76</v>
      </c>
      <c r="E18" s="51" t="s">
        <v>77</v>
      </c>
      <c r="F18" s="51" t="s">
        <v>78</v>
      </c>
      <c r="G18" s="51" t="s">
        <v>79</v>
      </c>
      <c r="H18" s="52" t="s">
        <v>156</v>
      </c>
      <c r="I18" s="52" t="s">
        <v>157</v>
      </c>
      <c r="J18" s="52" t="s">
        <v>158</v>
      </c>
      <c r="K18" s="52" t="s">
        <v>80</v>
      </c>
      <c r="L18" s="53" t="s">
        <v>94</v>
      </c>
      <c r="M18" s="53" t="s">
        <v>95</v>
      </c>
    </row>
    <row r="19" spans="2:13" ht="96" x14ac:dyDescent="0.25">
      <c r="B19" s="55">
        <v>2</v>
      </c>
      <c r="C19" s="55" t="s">
        <v>82</v>
      </c>
      <c r="D19" s="56" t="s">
        <v>1268</v>
      </c>
      <c r="E19" s="56" t="s">
        <v>1268</v>
      </c>
      <c r="F19" s="55" t="s">
        <v>5</v>
      </c>
      <c r="G19" s="55" t="s">
        <v>34</v>
      </c>
      <c r="H19" s="56" t="s">
        <v>1276</v>
      </c>
      <c r="I19" s="56" t="s">
        <v>1411</v>
      </c>
      <c r="J19" s="55" t="s">
        <v>87</v>
      </c>
      <c r="K19" s="56" t="s">
        <v>1412</v>
      </c>
      <c r="L19" s="57">
        <v>0.66666666666666674</v>
      </c>
      <c r="M19" s="56"/>
    </row>
    <row r="20" spans="2:13" ht="106.9" customHeight="1" x14ac:dyDescent="0.25">
      <c r="B20" s="55">
        <v>2</v>
      </c>
      <c r="C20" s="55" t="s">
        <v>174</v>
      </c>
      <c r="D20" s="56" t="s">
        <v>1271</v>
      </c>
      <c r="E20" s="56" t="s">
        <v>713</v>
      </c>
      <c r="F20" s="55" t="s">
        <v>5</v>
      </c>
      <c r="G20" s="55" t="s">
        <v>34</v>
      </c>
      <c r="H20" s="56" t="s">
        <v>1413</v>
      </c>
      <c r="I20" s="56" t="s">
        <v>1414</v>
      </c>
      <c r="J20" s="55" t="s">
        <v>87</v>
      </c>
      <c r="K20" s="56" t="s">
        <v>1415</v>
      </c>
      <c r="L20" s="57">
        <v>0.66666666666666674</v>
      </c>
      <c r="M20" s="56"/>
    </row>
    <row r="21" spans="2:13" ht="81.599999999999994" customHeight="1" x14ac:dyDescent="0.25">
      <c r="B21" s="55">
        <v>2</v>
      </c>
      <c r="C21" s="55" t="s">
        <v>174</v>
      </c>
      <c r="D21" s="56"/>
      <c r="E21" s="56" t="s">
        <v>1332</v>
      </c>
      <c r="F21" s="55" t="s">
        <v>5</v>
      </c>
      <c r="G21" s="55" t="s">
        <v>34</v>
      </c>
      <c r="H21" s="56" t="s">
        <v>1339</v>
      </c>
      <c r="I21" s="56" t="s">
        <v>1340</v>
      </c>
      <c r="J21" s="55" t="s">
        <v>88</v>
      </c>
      <c r="K21" s="56" t="s">
        <v>1345</v>
      </c>
      <c r="L21" s="57">
        <v>0.66666666666666674</v>
      </c>
      <c r="M21" s="56"/>
    </row>
    <row r="22" spans="2:13" x14ac:dyDescent="0.25">
      <c r="B22" s="55">
        <v>2</v>
      </c>
      <c r="C22" s="55"/>
      <c r="D22" s="56"/>
      <c r="E22" s="56"/>
      <c r="F22" s="55"/>
      <c r="G22" s="55"/>
      <c r="H22" s="56"/>
      <c r="I22" s="56"/>
      <c r="J22" s="55"/>
      <c r="K22" s="56"/>
      <c r="L22" s="57"/>
      <c r="M22" s="56"/>
    </row>
    <row r="23" spans="2:13" ht="12.75" thickBot="1" x14ac:dyDescent="0.3"/>
    <row r="24" spans="2:13" s="48" customFormat="1" ht="30.6" customHeight="1"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96" x14ac:dyDescent="0.25">
      <c r="B25" s="55">
        <v>3</v>
      </c>
      <c r="C25" s="55" t="s">
        <v>82</v>
      </c>
      <c r="D25" s="56" t="s">
        <v>1268</v>
      </c>
      <c r="E25" s="56" t="s">
        <v>1268</v>
      </c>
      <c r="F25" s="55" t="s">
        <v>5</v>
      </c>
      <c r="G25" s="55" t="s">
        <v>34</v>
      </c>
      <c r="H25" s="56" t="s">
        <v>1276</v>
      </c>
      <c r="I25" s="56" t="s">
        <v>1411</v>
      </c>
      <c r="J25" s="55" t="s">
        <v>87</v>
      </c>
      <c r="K25" s="56" t="s">
        <v>1424</v>
      </c>
      <c r="L25" s="57">
        <v>0.66666666666666674</v>
      </c>
      <c r="M25" s="56"/>
    </row>
    <row r="26" spans="2:13" ht="144" x14ac:dyDescent="0.25">
      <c r="B26" s="55">
        <v>3</v>
      </c>
      <c r="C26" s="55" t="s">
        <v>82</v>
      </c>
      <c r="D26" s="56" t="s">
        <v>1320</v>
      </c>
      <c r="E26" s="56" t="s">
        <v>1396</v>
      </c>
      <c r="F26" s="55" t="s">
        <v>5</v>
      </c>
      <c r="G26" s="55" t="s">
        <v>34</v>
      </c>
      <c r="H26" s="56" t="s">
        <v>1418</v>
      </c>
      <c r="I26" s="56" t="s">
        <v>1419</v>
      </c>
      <c r="J26" s="55" t="s">
        <v>87</v>
      </c>
      <c r="K26" s="56" t="s">
        <v>1424</v>
      </c>
      <c r="L26" s="57">
        <v>1</v>
      </c>
      <c r="M26" s="56"/>
    </row>
    <row r="27" spans="2:13" ht="94.9" customHeight="1" x14ac:dyDescent="0.25">
      <c r="B27" s="55">
        <v>3</v>
      </c>
      <c r="C27" s="55" t="s">
        <v>82</v>
      </c>
      <c r="D27" s="56" t="s">
        <v>1268</v>
      </c>
      <c r="E27" s="56" t="s">
        <v>1301</v>
      </c>
      <c r="F27" s="55" t="s">
        <v>5</v>
      </c>
      <c r="G27" s="55" t="s">
        <v>34</v>
      </c>
      <c r="H27" s="56" t="s">
        <v>1280</v>
      </c>
      <c r="I27" s="56" t="s">
        <v>1376</v>
      </c>
      <c r="J27" s="55" t="s">
        <v>86</v>
      </c>
      <c r="K27" s="56" t="s">
        <v>1388</v>
      </c>
      <c r="L27" s="57">
        <v>0.66666666666666674</v>
      </c>
      <c r="M27" s="56"/>
    </row>
    <row r="28" spans="2:13" ht="178.9" customHeight="1" x14ac:dyDescent="0.25">
      <c r="B28" s="55">
        <v>3</v>
      </c>
      <c r="C28" s="55" t="s">
        <v>82</v>
      </c>
      <c r="D28" s="56" t="s">
        <v>1270</v>
      </c>
      <c r="E28" s="56" t="s">
        <v>1416</v>
      </c>
      <c r="F28" s="55" t="s">
        <v>5</v>
      </c>
      <c r="G28" s="55" t="s">
        <v>34</v>
      </c>
      <c r="H28" s="56" t="s">
        <v>1282</v>
      </c>
      <c r="I28" s="56" t="s">
        <v>1420</v>
      </c>
      <c r="J28" s="55" t="s">
        <v>87</v>
      </c>
      <c r="K28" s="56" t="s">
        <v>1425</v>
      </c>
      <c r="L28" s="57">
        <v>0.66666666666666674</v>
      </c>
      <c r="M28" s="56"/>
    </row>
    <row r="29" spans="2:13" ht="120" x14ac:dyDescent="0.25">
      <c r="B29" s="55">
        <v>3</v>
      </c>
      <c r="C29" s="55" t="s">
        <v>174</v>
      </c>
      <c r="D29" s="56" t="s">
        <v>1271</v>
      </c>
      <c r="E29" s="56" t="s">
        <v>715</v>
      </c>
      <c r="F29" s="55" t="s">
        <v>5</v>
      </c>
      <c r="G29" s="55" t="s">
        <v>34</v>
      </c>
      <c r="H29" s="56" t="s">
        <v>1288</v>
      </c>
      <c r="I29" s="56" t="s">
        <v>1399</v>
      </c>
      <c r="J29" s="55" t="s">
        <v>87</v>
      </c>
      <c r="K29" s="56" t="s">
        <v>1426</v>
      </c>
      <c r="L29" s="57">
        <v>0.66666666666666674</v>
      </c>
      <c r="M29" s="56"/>
    </row>
    <row r="30" spans="2:13" ht="102" customHeight="1" x14ac:dyDescent="0.25">
      <c r="B30" s="55">
        <v>3</v>
      </c>
      <c r="C30" s="55" t="s">
        <v>174</v>
      </c>
      <c r="D30" s="56" t="s">
        <v>1310</v>
      </c>
      <c r="E30" s="56" t="s">
        <v>1274</v>
      </c>
      <c r="F30" s="55" t="s">
        <v>5</v>
      </c>
      <c r="G30" s="55" t="s">
        <v>34</v>
      </c>
      <c r="H30" s="56" t="s">
        <v>1311</v>
      </c>
      <c r="I30" s="56" t="s">
        <v>1421</v>
      </c>
      <c r="J30" s="55" t="s">
        <v>87</v>
      </c>
      <c r="K30" s="56" t="s">
        <v>1426</v>
      </c>
      <c r="L30" s="57">
        <v>0.66666666666666674</v>
      </c>
      <c r="M30" s="56"/>
    </row>
    <row r="31" spans="2:13" ht="82.9" customHeight="1" x14ac:dyDescent="0.25">
      <c r="B31" s="55">
        <v>3</v>
      </c>
      <c r="C31" s="55" t="s">
        <v>174</v>
      </c>
      <c r="D31" s="56"/>
      <c r="E31" s="56" t="s">
        <v>1417</v>
      </c>
      <c r="F31" s="55" t="s">
        <v>5</v>
      </c>
      <c r="G31" s="55" t="s">
        <v>34</v>
      </c>
      <c r="H31" s="56" t="s">
        <v>1422</v>
      </c>
      <c r="I31" s="56" t="s">
        <v>1423</v>
      </c>
      <c r="J31" s="55" t="s">
        <v>88</v>
      </c>
      <c r="K31" s="56" t="s">
        <v>1427</v>
      </c>
      <c r="L31" s="57">
        <v>0.66666666666666674</v>
      </c>
      <c r="M31" s="56"/>
    </row>
    <row r="32" spans="2:13" x14ac:dyDescent="0.25">
      <c r="B32" s="55">
        <v>3</v>
      </c>
      <c r="C32" s="55"/>
      <c r="D32" s="56"/>
      <c r="E32" s="56"/>
      <c r="F32" s="55"/>
      <c r="G32" s="55"/>
      <c r="H32" s="56"/>
      <c r="I32" s="56"/>
      <c r="J32" s="55"/>
      <c r="K32" s="56"/>
      <c r="L32" s="57"/>
      <c r="M32" s="56"/>
    </row>
    <row r="33" spans="2:13" ht="12.75" thickBot="1" x14ac:dyDescent="0.3">
      <c r="D33" s="59"/>
      <c r="E33" s="59"/>
      <c r="H33" s="59"/>
      <c r="I33" s="59"/>
      <c r="K33" s="59"/>
      <c r="M33" s="59"/>
    </row>
    <row r="34" spans="2:13" s="48" customFormat="1" ht="23.25" thickTop="1" x14ac:dyDescent="0.25">
      <c r="B34" s="51" t="s">
        <v>93</v>
      </c>
      <c r="C34" s="51" t="s">
        <v>75</v>
      </c>
      <c r="D34" s="51" t="s">
        <v>76</v>
      </c>
      <c r="E34" s="51" t="s">
        <v>77</v>
      </c>
      <c r="F34" s="51" t="s">
        <v>78</v>
      </c>
      <c r="G34" s="51" t="s">
        <v>79</v>
      </c>
      <c r="H34" s="52" t="s">
        <v>156</v>
      </c>
      <c r="I34" s="52" t="s">
        <v>157</v>
      </c>
      <c r="J34" s="52" t="s">
        <v>158</v>
      </c>
      <c r="K34" s="52" t="s">
        <v>80</v>
      </c>
      <c r="L34" s="53" t="s">
        <v>94</v>
      </c>
      <c r="M34" s="53" t="s">
        <v>95</v>
      </c>
    </row>
    <row r="35" spans="2:13" ht="96" x14ac:dyDescent="0.25">
      <c r="B35" s="55">
        <v>4</v>
      </c>
      <c r="C35" s="55" t="s">
        <v>82</v>
      </c>
      <c r="D35" s="56" t="s">
        <v>1268</v>
      </c>
      <c r="E35" s="56" t="s">
        <v>1268</v>
      </c>
      <c r="F35" s="55" t="s">
        <v>5</v>
      </c>
      <c r="G35" s="55" t="s">
        <v>34</v>
      </c>
      <c r="H35" s="56" t="s">
        <v>1276</v>
      </c>
      <c r="I35" s="56" t="s">
        <v>1411</v>
      </c>
      <c r="J35" s="55" t="s">
        <v>86</v>
      </c>
      <c r="K35" s="56" t="s">
        <v>1431</v>
      </c>
      <c r="L35" s="57">
        <v>1</v>
      </c>
      <c r="M35" s="56"/>
    </row>
    <row r="36" spans="2:13" ht="96" x14ac:dyDescent="0.25">
      <c r="B36" s="55">
        <v>4</v>
      </c>
      <c r="C36" s="55" t="s">
        <v>82</v>
      </c>
      <c r="D36" s="56" t="s">
        <v>1268</v>
      </c>
      <c r="E36" s="56" t="s">
        <v>1268</v>
      </c>
      <c r="F36" s="55" t="s">
        <v>5</v>
      </c>
      <c r="G36" s="55" t="s">
        <v>34</v>
      </c>
      <c r="H36" s="56" t="s">
        <v>1276</v>
      </c>
      <c r="I36" s="56" t="s">
        <v>1411</v>
      </c>
      <c r="J36" s="55" t="s">
        <v>87</v>
      </c>
      <c r="K36" s="56" t="s">
        <v>1412</v>
      </c>
      <c r="L36" s="57">
        <v>1</v>
      </c>
      <c r="M36" s="56"/>
    </row>
    <row r="37" spans="2:13" ht="106.15" customHeight="1" x14ac:dyDescent="0.25">
      <c r="B37" s="55">
        <v>4</v>
      </c>
      <c r="C37" s="55" t="s">
        <v>82</v>
      </c>
      <c r="D37" s="56" t="s">
        <v>1268</v>
      </c>
      <c r="E37" s="56" t="s">
        <v>603</v>
      </c>
      <c r="F37" s="55" t="s">
        <v>5</v>
      </c>
      <c r="G37" s="55" t="s">
        <v>34</v>
      </c>
      <c r="H37" s="56" t="s">
        <v>1280</v>
      </c>
      <c r="I37" s="56" t="s">
        <v>1376</v>
      </c>
      <c r="J37" s="55" t="s">
        <v>87</v>
      </c>
      <c r="K37" s="56" t="s">
        <v>1432</v>
      </c>
      <c r="L37" s="57">
        <v>1</v>
      </c>
      <c r="M37" s="56"/>
    </row>
    <row r="38" spans="2:13" ht="177" customHeight="1" x14ac:dyDescent="0.25">
      <c r="B38" s="55">
        <v>4</v>
      </c>
      <c r="C38" s="55" t="s">
        <v>82</v>
      </c>
      <c r="D38" s="56" t="s">
        <v>1270</v>
      </c>
      <c r="E38" s="56" t="s">
        <v>1416</v>
      </c>
      <c r="F38" s="55" t="s">
        <v>5</v>
      </c>
      <c r="G38" s="55" t="s">
        <v>34</v>
      </c>
      <c r="H38" s="56" t="s">
        <v>1282</v>
      </c>
      <c r="I38" s="56" t="s">
        <v>1420</v>
      </c>
      <c r="J38" s="55" t="s">
        <v>87</v>
      </c>
      <c r="K38" s="56" t="s">
        <v>1433</v>
      </c>
      <c r="L38" s="57">
        <v>1</v>
      </c>
      <c r="M38" s="56"/>
    </row>
    <row r="39" spans="2:13" ht="106.9" customHeight="1" x14ac:dyDescent="0.25">
      <c r="B39" s="55">
        <v>4</v>
      </c>
      <c r="C39" s="55" t="s">
        <v>82</v>
      </c>
      <c r="D39" s="56" t="s">
        <v>1310</v>
      </c>
      <c r="E39" s="56" t="s">
        <v>1274</v>
      </c>
      <c r="F39" s="55" t="s">
        <v>5</v>
      </c>
      <c r="G39" s="55" t="s">
        <v>34</v>
      </c>
      <c r="H39" s="56" t="s">
        <v>1311</v>
      </c>
      <c r="I39" s="56" t="s">
        <v>1421</v>
      </c>
      <c r="J39" s="55" t="s">
        <v>87</v>
      </c>
      <c r="K39" s="56" t="s">
        <v>1434</v>
      </c>
      <c r="L39" s="57">
        <v>1</v>
      </c>
      <c r="M39" s="56"/>
    </row>
    <row r="40" spans="2:13" ht="120" x14ac:dyDescent="0.25">
      <c r="B40" s="55">
        <v>4</v>
      </c>
      <c r="C40" s="55" t="s">
        <v>174</v>
      </c>
      <c r="D40" s="56" t="s">
        <v>1428</v>
      </c>
      <c r="E40" s="56" t="s">
        <v>715</v>
      </c>
      <c r="F40" s="55" t="s">
        <v>5</v>
      </c>
      <c r="G40" s="55" t="s">
        <v>34</v>
      </c>
      <c r="H40" s="56" t="s">
        <v>1288</v>
      </c>
      <c r="I40" s="56" t="s">
        <v>1429</v>
      </c>
      <c r="J40" s="55" t="s">
        <v>87</v>
      </c>
      <c r="K40" s="56" t="s">
        <v>1426</v>
      </c>
      <c r="L40" s="57">
        <v>1</v>
      </c>
      <c r="M40" s="56"/>
    </row>
    <row r="41" spans="2:13" ht="109.15" customHeight="1" x14ac:dyDescent="0.25">
      <c r="B41" s="55">
        <v>4</v>
      </c>
      <c r="C41" s="55" t="s">
        <v>174</v>
      </c>
      <c r="D41" s="56" t="s">
        <v>1271</v>
      </c>
      <c r="E41" s="56" t="s">
        <v>713</v>
      </c>
      <c r="F41" s="55" t="s">
        <v>5</v>
      </c>
      <c r="G41" s="55" t="s">
        <v>34</v>
      </c>
      <c r="H41" s="56" t="s">
        <v>1413</v>
      </c>
      <c r="I41" s="56" t="s">
        <v>1414</v>
      </c>
      <c r="J41" s="55" t="s">
        <v>87</v>
      </c>
      <c r="K41" s="56" t="s">
        <v>1415</v>
      </c>
      <c r="L41" s="57">
        <v>1</v>
      </c>
      <c r="M41" s="56"/>
    </row>
    <row r="42" spans="2:13" ht="87" customHeight="1" x14ac:dyDescent="0.25">
      <c r="B42" s="55">
        <v>4</v>
      </c>
      <c r="C42" s="55" t="s">
        <v>174</v>
      </c>
      <c r="D42" s="56"/>
      <c r="E42" s="56" t="s">
        <v>1417</v>
      </c>
      <c r="F42" s="55" t="s">
        <v>5</v>
      </c>
      <c r="G42" s="55" t="s">
        <v>34</v>
      </c>
      <c r="H42" s="56" t="s">
        <v>1430</v>
      </c>
      <c r="I42" s="56" t="s">
        <v>1423</v>
      </c>
      <c r="J42" s="55" t="s">
        <v>88</v>
      </c>
      <c r="K42" s="56" t="s">
        <v>1435</v>
      </c>
      <c r="L42" s="57">
        <v>1</v>
      </c>
      <c r="M42" s="56"/>
    </row>
    <row r="43" spans="2:13" ht="81.599999999999994" customHeight="1" x14ac:dyDescent="0.25">
      <c r="B43" s="55">
        <v>4</v>
      </c>
      <c r="C43" s="55" t="s">
        <v>174</v>
      </c>
      <c r="D43" s="56"/>
      <c r="E43" s="56" t="s">
        <v>1332</v>
      </c>
      <c r="F43" s="55" t="s">
        <v>5</v>
      </c>
      <c r="G43" s="55" t="s">
        <v>34</v>
      </c>
      <c r="H43" s="56" t="s">
        <v>1358</v>
      </c>
      <c r="I43" s="56" t="s">
        <v>1340</v>
      </c>
      <c r="J43" s="55" t="s">
        <v>88</v>
      </c>
      <c r="K43" s="56" t="s">
        <v>1363</v>
      </c>
      <c r="L43" s="57">
        <v>1</v>
      </c>
      <c r="M43" s="56"/>
    </row>
    <row r="44" spans="2:13" x14ac:dyDescent="0.25">
      <c r="B44" s="55">
        <v>4</v>
      </c>
      <c r="C44" s="55"/>
      <c r="D44" s="56"/>
      <c r="E44" s="56"/>
      <c r="F44" s="55"/>
      <c r="G44" s="55"/>
      <c r="H44" s="56"/>
      <c r="I44" s="56"/>
      <c r="J44" s="55"/>
      <c r="K44" s="56"/>
      <c r="L44" s="57"/>
      <c r="M44" s="56"/>
    </row>
  </sheetData>
  <sheetProtection algorithmName="SHA-512" hashValue="bIoOQlUcg0sz15hhjkFvv8Q0BGDx/PsBC3o42m7I+I3jiun181RQSzkgldYBAhtQN7WKmCZnCtps+xfc2ZogqA==" saltValue="PG7Id6cf0t89888869EZ8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35:C44 C15:C16 C19:C22 C25:C32" xr:uid="{00000000-0002-0000-3000-000000000000}">
      <formula1>Frentes</formula1>
    </dataValidation>
    <dataValidation type="list" allowBlank="1" showInputMessage="1" showErrorMessage="1" sqref="F35:F44 F15:F16 F19:F22 F25:F32" xr:uid="{00000000-0002-0000-3000-000001000000}">
      <formula1>Alta_Dirección</formula1>
    </dataValidation>
    <dataValidation type="list" allowBlank="1" showInputMessage="1" showErrorMessage="1" sqref="J35:J44 J15:J16 J19:J22 J25:J32" xr:uid="{00000000-0002-0000-3000-000002000000}">
      <formula1>Categoría</formula1>
    </dataValidation>
    <dataValidation type="list" allowBlank="1" showInputMessage="1" showErrorMessage="1" sqref="L35:L44 L15:L16 L19:L22 L25:L32" xr:uid="{00000000-0002-0000-3000-000003000000}">
      <formula1>Cumplimiento</formula1>
    </dataValidation>
    <dataValidation type="list" allowBlank="1" showInputMessage="1" showErrorMessage="1" sqref="G35:G44 G15:G16 G19:G22 G25:G32" xr:uid="{00000000-0002-0000-3000-000004000000}">
      <formula1>Área</formula1>
    </dataValidation>
    <dataValidation type="list" allowBlank="1" showInputMessage="1" showErrorMessage="1" sqref="B35:B44 B15:B16 B19:B22 B25:B32" xr:uid="{00000000-0002-0000-3000-000005000000}">
      <formula1>Trimestre</formula1>
    </dataValidation>
  </dataValidations>
  <hyperlinks>
    <hyperlink ref="L10:M11" location="Instrucciones!A1" display="Instrucciones para el diligenciamiento" xr:uid="{00000000-0004-0000-30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7" operator="containsText" id="{AB7111FD-3C79-4D22-B445-894A0339A7B9}">
            <xm:f>NOT(ISERROR(SEARCH(TB!$B$25,L15)))</xm:f>
            <xm:f>TB!$B$25</xm:f>
            <x14:dxf>
              <fill>
                <patternFill>
                  <fgColor theme="1"/>
                  <bgColor rgb="FF00B050"/>
                </patternFill>
              </fill>
            </x14:dxf>
          </x14:cfRule>
          <x14:cfRule type="containsText" priority="18" operator="containsText" id="{6A5BB49F-DCBF-4784-B7CE-C4BC4A0F092A}">
            <xm:f>NOT(ISERROR(SEARCH(TB!$B$24,L15)))</xm:f>
            <xm:f>TB!$B$24</xm:f>
            <x14:dxf>
              <fill>
                <patternFill>
                  <fgColor theme="1"/>
                  <bgColor rgb="FFFFFF00"/>
                </patternFill>
              </fill>
            </x14:dxf>
          </x14:cfRule>
          <x14:cfRule type="containsText" priority="19" operator="containsText" id="{C0C4616F-E38B-4B2D-ADA4-64DBB9AC96EA}">
            <xm:f>NOT(ISERROR(SEARCH(TB!$B$23,L15)))</xm:f>
            <xm:f>TB!$B$23</xm:f>
            <x14:dxf>
              <fill>
                <patternFill>
                  <fgColor theme="1"/>
                  <bgColor rgb="FFFFC000"/>
                </patternFill>
              </fill>
            </x14:dxf>
          </x14:cfRule>
          <x14:cfRule type="containsText" priority="20" operator="containsText" id="{7E8197AD-D121-4843-ACB3-7E8FB0B84056}">
            <xm:f>NOT(ISERROR(SEARCH(TB!$B$22,L15)))</xm:f>
            <xm:f>TB!$B$22</xm:f>
            <x14:dxf>
              <fill>
                <patternFill>
                  <fgColor theme="1"/>
                  <bgColor rgb="FFFF0000"/>
                </patternFill>
              </fill>
            </x14:dxf>
          </x14:cfRule>
          <xm:sqref>L15:L16 L19:L22 L25:L32</xm:sqref>
        </x14:conditionalFormatting>
        <x14:conditionalFormatting xmlns:xm="http://schemas.microsoft.com/office/excel/2006/main">
          <x14:cfRule type="containsText" priority="5" operator="containsText" id="{2C33EB12-A1C4-4B6E-9188-87AEC8EB269D}">
            <xm:f>NOT(ISERROR(SEARCH(TB!$B$25,L44)))</xm:f>
            <xm:f>TB!$B$25</xm:f>
            <x14:dxf>
              <fill>
                <patternFill>
                  <fgColor theme="1"/>
                  <bgColor rgb="FF00B050"/>
                </patternFill>
              </fill>
            </x14:dxf>
          </x14:cfRule>
          <x14:cfRule type="containsText" priority="6" operator="containsText" id="{A61E1787-4526-49DE-9FA9-05614B5C10BD}">
            <xm:f>NOT(ISERROR(SEARCH(TB!$B$24,L44)))</xm:f>
            <xm:f>TB!$B$24</xm:f>
            <x14:dxf>
              <fill>
                <patternFill>
                  <fgColor theme="1"/>
                  <bgColor rgb="FFFFFF00"/>
                </patternFill>
              </fill>
            </x14:dxf>
          </x14:cfRule>
          <x14:cfRule type="containsText" priority="7" operator="containsText" id="{DDCB26E6-C526-48B8-9D38-3A4AFDDEAAD0}">
            <xm:f>NOT(ISERROR(SEARCH(TB!$B$23,L44)))</xm:f>
            <xm:f>TB!$B$23</xm:f>
            <x14:dxf>
              <fill>
                <patternFill>
                  <fgColor theme="1"/>
                  <bgColor rgb="FFFFC000"/>
                </patternFill>
              </fill>
            </x14:dxf>
          </x14:cfRule>
          <x14:cfRule type="containsText" priority="8" operator="containsText" id="{84BE3B3B-E3A1-4B11-BD76-33885180D65A}">
            <xm:f>NOT(ISERROR(SEARCH(TB!$B$22,L44)))</xm:f>
            <xm:f>TB!$B$22</xm:f>
            <x14:dxf>
              <fill>
                <patternFill>
                  <fgColor theme="1"/>
                  <bgColor rgb="FFFF0000"/>
                </patternFill>
              </fill>
            </x14:dxf>
          </x14:cfRule>
          <xm:sqref>L44</xm:sqref>
        </x14:conditionalFormatting>
        <x14:conditionalFormatting xmlns:xm="http://schemas.microsoft.com/office/excel/2006/main">
          <x14:cfRule type="containsText" priority="1" operator="containsText" id="{261352D9-1992-46D0-91D4-B35AC0CC6450}">
            <xm:f>NOT(ISERROR(SEARCH(TB!$B$25,L35)))</xm:f>
            <xm:f>TB!$B$25</xm:f>
            <x14:dxf>
              <fill>
                <patternFill>
                  <fgColor theme="1"/>
                  <bgColor rgb="FF00B050"/>
                </patternFill>
              </fill>
            </x14:dxf>
          </x14:cfRule>
          <x14:cfRule type="containsText" priority="2" operator="containsText" id="{86607D19-5ED1-4533-9516-8A3AD9DD66E5}">
            <xm:f>NOT(ISERROR(SEARCH(TB!$B$24,L35)))</xm:f>
            <xm:f>TB!$B$24</xm:f>
            <x14:dxf>
              <fill>
                <patternFill>
                  <fgColor theme="1"/>
                  <bgColor rgb="FFFFFF00"/>
                </patternFill>
              </fill>
            </x14:dxf>
          </x14:cfRule>
          <x14:cfRule type="containsText" priority="3" operator="containsText" id="{1B8A6F00-7BD4-4F7E-A3AA-C124B2793389}">
            <xm:f>NOT(ISERROR(SEARCH(TB!$B$23,L35)))</xm:f>
            <xm:f>TB!$B$23</xm:f>
            <x14:dxf>
              <fill>
                <patternFill>
                  <fgColor theme="1"/>
                  <bgColor rgb="FFFFC000"/>
                </patternFill>
              </fill>
            </x14:dxf>
          </x14:cfRule>
          <x14:cfRule type="containsText" priority="4" operator="containsText" id="{58752D38-5978-4A1F-81B5-8F08D1461E18}">
            <xm:f>NOT(ISERROR(SEARCH(TB!$B$22,L35)))</xm:f>
            <xm:f>TB!$B$22</xm:f>
            <x14:dxf>
              <fill>
                <patternFill>
                  <fgColor theme="1"/>
                  <bgColor rgb="FFFF0000"/>
                </patternFill>
              </fill>
            </x14:dxf>
          </x14:cfRule>
          <xm:sqref>L35:L43</xm:sqref>
        </x14:conditionalFormatting>
      </x14:conditionalFormatting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95">
    <tabColor rgb="FF00B050"/>
  </sheetPr>
  <dimension ref="A1:W47"/>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229</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(SUM(L$15:L$18))/F9</f>
        <v>0</v>
      </c>
      <c r="J9" s="40"/>
      <c r="K9" s="41"/>
      <c r="L9" s="40"/>
      <c r="M9" s="40"/>
      <c r="N9" s="40"/>
    </row>
    <row r="10" spans="1:14" s="47" customFormat="1" ht="11.45" customHeight="1" x14ac:dyDescent="0.25">
      <c r="B10" s="48"/>
      <c r="C10" s="268" t="s">
        <v>96</v>
      </c>
      <c r="D10" s="269" t="str">
        <f>Contenido!S20</f>
        <v>Dirección Administrativa de la Extensión Zipaquirá</v>
      </c>
      <c r="E10" s="43" t="s">
        <v>92</v>
      </c>
      <c r="F10" s="44">
        <v>1</v>
      </c>
      <c r="G10" s="43" t="s">
        <v>90</v>
      </c>
      <c r="H10" s="45" t="s">
        <v>115</v>
      </c>
      <c r="I10" s="46">
        <f>(SUM(L$21:L$27))/F10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(SUM(L$30:L$35))/F11</f>
        <v>0</v>
      </c>
      <c r="J11" s="48"/>
      <c r="K11" s="50"/>
      <c r="L11" s="270"/>
      <c r="M11" s="270"/>
    </row>
    <row r="12" spans="1:14" s="47" customFormat="1" ht="11.45" customHeight="1" x14ac:dyDescent="0.25">
      <c r="B12" s="48"/>
      <c r="C12" s="43"/>
      <c r="D12" s="49"/>
      <c r="E12" s="43" t="s">
        <v>177</v>
      </c>
      <c r="F12" s="44">
        <v>1</v>
      </c>
      <c r="G12" s="43" t="s">
        <v>90</v>
      </c>
      <c r="H12" s="45" t="s">
        <v>179</v>
      </c>
      <c r="I12" s="46">
        <f>(SUM(L$38:L$47))/F12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20" x14ac:dyDescent="0.25">
      <c r="B15" s="55">
        <v>1</v>
      </c>
      <c r="C15" s="55" t="s">
        <v>82</v>
      </c>
      <c r="D15" s="56" t="s">
        <v>1296</v>
      </c>
      <c r="E15" s="56" t="s">
        <v>1297</v>
      </c>
      <c r="F15" s="55" t="s">
        <v>5</v>
      </c>
      <c r="G15" s="55" t="s">
        <v>39</v>
      </c>
      <c r="H15" s="56" t="s">
        <v>1298</v>
      </c>
      <c r="I15" s="56" t="s">
        <v>1299</v>
      </c>
      <c r="J15" s="55" t="s">
        <v>86</v>
      </c>
      <c r="K15" s="56" t="s">
        <v>1438</v>
      </c>
      <c r="L15" s="57"/>
      <c r="M15" s="56"/>
    </row>
    <row r="16" spans="1:14" ht="156" x14ac:dyDescent="0.25">
      <c r="B16" s="55">
        <v>1</v>
      </c>
      <c r="C16" s="55" t="s">
        <v>174</v>
      </c>
      <c r="D16" s="56" t="s">
        <v>1320</v>
      </c>
      <c r="E16" s="56" t="s">
        <v>1319</v>
      </c>
      <c r="F16" s="55" t="s">
        <v>5</v>
      </c>
      <c r="G16" s="55" t="s">
        <v>39</v>
      </c>
      <c r="H16" s="56" t="s">
        <v>1436</v>
      </c>
      <c r="I16" s="56" t="s">
        <v>1437</v>
      </c>
      <c r="J16" s="55" t="s">
        <v>86</v>
      </c>
      <c r="K16" s="56" t="s">
        <v>1439</v>
      </c>
      <c r="L16" s="57"/>
      <c r="M16" s="56"/>
    </row>
    <row r="17" spans="2:13" ht="60" x14ac:dyDescent="0.25">
      <c r="B17" s="55">
        <v>1</v>
      </c>
      <c r="C17" s="55" t="s">
        <v>174</v>
      </c>
      <c r="D17" s="56" t="s">
        <v>1271</v>
      </c>
      <c r="E17" s="56" t="s">
        <v>715</v>
      </c>
      <c r="F17" s="55" t="s">
        <v>5</v>
      </c>
      <c r="G17" s="55" t="s">
        <v>39</v>
      </c>
      <c r="H17" s="56" t="s">
        <v>1336</v>
      </c>
      <c r="I17" s="56" t="s">
        <v>1379</v>
      </c>
      <c r="J17" s="55" t="s">
        <v>86</v>
      </c>
      <c r="K17" s="56" t="s">
        <v>1440</v>
      </c>
      <c r="L17" s="57"/>
      <c r="M17" s="56"/>
    </row>
    <row r="18" spans="2:13" x14ac:dyDescent="0.25">
      <c r="B18" s="55">
        <v>1</v>
      </c>
      <c r="C18" s="55"/>
      <c r="D18" s="56"/>
      <c r="E18" s="56"/>
      <c r="F18" s="55"/>
      <c r="G18" s="55"/>
      <c r="H18" s="56"/>
      <c r="I18" s="56"/>
      <c r="J18" s="55"/>
      <c r="K18" s="56"/>
      <c r="L18" s="57"/>
      <c r="M18" s="56"/>
    </row>
    <row r="19" spans="2:13" ht="12.75" thickBot="1" x14ac:dyDescent="0.3">
      <c r="D19" s="59"/>
      <c r="E19" s="59"/>
      <c r="H19" s="59"/>
      <c r="I19" s="59"/>
      <c r="K19" s="59"/>
      <c r="M19" s="59"/>
    </row>
    <row r="20" spans="2:13" s="48" customFormat="1" ht="23.25"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ht="120" x14ac:dyDescent="0.25">
      <c r="B21" s="55">
        <v>2</v>
      </c>
      <c r="C21" s="55" t="s">
        <v>82</v>
      </c>
      <c r="D21" s="56" t="s">
        <v>1296</v>
      </c>
      <c r="E21" s="56" t="s">
        <v>1297</v>
      </c>
      <c r="F21" s="55" t="s">
        <v>5</v>
      </c>
      <c r="G21" s="55" t="s">
        <v>39</v>
      </c>
      <c r="H21" s="56" t="s">
        <v>1298</v>
      </c>
      <c r="I21" s="56" t="s">
        <v>1299</v>
      </c>
      <c r="J21" s="55" t="s">
        <v>86</v>
      </c>
      <c r="K21" s="56" t="s">
        <v>1438</v>
      </c>
      <c r="L21" s="57"/>
      <c r="M21" s="56"/>
    </row>
    <row r="22" spans="2:13" ht="132" x14ac:dyDescent="0.25">
      <c r="B22" s="55">
        <v>2</v>
      </c>
      <c r="C22" s="55" t="s">
        <v>82</v>
      </c>
      <c r="D22" s="56" t="s">
        <v>1296</v>
      </c>
      <c r="E22" s="56" t="s">
        <v>1301</v>
      </c>
      <c r="F22" s="55" t="s">
        <v>5</v>
      </c>
      <c r="G22" s="55" t="s">
        <v>39</v>
      </c>
      <c r="H22" s="56" t="s">
        <v>1304</v>
      </c>
      <c r="I22" s="56" t="s">
        <v>1305</v>
      </c>
      <c r="J22" s="55" t="s">
        <v>86</v>
      </c>
      <c r="K22" s="56" t="s">
        <v>1446</v>
      </c>
      <c r="L22" s="57"/>
      <c r="M22" s="56"/>
    </row>
    <row r="23" spans="2:13" ht="156" x14ac:dyDescent="0.25">
      <c r="B23" s="55">
        <v>2</v>
      </c>
      <c r="C23" s="55" t="s">
        <v>174</v>
      </c>
      <c r="D23" s="56" t="s">
        <v>1320</v>
      </c>
      <c r="E23" s="56" t="s">
        <v>1319</v>
      </c>
      <c r="F23" s="55" t="s">
        <v>5</v>
      </c>
      <c r="G23" s="55" t="s">
        <v>39</v>
      </c>
      <c r="H23" s="56" t="s">
        <v>1436</v>
      </c>
      <c r="I23" s="56" t="s">
        <v>1437</v>
      </c>
      <c r="J23" s="55" t="s">
        <v>86</v>
      </c>
      <c r="K23" s="56" t="s">
        <v>1447</v>
      </c>
      <c r="L23" s="57"/>
      <c r="M23" s="56"/>
    </row>
    <row r="24" spans="2:13" ht="60" x14ac:dyDescent="0.25">
      <c r="B24" s="55">
        <v>2</v>
      </c>
      <c r="C24" s="55" t="s">
        <v>174</v>
      </c>
      <c r="D24" s="56" t="s">
        <v>1271</v>
      </c>
      <c r="E24" s="56" t="s">
        <v>715</v>
      </c>
      <c r="F24" s="55" t="s">
        <v>5</v>
      </c>
      <c r="G24" s="55" t="s">
        <v>39</v>
      </c>
      <c r="H24" s="56" t="s">
        <v>1336</v>
      </c>
      <c r="I24" s="56" t="s">
        <v>1442</v>
      </c>
      <c r="J24" s="55" t="s">
        <v>86</v>
      </c>
      <c r="K24" s="56" t="s">
        <v>1440</v>
      </c>
      <c r="L24" s="57"/>
      <c r="M24" s="56"/>
    </row>
    <row r="25" spans="2:13" ht="108" x14ac:dyDescent="0.25">
      <c r="B25" s="55">
        <v>2</v>
      </c>
      <c r="C25" s="55" t="s">
        <v>174</v>
      </c>
      <c r="D25" s="56"/>
      <c r="E25" s="56" t="s">
        <v>1332</v>
      </c>
      <c r="F25" s="55" t="s">
        <v>5</v>
      </c>
      <c r="G25" s="55" t="s">
        <v>39</v>
      </c>
      <c r="H25" s="56" t="s">
        <v>1385</v>
      </c>
      <c r="I25" s="56" t="s">
        <v>1443</v>
      </c>
      <c r="J25" s="55" t="s">
        <v>86</v>
      </c>
      <c r="K25" s="56" t="s">
        <v>1448</v>
      </c>
      <c r="L25" s="57"/>
      <c r="M25" s="56"/>
    </row>
    <row r="26" spans="2:13" ht="60" x14ac:dyDescent="0.25">
      <c r="B26" s="55">
        <v>2</v>
      </c>
      <c r="C26" s="55" t="s">
        <v>174</v>
      </c>
      <c r="D26" s="56"/>
      <c r="E26" s="56" t="s">
        <v>1441</v>
      </c>
      <c r="F26" s="55" t="s">
        <v>5</v>
      </c>
      <c r="G26" s="55" t="s">
        <v>39</v>
      </c>
      <c r="H26" s="56" t="s">
        <v>1444</v>
      </c>
      <c r="I26" s="56" t="s">
        <v>1445</v>
      </c>
      <c r="J26" s="55" t="s">
        <v>86</v>
      </c>
      <c r="K26" s="56" t="s">
        <v>1449</v>
      </c>
      <c r="L26" s="57"/>
      <c r="M26" s="56"/>
    </row>
    <row r="27" spans="2:13" x14ac:dyDescent="0.25">
      <c r="B27" s="55">
        <v>2</v>
      </c>
      <c r="C27" s="55"/>
      <c r="D27" s="56"/>
      <c r="E27" s="56"/>
      <c r="F27" s="55"/>
      <c r="G27" s="55"/>
      <c r="H27" s="56"/>
      <c r="I27" s="56"/>
      <c r="J27" s="55"/>
      <c r="K27" s="56"/>
      <c r="L27" s="57"/>
      <c r="M27" s="56"/>
    </row>
    <row r="28" spans="2:13" ht="12.75" thickBot="1" x14ac:dyDescent="0.3"/>
    <row r="29" spans="2:13" s="48" customFormat="1" ht="30.6" customHeight="1" thickTop="1" x14ac:dyDescent="0.25">
      <c r="B29" s="51" t="s">
        <v>93</v>
      </c>
      <c r="C29" s="51" t="s">
        <v>75</v>
      </c>
      <c r="D29" s="51" t="s">
        <v>76</v>
      </c>
      <c r="E29" s="51" t="s">
        <v>77</v>
      </c>
      <c r="F29" s="51" t="s">
        <v>78</v>
      </c>
      <c r="G29" s="51" t="s">
        <v>79</v>
      </c>
      <c r="H29" s="52" t="s">
        <v>156</v>
      </c>
      <c r="I29" s="52" t="s">
        <v>157</v>
      </c>
      <c r="J29" s="52" t="s">
        <v>158</v>
      </c>
      <c r="K29" s="52" t="s">
        <v>80</v>
      </c>
      <c r="L29" s="53" t="s">
        <v>94</v>
      </c>
      <c r="M29" s="53" t="s">
        <v>95</v>
      </c>
    </row>
    <row r="30" spans="2:13" ht="120" x14ac:dyDescent="0.25">
      <c r="B30" s="55">
        <v>3</v>
      </c>
      <c r="C30" s="55" t="s">
        <v>82</v>
      </c>
      <c r="D30" s="56" t="s">
        <v>1296</v>
      </c>
      <c r="E30" s="56" t="s">
        <v>1297</v>
      </c>
      <c r="F30" s="55" t="s">
        <v>5</v>
      </c>
      <c r="G30" s="55" t="s">
        <v>39</v>
      </c>
      <c r="H30" s="56" t="s">
        <v>1298</v>
      </c>
      <c r="I30" s="56" t="s">
        <v>1299</v>
      </c>
      <c r="J30" s="55" t="s">
        <v>86</v>
      </c>
      <c r="K30" s="56" t="s">
        <v>1453</v>
      </c>
      <c r="L30" s="57"/>
      <c r="M30" s="56"/>
    </row>
    <row r="31" spans="2:13" ht="96" x14ac:dyDescent="0.25">
      <c r="B31" s="55">
        <v>3</v>
      </c>
      <c r="C31" s="55" t="s">
        <v>82</v>
      </c>
      <c r="D31" s="56" t="s">
        <v>1296</v>
      </c>
      <c r="E31" s="56" t="s">
        <v>1301</v>
      </c>
      <c r="F31" s="55" t="s">
        <v>5</v>
      </c>
      <c r="G31" s="55" t="s">
        <v>39</v>
      </c>
      <c r="H31" s="56" t="s">
        <v>1304</v>
      </c>
      <c r="I31" s="56" t="s">
        <v>1305</v>
      </c>
      <c r="J31" s="55" t="s">
        <v>86</v>
      </c>
      <c r="K31" s="56" t="s">
        <v>1454</v>
      </c>
      <c r="L31" s="57"/>
      <c r="M31" s="56"/>
    </row>
    <row r="32" spans="2:13" ht="72" x14ac:dyDescent="0.25">
      <c r="B32" s="55">
        <v>3</v>
      </c>
      <c r="C32" s="55" t="s">
        <v>82</v>
      </c>
      <c r="D32" s="56" t="s">
        <v>1270</v>
      </c>
      <c r="E32" s="56" t="s">
        <v>1348</v>
      </c>
      <c r="F32" s="55" t="s">
        <v>5</v>
      </c>
      <c r="G32" s="55" t="s">
        <v>39</v>
      </c>
      <c r="H32" s="56" t="s">
        <v>1450</v>
      </c>
      <c r="I32" s="56" t="s">
        <v>1451</v>
      </c>
      <c r="J32" s="55" t="s">
        <v>86</v>
      </c>
      <c r="K32" s="56" t="s">
        <v>1352</v>
      </c>
      <c r="L32" s="57"/>
      <c r="M32" s="56"/>
    </row>
    <row r="33" spans="2:13" ht="156" x14ac:dyDescent="0.25">
      <c r="B33" s="55">
        <v>3</v>
      </c>
      <c r="C33" s="55" t="s">
        <v>174</v>
      </c>
      <c r="D33" s="56" t="s">
        <v>1320</v>
      </c>
      <c r="E33" s="56" t="s">
        <v>1319</v>
      </c>
      <c r="F33" s="55" t="s">
        <v>5</v>
      </c>
      <c r="G33" s="55" t="s">
        <v>39</v>
      </c>
      <c r="H33" s="56" t="s">
        <v>1436</v>
      </c>
      <c r="I33" s="56" t="s">
        <v>1452</v>
      </c>
      <c r="J33" s="55" t="s">
        <v>86</v>
      </c>
      <c r="K33" s="56" t="s">
        <v>1455</v>
      </c>
      <c r="L33" s="57"/>
      <c r="M33" s="56"/>
    </row>
    <row r="34" spans="2:13" ht="60" x14ac:dyDescent="0.25">
      <c r="B34" s="55">
        <v>3</v>
      </c>
      <c r="C34" s="55" t="s">
        <v>174</v>
      </c>
      <c r="D34" s="56" t="s">
        <v>1271</v>
      </c>
      <c r="E34" s="56" t="s">
        <v>715</v>
      </c>
      <c r="F34" s="55" t="s">
        <v>5</v>
      </c>
      <c r="G34" s="55" t="s">
        <v>39</v>
      </c>
      <c r="H34" s="56" t="s">
        <v>1336</v>
      </c>
      <c r="I34" s="56" t="s">
        <v>1442</v>
      </c>
      <c r="J34" s="55" t="s">
        <v>86</v>
      </c>
      <c r="K34" s="56" t="s">
        <v>1329</v>
      </c>
      <c r="L34" s="57"/>
      <c r="M34" s="56"/>
    </row>
    <row r="35" spans="2:13" x14ac:dyDescent="0.25">
      <c r="B35" s="55">
        <v>3</v>
      </c>
      <c r="C35" s="55"/>
      <c r="D35" s="56"/>
      <c r="E35" s="56"/>
      <c r="F35" s="55"/>
      <c r="G35" s="55"/>
      <c r="H35" s="56"/>
      <c r="I35" s="56"/>
      <c r="J35" s="55"/>
      <c r="K35" s="56"/>
      <c r="L35" s="57"/>
      <c r="M35" s="56"/>
    </row>
    <row r="36" spans="2:13" ht="12.75" thickBot="1" x14ac:dyDescent="0.3">
      <c r="D36" s="59"/>
      <c r="E36" s="59"/>
      <c r="H36" s="59"/>
      <c r="I36" s="59"/>
      <c r="K36" s="59"/>
      <c r="M36" s="59"/>
    </row>
    <row r="37" spans="2:13" s="48" customFormat="1" ht="23.25" thickTop="1" x14ac:dyDescent="0.25">
      <c r="B37" s="51" t="s">
        <v>93</v>
      </c>
      <c r="C37" s="51" t="s">
        <v>75</v>
      </c>
      <c r="D37" s="51" t="s">
        <v>76</v>
      </c>
      <c r="E37" s="51" t="s">
        <v>77</v>
      </c>
      <c r="F37" s="51" t="s">
        <v>78</v>
      </c>
      <c r="G37" s="51" t="s">
        <v>79</v>
      </c>
      <c r="H37" s="52" t="s">
        <v>156</v>
      </c>
      <c r="I37" s="52" t="s">
        <v>157</v>
      </c>
      <c r="J37" s="52" t="s">
        <v>158</v>
      </c>
      <c r="K37" s="52" t="s">
        <v>80</v>
      </c>
      <c r="L37" s="53" t="s">
        <v>94</v>
      </c>
      <c r="M37" s="53" t="s">
        <v>95</v>
      </c>
    </row>
    <row r="38" spans="2:13" ht="120" x14ac:dyDescent="0.25">
      <c r="B38" s="55">
        <v>4</v>
      </c>
      <c r="C38" s="55" t="s">
        <v>82</v>
      </c>
      <c r="D38" s="56" t="s">
        <v>1296</v>
      </c>
      <c r="E38" s="56" t="s">
        <v>1297</v>
      </c>
      <c r="F38" s="55" t="s">
        <v>5</v>
      </c>
      <c r="G38" s="55" t="s">
        <v>39</v>
      </c>
      <c r="H38" s="56" t="s">
        <v>1298</v>
      </c>
      <c r="I38" s="56" t="s">
        <v>1299</v>
      </c>
      <c r="J38" s="55" t="s">
        <v>86</v>
      </c>
      <c r="K38" s="56" t="s">
        <v>1431</v>
      </c>
      <c r="L38" s="57"/>
      <c r="M38" s="56"/>
    </row>
    <row r="39" spans="2:13" ht="84" x14ac:dyDescent="0.25">
      <c r="B39" s="55">
        <v>4</v>
      </c>
      <c r="C39" s="55" t="s">
        <v>82</v>
      </c>
      <c r="D39" s="56" t="s">
        <v>1296</v>
      </c>
      <c r="E39" s="56" t="s">
        <v>1301</v>
      </c>
      <c r="F39" s="55" t="s">
        <v>5</v>
      </c>
      <c r="G39" s="55" t="s">
        <v>39</v>
      </c>
      <c r="H39" s="56" t="s">
        <v>1304</v>
      </c>
      <c r="I39" s="56" t="s">
        <v>1305</v>
      </c>
      <c r="J39" s="55" t="s">
        <v>86</v>
      </c>
      <c r="K39" s="56" t="s">
        <v>1464</v>
      </c>
      <c r="L39" s="57"/>
      <c r="M39" s="56"/>
    </row>
    <row r="40" spans="2:13" ht="72" x14ac:dyDescent="0.25">
      <c r="B40" s="55">
        <v>4</v>
      </c>
      <c r="C40" s="55" t="s">
        <v>82</v>
      </c>
      <c r="D40" s="56" t="s">
        <v>1270</v>
      </c>
      <c r="E40" s="56" t="s">
        <v>1348</v>
      </c>
      <c r="F40" s="55" t="s">
        <v>5</v>
      </c>
      <c r="G40" s="55" t="s">
        <v>39</v>
      </c>
      <c r="H40" s="56" t="s">
        <v>1450</v>
      </c>
      <c r="I40" s="56" t="s">
        <v>1458</v>
      </c>
      <c r="J40" s="55" t="s">
        <v>86</v>
      </c>
      <c r="K40" s="56" t="s">
        <v>1360</v>
      </c>
      <c r="L40" s="57"/>
      <c r="M40" s="56"/>
    </row>
    <row r="41" spans="2:13" ht="156" x14ac:dyDescent="0.25">
      <c r="B41" s="55">
        <v>4</v>
      </c>
      <c r="C41" s="55" t="s">
        <v>174</v>
      </c>
      <c r="D41" s="56" t="s">
        <v>1320</v>
      </c>
      <c r="E41" s="56" t="s">
        <v>1319</v>
      </c>
      <c r="F41" s="55" t="s">
        <v>5</v>
      </c>
      <c r="G41" s="55" t="s">
        <v>39</v>
      </c>
      <c r="H41" s="56" t="s">
        <v>1436</v>
      </c>
      <c r="I41" s="56" t="s">
        <v>1452</v>
      </c>
      <c r="J41" s="55" t="s">
        <v>86</v>
      </c>
      <c r="K41" s="56" t="s">
        <v>1465</v>
      </c>
      <c r="L41" s="57"/>
      <c r="M41" s="56"/>
    </row>
    <row r="42" spans="2:13" ht="60" x14ac:dyDescent="0.25">
      <c r="B42" s="55">
        <v>4</v>
      </c>
      <c r="C42" s="55" t="s">
        <v>174</v>
      </c>
      <c r="D42" s="56" t="s">
        <v>1271</v>
      </c>
      <c r="E42" s="56" t="s">
        <v>715</v>
      </c>
      <c r="F42" s="55" t="s">
        <v>5</v>
      </c>
      <c r="G42" s="55" t="s">
        <v>39</v>
      </c>
      <c r="H42" s="56" t="s">
        <v>1336</v>
      </c>
      <c r="I42" s="56" t="s">
        <v>1442</v>
      </c>
      <c r="J42" s="55" t="s">
        <v>86</v>
      </c>
      <c r="K42" s="56" t="s">
        <v>1466</v>
      </c>
      <c r="L42" s="57"/>
      <c r="M42" s="56"/>
    </row>
    <row r="43" spans="2:13" ht="60" x14ac:dyDescent="0.25">
      <c r="B43" s="55">
        <v>4</v>
      </c>
      <c r="C43" s="55" t="s">
        <v>174</v>
      </c>
      <c r="D43" s="56" t="s">
        <v>1271</v>
      </c>
      <c r="E43" s="56" t="s">
        <v>713</v>
      </c>
      <c r="F43" s="55" t="s">
        <v>5</v>
      </c>
      <c r="G43" s="55" t="s">
        <v>39</v>
      </c>
      <c r="H43" s="56" t="s">
        <v>1381</v>
      </c>
      <c r="I43" s="56" t="s">
        <v>1459</v>
      </c>
      <c r="J43" s="55" t="s">
        <v>86</v>
      </c>
      <c r="K43" s="56" t="s">
        <v>1467</v>
      </c>
      <c r="L43" s="57"/>
      <c r="M43" s="56"/>
    </row>
    <row r="44" spans="2:13" ht="48" x14ac:dyDescent="0.25">
      <c r="B44" s="55">
        <v>4</v>
      </c>
      <c r="C44" s="55" t="s">
        <v>174</v>
      </c>
      <c r="D44" s="56" t="s">
        <v>1457</v>
      </c>
      <c r="E44" s="56" t="s">
        <v>1456</v>
      </c>
      <c r="F44" s="55" t="s">
        <v>5</v>
      </c>
      <c r="G44" s="55" t="s">
        <v>39</v>
      </c>
      <c r="H44" s="56" t="s">
        <v>1460</v>
      </c>
      <c r="I44" s="56" t="s">
        <v>1461</v>
      </c>
      <c r="J44" s="55" t="s">
        <v>86</v>
      </c>
      <c r="K44" s="56" t="s">
        <v>1468</v>
      </c>
      <c r="L44" s="57"/>
      <c r="M44" s="56"/>
    </row>
    <row r="45" spans="2:13" ht="108" x14ac:dyDescent="0.25">
      <c r="B45" s="55">
        <v>4</v>
      </c>
      <c r="C45" s="55" t="s">
        <v>174</v>
      </c>
      <c r="D45" s="56"/>
      <c r="E45" s="56" t="s">
        <v>1332</v>
      </c>
      <c r="F45" s="55" t="s">
        <v>5</v>
      </c>
      <c r="G45" s="55" t="s">
        <v>39</v>
      </c>
      <c r="H45" s="56" t="s">
        <v>1408</v>
      </c>
      <c r="I45" s="56" t="s">
        <v>1443</v>
      </c>
      <c r="J45" s="55" t="s">
        <v>86</v>
      </c>
      <c r="K45" s="56" t="s">
        <v>1448</v>
      </c>
      <c r="L45" s="57"/>
      <c r="M45" s="56"/>
    </row>
    <row r="46" spans="2:13" ht="60" x14ac:dyDescent="0.25">
      <c r="B46" s="55">
        <v>4</v>
      </c>
      <c r="C46" s="55" t="s">
        <v>174</v>
      </c>
      <c r="D46" s="56"/>
      <c r="E46" s="56" t="s">
        <v>1441</v>
      </c>
      <c r="F46" s="55" t="s">
        <v>5</v>
      </c>
      <c r="G46" s="55" t="s">
        <v>39</v>
      </c>
      <c r="H46" s="56" t="s">
        <v>1462</v>
      </c>
      <c r="I46" s="56" t="s">
        <v>1463</v>
      </c>
      <c r="J46" s="55" t="s">
        <v>86</v>
      </c>
      <c r="K46" s="56" t="s">
        <v>1449</v>
      </c>
      <c r="L46" s="57"/>
      <c r="M46" s="56"/>
    </row>
    <row r="47" spans="2:13" x14ac:dyDescent="0.25">
      <c r="B47" s="55">
        <v>4</v>
      </c>
      <c r="C47" s="55"/>
      <c r="D47" s="56"/>
      <c r="E47" s="56"/>
      <c r="F47" s="55"/>
      <c r="G47" s="55"/>
      <c r="H47" s="56"/>
      <c r="I47" s="56"/>
      <c r="J47" s="55"/>
      <c r="K47" s="56"/>
      <c r="L47" s="57"/>
      <c r="M47" s="56"/>
    </row>
  </sheetData>
  <sheetProtection algorithmName="SHA-512" hashValue="wP0KoUmYnqJjKSMOoNN5iLxijfnZDhDKVq6U8pBfsV270mpMFJasw1Lp2wXaPAiVOucs+VECkqm6cnH2g4JPfw==" saltValue="3NR14x6lmtRStHINVdk2s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8 C21:C27 C30:C35 C38:C47" xr:uid="{00000000-0002-0000-3200-000000000000}">
      <formula1>Frentes</formula1>
    </dataValidation>
    <dataValidation type="list" allowBlank="1" showInputMessage="1" showErrorMessage="1" sqref="F15:F18 F21:F27 F30:F35 F38:F47" xr:uid="{00000000-0002-0000-3200-000001000000}">
      <formula1>Alta_Dirección</formula1>
    </dataValidation>
    <dataValidation type="list" allowBlank="1" showInputMessage="1" showErrorMessage="1" sqref="J15:J18 J21:J27 J30:J35 J38:J47" xr:uid="{00000000-0002-0000-3200-000002000000}">
      <formula1>Categoría</formula1>
    </dataValidation>
    <dataValidation type="list" allowBlank="1" showInputMessage="1" showErrorMessage="1" sqref="L15:L18 L21:L27 L30:L35 L38:L47" xr:uid="{00000000-0002-0000-3200-000003000000}">
      <formula1>Cumplimiento</formula1>
    </dataValidation>
    <dataValidation type="list" allowBlank="1" showInputMessage="1" showErrorMessage="1" sqref="G15:G18 G21:G27 G30:G35 G38:G47" xr:uid="{00000000-0002-0000-3200-000004000000}">
      <formula1>Área</formula1>
    </dataValidation>
    <dataValidation type="list" allowBlank="1" showInputMessage="1" showErrorMessage="1" sqref="B15:B18 B21:B27 B30:B35 B38:B47" xr:uid="{00000000-0002-0000-3200-000005000000}">
      <formula1>Trimestre</formula1>
    </dataValidation>
  </dataValidations>
  <hyperlinks>
    <hyperlink ref="L10:M11" location="Instrucciones!A1" display="Instrucciones para el diligenciamiento" xr:uid="{00000000-0004-0000-32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7" operator="containsText" id="{F2D1D8CF-AD9D-4963-B3F3-DF83A1B64695}">
            <xm:f>NOT(ISERROR(SEARCH(TB!$B$25,L15)))</xm:f>
            <xm:f>TB!$B$25</xm:f>
            <x14:dxf>
              <fill>
                <patternFill>
                  <fgColor theme="1"/>
                  <bgColor rgb="FF00B050"/>
                </patternFill>
              </fill>
            </x14:dxf>
          </x14:cfRule>
          <x14:cfRule type="containsText" priority="18" operator="containsText" id="{49144774-AFCC-4D22-81C8-EA56F7627543}">
            <xm:f>NOT(ISERROR(SEARCH(TB!$B$24,L15)))</xm:f>
            <xm:f>TB!$B$24</xm:f>
            <x14:dxf>
              <fill>
                <patternFill>
                  <fgColor theme="1"/>
                  <bgColor rgb="FFFFFF00"/>
                </patternFill>
              </fill>
            </x14:dxf>
          </x14:cfRule>
          <x14:cfRule type="containsText" priority="19" operator="containsText" id="{9ABB5C74-A018-4041-927E-4BA0B1F1A95B}">
            <xm:f>NOT(ISERROR(SEARCH(TB!$B$23,L15)))</xm:f>
            <xm:f>TB!$B$23</xm:f>
            <x14:dxf>
              <fill>
                <patternFill>
                  <fgColor theme="1"/>
                  <bgColor rgb="FFFFC000"/>
                </patternFill>
              </fill>
            </x14:dxf>
          </x14:cfRule>
          <x14:cfRule type="containsText" priority="20" operator="containsText" id="{518EAE5C-1220-473C-B4FE-1A0B847196E5}">
            <xm:f>NOT(ISERROR(SEARCH(TB!$B$22,L15)))</xm:f>
            <xm:f>TB!$B$22</xm:f>
            <x14:dxf>
              <fill>
                <patternFill>
                  <fgColor theme="1"/>
                  <bgColor rgb="FFFF0000"/>
                </patternFill>
              </fill>
            </x14:dxf>
          </x14:cfRule>
          <xm:sqref>L15:L18 L21:L27 L35 L38:L47</xm:sqref>
        </x14:conditionalFormatting>
        <x14:conditionalFormatting xmlns:xm="http://schemas.microsoft.com/office/excel/2006/main">
          <x14:cfRule type="containsText" priority="1" operator="containsText" id="{16C029D5-82F7-489F-AE9C-2645DAAA374D}">
            <xm:f>NOT(ISERROR(SEARCH(TB!$B$25,L30)))</xm:f>
            <xm:f>TB!$B$25</xm:f>
            <x14:dxf>
              <fill>
                <patternFill>
                  <fgColor theme="1"/>
                  <bgColor rgb="FF00B050"/>
                </patternFill>
              </fill>
            </x14:dxf>
          </x14:cfRule>
          <x14:cfRule type="containsText" priority="2" operator="containsText" id="{E68F4394-6E9A-406C-9250-B626D093E870}">
            <xm:f>NOT(ISERROR(SEARCH(TB!$B$24,L30)))</xm:f>
            <xm:f>TB!$B$24</xm:f>
            <x14:dxf>
              <fill>
                <patternFill>
                  <fgColor theme="1"/>
                  <bgColor rgb="FFFFFF00"/>
                </patternFill>
              </fill>
            </x14:dxf>
          </x14:cfRule>
          <x14:cfRule type="containsText" priority="3" operator="containsText" id="{4CCADC71-1075-46C2-8612-2239257A7D6D}">
            <xm:f>NOT(ISERROR(SEARCH(TB!$B$23,L30)))</xm:f>
            <xm:f>TB!$B$23</xm:f>
            <x14:dxf>
              <fill>
                <patternFill>
                  <fgColor theme="1"/>
                  <bgColor rgb="FFFFC000"/>
                </patternFill>
              </fill>
            </x14:dxf>
          </x14:cfRule>
          <x14:cfRule type="containsText" priority="4" operator="containsText" id="{2008087C-4CB8-4103-95DB-2690999DA6C9}">
            <xm:f>NOT(ISERROR(SEARCH(TB!$B$22,L30)))</xm:f>
            <xm:f>TB!$B$22</xm:f>
            <x14:dxf>
              <fill>
                <patternFill>
                  <fgColor theme="1"/>
                  <bgColor rgb="FFFF0000"/>
                </patternFill>
              </fill>
            </x14:dxf>
          </x14:cfRule>
          <xm:sqref>L30:L34</xm:sqref>
        </x14:conditionalFormatting>
      </x14:conditionalFormatting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96">
    <tabColor rgb="FF00B050"/>
  </sheetPr>
  <dimension ref="A1:W49"/>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228</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(SUM(L$15:L$20))/F9</f>
        <v>0</v>
      </c>
      <c r="J9" s="40"/>
      <c r="K9" s="41"/>
      <c r="L9" s="40"/>
      <c r="M9" s="40"/>
      <c r="N9" s="40"/>
    </row>
    <row r="10" spans="1:14" s="47" customFormat="1" ht="11.45" customHeight="1" x14ac:dyDescent="0.25">
      <c r="B10" s="48"/>
      <c r="C10" s="268" t="s">
        <v>96</v>
      </c>
      <c r="D10" s="269" t="str">
        <f>Contenido!S21</f>
        <v>Dirección de Talento Humano</v>
      </c>
      <c r="E10" s="43" t="s">
        <v>92</v>
      </c>
      <c r="F10" s="44">
        <v>1</v>
      </c>
      <c r="G10" s="43" t="s">
        <v>90</v>
      </c>
      <c r="H10" s="45" t="s">
        <v>115</v>
      </c>
      <c r="I10" s="46">
        <f>(SUM(L$23:L$34))/F10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(SUM(L$37:L$38))/F11</f>
        <v>0</v>
      </c>
      <c r="J11" s="48"/>
      <c r="K11" s="50"/>
      <c r="L11" s="270"/>
      <c r="M11" s="270"/>
    </row>
    <row r="12" spans="1:14" s="47" customFormat="1" ht="11.45" customHeight="1" x14ac:dyDescent="0.25">
      <c r="B12" s="48"/>
      <c r="C12" s="43"/>
      <c r="D12" s="49"/>
      <c r="E12" s="43" t="s">
        <v>177</v>
      </c>
      <c r="F12" s="44">
        <v>1</v>
      </c>
      <c r="G12" s="43" t="s">
        <v>90</v>
      </c>
      <c r="H12" s="45" t="s">
        <v>179</v>
      </c>
      <c r="I12" s="46">
        <f>(SUM(L$41:L$49))/F12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96" x14ac:dyDescent="0.25">
      <c r="B15" s="55">
        <v>1</v>
      </c>
      <c r="C15" s="55" t="s">
        <v>173</v>
      </c>
      <c r="D15" s="56" t="s">
        <v>1469</v>
      </c>
      <c r="E15" s="56" t="s">
        <v>1470</v>
      </c>
      <c r="F15" s="55" t="s">
        <v>5</v>
      </c>
      <c r="G15" s="55" t="s">
        <v>45</v>
      </c>
      <c r="H15" s="56" t="s">
        <v>1475</v>
      </c>
      <c r="I15" s="56" t="s">
        <v>1476</v>
      </c>
      <c r="J15" s="55" t="s">
        <v>88</v>
      </c>
      <c r="K15" s="56"/>
      <c r="L15" s="57"/>
      <c r="M15" s="56"/>
    </row>
    <row r="16" spans="1:14" ht="92.45" customHeight="1" x14ac:dyDescent="0.25">
      <c r="B16" s="55">
        <v>1</v>
      </c>
      <c r="C16" s="55" t="s">
        <v>173</v>
      </c>
      <c r="D16" s="56" t="s">
        <v>1469</v>
      </c>
      <c r="E16" s="56" t="s">
        <v>1471</v>
      </c>
      <c r="F16" s="55" t="s">
        <v>5</v>
      </c>
      <c r="G16" s="55" t="s">
        <v>45</v>
      </c>
      <c r="H16" s="56" t="s">
        <v>1477</v>
      </c>
      <c r="I16" s="56" t="s">
        <v>1478</v>
      </c>
      <c r="J16" s="55" t="s">
        <v>87</v>
      </c>
      <c r="K16" s="56"/>
      <c r="L16" s="57"/>
      <c r="M16" s="56"/>
    </row>
    <row r="17" spans="2:13" ht="96" x14ac:dyDescent="0.25">
      <c r="B17" s="55">
        <v>1</v>
      </c>
      <c r="C17" s="55" t="s">
        <v>174</v>
      </c>
      <c r="D17" s="56" t="s">
        <v>1469</v>
      </c>
      <c r="E17" s="56" t="s">
        <v>1472</v>
      </c>
      <c r="F17" s="55" t="s">
        <v>5</v>
      </c>
      <c r="G17" s="55" t="s">
        <v>45</v>
      </c>
      <c r="H17" s="56" t="s">
        <v>1479</v>
      </c>
      <c r="I17" s="56" t="s">
        <v>1480</v>
      </c>
      <c r="J17" s="55" t="s">
        <v>87</v>
      </c>
      <c r="K17" s="56"/>
      <c r="L17" s="57"/>
      <c r="M17" s="56"/>
    </row>
    <row r="18" spans="2:13" ht="72" x14ac:dyDescent="0.25">
      <c r="B18" s="55">
        <v>1</v>
      </c>
      <c r="C18" s="55" t="s">
        <v>173</v>
      </c>
      <c r="D18" s="56" t="s">
        <v>1469</v>
      </c>
      <c r="E18" s="56" t="s">
        <v>1473</v>
      </c>
      <c r="F18" s="55" t="s">
        <v>5</v>
      </c>
      <c r="G18" s="55" t="s">
        <v>45</v>
      </c>
      <c r="H18" s="56" t="s">
        <v>1481</v>
      </c>
      <c r="I18" s="56" t="s">
        <v>1482</v>
      </c>
      <c r="J18" s="55" t="s">
        <v>87</v>
      </c>
      <c r="K18" s="56"/>
      <c r="L18" s="57"/>
      <c r="M18" s="56"/>
    </row>
    <row r="19" spans="2:13" ht="39.6" customHeight="1" x14ac:dyDescent="0.25">
      <c r="B19" s="55">
        <v>1</v>
      </c>
      <c r="C19" s="55" t="s">
        <v>174</v>
      </c>
      <c r="D19" s="56" t="s">
        <v>1252</v>
      </c>
      <c r="E19" s="56" t="s">
        <v>1474</v>
      </c>
      <c r="F19" s="55" t="s">
        <v>5</v>
      </c>
      <c r="G19" s="55" t="s">
        <v>45</v>
      </c>
      <c r="H19" s="56" t="s">
        <v>1483</v>
      </c>
      <c r="I19" s="56" t="s">
        <v>1484</v>
      </c>
      <c r="J19" s="55" t="s">
        <v>87</v>
      </c>
      <c r="K19" s="56"/>
      <c r="L19" s="57"/>
      <c r="M19" s="56"/>
    </row>
    <row r="20" spans="2:13" x14ac:dyDescent="0.25">
      <c r="B20" s="55">
        <v>1</v>
      </c>
      <c r="C20" s="55"/>
      <c r="D20" s="56"/>
      <c r="E20" s="56"/>
      <c r="F20" s="55"/>
      <c r="G20" s="55"/>
      <c r="H20" s="56"/>
      <c r="I20" s="56"/>
      <c r="J20" s="55"/>
      <c r="K20" s="56"/>
      <c r="L20" s="57"/>
      <c r="M20" s="56"/>
    </row>
    <row r="21" spans="2:13" ht="12.75" thickBot="1" x14ac:dyDescent="0.3">
      <c r="D21" s="59"/>
      <c r="E21" s="59"/>
      <c r="H21" s="59"/>
      <c r="I21" s="59"/>
      <c r="K21" s="59"/>
      <c r="M21" s="59"/>
    </row>
    <row r="22" spans="2:13" s="48" customFormat="1" ht="23.25" thickTop="1" x14ac:dyDescent="0.25">
      <c r="B22" s="51" t="s">
        <v>93</v>
      </c>
      <c r="C22" s="51" t="s">
        <v>75</v>
      </c>
      <c r="D22" s="51" t="s">
        <v>76</v>
      </c>
      <c r="E22" s="51" t="s">
        <v>77</v>
      </c>
      <c r="F22" s="51" t="s">
        <v>78</v>
      </c>
      <c r="G22" s="51" t="s">
        <v>79</v>
      </c>
      <c r="H22" s="52" t="s">
        <v>156</v>
      </c>
      <c r="I22" s="52" t="s">
        <v>157</v>
      </c>
      <c r="J22" s="52" t="s">
        <v>158</v>
      </c>
      <c r="K22" s="52" t="s">
        <v>80</v>
      </c>
      <c r="L22" s="53" t="s">
        <v>94</v>
      </c>
      <c r="M22" s="53" t="s">
        <v>95</v>
      </c>
    </row>
    <row r="23" spans="2:13" ht="125.45" customHeight="1" x14ac:dyDescent="0.25">
      <c r="B23" s="55">
        <v>2</v>
      </c>
      <c r="C23" s="55" t="s">
        <v>173</v>
      </c>
      <c r="D23" s="56" t="s">
        <v>1485</v>
      </c>
      <c r="E23" s="56" t="s">
        <v>1471</v>
      </c>
      <c r="F23" s="55" t="s">
        <v>5</v>
      </c>
      <c r="G23" s="55" t="s">
        <v>45</v>
      </c>
      <c r="H23" s="56" t="s">
        <v>1491</v>
      </c>
      <c r="I23" s="56" t="s">
        <v>1492</v>
      </c>
      <c r="J23" s="55" t="s">
        <v>86</v>
      </c>
      <c r="K23" s="56"/>
      <c r="L23" s="57"/>
      <c r="M23" s="56"/>
    </row>
    <row r="24" spans="2:13" ht="87.6" customHeight="1" x14ac:dyDescent="0.25">
      <c r="B24" s="55">
        <v>2</v>
      </c>
      <c r="C24" s="55" t="s">
        <v>174</v>
      </c>
      <c r="D24" s="56" t="s">
        <v>1469</v>
      </c>
      <c r="E24" s="56" t="s">
        <v>1472</v>
      </c>
      <c r="F24" s="55" t="s">
        <v>5</v>
      </c>
      <c r="G24" s="55" t="s">
        <v>45</v>
      </c>
      <c r="H24" s="56" t="s">
        <v>1493</v>
      </c>
      <c r="I24" s="56" t="s">
        <v>1494</v>
      </c>
      <c r="J24" s="55" t="s">
        <v>87</v>
      </c>
      <c r="K24" s="56"/>
      <c r="L24" s="57"/>
      <c r="M24" s="56"/>
    </row>
    <row r="25" spans="2:13" ht="72" x14ac:dyDescent="0.25">
      <c r="B25" s="55">
        <v>2</v>
      </c>
      <c r="C25" s="55" t="s">
        <v>173</v>
      </c>
      <c r="D25" s="56" t="s">
        <v>1469</v>
      </c>
      <c r="E25" s="56" t="s">
        <v>1486</v>
      </c>
      <c r="F25" s="55" t="s">
        <v>5</v>
      </c>
      <c r="G25" s="55" t="s">
        <v>45</v>
      </c>
      <c r="H25" s="56" t="s">
        <v>1495</v>
      </c>
      <c r="I25" s="56" t="s">
        <v>1496</v>
      </c>
      <c r="J25" s="55" t="s">
        <v>88</v>
      </c>
      <c r="K25" s="56"/>
      <c r="L25" s="57"/>
      <c r="M25" s="56"/>
    </row>
    <row r="26" spans="2:13" ht="73.150000000000006" customHeight="1" x14ac:dyDescent="0.25">
      <c r="B26" s="55">
        <v>2</v>
      </c>
      <c r="C26" s="55" t="s">
        <v>173</v>
      </c>
      <c r="D26" s="56" t="s">
        <v>1469</v>
      </c>
      <c r="E26" s="56" t="s">
        <v>1487</v>
      </c>
      <c r="F26" s="55" t="s">
        <v>5</v>
      </c>
      <c r="G26" s="55" t="s">
        <v>45</v>
      </c>
      <c r="H26" s="56" t="s">
        <v>1497</v>
      </c>
      <c r="I26" s="56" t="s">
        <v>1498</v>
      </c>
      <c r="J26" s="55" t="s">
        <v>87</v>
      </c>
      <c r="K26" s="56"/>
      <c r="L26" s="57"/>
      <c r="M26" s="56"/>
    </row>
    <row r="27" spans="2:13" ht="72" x14ac:dyDescent="0.25">
      <c r="B27" s="55">
        <v>2</v>
      </c>
      <c r="C27" s="55" t="s">
        <v>173</v>
      </c>
      <c r="D27" s="56" t="s">
        <v>1469</v>
      </c>
      <c r="E27" s="56" t="s">
        <v>1488</v>
      </c>
      <c r="F27" s="55" t="s">
        <v>5</v>
      </c>
      <c r="G27" s="55" t="s">
        <v>45</v>
      </c>
      <c r="H27" s="56" t="s">
        <v>1499</v>
      </c>
      <c r="I27" s="56" t="s">
        <v>1500</v>
      </c>
      <c r="J27" s="55" t="s">
        <v>88</v>
      </c>
      <c r="K27" s="56"/>
      <c r="L27" s="57"/>
      <c r="M27" s="56"/>
    </row>
    <row r="28" spans="2:13" ht="72" x14ac:dyDescent="0.25">
      <c r="B28" s="55">
        <v>2</v>
      </c>
      <c r="C28" s="55" t="s">
        <v>173</v>
      </c>
      <c r="D28" s="56" t="s">
        <v>1308</v>
      </c>
      <c r="E28" s="56" t="s">
        <v>1489</v>
      </c>
      <c r="F28" s="55" t="s">
        <v>5</v>
      </c>
      <c r="G28" s="55" t="s">
        <v>45</v>
      </c>
      <c r="H28" s="56" t="s">
        <v>1501</v>
      </c>
      <c r="I28" s="56" t="s">
        <v>1502</v>
      </c>
      <c r="J28" s="55" t="s">
        <v>88</v>
      </c>
      <c r="K28" s="56"/>
      <c r="L28" s="57"/>
      <c r="M28" s="56"/>
    </row>
    <row r="29" spans="2:13" ht="72" x14ac:dyDescent="0.25">
      <c r="B29" s="55">
        <v>2</v>
      </c>
      <c r="C29" s="55" t="s">
        <v>173</v>
      </c>
      <c r="D29" s="56" t="s">
        <v>1308</v>
      </c>
      <c r="E29" s="56" t="s">
        <v>1489</v>
      </c>
      <c r="F29" s="55" t="s">
        <v>5</v>
      </c>
      <c r="G29" s="55" t="s">
        <v>45</v>
      </c>
      <c r="H29" s="56" t="s">
        <v>1503</v>
      </c>
      <c r="I29" s="56" t="s">
        <v>1504</v>
      </c>
      <c r="J29" s="55" t="s">
        <v>88</v>
      </c>
      <c r="K29" s="56"/>
      <c r="L29" s="57"/>
      <c r="M29" s="56"/>
    </row>
    <row r="30" spans="2:13" ht="72" x14ac:dyDescent="0.25">
      <c r="B30" s="55">
        <v>2</v>
      </c>
      <c r="C30" s="55" t="s">
        <v>173</v>
      </c>
      <c r="D30" s="56" t="s">
        <v>1308</v>
      </c>
      <c r="E30" s="56" t="s">
        <v>1489</v>
      </c>
      <c r="F30" s="55" t="s">
        <v>5</v>
      </c>
      <c r="G30" s="55" t="s">
        <v>45</v>
      </c>
      <c r="H30" s="56" t="s">
        <v>1505</v>
      </c>
      <c r="I30" s="56" t="s">
        <v>1506</v>
      </c>
      <c r="J30" s="55" t="s">
        <v>88</v>
      </c>
      <c r="K30" s="56"/>
      <c r="L30" s="57"/>
      <c r="M30" s="56"/>
    </row>
    <row r="31" spans="2:13" ht="72" x14ac:dyDescent="0.25">
      <c r="B31" s="55">
        <v>2</v>
      </c>
      <c r="C31" s="55" t="s">
        <v>173</v>
      </c>
      <c r="D31" s="56" t="s">
        <v>1308</v>
      </c>
      <c r="E31" s="56" t="s">
        <v>1489</v>
      </c>
      <c r="F31" s="55" t="s">
        <v>5</v>
      </c>
      <c r="G31" s="55" t="s">
        <v>45</v>
      </c>
      <c r="H31" s="56" t="s">
        <v>1507</v>
      </c>
      <c r="I31" s="56" t="s">
        <v>1508</v>
      </c>
      <c r="J31" s="55" t="s">
        <v>88</v>
      </c>
      <c r="K31" s="56"/>
      <c r="L31" s="57"/>
      <c r="M31" s="56"/>
    </row>
    <row r="32" spans="2:13" ht="36" x14ac:dyDescent="0.25">
      <c r="B32" s="55">
        <v>2</v>
      </c>
      <c r="C32" s="55" t="s">
        <v>174</v>
      </c>
      <c r="D32" s="56" t="s">
        <v>1252</v>
      </c>
      <c r="E32" s="56" t="s">
        <v>1474</v>
      </c>
      <c r="F32" s="55" t="s">
        <v>5</v>
      </c>
      <c r="G32" s="55" t="s">
        <v>45</v>
      </c>
      <c r="H32" s="56" t="s">
        <v>1509</v>
      </c>
      <c r="I32" s="56" t="s">
        <v>1510</v>
      </c>
      <c r="J32" s="55" t="s">
        <v>87</v>
      </c>
      <c r="K32" s="56"/>
      <c r="L32" s="57"/>
      <c r="M32" s="56"/>
    </row>
    <row r="33" spans="2:13" ht="36" x14ac:dyDescent="0.25">
      <c r="B33" s="55">
        <v>2</v>
      </c>
      <c r="C33" s="55" t="s">
        <v>174</v>
      </c>
      <c r="D33" s="56" t="s">
        <v>1252</v>
      </c>
      <c r="E33" s="56" t="s">
        <v>1490</v>
      </c>
      <c r="F33" s="55" t="s">
        <v>5</v>
      </c>
      <c r="G33" s="55" t="s">
        <v>45</v>
      </c>
      <c r="H33" s="56" t="s">
        <v>1511</v>
      </c>
      <c r="I33" s="56" t="s">
        <v>1512</v>
      </c>
      <c r="J33" s="55" t="s">
        <v>87</v>
      </c>
      <c r="K33" s="56"/>
      <c r="L33" s="57"/>
      <c r="M33" s="56"/>
    </row>
    <row r="34" spans="2:13" x14ac:dyDescent="0.25">
      <c r="B34" s="55">
        <v>2</v>
      </c>
      <c r="C34" s="55"/>
      <c r="D34" s="56"/>
      <c r="E34" s="56"/>
      <c r="F34" s="55"/>
      <c r="G34" s="55"/>
      <c r="H34" s="56"/>
      <c r="I34" s="56"/>
      <c r="J34" s="55"/>
      <c r="K34" s="56"/>
      <c r="L34" s="57"/>
      <c r="M34" s="56"/>
    </row>
    <row r="35" spans="2:13" ht="12.75" thickBot="1" x14ac:dyDescent="0.3"/>
    <row r="36" spans="2:13" s="48" customFormat="1" ht="30.6" customHeight="1" thickTop="1" x14ac:dyDescent="0.25">
      <c r="B36" s="51" t="s">
        <v>93</v>
      </c>
      <c r="C36" s="51" t="s">
        <v>75</v>
      </c>
      <c r="D36" s="51" t="s">
        <v>76</v>
      </c>
      <c r="E36" s="51" t="s">
        <v>77</v>
      </c>
      <c r="F36" s="51" t="s">
        <v>78</v>
      </c>
      <c r="G36" s="51" t="s">
        <v>79</v>
      </c>
      <c r="H36" s="52" t="s">
        <v>156</v>
      </c>
      <c r="I36" s="52" t="s">
        <v>157</v>
      </c>
      <c r="J36" s="52" t="s">
        <v>158</v>
      </c>
      <c r="K36" s="52" t="s">
        <v>80</v>
      </c>
      <c r="L36" s="53" t="s">
        <v>94</v>
      </c>
      <c r="M36" s="53" t="s">
        <v>95</v>
      </c>
    </row>
    <row r="37" spans="2:13" ht="36" x14ac:dyDescent="0.25">
      <c r="B37" s="55">
        <v>3</v>
      </c>
      <c r="C37" s="55" t="s">
        <v>174</v>
      </c>
      <c r="D37" s="56" t="s">
        <v>1252</v>
      </c>
      <c r="E37" s="56" t="s">
        <v>1474</v>
      </c>
      <c r="F37" s="55" t="s">
        <v>5</v>
      </c>
      <c r="G37" s="55" t="s">
        <v>45</v>
      </c>
      <c r="H37" s="56" t="s">
        <v>1513</v>
      </c>
      <c r="I37" s="56" t="s">
        <v>1514</v>
      </c>
      <c r="J37" s="55" t="s">
        <v>87</v>
      </c>
      <c r="K37" s="56"/>
      <c r="L37" s="57"/>
      <c r="M37" s="56"/>
    </row>
    <row r="38" spans="2:13" x14ac:dyDescent="0.25">
      <c r="B38" s="55">
        <v>3</v>
      </c>
      <c r="C38" s="55"/>
      <c r="D38" s="56"/>
      <c r="E38" s="56"/>
      <c r="F38" s="55"/>
      <c r="G38" s="55"/>
      <c r="H38" s="56"/>
      <c r="I38" s="56"/>
      <c r="J38" s="55"/>
      <c r="K38" s="56"/>
      <c r="L38" s="57"/>
      <c r="M38" s="56"/>
    </row>
    <row r="39" spans="2:13" ht="12.75" thickBot="1" x14ac:dyDescent="0.3">
      <c r="D39" s="59"/>
      <c r="E39" s="59"/>
      <c r="H39" s="59"/>
      <c r="I39" s="59"/>
      <c r="K39" s="59"/>
      <c r="M39" s="59"/>
    </row>
    <row r="40" spans="2:13" s="48" customFormat="1" ht="23.25" thickTop="1" x14ac:dyDescent="0.25">
      <c r="B40" s="51" t="s">
        <v>93</v>
      </c>
      <c r="C40" s="51" t="s">
        <v>75</v>
      </c>
      <c r="D40" s="51" t="s">
        <v>76</v>
      </c>
      <c r="E40" s="51" t="s">
        <v>77</v>
      </c>
      <c r="F40" s="51" t="s">
        <v>78</v>
      </c>
      <c r="G40" s="51" t="s">
        <v>79</v>
      </c>
      <c r="H40" s="52" t="s">
        <v>156</v>
      </c>
      <c r="I40" s="52" t="s">
        <v>157</v>
      </c>
      <c r="J40" s="52" t="s">
        <v>158</v>
      </c>
      <c r="K40" s="52" t="s">
        <v>80</v>
      </c>
      <c r="L40" s="53" t="s">
        <v>94</v>
      </c>
      <c r="M40" s="53" t="s">
        <v>95</v>
      </c>
    </row>
    <row r="41" spans="2:13" ht="72" x14ac:dyDescent="0.25">
      <c r="B41" s="55">
        <v>4</v>
      </c>
      <c r="C41" s="55" t="s">
        <v>173</v>
      </c>
      <c r="D41" s="56" t="s">
        <v>1515</v>
      </c>
      <c r="E41" s="56" t="s">
        <v>1516</v>
      </c>
      <c r="F41" s="55" t="s">
        <v>5</v>
      </c>
      <c r="G41" s="55" t="s">
        <v>45</v>
      </c>
      <c r="H41" s="56" t="s">
        <v>1518</v>
      </c>
      <c r="I41" s="56" t="s">
        <v>1519</v>
      </c>
      <c r="J41" s="55" t="s">
        <v>87</v>
      </c>
      <c r="K41" s="56"/>
      <c r="L41" s="57"/>
      <c r="M41" s="56"/>
    </row>
    <row r="42" spans="2:13" ht="96" x14ac:dyDescent="0.25">
      <c r="B42" s="55">
        <v>4</v>
      </c>
      <c r="C42" s="55" t="s">
        <v>174</v>
      </c>
      <c r="D42" s="56" t="s">
        <v>1469</v>
      </c>
      <c r="E42" s="56" t="s">
        <v>1472</v>
      </c>
      <c r="F42" s="55" t="s">
        <v>5</v>
      </c>
      <c r="G42" s="55" t="s">
        <v>45</v>
      </c>
      <c r="H42" s="56" t="s">
        <v>1520</v>
      </c>
      <c r="I42" s="56" t="s">
        <v>1521</v>
      </c>
      <c r="J42" s="55" t="s">
        <v>87</v>
      </c>
      <c r="K42" s="56"/>
      <c r="L42" s="57"/>
      <c r="M42" s="56"/>
    </row>
    <row r="43" spans="2:13" ht="72" x14ac:dyDescent="0.25">
      <c r="B43" s="55">
        <v>4</v>
      </c>
      <c r="C43" s="55" t="s">
        <v>173</v>
      </c>
      <c r="D43" s="56" t="s">
        <v>1469</v>
      </c>
      <c r="E43" s="56" t="s">
        <v>1486</v>
      </c>
      <c r="F43" s="55" t="s">
        <v>5</v>
      </c>
      <c r="G43" s="55" t="s">
        <v>45</v>
      </c>
      <c r="H43" s="56" t="s">
        <v>1522</v>
      </c>
      <c r="I43" s="56" t="s">
        <v>1496</v>
      </c>
      <c r="J43" s="55" t="s">
        <v>88</v>
      </c>
      <c r="K43" s="56"/>
      <c r="L43" s="57"/>
      <c r="M43" s="56"/>
    </row>
    <row r="44" spans="2:13" ht="84" x14ac:dyDescent="0.25">
      <c r="B44" s="55">
        <v>4</v>
      </c>
      <c r="C44" s="55" t="s">
        <v>173</v>
      </c>
      <c r="D44" s="56" t="s">
        <v>1469</v>
      </c>
      <c r="E44" s="56" t="s">
        <v>1487</v>
      </c>
      <c r="F44" s="55" t="s">
        <v>5</v>
      </c>
      <c r="G44" s="55" t="s">
        <v>45</v>
      </c>
      <c r="H44" s="56" t="s">
        <v>1497</v>
      </c>
      <c r="I44" s="56" t="s">
        <v>1498</v>
      </c>
      <c r="J44" s="55" t="s">
        <v>87</v>
      </c>
      <c r="K44" s="56"/>
      <c r="L44" s="57"/>
      <c r="M44" s="56"/>
    </row>
    <row r="45" spans="2:13" ht="72" x14ac:dyDescent="0.25">
      <c r="B45" s="55">
        <v>4</v>
      </c>
      <c r="C45" s="55" t="s">
        <v>173</v>
      </c>
      <c r="D45" s="56" t="s">
        <v>1469</v>
      </c>
      <c r="E45" s="56" t="s">
        <v>1488</v>
      </c>
      <c r="F45" s="55" t="s">
        <v>5</v>
      </c>
      <c r="G45" s="55" t="s">
        <v>45</v>
      </c>
      <c r="H45" s="56" t="s">
        <v>1523</v>
      </c>
      <c r="I45" s="56" t="s">
        <v>1500</v>
      </c>
      <c r="J45" s="55" t="s">
        <v>88</v>
      </c>
      <c r="K45" s="56"/>
      <c r="L45" s="57"/>
      <c r="M45" s="56"/>
    </row>
    <row r="46" spans="2:13" ht="72" x14ac:dyDescent="0.25">
      <c r="B46" s="55">
        <v>4</v>
      </c>
      <c r="C46" s="55" t="s">
        <v>173</v>
      </c>
      <c r="D46" s="56" t="s">
        <v>1308</v>
      </c>
      <c r="E46" s="56" t="s">
        <v>1517</v>
      </c>
      <c r="F46" s="55" t="s">
        <v>5</v>
      </c>
      <c r="G46" s="55" t="s">
        <v>45</v>
      </c>
      <c r="H46" s="56" t="s">
        <v>1524</v>
      </c>
      <c r="I46" s="56" t="s">
        <v>1525</v>
      </c>
      <c r="J46" s="55" t="s">
        <v>88</v>
      </c>
      <c r="K46" s="56"/>
      <c r="L46" s="57"/>
      <c r="M46" s="56"/>
    </row>
    <row r="47" spans="2:13" ht="36" x14ac:dyDescent="0.25">
      <c r="B47" s="55">
        <v>4</v>
      </c>
      <c r="C47" s="55" t="s">
        <v>174</v>
      </c>
      <c r="D47" s="56" t="s">
        <v>1252</v>
      </c>
      <c r="E47" s="56" t="s">
        <v>1474</v>
      </c>
      <c r="F47" s="55" t="s">
        <v>5</v>
      </c>
      <c r="G47" s="55" t="s">
        <v>45</v>
      </c>
      <c r="H47" s="56" t="s">
        <v>1526</v>
      </c>
      <c r="I47" s="56" t="s">
        <v>1527</v>
      </c>
      <c r="J47" s="55" t="s">
        <v>87</v>
      </c>
      <c r="K47" s="56"/>
      <c r="L47" s="57"/>
      <c r="M47" s="56"/>
    </row>
    <row r="48" spans="2:13" ht="36" x14ac:dyDescent="0.25">
      <c r="B48" s="55">
        <v>4</v>
      </c>
      <c r="C48" s="55" t="s">
        <v>174</v>
      </c>
      <c r="D48" s="56" t="s">
        <v>1252</v>
      </c>
      <c r="E48" s="56" t="s">
        <v>1490</v>
      </c>
      <c r="F48" s="55" t="s">
        <v>5</v>
      </c>
      <c r="G48" s="55" t="s">
        <v>45</v>
      </c>
      <c r="H48" s="56" t="s">
        <v>1528</v>
      </c>
      <c r="I48" s="56" t="s">
        <v>1529</v>
      </c>
      <c r="J48" s="55" t="s">
        <v>87</v>
      </c>
      <c r="K48" s="56"/>
      <c r="L48" s="57"/>
      <c r="M48" s="56"/>
    </row>
    <row r="49" spans="2:13" x14ac:dyDescent="0.25">
      <c r="B49" s="55">
        <v>4</v>
      </c>
      <c r="C49" s="55"/>
      <c r="D49" s="56"/>
      <c r="E49" s="56"/>
      <c r="F49" s="55"/>
      <c r="G49" s="55"/>
      <c r="H49" s="56"/>
      <c r="I49" s="56"/>
      <c r="J49" s="55"/>
      <c r="K49" s="56"/>
      <c r="L49" s="57"/>
      <c r="M49" s="56"/>
    </row>
  </sheetData>
  <sheetProtection algorithmName="SHA-512" hashValue="dvlO5HyBqY7a5WEsXD2rsrCEbolxSo5VQgM5j5CzamgCY1EY/com+JQJQFiMuIXZIzd/07/u6gLSRA5aKCTbfA==" saltValue="eAkePaQ7bnBT5AUl4ImDq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37:B38 B15:B20 B23:B34 B41:B49" xr:uid="{00000000-0002-0000-3100-000000000000}">
      <formula1>Trimestre</formula1>
    </dataValidation>
    <dataValidation type="list" allowBlank="1" showInputMessage="1" showErrorMessage="1" sqref="G37:G38 G15:G20 G23:G34 G41:G49" xr:uid="{00000000-0002-0000-3100-000001000000}">
      <formula1>Área</formula1>
    </dataValidation>
    <dataValidation type="list" allowBlank="1" showInputMessage="1" showErrorMessage="1" sqref="L37:L38 L15:L20 L23:L34 L41:L49" xr:uid="{00000000-0002-0000-3100-000002000000}">
      <formula1>Cumplimiento</formula1>
    </dataValidation>
    <dataValidation type="list" allowBlank="1" showInputMessage="1" showErrorMessage="1" sqref="J37:J38 J15:J20 J23:J34 J41:J49" xr:uid="{00000000-0002-0000-3100-000003000000}">
      <formula1>Categoría</formula1>
    </dataValidation>
    <dataValidation type="list" allowBlank="1" showInputMessage="1" showErrorMessage="1" sqref="F37:F38 F15:F20 F23:F34 F41:F49" xr:uid="{00000000-0002-0000-3100-000004000000}">
      <formula1>Alta_Dirección</formula1>
    </dataValidation>
    <dataValidation type="list" allowBlank="1" showInputMessage="1" showErrorMessage="1" sqref="C37:C38 C15:C20 C23:C34 C41:C49" xr:uid="{00000000-0002-0000-3100-000005000000}">
      <formula1>Frentes</formula1>
    </dataValidation>
  </dataValidations>
  <hyperlinks>
    <hyperlink ref="L10:M11" location="Instrucciones!A1" display="Instrucciones para el diligenciamiento" xr:uid="{00000000-0004-0000-31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7" operator="containsText" id="{79085893-DE87-47C9-A1E6-10EFAA2FA9EE}">
            <xm:f>NOT(ISERROR(SEARCH(TB!$B$25,L15)))</xm:f>
            <xm:f>TB!$B$25</xm:f>
            <x14:dxf>
              <fill>
                <patternFill>
                  <fgColor theme="1"/>
                  <bgColor rgb="FF00B050"/>
                </patternFill>
              </fill>
            </x14:dxf>
          </x14:cfRule>
          <x14:cfRule type="containsText" priority="18" operator="containsText" id="{71D2D98E-FE58-4624-AA35-5CB0AA8264C7}">
            <xm:f>NOT(ISERROR(SEARCH(TB!$B$24,L15)))</xm:f>
            <xm:f>TB!$B$24</xm:f>
            <x14:dxf>
              <fill>
                <patternFill>
                  <fgColor theme="1"/>
                  <bgColor rgb="FFFFFF00"/>
                </patternFill>
              </fill>
            </x14:dxf>
          </x14:cfRule>
          <x14:cfRule type="containsText" priority="19" operator="containsText" id="{FD61F192-D328-4EAC-A6DA-AE42990757E5}">
            <xm:f>NOT(ISERROR(SEARCH(TB!$B$23,L15)))</xm:f>
            <xm:f>TB!$B$23</xm:f>
            <x14:dxf>
              <fill>
                <patternFill>
                  <fgColor theme="1"/>
                  <bgColor rgb="FFFFC000"/>
                </patternFill>
              </fill>
            </x14:dxf>
          </x14:cfRule>
          <x14:cfRule type="containsText" priority="20" operator="containsText" id="{C3C3DC5C-ADED-478F-B27E-8F24D139BACD}">
            <xm:f>NOT(ISERROR(SEARCH(TB!$B$22,L15)))</xm:f>
            <xm:f>TB!$B$22</xm:f>
            <x14:dxf>
              <fill>
                <patternFill>
                  <fgColor theme="1"/>
                  <bgColor rgb="FFFF0000"/>
                </patternFill>
              </fill>
            </x14:dxf>
          </x14:cfRule>
          <xm:sqref>L15:L20 L34 L41:L49</xm:sqref>
        </x14:conditionalFormatting>
        <x14:conditionalFormatting xmlns:xm="http://schemas.microsoft.com/office/excel/2006/main">
          <x14:cfRule type="containsText" priority="9" operator="containsText" id="{C2B3D25F-0129-4372-B41E-AE12DDA38609}">
            <xm:f>NOT(ISERROR(SEARCH(TB!$B$25,L37)))</xm:f>
            <xm:f>TB!$B$25</xm:f>
            <x14:dxf>
              <fill>
                <patternFill>
                  <fgColor theme="1"/>
                  <bgColor rgb="FF00B050"/>
                </patternFill>
              </fill>
            </x14:dxf>
          </x14:cfRule>
          <x14:cfRule type="containsText" priority="10" operator="containsText" id="{81F73C7F-298D-4313-A8E9-E0D439430C39}">
            <xm:f>NOT(ISERROR(SEARCH(TB!$B$24,L37)))</xm:f>
            <xm:f>TB!$B$24</xm:f>
            <x14:dxf>
              <fill>
                <patternFill>
                  <fgColor theme="1"/>
                  <bgColor rgb="FFFFFF00"/>
                </patternFill>
              </fill>
            </x14:dxf>
          </x14:cfRule>
          <x14:cfRule type="containsText" priority="11" operator="containsText" id="{E369B934-30CB-4B2B-848E-E773F0B33FA3}">
            <xm:f>NOT(ISERROR(SEARCH(TB!$B$23,L37)))</xm:f>
            <xm:f>TB!$B$23</xm:f>
            <x14:dxf>
              <fill>
                <patternFill>
                  <fgColor theme="1"/>
                  <bgColor rgb="FFFFC000"/>
                </patternFill>
              </fill>
            </x14:dxf>
          </x14:cfRule>
          <x14:cfRule type="containsText" priority="12" operator="containsText" id="{C0CB5CFE-549F-4AD1-A647-817A5A4857AA}">
            <xm:f>NOT(ISERROR(SEARCH(TB!$B$22,L37)))</xm:f>
            <xm:f>TB!$B$22</xm:f>
            <x14:dxf>
              <fill>
                <patternFill>
                  <fgColor theme="1"/>
                  <bgColor rgb="FFFF0000"/>
                </patternFill>
              </fill>
            </x14:dxf>
          </x14:cfRule>
          <xm:sqref>L37:L38</xm:sqref>
        </x14:conditionalFormatting>
        <x14:conditionalFormatting xmlns:xm="http://schemas.microsoft.com/office/excel/2006/main">
          <x14:cfRule type="containsText" priority="1" operator="containsText" id="{CC561D3D-C372-47C9-92DA-E5CEBDFECBA5}">
            <xm:f>NOT(ISERROR(SEARCH(TB!$B$25,L23)))</xm:f>
            <xm:f>TB!$B$25</xm:f>
            <x14:dxf>
              <fill>
                <patternFill>
                  <fgColor theme="1"/>
                  <bgColor rgb="FF00B050"/>
                </patternFill>
              </fill>
            </x14:dxf>
          </x14:cfRule>
          <x14:cfRule type="containsText" priority="2" operator="containsText" id="{2ED5B990-052D-45FF-9E34-20DB3FED8559}">
            <xm:f>NOT(ISERROR(SEARCH(TB!$B$24,L23)))</xm:f>
            <xm:f>TB!$B$24</xm:f>
            <x14:dxf>
              <fill>
                <patternFill>
                  <fgColor theme="1"/>
                  <bgColor rgb="FFFFFF00"/>
                </patternFill>
              </fill>
            </x14:dxf>
          </x14:cfRule>
          <x14:cfRule type="containsText" priority="3" operator="containsText" id="{EC951EEE-8337-40B6-A91C-5B878DF07273}">
            <xm:f>NOT(ISERROR(SEARCH(TB!$B$23,L23)))</xm:f>
            <xm:f>TB!$B$23</xm:f>
            <x14:dxf>
              <fill>
                <patternFill>
                  <fgColor theme="1"/>
                  <bgColor rgb="FFFFC000"/>
                </patternFill>
              </fill>
            </x14:dxf>
          </x14:cfRule>
          <x14:cfRule type="containsText" priority="4" operator="containsText" id="{56535312-A4CB-4A62-9537-9BC172AE305C}">
            <xm:f>NOT(ISERROR(SEARCH(TB!$B$22,L23)))</xm:f>
            <xm:f>TB!$B$22</xm:f>
            <x14:dxf>
              <fill>
                <patternFill>
                  <fgColor theme="1"/>
                  <bgColor rgb="FFFF0000"/>
                </patternFill>
              </fill>
            </x14:dxf>
          </x14:cfRule>
          <xm:sqref>L23:L33</xm:sqref>
        </x14:conditionalFormatting>
      </x14:conditionalFormatting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97">
    <tabColor rgb="FF00B050"/>
  </sheetPr>
  <dimension ref="A1:W32"/>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230</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(SUM(L$15:L$17))/F9</f>
        <v>0.66666666666666674</v>
      </c>
      <c r="J9" s="40"/>
      <c r="K9" s="41"/>
      <c r="L9" s="40"/>
      <c r="M9" s="40"/>
      <c r="N9" s="40"/>
    </row>
    <row r="10" spans="1:14" s="47" customFormat="1" ht="11.45" customHeight="1" x14ac:dyDescent="0.25">
      <c r="B10" s="48"/>
      <c r="C10" s="268" t="s">
        <v>96</v>
      </c>
      <c r="D10" s="269" t="str">
        <f>Contenido!S22</f>
        <v>Dirección de Bienes y Servicios</v>
      </c>
      <c r="E10" s="43" t="s">
        <v>92</v>
      </c>
      <c r="F10" s="44">
        <v>1</v>
      </c>
      <c r="G10" s="43" t="s">
        <v>90</v>
      </c>
      <c r="H10" s="45" t="s">
        <v>115</v>
      </c>
      <c r="I10" s="46">
        <f>(SUM(L$20:L$22))/F10</f>
        <v>0.66666666666666674</v>
      </c>
      <c r="J10" s="48"/>
      <c r="K10" s="50"/>
      <c r="L10" s="270" t="s">
        <v>100</v>
      </c>
      <c r="M10" s="270"/>
    </row>
    <row r="11" spans="1:14" s="47" customFormat="1" ht="11.45" customHeight="1" x14ac:dyDescent="0.25">
      <c r="B11" s="48"/>
      <c r="C11" s="268"/>
      <c r="D11" s="269"/>
      <c r="E11" s="43" t="s">
        <v>176</v>
      </c>
      <c r="F11" s="44">
        <v>1</v>
      </c>
      <c r="G11" s="43" t="s">
        <v>90</v>
      </c>
      <c r="H11" s="45" t="s">
        <v>178</v>
      </c>
      <c r="I11" s="46">
        <f>(SUM(L$25:L$27))/F11</f>
        <v>1.3333333333333335</v>
      </c>
      <c r="J11" s="48"/>
      <c r="K11" s="50"/>
      <c r="L11" s="270"/>
      <c r="M11" s="270"/>
    </row>
    <row r="12" spans="1:14" s="47" customFormat="1" ht="11.45" customHeight="1" x14ac:dyDescent="0.25">
      <c r="B12" s="48"/>
      <c r="C12" s="43"/>
      <c r="D12" s="49"/>
      <c r="E12" s="43" t="s">
        <v>177</v>
      </c>
      <c r="F12" s="44">
        <v>1</v>
      </c>
      <c r="G12" s="43" t="s">
        <v>90</v>
      </c>
      <c r="H12" s="45" t="s">
        <v>179</v>
      </c>
      <c r="I12" s="46">
        <f>(SUM(L$30:L$32))/F12</f>
        <v>2</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84" x14ac:dyDescent="0.25">
      <c r="B15" s="55">
        <v>1</v>
      </c>
      <c r="C15" s="55" t="s">
        <v>173</v>
      </c>
      <c r="D15" s="56" t="s">
        <v>1530</v>
      </c>
      <c r="E15" s="56" t="s">
        <v>1372</v>
      </c>
      <c r="F15" s="55" t="s">
        <v>5</v>
      </c>
      <c r="G15" s="55" t="s">
        <v>51</v>
      </c>
      <c r="H15" s="56" t="s">
        <v>1533</v>
      </c>
      <c r="I15" s="56" t="s">
        <v>1534</v>
      </c>
      <c r="J15" s="55" t="s">
        <v>88</v>
      </c>
      <c r="K15" s="56" t="s">
        <v>1537</v>
      </c>
      <c r="L15" s="57">
        <v>0.33333333333333337</v>
      </c>
      <c r="M15" s="56" t="s">
        <v>1539</v>
      </c>
    </row>
    <row r="16" spans="1:14" ht="60" x14ac:dyDescent="0.25">
      <c r="B16" s="55">
        <v>1</v>
      </c>
      <c r="C16" s="55" t="s">
        <v>174</v>
      </c>
      <c r="D16" s="56" t="s">
        <v>1531</v>
      </c>
      <c r="E16" s="56" t="s">
        <v>1532</v>
      </c>
      <c r="F16" s="55" t="s">
        <v>5</v>
      </c>
      <c r="G16" s="55" t="s">
        <v>51</v>
      </c>
      <c r="H16" s="56" t="s">
        <v>1535</v>
      </c>
      <c r="I16" s="56" t="s">
        <v>1536</v>
      </c>
      <c r="J16" s="55" t="s">
        <v>88</v>
      </c>
      <c r="K16" s="56" t="s">
        <v>1538</v>
      </c>
      <c r="L16" s="57">
        <v>0.33333333333333337</v>
      </c>
      <c r="M16" s="56" t="s">
        <v>1540</v>
      </c>
    </row>
    <row r="17" spans="2:13" x14ac:dyDescent="0.25">
      <c r="B17" s="55">
        <v>1</v>
      </c>
      <c r="C17" s="55"/>
      <c r="D17" s="56"/>
      <c r="E17" s="56"/>
      <c r="F17" s="55"/>
      <c r="G17" s="55"/>
      <c r="H17" s="56"/>
      <c r="I17" s="56"/>
      <c r="J17" s="55"/>
      <c r="K17" s="56"/>
      <c r="L17" s="57"/>
      <c r="M17" s="56"/>
    </row>
    <row r="18" spans="2:13" ht="12.75" thickBot="1" x14ac:dyDescent="0.3">
      <c r="D18" s="59"/>
      <c r="E18" s="59"/>
      <c r="H18" s="59"/>
      <c r="I18" s="59"/>
      <c r="K18" s="59"/>
      <c r="M18" s="59"/>
    </row>
    <row r="19" spans="2:13" s="48" customFormat="1" ht="23.25" thickTop="1" x14ac:dyDescent="0.25">
      <c r="B19" s="51" t="s">
        <v>93</v>
      </c>
      <c r="C19" s="51" t="s">
        <v>75</v>
      </c>
      <c r="D19" s="51" t="s">
        <v>76</v>
      </c>
      <c r="E19" s="51" t="s">
        <v>77</v>
      </c>
      <c r="F19" s="51" t="s">
        <v>78</v>
      </c>
      <c r="G19" s="51" t="s">
        <v>79</v>
      </c>
      <c r="H19" s="52" t="s">
        <v>156</v>
      </c>
      <c r="I19" s="52" t="s">
        <v>157</v>
      </c>
      <c r="J19" s="52" t="s">
        <v>158</v>
      </c>
      <c r="K19" s="52" t="s">
        <v>80</v>
      </c>
      <c r="L19" s="53" t="s">
        <v>94</v>
      </c>
      <c r="M19" s="53" t="s">
        <v>95</v>
      </c>
    </row>
    <row r="20" spans="2:13" ht="84" x14ac:dyDescent="0.25">
      <c r="B20" s="55">
        <v>2</v>
      </c>
      <c r="C20" s="55" t="s">
        <v>173</v>
      </c>
      <c r="D20" s="56" t="s">
        <v>1530</v>
      </c>
      <c r="E20" s="56" t="s">
        <v>1372</v>
      </c>
      <c r="F20" s="55" t="s">
        <v>5</v>
      </c>
      <c r="G20" s="55" t="s">
        <v>51</v>
      </c>
      <c r="H20" s="56" t="s">
        <v>1541</v>
      </c>
      <c r="I20" s="56" t="s">
        <v>1542</v>
      </c>
      <c r="J20" s="55" t="s">
        <v>88</v>
      </c>
      <c r="K20" s="56" t="s">
        <v>1543</v>
      </c>
      <c r="L20" s="57">
        <v>0.33333333333333337</v>
      </c>
      <c r="M20" s="56"/>
    </row>
    <row r="21" spans="2:13" ht="60" x14ac:dyDescent="0.25">
      <c r="B21" s="55">
        <v>2</v>
      </c>
      <c r="C21" s="55" t="s">
        <v>174</v>
      </c>
      <c r="D21" s="56" t="s">
        <v>1531</v>
      </c>
      <c r="E21" s="56" t="s">
        <v>1532</v>
      </c>
      <c r="F21" s="55" t="s">
        <v>5</v>
      </c>
      <c r="G21" s="55" t="s">
        <v>51</v>
      </c>
      <c r="H21" s="56" t="s">
        <v>1535</v>
      </c>
      <c r="I21" s="56" t="s">
        <v>1536</v>
      </c>
      <c r="J21" s="55" t="s">
        <v>88</v>
      </c>
      <c r="K21" s="56" t="s">
        <v>1538</v>
      </c>
      <c r="L21" s="57">
        <v>0.33333333333333337</v>
      </c>
      <c r="M21" s="56" t="s">
        <v>1540</v>
      </c>
    </row>
    <row r="22" spans="2:13" x14ac:dyDescent="0.25">
      <c r="B22" s="55">
        <v>2</v>
      </c>
      <c r="C22" s="55"/>
      <c r="D22" s="56"/>
      <c r="E22" s="56"/>
      <c r="F22" s="55"/>
      <c r="G22" s="55"/>
      <c r="H22" s="56"/>
      <c r="I22" s="56"/>
      <c r="J22" s="55"/>
      <c r="K22" s="56"/>
      <c r="L22" s="57"/>
      <c r="M22" s="56"/>
    </row>
    <row r="23" spans="2:13" ht="12.75" thickBot="1" x14ac:dyDescent="0.3"/>
    <row r="24" spans="2:13" s="48" customFormat="1" ht="30.6" customHeight="1"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156" x14ac:dyDescent="0.25">
      <c r="B25" s="55">
        <v>3</v>
      </c>
      <c r="C25" s="55" t="s">
        <v>173</v>
      </c>
      <c r="D25" s="56" t="s">
        <v>1530</v>
      </c>
      <c r="E25" s="56" t="s">
        <v>1372</v>
      </c>
      <c r="F25" s="55" t="s">
        <v>5</v>
      </c>
      <c r="G25" s="55" t="s">
        <v>51</v>
      </c>
      <c r="H25" s="56" t="s">
        <v>1544</v>
      </c>
      <c r="I25" s="56" t="s">
        <v>1545</v>
      </c>
      <c r="J25" s="55" t="s">
        <v>88</v>
      </c>
      <c r="K25" s="56" t="s">
        <v>1546</v>
      </c>
      <c r="L25" s="57">
        <v>0.66666666666666674</v>
      </c>
      <c r="M25" s="56" t="s">
        <v>1540</v>
      </c>
    </row>
    <row r="26" spans="2:13" ht="60" x14ac:dyDescent="0.25">
      <c r="B26" s="55">
        <v>3</v>
      </c>
      <c r="C26" s="55" t="s">
        <v>174</v>
      </c>
      <c r="D26" s="56" t="s">
        <v>1531</v>
      </c>
      <c r="E26" s="56" t="s">
        <v>1532</v>
      </c>
      <c r="F26" s="55" t="s">
        <v>5</v>
      </c>
      <c r="G26" s="55" t="s">
        <v>51</v>
      </c>
      <c r="H26" s="56" t="s">
        <v>1535</v>
      </c>
      <c r="I26" s="56" t="s">
        <v>1536</v>
      </c>
      <c r="J26" s="55" t="s">
        <v>88</v>
      </c>
      <c r="K26" s="56" t="s">
        <v>1538</v>
      </c>
      <c r="L26" s="57">
        <v>0.66666666666666674</v>
      </c>
      <c r="M26" s="56" t="s">
        <v>1540</v>
      </c>
    </row>
    <row r="27" spans="2:13" x14ac:dyDescent="0.25">
      <c r="B27" s="55">
        <v>3</v>
      </c>
      <c r="C27" s="55"/>
      <c r="D27" s="56"/>
      <c r="E27" s="56"/>
      <c r="F27" s="55"/>
      <c r="G27" s="55"/>
      <c r="H27" s="56"/>
      <c r="I27" s="56"/>
      <c r="J27" s="55"/>
      <c r="K27" s="56"/>
      <c r="L27" s="57"/>
      <c r="M27" s="56"/>
    </row>
    <row r="28" spans="2:13" ht="12.75" thickBot="1" x14ac:dyDescent="0.3">
      <c r="D28" s="59"/>
      <c r="E28" s="59"/>
      <c r="H28" s="59"/>
      <c r="I28" s="59"/>
      <c r="K28" s="59"/>
      <c r="M28" s="59"/>
    </row>
    <row r="29" spans="2:13" s="48" customFormat="1" ht="23.25" thickTop="1" x14ac:dyDescent="0.25">
      <c r="B29" s="51" t="s">
        <v>93</v>
      </c>
      <c r="C29" s="51" t="s">
        <v>75</v>
      </c>
      <c r="D29" s="51" t="s">
        <v>76</v>
      </c>
      <c r="E29" s="51" t="s">
        <v>77</v>
      </c>
      <c r="F29" s="51" t="s">
        <v>78</v>
      </c>
      <c r="G29" s="51" t="s">
        <v>79</v>
      </c>
      <c r="H29" s="52" t="s">
        <v>156</v>
      </c>
      <c r="I29" s="52" t="s">
        <v>157</v>
      </c>
      <c r="J29" s="52" t="s">
        <v>158</v>
      </c>
      <c r="K29" s="52" t="s">
        <v>80</v>
      </c>
      <c r="L29" s="53" t="s">
        <v>94</v>
      </c>
      <c r="M29" s="53" t="s">
        <v>95</v>
      </c>
    </row>
    <row r="30" spans="2:13" ht="156" x14ac:dyDescent="0.25">
      <c r="B30" s="55">
        <v>4</v>
      </c>
      <c r="C30" s="55" t="s">
        <v>173</v>
      </c>
      <c r="D30" s="56" t="s">
        <v>1530</v>
      </c>
      <c r="E30" s="56" t="s">
        <v>1372</v>
      </c>
      <c r="F30" s="55" t="s">
        <v>5</v>
      </c>
      <c r="G30" s="55" t="s">
        <v>51</v>
      </c>
      <c r="H30" s="56" t="s">
        <v>1544</v>
      </c>
      <c r="I30" s="56" t="s">
        <v>1545</v>
      </c>
      <c r="J30" s="55" t="s">
        <v>88</v>
      </c>
      <c r="K30" s="56" t="s">
        <v>1546</v>
      </c>
      <c r="L30" s="57">
        <v>1</v>
      </c>
      <c r="M30" s="56" t="s">
        <v>1540</v>
      </c>
    </row>
    <row r="31" spans="2:13" ht="60" x14ac:dyDescent="0.25">
      <c r="B31" s="55">
        <v>4</v>
      </c>
      <c r="C31" s="55" t="s">
        <v>174</v>
      </c>
      <c r="D31" s="56" t="s">
        <v>1531</v>
      </c>
      <c r="E31" s="56" t="s">
        <v>1532</v>
      </c>
      <c r="F31" s="55" t="s">
        <v>5</v>
      </c>
      <c r="G31" s="55" t="s">
        <v>51</v>
      </c>
      <c r="H31" s="56" t="s">
        <v>1535</v>
      </c>
      <c r="I31" s="56" t="s">
        <v>1536</v>
      </c>
      <c r="J31" s="55" t="s">
        <v>88</v>
      </c>
      <c r="K31" s="56" t="s">
        <v>1538</v>
      </c>
      <c r="L31" s="57">
        <v>1</v>
      </c>
      <c r="M31" s="56" t="s">
        <v>1540</v>
      </c>
    </row>
    <row r="32" spans="2:13" x14ac:dyDescent="0.25">
      <c r="B32" s="55">
        <v>4</v>
      </c>
      <c r="C32" s="55"/>
      <c r="D32" s="56"/>
      <c r="E32" s="56"/>
      <c r="F32" s="55"/>
      <c r="G32" s="55"/>
      <c r="H32" s="56"/>
      <c r="I32" s="56"/>
      <c r="J32" s="55"/>
      <c r="K32" s="56"/>
      <c r="L32" s="57"/>
      <c r="M32" s="56"/>
    </row>
  </sheetData>
  <sheetProtection algorithmName="SHA-512" hashValue="n47TRrvvpxFhdPZSkjxVQWjyZ5DwOGtTxm9ID0e6HN9Us8HblHWzKxoi33sXeJZ1WS001sz4Ii6/HvPWvD8brQ==" saltValue="tttBB5xZfnnN3Mccna6v2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17 B20:B22 B25:B27 B30:B32" xr:uid="{00000000-0002-0000-3300-000000000000}">
      <formula1>Trimestre</formula1>
    </dataValidation>
    <dataValidation type="list" allowBlank="1" showInputMessage="1" showErrorMessage="1" sqref="G15:G17 G20:G22 G25:G27 G30:G32" xr:uid="{00000000-0002-0000-3300-000001000000}">
      <formula1>Área</formula1>
    </dataValidation>
    <dataValidation type="list" allowBlank="1" showInputMessage="1" showErrorMessage="1" sqref="L15:L17 L20:L22 L25:L27 L30:L32" xr:uid="{00000000-0002-0000-3300-000002000000}">
      <formula1>Cumplimiento</formula1>
    </dataValidation>
    <dataValidation type="list" allowBlank="1" showInputMessage="1" showErrorMessage="1" sqref="J15:J17 J20:J22 J25:J27 J30:J32" xr:uid="{00000000-0002-0000-3300-000003000000}">
      <formula1>Categoría</formula1>
    </dataValidation>
    <dataValidation type="list" allowBlank="1" showInputMessage="1" showErrorMessage="1" sqref="F15:F17 F20:F22 F25:F27 F30:F32" xr:uid="{00000000-0002-0000-3300-000004000000}">
      <formula1>Alta_Dirección</formula1>
    </dataValidation>
    <dataValidation type="list" allowBlank="1" showInputMessage="1" showErrorMessage="1" sqref="C15:C17 C20:C22 C25:C27 C30:C32" xr:uid="{00000000-0002-0000-3300-000005000000}">
      <formula1>Frentes</formula1>
    </dataValidation>
  </dataValidations>
  <hyperlinks>
    <hyperlink ref="L10:M11" location="Instrucciones!A1" display="Instrucciones para el diligenciamiento" xr:uid="{00000000-0004-0000-33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 operator="containsText" id="{2EDCEBFE-3845-4C48-8C6C-9B908A149490}">
            <xm:f>NOT(ISERROR(SEARCH(TB!$B$25,L15)))</xm:f>
            <xm:f>TB!$B$25</xm:f>
            <x14:dxf>
              <fill>
                <patternFill>
                  <fgColor theme="1"/>
                  <bgColor rgb="FF00B050"/>
                </patternFill>
              </fill>
            </x14:dxf>
          </x14:cfRule>
          <x14:cfRule type="containsText" priority="22" operator="containsText" id="{5C40D7C6-FDCD-41CD-8998-BCE4DC5F4F09}">
            <xm:f>NOT(ISERROR(SEARCH(TB!$B$24,L15)))</xm:f>
            <xm:f>TB!$B$24</xm:f>
            <x14:dxf>
              <fill>
                <patternFill>
                  <fgColor theme="1"/>
                  <bgColor rgb="FFFFFF00"/>
                </patternFill>
              </fill>
            </x14:dxf>
          </x14:cfRule>
          <x14:cfRule type="containsText" priority="23" operator="containsText" id="{6519E048-AA51-4497-ACDA-53CD3DD883D2}">
            <xm:f>NOT(ISERROR(SEARCH(TB!$B$23,L15)))</xm:f>
            <xm:f>TB!$B$23</xm:f>
            <x14:dxf>
              <fill>
                <patternFill>
                  <fgColor theme="1"/>
                  <bgColor rgb="FFFFC000"/>
                </patternFill>
              </fill>
            </x14:dxf>
          </x14:cfRule>
          <x14:cfRule type="containsText" priority="24" operator="containsText" id="{674840D0-CD04-4FDD-BF84-74E04E77C753}">
            <xm:f>NOT(ISERROR(SEARCH(TB!$B$22,L15)))</xm:f>
            <xm:f>TB!$B$22</xm:f>
            <x14:dxf>
              <fill>
                <patternFill>
                  <fgColor theme="1"/>
                  <bgColor rgb="FFFF0000"/>
                </patternFill>
              </fill>
            </x14:dxf>
          </x14:cfRule>
          <xm:sqref>L15:L17 L22 L27 L30:L32</xm:sqref>
        </x14:conditionalFormatting>
        <x14:conditionalFormatting xmlns:xm="http://schemas.microsoft.com/office/excel/2006/main">
          <x14:cfRule type="containsText" priority="5" operator="containsText" id="{3F5B9353-8245-4FB2-A928-DBA2E2EF2FC3}">
            <xm:f>NOT(ISERROR(SEARCH(TB!$B$25,L20)))</xm:f>
            <xm:f>TB!$B$25</xm:f>
            <x14:dxf>
              <fill>
                <patternFill>
                  <fgColor theme="1"/>
                  <bgColor rgb="FF00B050"/>
                </patternFill>
              </fill>
            </x14:dxf>
          </x14:cfRule>
          <x14:cfRule type="containsText" priority="6" operator="containsText" id="{97FA4C2A-8745-4360-AAAE-213B125EB224}">
            <xm:f>NOT(ISERROR(SEARCH(TB!$B$24,L20)))</xm:f>
            <xm:f>TB!$B$24</xm:f>
            <x14:dxf>
              <fill>
                <patternFill>
                  <fgColor theme="1"/>
                  <bgColor rgb="FFFFFF00"/>
                </patternFill>
              </fill>
            </x14:dxf>
          </x14:cfRule>
          <x14:cfRule type="containsText" priority="7" operator="containsText" id="{0E888D87-7D6C-4022-90E8-0D5F459AFF20}">
            <xm:f>NOT(ISERROR(SEARCH(TB!$B$23,L20)))</xm:f>
            <xm:f>TB!$B$23</xm:f>
            <x14:dxf>
              <fill>
                <patternFill>
                  <fgColor theme="1"/>
                  <bgColor rgb="FFFFC000"/>
                </patternFill>
              </fill>
            </x14:dxf>
          </x14:cfRule>
          <x14:cfRule type="containsText" priority="8" operator="containsText" id="{AF65DC74-5C73-4F0A-99F5-428508043ED7}">
            <xm:f>NOT(ISERROR(SEARCH(TB!$B$22,L20)))</xm:f>
            <xm:f>TB!$B$22</xm:f>
            <x14:dxf>
              <fill>
                <patternFill>
                  <fgColor theme="1"/>
                  <bgColor rgb="FFFF0000"/>
                </patternFill>
              </fill>
            </x14:dxf>
          </x14:cfRule>
          <xm:sqref>L20:L21</xm:sqref>
        </x14:conditionalFormatting>
        <x14:conditionalFormatting xmlns:xm="http://schemas.microsoft.com/office/excel/2006/main">
          <x14:cfRule type="containsText" priority="1" operator="containsText" id="{A8D7258C-4DCE-4BEB-9565-12BDB7A7D76A}">
            <xm:f>NOT(ISERROR(SEARCH(TB!$B$25,L25)))</xm:f>
            <xm:f>TB!$B$25</xm:f>
            <x14:dxf>
              <fill>
                <patternFill>
                  <fgColor theme="1"/>
                  <bgColor rgb="FF00B050"/>
                </patternFill>
              </fill>
            </x14:dxf>
          </x14:cfRule>
          <x14:cfRule type="containsText" priority="2" operator="containsText" id="{72A52818-0CE2-4489-9259-32C0315C73B2}">
            <xm:f>NOT(ISERROR(SEARCH(TB!$B$24,L25)))</xm:f>
            <xm:f>TB!$B$24</xm:f>
            <x14:dxf>
              <fill>
                <patternFill>
                  <fgColor theme="1"/>
                  <bgColor rgb="FFFFFF00"/>
                </patternFill>
              </fill>
            </x14:dxf>
          </x14:cfRule>
          <x14:cfRule type="containsText" priority="3" operator="containsText" id="{C4C9DE83-CC5D-449F-9C84-0545406A4010}">
            <xm:f>NOT(ISERROR(SEARCH(TB!$B$23,L25)))</xm:f>
            <xm:f>TB!$B$23</xm:f>
            <x14:dxf>
              <fill>
                <patternFill>
                  <fgColor theme="1"/>
                  <bgColor rgb="FFFFC000"/>
                </patternFill>
              </fill>
            </x14:dxf>
          </x14:cfRule>
          <x14:cfRule type="containsText" priority="4" operator="containsText" id="{092360A5-24D5-479C-9E25-FAF3EE26F1F7}">
            <xm:f>NOT(ISERROR(SEARCH(TB!$B$22,L25)))</xm:f>
            <xm:f>TB!$B$22</xm:f>
            <x14:dxf>
              <fill>
                <patternFill>
                  <fgColor theme="1"/>
                  <bgColor rgb="FFFF0000"/>
                </patternFill>
              </fill>
            </x14:dxf>
          </x14:cfRule>
          <xm:sqref>L25:L26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B050"/>
  </sheetPr>
  <dimension ref="A1:W67"/>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186</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(SUM(L$15:L$21))/F9</f>
        <v>0</v>
      </c>
      <c r="J9" s="40"/>
      <c r="K9" s="41"/>
      <c r="L9" s="40"/>
      <c r="M9" s="40"/>
      <c r="N9" s="40"/>
    </row>
    <row r="10" spans="1:14" s="47" customFormat="1" ht="11.45" customHeight="1" x14ac:dyDescent="0.25">
      <c r="B10" s="48"/>
      <c r="C10" s="268" t="s">
        <v>96</v>
      </c>
      <c r="D10" s="269" t="str">
        <f>Contenido!C16</f>
        <v>Dirección de Planeación Institucional</v>
      </c>
      <c r="E10" s="43" t="s">
        <v>92</v>
      </c>
      <c r="F10" s="44">
        <v>1</v>
      </c>
      <c r="G10" s="43" t="s">
        <v>90</v>
      </c>
      <c r="H10" s="45" t="s">
        <v>115</v>
      </c>
      <c r="I10" s="46">
        <f>(SUM(L$24:L$40))/F10</f>
        <v>0</v>
      </c>
      <c r="J10" s="48"/>
      <c r="K10" s="50"/>
      <c r="L10" s="270" t="s">
        <v>100</v>
      </c>
      <c r="M10" s="270"/>
    </row>
    <row r="11" spans="1:14" s="47" customFormat="1" ht="11.45" customHeight="1" x14ac:dyDescent="0.25">
      <c r="B11" s="48"/>
      <c r="C11" s="268"/>
      <c r="D11" s="269"/>
      <c r="E11" s="43" t="s">
        <v>176</v>
      </c>
      <c r="F11" s="44">
        <v>1</v>
      </c>
      <c r="G11" s="43" t="s">
        <v>90</v>
      </c>
      <c r="H11" s="45" t="s">
        <v>178</v>
      </c>
      <c r="I11" s="46">
        <f>(SUM(L$43:L$49))/F11</f>
        <v>0</v>
      </c>
      <c r="J11" s="48"/>
      <c r="K11" s="50"/>
      <c r="L11" s="270"/>
      <c r="M11" s="270"/>
    </row>
    <row r="12" spans="1:14" s="47" customFormat="1" ht="11.45" customHeight="1" x14ac:dyDescent="0.25">
      <c r="B12" s="48"/>
      <c r="C12" s="43"/>
      <c r="D12" s="49"/>
      <c r="E12" s="43" t="s">
        <v>177</v>
      </c>
      <c r="F12" s="44">
        <v>1</v>
      </c>
      <c r="G12" s="43" t="s">
        <v>90</v>
      </c>
      <c r="H12" s="45" t="s">
        <v>179</v>
      </c>
      <c r="I12" s="46">
        <f>(SUM(L$52:L$67))/F12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s="156" customFormat="1" ht="75.599999999999994" customHeight="1" x14ac:dyDescent="0.25">
      <c r="B15" s="157">
        <v>1</v>
      </c>
      <c r="C15" s="160" t="s">
        <v>1819</v>
      </c>
      <c r="D15" s="158" t="s">
        <v>1797</v>
      </c>
      <c r="E15" s="158" t="s">
        <v>1798</v>
      </c>
      <c r="F15" s="157" t="s">
        <v>3</v>
      </c>
      <c r="G15" s="157" t="s">
        <v>13</v>
      </c>
      <c r="H15" s="158" t="s">
        <v>1802</v>
      </c>
      <c r="I15" s="158" t="s">
        <v>1803</v>
      </c>
      <c r="J15" s="157" t="s">
        <v>86</v>
      </c>
      <c r="K15" s="158" t="s">
        <v>1814</v>
      </c>
      <c r="L15" s="159"/>
      <c r="M15" s="158"/>
    </row>
    <row r="16" spans="1:14" s="156" customFormat="1" ht="72" x14ac:dyDescent="0.25">
      <c r="B16" s="157">
        <v>1</v>
      </c>
      <c r="C16" s="157" t="s">
        <v>174</v>
      </c>
      <c r="D16" s="158" t="s">
        <v>1799</v>
      </c>
      <c r="E16" s="158" t="s">
        <v>1800</v>
      </c>
      <c r="F16" s="157" t="s">
        <v>3</v>
      </c>
      <c r="G16" s="157" t="s">
        <v>13</v>
      </c>
      <c r="H16" s="158" t="s">
        <v>1804</v>
      </c>
      <c r="I16" s="158" t="s">
        <v>1805</v>
      </c>
      <c r="J16" s="157" t="s">
        <v>86</v>
      </c>
      <c r="K16" s="158" t="s">
        <v>1805</v>
      </c>
      <c r="L16" s="159"/>
      <c r="M16" s="158"/>
    </row>
    <row r="17" spans="2:13" s="156" customFormat="1" ht="85.9" customHeight="1" x14ac:dyDescent="0.25">
      <c r="B17" s="157">
        <v>1</v>
      </c>
      <c r="C17" s="157" t="s">
        <v>174</v>
      </c>
      <c r="D17" s="158" t="s">
        <v>1799</v>
      </c>
      <c r="E17" s="158" t="s">
        <v>1800</v>
      </c>
      <c r="F17" s="157" t="s">
        <v>3</v>
      </c>
      <c r="G17" s="157" t="s">
        <v>13</v>
      </c>
      <c r="H17" s="158" t="s">
        <v>1806</v>
      </c>
      <c r="I17" s="158" t="s">
        <v>1807</v>
      </c>
      <c r="J17" s="157" t="s">
        <v>88</v>
      </c>
      <c r="K17" s="158" t="s">
        <v>1815</v>
      </c>
      <c r="L17" s="159"/>
      <c r="M17" s="158"/>
    </row>
    <row r="18" spans="2:13" s="156" customFormat="1" ht="96" x14ac:dyDescent="0.25">
      <c r="B18" s="157">
        <v>1</v>
      </c>
      <c r="C18" s="157" t="s">
        <v>174</v>
      </c>
      <c r="D18" s="158" t="s">
        <v>1799</v>
      </c>
      <c r="E18" s="158" t="s">
        <v>1801</v>
      </c>
      <c r="F18" s="157" t="s">
        <v>3</v>
      </c>
      <c r="G18" s="157" t="s">
        <v>13</v>
      </c>
      <c r="H18" s="158" t="s">
        <v>1808</v>
      </c>
      <c r="I18" s="158" t="s">
        <v>1809</v>
      </c>
      <c r="J18" s="157" t="s">
        <v>86</v>
      </c>
      <c r="K18" s="158" t="s">
        <v>1816</v>
      </c>
      <c r="L18" s="159"/>
      <c r="M18" s="158"/>
    </row>
    <row r="19" spans="2:13" s="156" customFormat="1" ht="96" x14ac:dyDescent="0.25">
      <c r="B19" s="157">
        <v>1</v>
      </c>
      <c r="C19" s="157" t="s">
        <v>174</v>
      </c>
      <c r="D19" s="158" t="s">
        <v>1799</v>
      </c>
      <c r="E19" s="158" t="s">
        <v>1801</v>
      </c>
      <c r="F19" s="157" t="s">
        <v>3</v>
      </c>
      <c r="G19" s="157" t="s">
        <v>13</v>
      </c>
      <c r="H19" s="158" t="s">
        <v>1810</v>
      </c>
      <c r="I19" s="158" t="s">
        <v>1811</v>
      </c>
      <c r="J19" s="157" t="s">
        <v>88</v>
      </c>
      <c r="K19" s="158" t="s">
        <v>1817</v>
      </c>
      <c r="L19" s="159"/>
      <c r="M19" s="158"/>
    </row>
    <row r="20" spans="2:13" s="156" customFormat="1" ht="108" x14ac:dyDescent="0.25">
      <c r="B20" s="157">
        <v>1</v>
      </c>
      <c r="C20" s="157" t="s">
        <v>174</v>
      </c>
      <c r="D20" s="158" t="s">
        <v>1799</v>
      </c>
      <c r="E20" s="158" t="s">
        <v>1801</v>
      </c>
      <c r="F20" s="157" t="s">
        <v>3</v>
      </c>
      <c r="G20" s="157" t="s">
        <v>13</v>
      </c>
      <c r="H20" s="158" t="s">
        <v>1812</v>
      </c>
      <c r="I20" s="158" t="s">
        <v>1813</v>
      </c>
      <c r="J20" s="157" t="s">
        <v>86</v>
      </c>
      <c r="K20" s="158" t="s">
        <v>1818</v>
      </c>
      <c r="L20" s="159"/>
      <c r="M20" s="158"/>
    </row>
    <row r="21" spans="2:13" x14ac:dyDescent="0.25">
      <c r="B21" s="55">
        <v>1</v>
      </c>
      <c r="C21" s="55"/>
      <c r="D21" s="56"/>
      <c r="E21" s="56"/>
      <c r="F21" s="55"/>
      <c r="G21" s="55"/>
      <c r="H21" s="56"/>
      <c r="I21" s="56"/>
      <c r="J21" s="55"/>
      <c r="K21" s="56"/>
      <c r="L21" s="57"/>
      <c r="M21" s="56"/>
    </row>
    <row r="22" spans="2:13" ht="12.75" thickBot="1" x14ac:dyDescent="0.3">
      <c r="D22" s="59"/>
      <c r="E22" s="59"/>
      <c r="H22" s="59"/>
      <c r="I22" s="59"/>
      <c r="K22" s="59"/>
      <c r="M22" s="59"/>
    </row>
    <row r="23" spans="2:13" s="48" customFormat="1" ht="23.25" thickTop="1" x14ac:dyDescent="0.25">
      <c r="B23" s="51" t="s">
        <v>93</v>
      </c>
      <c r="C23" s="51" t="s">
        <v>75</v>
      </c>
      <c r="D23" s="51" t="s">
        <v>76</v>
      </c>
      <c r="E23" s="51" t="s">
        <v>77</v>
      </c>
      <c r="F23" s="51" t="s">
        <v>78</v>
      </c>
      <c r="G23" s="51" t="s">
        <v>79</v>
      </c>
      <c r="H23" s="52" t="s">
        <v>156</v>
      </c>
      <c r="I23" s="52" t="s">
        <v>157</v>
      </c>
      <c r="J23" s="52" t="s">
        <v>158</v>
      </c>
      <c r="K23" s="52" t="s">
        <v>80</v>
      </c>
      <c r="L23" s="53" t="s">
        <v>94</v>
      </c>
      <c r="M23" s="53" t="s">
        <v>95</v>
      </c>
    </row>
    <row r="24" spans="2:13" s="161" customFormat="1" ht="96" x14ac:dyDescent="0.25">
      <c r="B24" s="162">
        <v>2</v>
      </c>
      <c r="C24" s="165" t="s">
        <v>1819</v>
      </c>
      <c r="D24" s="163" t="s">
        <v>1797</v>
      </c>
      <c r="E24" s="163" t="s">
        <v>1798</v>
      </c>
      <c r="F24" s="162" t="s">
        <v>3</v>
      </c>
      <c r="G24" s="166" t="s">
        <v>13</v>
      </c>
      <c r="H24" s="163" t="s">
        <v>1821</v>
      </c>
      <c r="I24" s="163" t="s">
        <v>1822</v>
      </c>
      <c r="J24" s="162" t="s">
        <v>87</v>
      </c>
      <c r="K24" s="163" t="s">
        <v>1844</v>
      </c>
      <c r="L24" s="164"/>
      <c r="M24" s="163"/>
    </row>
    <row r="25" spans="2:13" s="161" customFormat="1" ht="96" x14ac:dyDescent="0.25">
      <c r="B25" s="162">
        <v>2</v>
      </c>
      <c r="C25" s="166" t="s">
        <v>1819</v>
      </c>
      <c r="D25" s="163" t="s">
        <v>1797</v>
      </c>
      <c r="E25" s="163" t="s">
        <v>1820</v>
      </c>
      <c r="F25" s="162" t="s">
        <v>3</v>
      </c>
      <c r="G25" s="162" t="s">
        <v>13</v>
      </c>
      <c r="H25" s="163" t="s">
        <v>1823</v>
      </c>
      <c r="I25" s="163" t="s">
        <v>1823</v>
      </c>
      <c r="J25" s="162" t="s">
        <v>88</v>
      </c>
      <c r="K25" s="163" t="s">
        <v>1845</v>
      </c>
      <c r="L25" s="164"/>
      <c r="M25" s="163"/>
    </row>
    <row r="26" spans="2:13" s="161" customFormat="1" ht="72" x14ac:dyDescent="0.25">
      <c r="B26" s="162">
        <v>2</v>
      </c>
      <c r="C26" s="162" t="s">
        <v>174</v>
      </c>
      <c r="D26" s="163" t="s">
        <v>1799</v>
      </c>
      <c r="E26" s="163" t="s">
        <v>1800</v>
      </c>
      <c r="F26" s="162" t="s">
        <v>3</v>
      </c>
      <c r="G26" s="162" t="s">
        <v>13</v>
      </c>
      <c r="H26" s="163" t="s">
        <v>1824</v>
      </c>
      <c r="I26" s="163" t="s">
        <v>1804</v>
      </c>
      <c r="J26" s="162" t="s">
        <v>86</v>
      </c>
      <c r="K26" s="163" t="s">
        <v>1805</v>
      </c>
      <c r="L26" s="164"/>
      <c r="M26" s="163"/>
    </row>
    <row r="27" spans="2:13" s="161" customFormat="1" ht="96" x14ac:dyDescent="0.25">
      <c r="B27" s="162">
        <v>2</v>
      </c>
      <c r="C27" s="162" t="s">
        <v>174</v>
      </c>
      <c r="D27" s="163" t="s">
        <v>1799</v>
      </c>
      <c r="E27" s="163" t="s">
        <v>1800</v>
      </c>
      <c r="F27" s="162" t="s">
        <v>3</v>
      </c>
      <c r="G27" s="162" t="s">
        <v>13</v>
      </c>
      <c r="H27" s="163" t="s">
        <v>1806</v>
      </c>
      <c r="I27" s="163" t="s">
        <v>1807</v>
      </c>
      <c r="J27" s="162" t="s">
        <v>88</v>
      </c>
      <c r="K27" s="163" t="s">
        <v>1815</v>
      </c>
      <c r="L27" s="164"/>
      <c r="M27" s="163"/>
    </row>
    <row r="28" spans="2:13" s="161" customFormat="1" ht="72" x14ac:dyDescent="0.25">
      <c r="B28" s="162">
        <v>2</v>
      </c>
      <c r="C28" s="162" t="s">
        <v>174</v>
      </c>
      <c r="D28" s="163" t="s">
        <v>1799</v>
      </c>
      <c r="E28" s="163" t="s">
        <v>1800</v>
      </c>
      <c r="F28" s="162" t="s">
        <v>3</v>
      </c>
      <c r="G28" s="162" t="s">
        <v>13</v>
      </c>
      <c r="H28" s="163" t="s">
        <v>1825</v>
      </c>
      <c r="I28" s="163" t="s">
        <v>1826</v>
      </c>
      <c r="J28" s="162" t="s">
        <v>86</v>
      </c>
      <c r="K28" s="163" t="s">
        <v>1846</v>
      </c>
      <c r="L28" s="164"/>
      <c r="M28" s="163"/>
    </row>
    <row r="29" spans="2:13" s="161" customFormat="1" ht="72" x14ac:dyDescent="0.25">
      <c r="B29" s="162">
        <v>2</v>
      </c>
      <c r="C29" s="162" t="s">
        <v>174</v>
      </c>
      <c r="D29" s="163" t="s">
        <v>1799</v>
      </c>
      <c r="E29" s="163" t="s">
        <v>1800</v>
      </c>
      <c r="F29" s="162" t="s">
        <v>3</v>
      </c>
      <c r="G29" s="162" t="s">
        <v>13</v>
      </c>
      <c r="H29" s="163" t="s">
        <v>1827</v>
      </c>
      <c r="I29" s="163" t="s">
        <v>1828</v>
      </c>
      <c r="J29" s="162" t="s">
        <v>86</v>
      </c>
      <c r="K29" s="163" t="s">
        <v>1847</v>
      </c>
      <c r="L29" s="164"/>
      <c r="M29" s="163"/>
    </row>
    <row r="30" spans="2:13" s="161" customFormat="1" ht="72" x14ac:dyDescent="0.25">
      <c r="B30" s="162">
        <v>2</v>
      </c>
      <c r="C30" s="162" t="s">
        <v>174</v>
      </c>
      <c r="D30" s="163" t="s">
        <v>1799</v>
      </c>
      <c r="E30" s="163" t="s">
        <v>1800</v>
      </c>
      <c r="F30" s="162" t="s">
        <v>3</v>
      </c>
      <c r="G30" s="162" t="s">
        <v>13</v>
      </c>
      <c r="H30" s="163" t="s">
        <v>1829</v>
      </c>
      <c r="I30" s="163" t="s">
        <v>1829</v>
      </c>
      <c r="J30" s="162" t="s">
        <v>86</v>
      </c>
      <c r="K30" s="163" t="s">
        <v>1848</v>
      </c>
      <c r="L30" s="164"/>
      <c r="M30" s="163"/>
    </row>
    <row r="31" spans="2:13" s="161" customFormat="1" ht="72" x14ac:dyDescent="0.25">
      <c r="B31" s="162">
        <v>2</v>
      </c>
      <c r="C31" s="162" t="s">
        <v>174</v>
      </c>
      <c r="D31" s="163" t="s">
        <v>1799</v>
      </c>
      <c r="E31" s="163" t="s">
        <v>1800</v>
      </c>
      <c r="F31" s="162" t="s">
        <v>3</v>
      </c>
      <c r="G31" s="162" t="s">
        <v>13</v>
      </c>
      <c r="H31" s="163" t="s">
        <v>1806</v>
      </c>
      <c r="I31" s="163" t="s">
        <v>1830</v>
      </c>
      <c r="J31" s="162" t="s">
        <v>88</v>
      </c>
      <c r="K31" s="163" t="s">
        <v>1849</v>
      </c>
      <c r="L31" s="164"/>
      <c r="M31" s="163"/>
    </row>
    <row r="32" spans="2:13" s="161" customFormat="1" ht="108" x14ac:dyDescent="0.25">
      <c r="B32" s="162">
        <v>2</v>
      </c>
      <c r="C32" s="162" t="s">
        <v>174</v>
      </c>
      <c r="D32" s="163" t="s">
        <v>1799</v>
      </c>
      <c r="E32" s="163" t="s">
        <v>1801</v>
      </c>
      <c r="F32" s="162" t="s">
        <v>3</v>
      </c>
      <c r="G32" s="162" t="s">
        <v>13</v>
      </c>
      <c r="H32" s="163" t="s">
        <v>1831</v>
      </c>
      <c r="I32" s="163" t="s">
        <v>1832</v>
      </c>
      <c r="J32" s="162" t="s">
        <v>86</v>
      </c>
      <c r="K32" s="163" t="s">
        <v>1850</v>
      </c>
      <c r="L32" s="164"/>
      <c r="M32" s="163"/>
    </row>
    <row r="33" spans="2:13" s="161" customFormat="1" ht="134.44999999999999" customHeight="1" x14ac:dyDescent="0.25">
      <c r="B33" s="162">
        <v>2</v>
      </c>
      <c r="C33" s="162" t="s">
        <v>174</v>
      </c>
      <c r="D33" s="163" t="s">
        <v>1799</v>
      </c>
      <c r="E33" s="163" t="s">
        <v>1801</v>
      </c>
      <c r="F33" s="162" t="s">
        <v>3</v>
      </c>
      <c r="G33" s="162" t="s">
        <v>13</v>
      </c>
      <c r="H33" s="163" t="s">
        <v>1833</v>
      </c>
      <c r="I33" s="163" t="s">
        <v>1834</v>
      </c>
      <c r="J33" s="162" t="s">
        <v>86</v>
      </c>
      <c r="K33" s="163" t="s">
        <v>1851</v>
      </c>
      <c r="L33" s="164"/>
      <c r="M33" s="163"/>
    </row>
    <row r="34" spans="2:13" s="161" customFormat="1" ht="96" x14ac:dyDescent="0.25">
      <c r="B34" s="162">
        <v>2</v>
      </c>
      <c r="C34" s="162" t="s">
        <v>174</v>
      </c>
      <c r="D34" s="163" t="s">
        <v>1799</v>
      </c>
      <c r="E34" s="163" t="s">
        <v>1801</v>
      </c>
      <c r="F34" s="162" t="s">
        <v>3</v>
      </c>
      <c r="G34" s="162" t="s">
        <v>13</v>
      </c>
      <c r="H34" s="163" t="s">
        <v>1835</v>
      </c>
      <c r="I34" s="163" t="s">
        <v>1835</v>
      </c>
      <c r="J34" s="162" t="s">
        <v>86</v>
      </c>
      <c r="K34" s="163" t="s">
        <v>1852</v>
      </c>
      <c r="L34" s="164"/>
      <c r="M34" s="163"/>
    </row>
    <row r="35" spans="2:13" s="161" customFormat="1" ht="132" customHeight="1" x14ac:dyDescent="0.25">
      <c r="B35" s="162">
        <v>2</v>
      </c>
      <c r="C35" s="162" t="s">
        <v>174</v>
      </c>
      <c r="D35" s="163" t="s">
        <v>1799</v>
      </c>
      <c r="E35" s="163" t="s">
        <v>1801</v>
      </c>
      <c r="F35" s="162" t="s">
        <v>3</v>
      </c>
      <c r="G35" s="162" t="s">
        <v>13</v>
      </c>
      <c r="H35" s="163" t="s">
        <v>1836</v>
      </c>
      <c r="I35" s="163" t="s">
        <v>1837</v>
      </c>
      <c r="J35" s="162" t="s">
        <v>86</v>
      </c>
      <c r="K35" s="163" t="s">
        <v>1853</v>
      </c>
      <c r="L35" s="164"/>
      <c r="M35" s="163"/>
    </row>
    <row r="36" spans="2:13" s="161" customFormat="1" ht="96" x14ac:dyDescent="0.25">
      <c r="B36" s="162">
        <v>2</v>
      </c>
      <c r="C36" s="162" t="s">
        <v>174</v>
      </c>
      <c r="D36" s="163" t="s">
        <v>1799</v>
      </c>
      <c r="E36" s="163" t="s">
        <v>1801</v>
      </c>
      <c r="F36" s="162" t="s">
        <v>3</v>
      </c>
      <c r="G36" s="162" t="s">
        <v>13</v>
      </c>
      <c r="H36" s="163" t="s">
        <v>1838</v>
      </c>
      <c r="I36" s="163" t="s">
        <v>1839</v>
      </c>
      <c r="J36" s="162" t="s">
        <v>87</v>
      </c>
      <c r="K36" s="163" t="s">
        <v>1854</v>
      </c>
      <c r="L36" s="164"/>
      <c r="M36" s="163"/>
    </row>
    <row r="37" spans="2:13" s="161" customFormat="1" ht="144" x14ac:dyDescent="0.25">
      <c r="B37" s="162">
        <v>2</v>
      </c>
      <c r="C37" s="162" t="s">
        <v>174</v>
      </c>
      <c r="D37" s="163" t="s">
        <v>1799</v>
      </c>
      <c r="E37" s="163" t="s">
        <v>1801</v>
      </c>
      <c r="F37" s="162" t="s">
        <v>3</v>
      </c>
      <c r="G37" s="162" t="s">
        <v>13</v>
      </c>
      <c r="H37" s="163" t="s">
        <v>1838</v>
      </c>
      <c r="I37" s="163" t="s">
        <v>1840</v>
      </c>
      <c r="J37" s="162" t="s">
        <v>87</v>
      </c>
      <c r="K37" s="163" t="s">
        <v>1855</v>
      </c>
      <c r="L37" s="164"/>
      <c r="M37" s="163"/>
    </row>
    <row r="38" spans="2:13" s="161" customFormat="1" ht="130.9" customHeight="1" x14ac:dyDescent="0.25">
      <c r="B38" s="162">
        <v>2</v>
      </c>
      <c r="C38" s="162" t="s">
        <v>174</v>
      </c>
      <c r="D38" s="163" t="s">
        <v>1799</v>
      </c>
      <c r="E38" s="163" t="s">
        <v>1801</v>
      </c>
      <c r="F38" s="162" t="s">
        <v>3</v>
      </c>
      <c r="G38" s="162" t="s">
        <v>13</v>
      </c>
      <c r="H38" s="163" t="s">
        <v>1841</v>
      </c>
      <c r="I38" s="163" t="s">
        <v>1842</v>
      </c>
      <c r="J38" s="162" t="s">
        <v>88</v>
      </c>
      <c r="K38" s="163" t="s">
        <v>1856</v>
      </c>
      <c r="L38" s="164"/>
      <c r="M38" s="163"/>
    </row>
    <row r="39" spans="2:13" s="161" customFormat="1" ht="192" x14ac:dyDescent="0.25">
      <c r="B39" s="162">
        <v>2</v>
      </c>
      <c r="C39" s="162" t="s">
        <v>174</v>
      </c>
      <c r="D39" s="163" t="s">
        <v>1799</v>
      </c>
      <c r="E39" s="163" t="s">
        <v>1801</v>
      </c>
      <c r="F39" s="162" t="s">
        <v>3</v>
      </c>
      <c r="G39" s="162" t="s">
        <v>13</v>
      </c>
      <c r="H39" s="163" t="s">
        <v>1810</v>
      </c>
      <c r="I39" s="163" t="s">
        <v>1843</v>
      </c>
      <c r="J39" s="162" t="s">
        <v>88</v>
      </c>
      <c r="K39" s="163" t="s">
        <v>1857</v>
      </c>
      <c r="L39" s="164"/>
      <c r="M39" s="163"/>
    </row>
    <row r="40" spans="2:13" x14ac:dyDescent="0.25">
      <c r="B40" s="55">
        <v>2</v>
      </c>
      <c r="C40" s="55"/>
      <c r="D40" s="56"/>
      <c r="E40" s="56"/>
      <c r="F40" s="55"/>
      <c r="G40" s="55"/>
      <c r="H40" s="56"/>
      <c r="I40" s="56"/>
      <c r="J40" s="55"/>
      <c r="K40" s="56"/>
      <c r="L40" s="57"/>
      <c r="M40" s="56"/>
    </row>
    <row r="41" spans="2:13" ht="12.75" thickBot="1" x14ac:dyDescent="0.3"/>
    <row r="42" spans="2:13" s="48" customFormat="1" ht="30.6" customHeight="1" thickTop="1" x14ac:dyDescent="0.25">
      <c r="B42" s="51" t="s">
        <v>93</v>
      </c>
      <c r="C42" s="51" t="s">
        <v>75</v>
      </c>
      <c r="D42" s="51" t="s">
        <v>76</v>
      </c>
      <c r="E42" s="51" t="s">
        <v>77</v>
      </c>
      <c r="F42" s="51" t="s">
        <v>78</v>
      </c>
      <c r="G42" s="51" t="s">
        <v>79</v>
      </c>
      <c r="H42" s="52" t="s">
        <v>156</v>
      </c>
      <c r="I42" s="52" t="s">
        <v>157</v>
      </c>
      <c r="J42" s="52" t="s">
        <v>158</v>
      </c>
      <c r="K42" s="52" t="s">
        <v>80</v>
      </c>
      <c r="L42" s="53" t="s">
        <v>94</v>
      </c>
      <c r="M42" s="53" t="s">
        <v>95</v>
      </c>
    </row>
    <row r="43" spans="2:13" s="167" customFormat="1" ht="96" x14ac:dyDescent="0.25">
      <c r="B43" s="168">
        <v>3</v>
      </c>
      <c r="C43" s="171" t="s">
        <v>1819</v>
      </c>
      <c r="D43" s="169" t="s">
        <v>1797</v>
      </c>
      <c r="E43" s="169" t="s">
        <v>1798</v>
      </c>
      <c r="F43" s="168" t="s">
        <v>3</v>
      </c>
      <c r="G43" s="171" t="s">
        <v>13</v>
      </c>
      <c r="H43" s="169" t="s">
        <v>1859</v>
      </c>
      <c r="I43" s="169" t="s">
        <v>1860</v>
      </c>
      <c r="J43" s="168" t="s">
        <v>86</v>
      </c>
      <c r="K43" s="169" t="s">
        <v>1814</v>
      </c>
      <c r="L43" s="170"/>
      <c r="M43" s="169"/>
    </row>
    <row r="44" spans="2:13" s="167" customFormat="1" ht="72" x14ac:dyDescent="0.25">
      <c r="B44" s="168">
        <v>3</v>
      </c>
      <c r="C44" s="168" t="s">
        <v>174</v>
      </c>
      <c r="D44" s="169" t="s">
        <v>1799</v>
      </c>
      <c r="E44" s="169" t="s">
        <v>1800</v>
      </c>
      <c r="F44" s="168" t="s">
        <v>3</v>
      </c>
      <c r="G44" s="168" t="s">
        <v>13</v>
      </c>
      <c r="H44" s="169" t="s">
        <v>1824</v>
      </c>
      <c r="I44" s="169" t="s">
        <v>1804</v>
      </c>
      <c r="J44" s="168" t="s">
        <v>86</v>
      </c>
      <c r="K44" s="169" t="s">
        <v>1805</v>
      </c>
      <c r="L44" s="170"/>
      <c r="M44" s="169"/>
    </row>
    <row r="45" spans="2:13" s="167" customFormat="1" ht="96" x14ac:dyDescent="0.25">
      <c r="B45" s="168">
        <v>3</v>
      </c>
      <c r="C45" s="168" t="s">
        <v>174</v>
      </c>
      <c r="D45" s="169" t="s">
        <v>1799</v>
      </c>
      <c r="E45" s="169" t="s">
        <v>1800</v>
      </c>
      <c r="F45" s="168" t="s">
        <v>3</v>
      </c>
      <c r="G45" s="168" t="s">
        <v>13</v>
      </c>
      <c r="H45" s="169" t="s">
        <v>1806</v>
      </c>
      <c r="I45" s="169" t="s">
        <v>1807</v>
      </c>
      <c r="J45" s="168" t="s">
        <v>88</v>
      </c>
      <c r="K45" s="169" t="s">
        <v>1815</v>
      </c>
      <c r="L45" s="170"/>
      <c r="M45" s="169"/>
    </row>
    <row r="46" spans="2:13" s="167" customFormat="1" ht="84" x14ac:dyDescent="0.25">
      <c r="B46" s="168">
        <v>3</v>
      </c>
      <c r="C46" s="168" t="s">
        <v>174</v>
      </c>
      <c r="D46" s="169" t="s">
        <v>1799</v>
      </c>
      <c r="E46" s="169" t="s">
        <v>1800</v>
      </c>
      <c r="F46" s="168" t="s">
        <v>3</v>
      </c>
      <c r="G46" s="168" t="s">
        <v>13</v>
      </c>
      <c r="H46" s="169" t="s">
        <v>1861</v>
      </c>
      <c r="I46" s="169" t="s">
        <v>1862</v>
      </c>
      <c r="J46" s="168" t="s">
        <v>87</v>
      </c>
      <c r="K46" s="169" t="s">
        <v>1865</v>
      </c>
      <c r="L46" s="170"/>
      <c r="M46" s="169"/>
    </row>
    <row r="47" spans="2:13" s="167" customFormat="1" ht="136.15" customHeight="1" x14ac:dyDescent="0.25">
      <c r="B47" s="168">
        <v>3</v>
      </c>
      <c r="C47" s="168" t="s">
        <v>174</v>
      </c>
      <c r="D47" s="169" t="s">
        <v>1858</v>
      </c>
      <c r="E47" s="169" t="s">
        <v>1801</v>
      </c>
      <c r="F47" s="168" t="s">
        <v>3</v>
      </c>
      <c r="G47" s="168" t="s">
        <v>13</v>
      </c>
      <c r="H47" s="169" t="s">
        <v>1836</v>
      </c>
      <c r="I47" s="169" t="s">
        <v>1837</v>
      </c>
      <c r="J47" s="168" t="s">
        <v>86</v>
      </c>
      <c r="K47" s="169" t="s">
        <v>1866</v>
      </c>
      <c r="L47" s="170"/>
      <c r="M47" s="169"/>
    </row>
    <row r="48" spans="2:13" s="167" customFormat="1" ht="108" x14ac:dyDescent="0.25">
      <c r="B48" s="168">
        <v>3</v>
      </c>
      <c r="C48" s="168" t="s">
        <v>174</v>
      </c>
      <c r="D48" s="169" t="s">
        <v>1858</v>
      </c>
      <c r="E48" s="169" t="s">
        <v>1801</v>
      </c>
      <c r="F48" s="168" t="s">
        <v>3</v>
      </c>
      <c r="G48" s="168" t="s">
        <v>13</v>
      </c>
      <c r="H48" s="169" t="s">
        <v>1863</v>
      </c>
      <c r="I48" s="169" t="s">
        <v>1864</v>
      </c>
      <c r="J48" s="168" t="s">
        <v>88</v>
      </c>
      <c r="K48" s="169" t="s">
        <v>1867</v>
      </c>
      <c r="L48" s="170"/>
      <c r="M48" s="169"/>
    </row>
    <row r="49" spans="2:13" x14ac:dyDescent="0.25">
      <c r="B49" s="55">
        <v>3</v>
      </c>
      <c r="C49" s="55"/>
      <c r="D49" s="56"/>
      <c r="E49" s="56"/>
      <c r="F49" s="55"/>
      <c r="G49" s="55"/>
      <c r="H49" s="56"/>
      <c r="I49" s="56"/>
      <c r="J49" s="55"/>
      <c r="K49" s="56"/>
      <c r="L49" s="57"/>
      <c r="M49" s="56"/>
    </row>
    <row r="50" spans="2:13" ht="12.75" thickBot="1" x14ac:dyDescent="0.3">
      <c r="D50" s="59"/>
      <c r="E50" s="59"/>
      <c r="H50" s="59"/>
      <c r="I50" s="59"/>
      <c r="K50" s="59"/>
      <c r="M50" s="59"/>
    </row>
    <row r="51" spans="2:13" s="48" customFormat="1" ht="23.25" thickTop="1" x14ac:dyDescent="0.25">
      <c r="B51" s="51" t="s">
        <v>93</v>
      </c>
      <c r="C51" s="51" t="s">
        <v>75</v>
      </c>
      <c r="D51" s="51" t="s">
        <v>76</v>
      </c>
      <c r="E51" s="51" t="s">
        <v>77</v>
      </c>
      <c r="F51" s="51" t="s">
        <v>78</v>
      </c>
      <c r="G51" s="51" t="s">
        <v>79</v>
      </c>
      <c r="H51" s="52" t="s">
        <v>156</v>
      </c>
      <c r="I51" s="52" t="s">
        <v>157</v>
      </c>
      <c r="J51" s="52" t="s">
        <v>158</v>
      </c>
      <c r="K51" s="52" t="s">
        <v>80</v>
      </c>
      <c r="L51" s="53" t="s">
        <v>94</v>
      </c>
      <c r="M51" s="53" t="s">
        <v>95</v>
      </c>
    </row>
    <row r="52" spans="2:13" s="172" customFormat="1" ht="96" x14ac:dyDescent="0.25">
      <c r="B52" s="173">
        <v>4</v>
      </c>
      <c r="C52" s="176" t="s">
        <v>1819</v>
      </c>
      <c r="D52" s="174" t="s">
        <v>1797</v>
      </c>
      <c r="E52" s="174" t="s">
        <v>1798</v>
      </c>
      <c r="F52" s="173" t="s">
        <v>3</v>
      </c>
      <c r="G52" s="176" t="s">
        <v>13</v>
      </c>
      <c r="H52" s="174" t="s">
        <v>1869</v>
      </c>
      <c r="I52" s="174" t="s">
        <v>1822</v>
      </c>
      <c r="J52" s="173" t="s">
        <v>87</v>
      </c>
      <c r="K52" s="174" t="s">
        <v>1844</v>
      </c>
      <c r="L52" s="175"/>
      <c r="M52" s="174"/>
    </row>
    <row r="53" spans="2:13" s="172" customFormat="1" ht="96" x14ac:dyDescent="0.25">
      <c r="B53" s="173">
        <v>4</v>
      </c>
      <c r="C53" s="176" t="s">
        <v>1819</v>
      </c>
      <c r="D53" s="174" t="s">
        <v>1797</v>
      </c>
      <c r="E53" s="174" t="s">
        <v>1820</v>
      </c>
      <c r="F53" s="173" t="s">
        <v>3</v>
      </c>
      <c r="G53" s="173" t="s">
        <v>13</v>
      </c>
      <c r="H53" s="174" t="s">
        <v>1823</v>
      </c>
      <c r="I53" s="174" t="s">
        <v>1823</v>
      </c>
      <c r="J53" s="173" t="s">
        <v>88</v>
      </c>
      <c r="K53" s="174" t="s">
        <v>1845</v>
      </c>
      <c r="L53" s="175"/>
      <c r="M53" s="174"/>
    </row>
    <row r="54" spans="2:13" s="172" customFormat="1" ht="72" x14ac:dyDescent="0.25">
      <c r="B54" s="173">
        <v>4</v>
      </c>
      <c r="C54" s="173" t="s">
        <v>174</v>
      </c>
      <c r="D54" s="174" t="s">
        <v>1799</v>
      </c>
      <c r="E54" s="174" t="s">
        <v>1800</v>
      </c>
      <c r="F54" s="173" t="s">
        <v>3</v>
      </c>
      <c r="G54" s="173" t="s">
        <v>13</v>
      </c>
      <c r="H54" s="174" t="s">
        <v>1824</v>
      </c>
      <c r="I54" s="174" t="s">
        <v>1804</v>
      </c>
      <c r="J54" s="173" t="s">
        <v>86</v>
      </c>
      <c r="K54" s="174" t="s">
        <v>1805</v>
      </c>
      <c r="L54" s="175"/>
      <c r="M54" s="174"/>
    </row>
    <row r="55" spans="2:13" s="172" customFormat="1" ht="96" x14ac:dyDescent="0.25">
      <c r="B55" s="173">
        <v>4</v>
      </c>
      <c r="C55" s="173" t="s">
        <v>174</v>
      </c>
      <c r="D55" s="174" t="s">
        <v>1799</v>
      </c>
      <c r="E55" s="174" t="s">
        <v>1800</v>
      </c>
      <c r="F55" s="173" t="s">
        <v>3</v>
      </c>
      <c r="G55" s="173" t="s">
        <v>13</v>
      </c>
      <c r="H55" s="174" t="s">
        <v>1806</v>
      </c>
      <c r="I55" s="174" t="s">
        <v>1807</v>
      </c>
      <c r="J55" s="173" t="s">
        <v>88</v>
      </c>
      <c r="K55" s="174" t="s">
        <v>1815</v>
      </c>
      <c r="L55" s="175"/>
      <c r="M55" s="174"/>
    </row>
    <row r="56" spans="2:13" s="172" customFormat="1" ht="72" x14ac:dyDescent="0.25">
      <c r="B56" s="173">
        <v>4</v>
      </c>
      <c r="C56" s="173" t="s">
        <v>174</v>
      </c>
      <c r="D56" s="174" t="s">
        <v>1799</v>
      </c>
      <c r="E56" s="174" t="s">
        <v>1800</v>
      </c>
      <c r="F56" s="173" t="s">
        <v>3</v>
      </c>
      <c r="G56" s="173" t="s">
        <v>13</v>
      </c>
      <c r="H56" s="174" t="s">
        <v>1825</v>
      </c>
      <c r="I56" s="174" t="s">
        <v>1826</v>
      </c>
      <c r="J56" s="173" t="s">
        <v>86</v>
      </c>
      <c r="K56" s="174" t="s">
        <v>1846</v>
      </c>
      <c r="L56" s="175"/>
      <c r="M56" s="174"/>
    </row>
    <row r="57" spans="2:13" s="172" customFormat="1" ht="72" x14ac:dyDescent="0.25">
      <c r="B57" s="173">
        <v>4</v>
      </c>
      <c r="C57" s="173" t="s">
        <v>174</v>
      </c>
      <c r="D57" s="174" t="s">
        <v>1799</v>
      </c>
      <c r="E57" s="174" t="s">
        <v>1800</v>
      </c>
      <c r="F57" s="173" t="s">
        <v>3</v>
      </c>
      <c r="G57" s="173" t="s">
        <v>13</v>
      </c>
      <c r="H57" s="174" t="s">
        <v>1870</v>
      </c>
      <c r="I57" s="174" t="s">
        <v>1871</v>
      </c>
      <c r="J57" s="173" t="s">
        <v>86</v>
      </c>
      <c r="K57" s="174" t="s">
        <v>1882</v>
      </c>
      <c r="L57" s="175"/>
      <c r="M57" s="174"/>
    </row>
    <row r="58" spans="2:13" s="172" customFormat="1" ht="72" x14ac:dyDescent="0.25">
      <c r="B58" s="173">
        <v>4</v>
      </c>
      <c r="C58" s="173" t="s">
        <v>174</v>
      </c>
      <c r="D58" s="174" t="s">
        <v>1799</v>
      </c>
      <c r="E58" s="174" t="s">
        <v>1800</v>
      </c>
      <c r="F58" s="173" t="s">
        <v>3</v>
      </c>
      <c r="G58" s="173" t="s">
        <v>13</v>
      </c>
      <c r="H58" s="174" t="s">
        <v>1872</v>
      </c>
      <c r="I58" s="174" t="s">
        <v>1873</v>
      </c>
      <c r="J58" s="173" t="s">
        <v>86</v>
      </c>
      <c r="K58" s="174" t="s">
        <v>1847</v>
      </c>
      <c r="L58" s="175"/>
      <c r="M58" s="174"/>
    </row>
    <row r="59" spans="2:13" s="172" customFormat="1" ht="72" x14ac:dyDescent="0.25">
      <c r="B59" s="173">
        <v>4</v>
      </c>
      <c r="C59" s="173" t="s">
        <v>174</v>
      </c>
      <c r="D59" s="174" t="s">
        <v>1799</v>
      </c>
      <c r="E59" s="174" t="s">
        <v>1800</v>
      </c>
      <c r="F59" s="173" t="s">
        <v>3</v>
      </c>
      <c r="G59" s="173" t="s">
        <v>13</v>
      </c>
      <c r="H59" s="174" t="s">
        <v>1874</v>
      </c>
      <c r="I59" s="174" t="s">
        <v>1875</v>
      </c>
      <c r="J59" s="173" t="s">
        <v>86</v>
      </c>
      <c r="K59" s="174" t="s">
        <v>1883</v>
      </c>
      <c r="L59" s="175"/>
      <c r="M59" s="174"/>
    </row>
    <row r="60" spans="2:13" s="172" customFormat="1" ht="72" x14ac:dyDescent="0.25">
      <c r="B60" s="173">
        <v>4</v>
      </c>
      <c r="C60" s="173" t="s">
        <v>174</v>
      </c>
      <c r="D60" s="174" t="s">
        <v>1799</v>
      </c>
      <c r="E60" s="174" t="s">
        <v>1800</v>
      </c>
      <c r="F60" s="173" t="s">
        <v>3</v>
      </c>
      <c r="G60" s="173" t="s">
        <v>13</v>
      </c>
      <c r="H60" s="174" t="s">
        <v>1806</v>
      </c>
      <c r="I60" s="174" t="s">
        <v>1830</v>
      </c>
      <c r="J60" s="173" t="s">
        <v>88</v>
      </c>
      <c r="K60" s="174" t="s">
        <v>1884</v>
      </c>
      <c r="L60" s="175"/>
      <c r="M60" s="174"/>
    </row>
    <row r="61" spans="2:13" s="172" customFormat="1" ht="140.44999999999999" customHeight="1" x14ac:dyDescent="0.25">
      <c r="B61" s="173">
        <v>4</v>
      </c>
      <c r="C61" s="173" t="s">
        <v>174</v>
      </c>
      <c r="D61" s="174" t="s">
        <v>1858</v>
      </c>
      <c r="E61" s="174" t="s">
        <v>1801</v>
      </c>
      <c r="F61" s="173" t="s">
        <v>3</v>
      </c>
      <c r="G61" s="173" t="s">
        <v>13</v>
      </c>
      <c r="H61" s="174" t="s">
        <v>1841</v>
      </c>
      <c r="I61" s="174" t="s">
        <v>1842</v>
      </c>
      <c r="J61" s="173" t="s">
        <v>88</v>
      </c>
      <c r="K61" s="174" t="s">
        <v>1885</v>
      </c>
      <c r="L61" s="175"/>
      <c r="M61" s="174"/>
    </row>
    <row r="62" spans="2:13" s="172" customFormat="1" ht="120" x14ac:dyDescent="0.25">
      <c r="B62" s="173">
        <v>4</v>
      </c>
      <c r="C62" s="173" t="s">
        <v>174</v>
      </c>
      <c r="D62" s="174" t="s">
        <v>1858</v>
      </c>
      <c r="E62" s="174" t="s">
        <v>1801</v>
      </c>
      <c r="F62" s="173" t="s">
        <v>3</v>
      </c>
      <c r="G62" s="173" t="s">
        <v>13</v>
      </c>
      <c r="H62" s="174" t="s">
        <v>1876</v>
      </c>
      <c r="I62" s="174" t="s">
        <v>1877</v>
      </c>
      <c r="J62" s="173" t="s">
        <v>88</v>
      </c>
      <c r="K62" s="174" t="s">
        <v>1886</v>
      </c>
      <c r="L62" s="175"/>
      <c r="M62" s="174"/>
    </row>
    <row r="63" spans="2:13" s="172" customFormat="1" ht="144" x14ac:dyDescent="0.25">
      <c r="B63" s="173">
        <v>4</v>
      </c>
      <c r="C63" s="173" t="s">
        <v>174</v>
      </c>
      <c r="D63" s="174" t="s">
        <v>1858</v>
      </c>
      <c r="E63" s="174" t="s">
        <v>1801</v>
      </c>
      <c r="F63" s="173" t="s">
        <v>3</v>
      </c>
      <c r="G63" s="173" t="s">
        <v>13</v>
      </c>
      <c r="H63" s="174" t="s">
        <v>1838</v>
      </c>
      <c r="I63" s="174" t="s">
        <v>1840</v>
      </c>
      <c r="J63" s="173" t="s">
        <v>88</v>
      </c>
      <c r="K63" s="174" t="s">
        <v>1855</v>
      </c>
      <c r="L63" s="175"/>
      <c r="M63" s="174"/>
    </row>
    <row r="64" spans="2:13" s="172" customFormat="1" ht="192" x14ac:dyDescent="0.25">
      <c r="B64" s="173">
        <v>4</v>
      </c>
      <c r="C64" s="173" t="s">
        <v>174</v>
      </c>
      <c r="D64" s="174" t="s">
        <v>1858</v>
      </c>
      <c r="E64" s="174" t="s">
        <v>1801</v>
      </c>
      <c r="F64" s="173" t="s">
        <v>3</v>
      </c>
      <c r="G64" s="173" t="s">
        <v>13</v>
      </c>
      <c r="H64" s="174" t="s">
        <v>1878</v>
      </c>
      <c r="I64" s="174" t="s">
        <v>1879</v>
      </c>
      <c r="J64" s="173" t="s">
        <v>88</v>
      </c>
      <c r="K64" s="174" t="s">
        <v>1857</v>
      </c>
      <c r="L64" s="175"/>
      <c r="M64" s="174"/>
    </row>
    <row r="65" spans="2:13" s="172" customFormat="1" ht="128.44999999999999" customHeight="1" x14ac:dyDescent="0.25">
      <c r="B65" s="173">
        <v>4</v>
      </c>
      <c r="C65" s="173" t="s">
        <v>174</v>
      </c>
      <c r="D65" s="174" t="s">
        <v>1858</v>
      </c>
      <c r="E65" s="174" t="s">
        <v>1801</v>
      </c>
      <c r="F65" s="173" t="s">
        <v>3</v>
      </c>
      <c r="G65" s="173" t="s">
        <v>13</v>
      </c>
      <c r="H65" s="174" t="s">
        <v>1836</v>
      </c>
      <c r="I65" s="174" t="s">
        <v>1837</v>
      </c>
      <c r="J65" s="173" t="s">
        <v>86</v>
      </c>
      <c r="K65" s="174" t="s">
        <v>1887</v>
      </c>
      <c r="L65" s="175"/>
      <c r="M65" s="174"/>
    </row>
    <row r="66" spans="2:13" s="172" customFormat="1" ht="72" x14ac:dyDescent="0.25">
      <c r="B66" s="173">
        <v>4</v>
      </c>
      <c r="C66" s="173" t="s">
        <v>174</v>
      </c>
      <c r="D66" s="174" t="s">
        <v>1799</v>
      </c>
      <c r="E66" s="174" t="s">
        <v>1868</v>
      </c>
      <c r="F66" s="173" t="s">
        <v>3</v>
      </c>
      <c r="G66" s="173" t="s">
        <v>13</v>
      </c>
      <c r="H66" s="174" t="s">
        <v>1880</v>
      </c>
      <c r="I66" s="174" t="s">
        <v>1881</v>
      </c>
      <c r="J66" s="173" t="s">
        <v>86</v>
      </c>
      <c r="K66" s="174" t="s">
        <v>1888</v>
      </c>
      <c r="L66" s="175"/>
      <c r="M66" s="174"/>
    </row>
    <row r="67" spans="2:13" x14ac:dyDescent="0.25">
      <c r="B67" s="55">
        <v>4</v>
      </c>
      <c r="C67" s="55"/>
      <c r="D67" s="56"/>
      <c r="E67" s="56"/>
      <c r="F67" s="55"/>
      <c r="G67" s="55"/>
      <c r="H67" s="56"/>
      <c r="I67" s="56"/>
      <c r="J67" s="55"/>
      <c r="K67" s="56"/>
      <c r="L67" s="57"/>
      <c r="M67" s="56"/>
    </row>
  </sheetData>
  <sheetProtection algorithmName="SHA-512" hashValue="rA1lp+n/l1B914vyHmNra+dANrQurjrNY5y488QSwFp9lp4h2f0KS25Cut1YPKrLkoeHgWINwslUYSVk3VI20w==" saltValue="l1xXi+YjGzOZkfZIuYtgQ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21 B24:B40 B43:B49 B52:B67" xr:uid="{00000000-0002-0000-0400-000000000000}">
      <formula1>Trimestre</formula1>
    </dataValidation>
    <dataValidation type="list" allowBlank="1" showInputMessage="1" showErrorMessage="1" sqref="G15:G21 G24:G40 G43:G49 G52:G67" xr:uid="{00000000-0002-0000-0400-000001000000}">
      <formula1>Área</formula1>
    </dataValidation>
    <dataValidation type="list" allowBlank="1" showInputMessage="1" showErrorMessage="1" sqref="L24:L40 L52:L67 L43:L49 L15:L21" xr:uid="{00000000-0002-0000-0400-000002000000}">
      <formula1>Cumplimiento</formula1>
    </dataValidation>
    <dataValidation type="list" allowBlank="1" showInputMessage="1" showErrorMessage="1" sqref="J15:J21 J24:J40 J43:J49 J52:J67" xr:uid="{00000000-0002-0000-0400-000003000000}">
      <formula1>Categoría</formula1>
    </dataValidation>
    <dataValidation type="list" allowBlank="1" showInputMessage="1" showErrorMessage="1" sqref="F15:F21 F24:F40 F43:F49 F52:F67" xr:uid="{00000000-0002-0000-0400-000004000000}">
      <formula1>Alta_Dirección</formula1>
    </dataValidation>
    <dataValidation type="list" allowBlank="1" showInputMessage="1" showErrorMessage="1" sqref="C15:C21 C24:C40 C43:C49 C52:C67" xr:uid="{00000000-0002-0000-0400-000005000000}">
      <formula1>Frentes</formula1>
    </dataValidation>
  </dataValidations>
  <hyperlinks>
    <hyperlink ref="L10:M11" location="Instrucciones!A1" display="Instrucciones para el diligenciamiento" xr:uid="{00000000-0004-0000-04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 operator="containsText" id="{140EC951-7387-488A-B87A-BB4D0070316F}">
            <xm:f>NOT(ISERROR(SEARCH(TB!$B$25,L15)))</xm:f>
            <xm:f>TB!$B$25</xm:f>
            <x14:dxf>
              <fill>
                <patternFill>
                  <fgColor theme="1"/>
                  <bgColor rgb="FF00B050"/>
                </patternFill>
              </fill>
            </x14:dxf>
          </x14:cfRule>
          <x14:cfRule type="containsText" priority="22" operator="containsText" id="{933FE0DC-8B91-4C8E-9EB8-F23833E83CB5}">
            <xm:f>NOT(ISERROR(SEARCH(TB!$B$24,L15)))</xm:f>
            <xm:f>TB!$B$24</xm:f>
            <x14:dxf>
              <fill>
                <patternFill>
                  <fgColor theme="1"/>
                  <bgColor rgb="FFFFFF00"/>
                </patternFill>
              </fill>
            </x14:dxf>
          </x14:cfRule>
          <x14:cfRule type="containsText" priority="23" operator="containsText" id="{40C52AFB-6E4D-4CA5-ABFB-99C61E073E61}">
            <xm:f>NOT(ISERROR(SEARCH(TB!$B$23,L15)))</xm:f>
            <xm:f>TB!$B$23</xm:f>
            <x14:dxf>
              <fill>
                <patternFill>
                  <fgColor theme="1"/>
                  <bgColor rgb="FFFFC000"/>
                </patternFill>
              </fill>
            </x14:dxf>
          </x14:cfRule>
          <x14:cfRule type="containsText" priority="24" operator="containsText" id="{763E2B74-F5F6-4F72-BA8D-A896D3BB4FFC}">
            <xm:f>NOT(ISERROR(SEARCH(TB!$B$22,L15)))</xm:f>
            <xm:f>TB!$B$22</xm:f>
            <x14:dxf>
              <fill>
                <patternFill>
                  <fgColor theme="1"/>
                  <bgColor rgb="FFFF0000"/>
                </patternFill>
              </fill>
            </x14:dxf>
          </x14:cfRule>
          <xm:sqref>L15:L21</xm:sqref>
        </x14:conditionalFormatting>
        <x14:conditionalFormatting xmlns:xm="http://schemas.microsoft.com/office/excel/2006/main">
          <x14:cfRule type="containsText" priority="17" operator="containsText" id="{F4DA6BCC-611C-4DAA-86A2-2B8848651116}">
            <xm:f>NOT(ISERROR(SEARCH(TB!$B$25,L24)))</xm:f>
            <xm:f>TB!$B$25</xm:f>
            <x14:dxf>
              <fill>
                <patternFill>
                  <fgColor theme="1"/>
                  <bgColor rgb="FF00B050"/>
                </patternFill>
              </fill>
            </x14:dxf>
          </x14:cfRule>
          <x14:cfRule type="containsText" priority="18" operator="containsText" id="{7116B0E1-4A94-41BE-B510-044CC1D39CB5}">
            <xm:f>NOT(ISERROR(SEARCH(TB!$B$24,L24)))</xm:f>
            <xm:f>TB!$B$24</xm:f>
            <x14:dxf>
              <fill>
                <patternFill>
                  <fgColor theme="1"/>
                  <bgColor rgb="FFFFFF00"/>
                </patternFill>
              </fill>
            </x14:dxf>
          </x14:cfRule>
          <x14:cfRule type="containsText" priority="19" operator="containsText" id="{5D640E87-272D-4F49-A7D0-E9D9507CA0A3}">
            <xm:f>NOT(ISERROR(SEARCH(TB!$B$23,L24)))</xm:f>
            <xm:f>TB!$B$23</xm:f>
            <x14:dxf>
              <fill>
                <patternFill>
                  <fgColor theme="1"/>
                  <bgColor rgb="FFFFC000"/>
                </patternFill>
              </fill>
            </x14:dxf>
          </x14:cfRule>
          <x14:cfRule type="containsText" priority="20" operator="containsText" id="{C3F3B522-A84D-4374-895B-6E1E24456C40}">
            <xm:f>NOT(ISERROR(SEARCH(TB!$B$22,L24)))</xm:f>
            <xm:f>TB!$B$22</xm:f>
            <x14:dxf>
              <fill>
                <patternFill>
                  <fgColor theme="1"/>
                  <bgColor rgb="FFFF0000"/>
                </patternFill>
              </fill>
            </x14:dxf>
          </x14:cfRule>
          <xm:sqref>L24:L40</xm:sqref>
        </x14:conditionalFormatting>
        <x14:conditionalFormatting xmlns:xm="http://schemas.microsoft.com/office/excel/2006/main">
          <x14:cfRule type="containsText" priority="13" operator="containsText" id="{323D8E6A-001E-4A90-94C2-8A8EF003671D}">
            <xm:f>NOT(ISERROR(SEARCH(TB!$B$25,L49)))</xm:f>
            <xm:f>TB!$B$25</xm:f>
            <x14:dxf>
              <fill>
                <patternFill>
                  <fgColor theme="1"/>
                  <bgColor rgb="FF00B050"/>
                </patternFill>
              </fill>
            </x14:dxf>
          </x14:cfRule>
          <x14:cfRule type="containsText" priority="14" operator="containsText" id="{81F03A6F-6132-4248-95F9-EFC23F11CE94}">
            <xm:f>NOT(ISERROR(SEARCH(TB!$B$24,L49)))</xm:f>
            <xm:f>TB!$B$24</xm:f>
            <x14:dxf>
              <fill>
                <patternFill>
                  <fgColor theme="1"/>
                  <bgColor rgb="FFFFFF00"/>
                </patternFill>
              </fill>
            </x14:dxf>
          </x14:cfRule>
          <x14:cfRule type="containsText" priority="15" operator="containsText" id="{A5B15531-17EE-4A37-AB4F-1549CE8131AE}">
            <xm:f>NOT(ISERROR(SEARCH(TB!$B$23,L49)))</xm:f>
            <xm:f>TB!$B$23</xm:f>
            <x14:dxf>
              <fill>
                <patternFill>
                  <fgColor theme="1"/>
                  <bgColor rgb="FFFFC000"/>
                </patternFill>
              </fill>
            </x14:dxf>
          </x14:cfRule>
          <x14:cfRule type="containsText" priority="16" operator="containsText" id="{5A98A116-254A-4096-9C03-898B66E530B0}">
            <xm:f>NOT(ISERROR(SEARCH(TB!$B$22,L49)))</xm:f>
            <xm:f>TB!$B$22</xm:f>
            <x14:dxf>
              <fill>
                <patternFill>
                  <fgColor theme="1"/>
                  <bgColor rgb="FFFF0000"/>
                </patternFill>
              </fill>
            </x14:dxf>
          </x14:cfRule>
          <xm:sqref>L49</xm:sqref>
        </x14:conditionalFormatting>
        <x14:conditionalFormatting xmlns:xm="http://schemas.microsoft.com/office/excel/2006/main">
          <x14:cfRule type="containsText" priority="9" operator="containsText" id="{7E6364DD-7C57-4C33-A9E7-5F5AE46DBF5B}">
            <xm:f>NOT(ISERROR(SEARCH(TB!$B$25,L67)))</xm:f>
            <xm:f>TB!$B$25</xm:f>
            <x14:dxf>
              <fill>
                <patternFill>
                  <fgColor theme="1"/>
                  <bgColor rgb="FF00B050"/>
                </patternFill>
              </fill>
            </x14:dxf>
          </x14:cfRule>
          <x14:cfRule type="containsText" priority="10" operator="containsText" id="{13EE475D-45FD-4408-9A19-B9BAEC298109}">
            <xm:f>NOT(ISERROR(SEARCH(TB!$B$24,L67)))</xm:f>
            <xm:f>TB!$B$24</xm:f>
            <x14:dxf>
              <fill>
                <patternFill>
                  <fgColor theme="1"/>
                  <bgColor rgb="FFFFFF00"/>
                </patternFill>
              </fill>
            </x14:dxf>
          </x14:cfRule>
          <x14:cfRule type="containsText" priority="11" operator="containsText" id="{FB38184A-8850-42E8-A5A8-7FDBF5AEF767}">
            <xm:f>NOT(ISERROR(SEARCH(TB!$B$23,L67)))</xm:f>
            <xm:f>TB!$B$23</xm:f>
            <x14:dxf>
              <fill>
                <patternFill>
                  <fgColor theme="1"/>
                  <bgColor rgb="FFFFC000"/>
                </patternFill>
              </fill>
            </x14:dxf>
          </x14:cfRule>
          <x14:cfRule type="containsText" priority="12" operator="containsText" id="{2BA227E1-E5B1-4DB8-AE12-0CC081414024}">
            <xm:f>NOT(ISERROR(SEARCH(TB!$B$22,L67)))</xm:f>
            <xm:f>TB!$B$22</xm:f>
            <x14:dxf>
              <fill>
                <patternFill>
                  <fgColor theme="1"/>
                  <bgColor rgb="FFFF0000"/>
                </patternFill>
              </fill>
            </x14:dxf>
          </x14:cfRule>
          <xm:sqref>L67</xm:sqref>
        </x14:conditionalFormatting>
        <x14:conditionalFormatting xmlns:xm="http://schemas.microsoft.com/office/excel/2006/main">
          <x14:cfRule type="containsText" priority="5" operator="containsText" id="{711AB4C8-2ABC-4649-9606-680E7BEA8951}">
            <xm:f>NOT(ISERROR(SEARCH(TB!$B$25,L43)))</xm:f>
            <xm:f>TB!$B$25</xm:f>
            <x14:dxf>
              <fill>
                <patternFill>
                  <fgColor theme="1"/>
                  <bgColor rgb="FF00B050"/>
                </patternFill>
              </fill>
            </x14:dxf>
          </x14:cfRule>
          <x14:cfRule type="containsText" priority="6" operator="containsText" id="{47A7ADD3-433D-4573-AA7B-20747642FA4C}">
            <xm:f>NOT(ISERROR(SEARCH(TB!$B$24,L43)))</xm:f>
            <xm:f>TB!$B$24</xm:f>
            <x14:dxf>
              <fill>
                <patternFill>
                  <fgColor theme="1"/>
                  <bgColor rgb="FFFFFF00"/>
                </patternFill>
              </fill>
            </x14:dxf>
          </x14:cfRule>
          <x14:cfRule type="containsText" priority="7" operator="containsText" id="{9B29A2B1-7BCD-478A-B611-AF39E1334F67}">
            <xm:f>NOT(ISERROR(SEARCH(TB!$B$23,L43)))</xm:f>
            <xm:f>TB!$B$23</xm:f>
            <x14:dxf>
              <fill>
                <patternFill>
                  <fgColor theme="1"/>
                  <bgColor rgb="FFFFC000"/>
                </patternFill>
              </fill>
            </x14:dxf>
          </x14:cfRule>
          <x14:cfRule type="containsText" priority="8" operator="containsText" id="{F06965E2-AC63-4A6C-9318-E528559B188D}">
            <xm:f>NOT(ISERROR(SEARCH(TB!$B$22,L43)))</xm:f>
            <xm:f>TB!$B$22</xm:f>
            <x14:dxf>
              <fill>
                <patternFill>
                  <fgColor theme="1"/>
                  <bgColor rgb="FFFF0000"/>
                </patternFill>
              </fill>
            </x14:dxf>
          </x14:cfRule>
          <xm:sqref>L43:L48</xm:sqref>
        </x14:conditionalFormatting>
        <x14:conditionalFormatting xmlns:xm="http://schemas.microsoft.com/office/excel/2006/main">
          <x14:cfRule type="containsText" priority="1" operator="containsText" id="{DB975559-2F74-49EE-8501-2AAC35E2828E}">
            <xm:f>NOT(ISERROR(SEARCH(TB!$B$25,L52)))</xm:f>
            <xm:f>TB!$B$25</xm:f>
            <x14:dxf>
              <fill>
                <patternFill>
                  <fgColor theme="1"/>
                  <bgColor rgb="FF00B050"/>
                </patternFill>
              </fill>
            </x14:dxf>
          </x14:cfRule>
          <x14:cfRule type="containsText" priority="2" operator="containsText" id="{E8FCB532-DD04-48C9-A86B-0B8ACEE93F2C}">
            <xm:f>NOT(ISERROR(SEARCH(TB!$B$24,L52)))</xm:f>
            <xm:f>TB!$B$24</xm:f>
            <x14:dxf>
              <fill>
                <patternFill>
                  <fgColor theme="1"/>
                  <bgColor rgb="FFFFFF00"/>
                </patternFill>
              </fill>
            </x14:dxf>
          </x14:cfRule>
          <x14:cfRule type="containsText" priority="3" operator="containsText" id="{22688639-069F-44C5-BFB3-FBE1DF73C8DB}">
            <xm:f>NOT(ISERROR(SEARCH(TB!$B$23,L52)))</xm:f>
            <xm:f>TB!$B$23</xm:f>
            <x14:dxf>
              <fill>
                <patternFill>
                  <fgColor theme="1"/>
                  <bgColor rgb="FFFFC000"/>
                </patternFill>
              </fill>
            </x14:dxf>
          </x14:cfRule>
          <x14:cfRule type="containsText" priority="4" operator="containsText" id="{FF1FEBBC-EBA0-4253-BD62-A3BC0AE4568D}">
            <xm:f>NOT(ISERROR(SEARCH(TB!$B$22,L52)))</xm:f>
            <xm:f>TB!$B$22</xm:f>
            <x14:dxf>
              <fill>
                <patternFill>
                  <fgColor theme="1"/>
                  <bgColor rgb="FFFF0000"/>
                </patternFill>
              </fill>
            </x14:dxf>
          </x14:cfRule>
          <xm:sqref>L52:L66</xm:sqref>
        </x14:conditionalFormatting>
      </x14:conditionalFormatting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98">
    <tabColor rgb="FF00B050"/>
  </sheetPr>
  <dimension ref="A1:W33"/>
  <sheetViews>
    <sheetView zoomScale="80" zoomScaleNormal="8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231</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(SUM(L$15:L$18))/F9</f>
        <v>1</v>
      </c>
      <c r="J9" s="40"/>
      <c r="K9" s="41"/>
      <c r="L9" s="40"/>
      <c r="M9" s="40"/>
      <c r="N9" s="40"/>
    </row>
    <row r="10" spans="1:14" s="47" customFormat="1" ht="11.45" customHeight="1" x14ac:dyDescent="0.25">
      <c r="B10" s="48"/>
      <c r="C10" s="268" t="s">
        <v>96</v>
      </c>
      <c r="D10" s="269" t="str">
        <f>Contenido!S23</f>
        <v>Dirección Financiera</v>
      </c>
      <c r="E10" s="43" t="s">
        <v>92</v>
      </c>
      <c r="F10" s="44">
        <v>1</v>
      </c>
      <c r="G10" s="43" t="s">
        <v>90</v>
      </c>
      <c r="H10" s="45" t="s">
        <v>115</v>
      </c>
      <c r="I10" s="46">
        <f>(SUM(L$21:L$23))/F10</f>
        <v>1.3333333333333335</v>
      </c>
      <c r="J10" s="48"/>
      <c r="K10" s="50"/>
      <c r="L10" s="270" t="s">
        <v>100</v>
      </c>
      <c r="M10" s="270"/>
    </row>
    <row r="11" spans="1:14" s="47" customFormat="1" ht="11.45" customHeight="1" x14ac:dyDescent="0.25">
      <c r="B11" s="48"/>
      <c r="C11" s="268"/>
      <c r="D11" s="269"/>
      <c r="E11" s="43" t="s">
        <v>176</v>
      </c>
      <c r="F11" s="44">
        <v>1</v>
      </c>
      <c r="G11" s="43" t="s">
        <v>90</v>
      </c>
      <c r="H11" s="45" t="s">
        <v>178</v>
      </c>
      <c r="I11" s="46">
        <f>(SUM(L$26:L$28))/F11</f>
        <v>1.3333333333333335</v>
      </c>
      <c r="J11" s="48"/>
      <c r="K11" s="50"/>
      <c r="L11" s="270"/>
      <c r="M11" s="270"/>
    </row>
    <row r="12" spans="1:14" s="47" customFormat="1" ht="11.45" customHeight="1" x14ac:dyDescent="0.25">
      <c r="B12" s="48"/>
      <c r="C12" s="43"/>
      <c r="D12" s="49"/>
      <c r="E12" s="43" t="s">
        <v>177</v>
      </c>
      <c r="F12" s="44">
        <v>1</v>
      </c>
      <c r="G12" s="43" t="s">
        <v>90</v>
      </c>
      <c r="H12" s="45" t="s">
        <v>179</v>
      </c>
      <c r="I12" s="46">
        <f>(SUM(L$31:L$33))/F12</f>
        <v>2</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08" x14ac:dyDescent="0.25">
      <c r="B15" s="55">
        <v>1</v>
      </c>
      <c r="C15" s="55" t="s">
        <v>83</v>
      </c>
      <c r="D15" s="56" t="s">
        <v>1547</v>
      </c>
      <c r="E15" s="56" t="s">
        <v>1548</v>
      </c>
      <c r="F15" s="55" t="s">
        <v>5</v>
      </c>
      <c r="G15" s="55" t="s">
        <v>55</v>
      </c>
      <c r="H15" s="56" t="s">
        <v>1552</v>
      </c>
      <c r="I15" s="56" t="s">
        <v>1553</v>
      </c>
      <c r="J15" s="55" t="s">
        <v>86</v>
      </c>
      <c r="K15" s="56" t="s">
        <v>1558</v>
      </c>
      <c r="L15" s="57">
        <v>0.33333333333333337</v>
      </c>
      <c r="M15" s="56" t="s">
        <v>1561</v>
      </c>
    </row>
    <row r="16" spans="1:14" ht="96" x14ac:dyDescent="0.25">
      <c r="B16" s="55">
        <v>1</v>
      </c>
      <c r="C16" s="55" t="s">
        <v>174</v>
      </c>
      <c r="D16" s="56" t="s">
        <v>1549</v>
      </c>
      <c r="E16" s="56" t="s">
        <v>1550</v>
      </c>
      <c r="F16" s="55" t="s">
        <v>5</v>
      </c>
      <c r="G16" s="55" t="s">
        <v>55</v>
      </c>
      <c r="H16" s="56" t="s">
        <v>1554</v>
      </c>
      <c r="I16" s="56" t="s">
        <v>1555</v>
      </c>
      <c r="J16" s="55" t="s">
        <v>88</v>
      </c>
      <c r="K16" s="56" t="s">
        <v>1559</v>
      </c>
      <c r="L16" s="57">
        <v>0.33333333333333337</v>
      </c>
      <c r="M16" s="56" t="s">
        <v>1562</v>
      </c>
    </row>
    <row r="17" spans="2:13" ht="105.6" customHeight="1" x14ac:dyDescent="0.25">
      <c r="B17" s="55">
        <v>1</v>
      </c>
      <c r="C17" s="55" t="s">
        <v>174</v>
      </c>
      <c r="D17" s="56" t="s">
        <v>1549</v>
      </c>
      <c r="E17" s="56" t="s">
        <v>1551</v>
      </c>
      <c r="F17" s="55" t="s">
        <v>5</v>
      </c>
      <c r="G17" s="55" t="s">
        <v>55</v>
      </c>
      <c r="H17" s="56" t="s">
        <v>1556</v>
      </c>
      <c r="I17" s="56" t="s">
        <v>1557</v>
      </c>
      <c r="J17" s="55" t="s">
        <v>88</v>
      </c>
      <c r="K17" s="56" t="s">
        <v>1560</v>
      </c>
      <c r="L17" s="57">
        <v>0.33333333333333337</v>
      </c>
      <c r="M17" s="56" t="s">
        <v>1563</v>
      </c>
    </row>
    <row r="18" spans="2:13" x14ac:dyDescent="0.25">
      <c r="B18" s="55">
        <v>1</v>
      </c>
      <c r="C18" s="55"/>
      <c r="D18" s="56"/>
      <c r="E18" s="56"/>
      <c r="F18" s="55"/>
      <c r="G18" s="55"/>
      <c r="H18" s="56"/>
      <c r="I18" s="56"/>
      <c r="J18" s="55"/>
      <c r="K18" s="56"/>
      <c r="L18" s="57"/>
      <c r="M18" s="56"/>
    </row>
    <row r="19" spans="2:13" ht="12.75" thickBot="1" x14ac:dyDescent="0.3">
      <c r="D19" s="59"/>
      <c r="E19" s="59"/>
      <c r="H19" s="59"/>
      <c r="I19" s="59"/>
      <c r="K19" s="59"/>
      <c r="M19" s="59"/>
    </row>
    <row r="20" spans="2:13" s="48" customFormat="1" ht="23.25"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ht="108" x14ac:dyDescent="0.25">
      <c r="B21" s="55">
        <v>2</v>
      </c>
      <c r="C21" s="55" t="s">
        <v>174</v>
      </c>
      <c r="D21" s="56" t="s">
        <v>1549</v>
      </c>
      <c r="E21" s="56" t="s">
        <v>1564</v>
      </c>
      <c r="F21" s="55" t="s">
        <v>5</v>
      </c>
      <c r="G21" s="55" t="s">
        <v>55</v>
      </c>
      <c r="H21" s="56" t="s">
        <v>1565</v>
      </c>
      <c r="I21" s="56" t="s">
        <v>1566</v>
      </c>
      <c r="J21" s="55" t="s">
        <v>88</v>
      </c>
      <c r="K21" s="56" t="s">
        <v>1568</v>
      </c>
      <c r="L21" s="57">
        <v>0.66666666666666674</v>
      </c>
      <c r="M21" s="56" t="s">
        <v>1569</v>
      </c>
    </row>
    <row r="22" spans="2:13" ht="91.9" customHeight="1" x14ac:dyDescent="0.25">
      <c r="B22" s="55">
        <v>2</v>
      </c>
      <c r="C22" s="55" t="s">
        <v>174</v>
      </c>
      <c r="D22" s="56" t="s">
        <v>1549</v>
      </c>
      <c r="E22" s="56" t="s">
        <v>1551</v>
      </c>
      <c r="F22" s="55" t="s">
        <v>5</v>
      </c>
      <c r="G22" s="55" t="s">
        <v>55</v>
      </c>
      <c r="H22" s="56" t="s">
        <v>1556</v>
      </c>
      <c r="I22" s="56" t="s">
        <v>1567</v>
      </c>
      <c r="J22" s="55" t="s">
        <v>88</v>
      </c>
      <c r="K22" s="56" t="s">
        <v>1560</v>
      </c>
      <c r="L22" s="57">
        <v>0.66666666666666674</v>
      </c>
      <c r="M22" s="56" t="s">
        <v>1570</v>
      </c>
    </row>
    <row r="23" spans="2:13" x14ac:dyDescent="0.25">
      <c r="B23" s="55">
        <v>2</v>
      </c>
      <c r="C23" s="55"/>
      <c r="D23" s="56"/>
      <c r="E23" s="56"/>
      <c r="F23" s="55"/>
      <c r="G23" s="55"/>
      <c r="H23" s="56"/>
      <c r="I23" s="56"/>
      <c r="J23" s="55"/>
      <c r="K23" s="56"/>
      <c r="L23" s="57"/>
      <c r="M23" s="56"/>
    </row>
    <row r="24" spans="2:13" ht="12.75" thickBot="1" x14ac:dyDescent="0.3"/>
    <row r="25" spans="2:13" s="48" customFormat="1" ht="30.6" customHeight="1" thickTop="1" x14ac:dyDescent="0.25">
      <c r="B25" s="51" t="s">
        <v>93</v>
      </c>
      <c r="C25" s="51" t="s">
        <v>75</v>
      </c>
      <c r="D25" s="51" t="s">
        <v>76</v>
      </c>
      <c r="E25" s="51" t="s">
        <v>77</v>
      </c>
      <c r="F25" s="51" t="s">
        <v>78</v>
      </c>
      <c r="G25" s="51" t="s">
        <v>79</v>
      </c>
      <c r="H25" s="52" t="s">
        <v>156</v>
      </c>
      <c r="I25" s="52" t="s">
        <v>157</v>
      </c>
      <c r="J25" s="52" t="s">
        <v>158</v>
      </c>
      <c r="K25" s="52" t="s">
        <v>80</v>
      </c>
      <c r="L25" s="53" t="s">
        <v>94</v>
      </c>
      <c r="M25" s="53" t="s">
        <v>95</v>
      </c>
    </row>
    <row r="26" spans="2:13" ht="108" x14ac:dyDescent="0.25">
      <c r="B26" s="55">
        <v>3</v>
      </c>
      <c r="C26" s="55" t="s">
        <v>174</v>
      </c>
      <c r="D26" s="56" t="s">
        <v>1549</v>
      </c>
      <c r="E26" s="56" t="s">
        <v>1564</v>
      </c>
      <c r="F26" s="55" t="s">
        <v>5</v>
      </c>
      <c r="G26" s="55" t="s">
        <v>55</v>
      </c>
      <c r="H26" s="56" t="s">
        <v>1565</v>
      </c>
      <c r="I26" s="56" t="s">
        <v>1566</v>
      </c>
      <c r="J26" s="55" t="s">
        <v>88</v>
      </c>
      <c r="K26" s="56" t="s">
        <v>1568</v>
      </c>
      <c r="L26" s="57">
        <v>0.66666666666666674</v>
      </c>
      <c r="M26" s="56" t="s">
        <v>1572</v>
      </c>
    </row>
    <row r="27" spans="2:13" ht="94.9" customHeight="1" x14ac:dyDescent="0.25">
      <c r="B27" s="55">
        <v>3</v>
      </c>
      <c r="C27" s="55" t="s">
        <v>174</v>
      </c>
      <c r="D27" s="56" t="s">
        <v>1549</v>
      </c>
      <c r="E27" s="56" t="s">
        <v>1551</v>
      </c>
      <c r="F27" s="55" t="s">
        <v>5</v>
      </c>
      <c r="G27" s="55" t="s">
        <v>55</v>
      </c>
      <c r="H27" s="56" t="s">
        <v>1571</v>
      </c>
      <c r="I27" s="56" t="s">
        <v>1567</v>
      </c>
      <c r="J27" s="55" t="s">
        <v>88</v>
      </c>
      <c r="K27" s="56" t="s">
        <v>1560</v>
      </c>
      <c r="L27" s="57">
        <v>0.66666666666666674</v>
      </c>
      <c r="M27" s="56" t="s">
        <v>1573</v>
      </c>
    </row>
    <row r="28" spans="2:13" x14ac:dyDescent="0.25">
      <c r="B28" s="55">
        <v>3</v>
      </c>
      <c r="C28" s="55"/>
      <c r="D28" s="56"/>
      <c r="E28" s="56"/>
      <c r="F28" s="55"/>
      <c r="G28" s="55"/>
      <c r="H28" s="56"/>
      <c r="I28" s="56"/>
      <c r="J28" s="55"/>
      <c r="K28" s="56"/>
      <c r="L28" s="57"/>
      <c r="M28" s="56"/>
    </row>
    <row r="29" spans="2:13" ht="12.75" thickBot="1" x14ac:dyDescent="0.3">
      <c r="D29" s="59"/>
      <c r="E29" s="59"/>
      <c r="H29" s="59"/>
      <c r="I29" s="59"/>
      <c r="K29" s="59"/>
      <c r="M29" s="59"/>
    </row>
    <row r="30" spans="2:13" s="48" customFormat="1" ht="23.25"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ht="96" x14ac:dyDescent="0.25">
      <c r="B31" s="55">
        <v>4</v>
      </c>
      <c r="C31" s="55" t="s">
        <v>174</v>
      </c>
      <c r="D31" s="56" t="s">
        <v>1549</v>
      </c>
      <c r="E31" s="56" t="s">
        <v>1574</v>
      </c>
      <c r="F31" s="55" t="s">
        <v>5</v>
      </c>
      <c r="G31" s="55" t="s">
        <v>55</v>
      </c>
      <c r="H31" s="56" t="s">
        <v>1576</v>
      </c>
      <c r="I31" s="56" t="s">
        <v>1577</v>
      </c>
      <c r="J31" s="55" t="s">
        <v>88</v>
      </c>
      <c r="K31" s="56" t="s">
        <v>1580</v>
      </c>
      <c r="L31" s="57">
        <v>1</v>
      </c>
      <c r="M31" s="56" t="s">
        <v>1572</v>
      </c>
    </row>
    <row r="32" spans="2:13" ht="97.15" customHeight="1" x14ac:dyDescent="0.25">
      <c r="B32" s="55">
        <v>4</v>
      </c>
      <c r="C32" s="55" t="s">
        <v>174</v>
      </c>
      <c r="D32" s="56" t="s">
        <v>1549</v>
      </c>
      <c r="E32" s="56" t="s">
        <v>1575</v>
      </c>
      <c r="F32" s="55" t="s">
        <v>5</v>
      </c>
      <c r="G32" s="55" t="s">
        <v>55</v>
      </c>
      <c r="H32" s="56" t="s">
        <v>1578</v>
      </c>
      <c r="I32" s="56" t="s">
        <v>1579</v>
      </c>
      <c r="J32" s="55" t="s">
        <v>88</v>
      </c>
      <c r="K32" s="56" t="s">
        <v>1560</v>
      </c>
      <c r="L32" s="57">
        <v>1</v>
      </c>
      <c r="M32" s="56" t="s">
        <v>1573</v>
      </c>
    </row>
    <row r="33" spans="2:13" x14ac:dyDescent="0.25">
      <c r="B33" s="55">
        <v>4</v>
      </c>
      <c r="C33" s="55"/>
      <c r="D33" s="56"/>
      <c r="E33" s="56"/>
      <c r="F33" s="55"/>
      <c r="G33" s="55"/>
      <c r="H33" s="56"/>
      <c r="I33" s="56"/>
      <c r="J33" s="55"/>
      <c r="K33" s="56"/>
      <c r="L33" s="57"/>
      <c r="M33" s="56"/>
    </row>
  </sheetData>
  <sheetProtection algorithmName="SHA-512" hashValue="QHB9mMUWxhlVqKOtSCMDya08OwnhLg+NYpWnBtXZtgXRQESiuAasrN83CF0KC6cdSneWsN544Fj1thPONkhdKw==" saltValue="ifKsQw4mzMDqUPF8Kn1+Ug=="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8 C21:C23 C26:C28 C31:C33" xr:uid="{00000000-0002-0000-3400-000000000000}">
      <formula1>Frentes</formula1>
    </dataValidation>
    <dataValidation type="list" allowBlank="1" showInputMessage="1" showErrorMessage="1" sqref="F15:F18 F21:F23 F26:F28 F31:F33" xr:uid="{00000000-0002-0000-3400-000001000000}">
      <formula1>Alta_Dirección</formula1>
    </dataValidation>
    <dataValidation type="list" allowBlank="1" showInputMessage="1" showErrorMessage="1" sqref="J15:J18 J21:J23 J26:J28 J31:J33" xr:uid="{00000000-0002-0000-3400-000002000000}">
      <formula1>Categoría</formula1>
    </dataValidation>
    <dataValidation type="list" allowBlank="1" showInputMessage="1" showErrorMessage="1" sqref="L15:L18 L21:L23 L26:L28 L31:L33" xr:uid="{00000000-0002-0000-3400-000003000000}">
      <formula1>Cumplimiento</formula1>
    </dataValidation>
    <dataValidation type="list" allowBlank="1" showInputMessage="1" showErrorMessage="1" sqref="G15:G18 G21:G23 G26:G28 G31:G33" xr:uid="{00000000-0002-0000-3400-000004000000}">
      <formula1>Área</formula1>
    </dataValidation>
    <dataValidation type="list" allowBlank="1" showInputMessage="1" showErrorMessage="1" sqref="B15:B18 B21:B23 B26:B28 B31:B33" xr:uid="{00000000-0002-0000-3400-000005000000}">
      <formula1>Trimestre</formula1>
    </dataValidation>
  </dataValidations>
  <hyperlinks>
    <hyperlink ref="L10:M11" location="Instrucciones!A1" display="Instrucciones para el diligenciamiento" xr:uid="{00000000-0004-0000-34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5" operator="containsText" id="{0FFD739A-A523-4589-906C-743CD6740CDA}">
            <xm:f>NOT(ISERROR(SEARCH(TB!$B$25,L15)))</xm:f>
            <xm:f>TB!$B$25</xm:f>
            <x14:dxf>
              <fill>
                <patternFill>
                  <fgColor theme="1"/>
                  <bgColor rgb="FF00B050"/>
                </patternFill>
              </fill>
            </x14:dxf>
          </x14:cfRule>
          <x14:cfRule type="containsText" priority="26" operator="containsText" id="{EE127909-C570-4CC5-A117-788A459DF3EA}">
            <xm:f>NOT(ISERROR(SEARCH(TB!$B$24,L15)))</xm:f>
            <xm:f>TB!$B$24</xm:f>
            <x14:dxf>
              <fill>
                <patternFill>
                  <fgColor theme="1"/>
                  <bgColor rgb="FFFFFF00"/>
                </patternFill>
              </fill>
            </x14:dxf>
          </x14:cfRule>
          <x14:cfRule type="containsText" priority="27" operator="containsText" id="{0D014382-0BA5-4755-8AA1-63424F1D7BFF}">
            <xm:f>NOT(ISERROR(SEARCH(TB!$B$23,L15)))</xm:f>
            <xm:f>TB!$B$23</xm:f>
            <x14:dxf>
              <fill>
                <patternFill>
                  <fgColor theme="1"/>
                  <bgColor rgb="FFFFC000"/>
                </patternFill>
              </fill>
            </x14:dxf>
          </x14:cfRule>
          <x14:cfRule type="containsText" priority="28" operator="containsText" id="{8EB3940A-383C-498F-8CFC-7238FD766B7B}">
            <xm:f>NOT(ISERROR(SEARCH(TB!$B$22,L15)))</xm:f>
            <xm:f>TB!$B$22</xm:f>
            <x14:dxf>
              <fill>
                <patternFill>
                  <fgColor theme="1"/>
                  <bgColor rgb="FFFF0000"/>
                </patternFill>
              </fill>
            </x14:dxf>
          </x14:cfRule>
          <xm:sqref>L15:L18 L23 L28 L33</xm:sqref>
        </x14:conditionalFormatting>
        <x14:conditionalFormatting xmlns:xm="http://schemas.microsoft.com/office/excel/2006/main">
          <x14:cfRule type="containsText" priority="9" operator="containsText" id="{82B6A854-163D-490E-A1F6-61C8D96FB7D1}">
            <xm:f>NOT(ISERROR(SEARCH(TB!$B$25,L21)))</xm:f>
            <xm:f>TB!$B$25</xm:f>
            <x14:dxf>
              <fill>
                <patternFill>
                  <fgColor theme="1"/>
                  <bgColor rgb="FF00B050"/>
                </patternFill>
              </fill>
            </x14:dxf>
          </x14:cfRule>
          <x14:cfRule type="containsText" priority="10" operator="containsText" id="{5E53D9CC-2674-4239-A3B2-A20C9F108D85}">
            <xm:f>NOT(ISERROR(SEARCH(TB!$B$24,L21)))</xm:f>
            <xm:f>TB!$B$24</xm:f>
            <x14:dxf>
              <fill>
                <patternFill>
                  <fgColor theme="1"/>
                  <bgColor rgb="FFFFFF00"/>
                </patternFill>
              </fill>
            </x14:dxf>
          </x14:cfRule>
          <x14:cfRule type="containsText" priority="11" operator="containsText" id="{6726F9FC-E539-419E-AB92-C8B421145C37}">
            <xm:f>NOT(ISERROR(SEARCH(TB!$B$23,L21)))</xm:f>
            <xm:f>TB!$B$23</xm:f>
            <x14:dxf>
              <fill>
                <patternFill>
                  <fgColor theme="1"/>
                  <bgColor rgb="FFFFC000"/>
                </patternFill>
              </fill>
            </x14:dxf>
          </x14:cfRule>
          <x14:cfRule type="containsText" priority="12" operator="containsText" id="{93184DEC-CE8F-4405-8C17-879CD126FA6E}">
            <xm:f>NOT(ISERROR(SEARCH(TB!$B$22,L21)))</xm:f>
            <xm:f>TB!$B$22</xm:f>
            <x14:dxf>
              <fill>
                <patternFill>
                  <fgColor theme="1"/>
                  <bgColor rgb="FFFF0000"/>
                </patternFill>
              </fill>
            </x14:dxf>
          </x14:cfRule>
          <xm:sqref>L21:L22</xm:sqref>
        </x14:conditionalFormatting>
        <x14:conditionalFormatting xmlns:xm="http://schemas.microsoft.com/office/excel/2006/main">
          <x14:cfRule type="containsText" priority="5" operator="containsText" id="{5C4DA1FA-2562-450E-9086-3FB040B9791B}">
            <xm:f>NOT(ISERROR(SEARCH(TB!$B$25,L26)))</xm:f>
            <xm:f>TB!$B$25</xm:f>
            <x14:dxf>
              <fill>
                <patternFill>
                  <fgColor theme="1"/>
                  <bgColor rgb="FF00B050"/>
                </patternFill>
              </fill>
            </x14:dxf>
          </x14:cfRule>
          <x14:cfRule type="containsText" priority="6" operator="containsText" id="{80970FDA-C2CF-47E5-9971-84B43B2284DA}">
            <xm:f>NOT(ISERROR(SEARCH(TB!$B$24,L26)))</xm:f>
            <xm:f>TB!$B$24</xm:f>
            <x14:dxf>
              <fill>
                <patternFill>
                  <fgColor theme="1"/>
                  <bgColor rgb="FFFFFF00"/>
                </patternFill>
              </fill>
            </x14:dxf>
          </x14:cfRule>
          <x14:cfRule type="containsText" priority="7" operator="containsText" id="{18B9B551-A1F3-46A9-9EE9-6180AF1365A2}">
            <xm:f>NOT(ISERROR(SEARCH(TB!$B$23,L26)))</xm:f>
            <xm:f>TB!$B$23</xm:f>
            <x14:dxf>
              <fill>
                <patternFill>
                  <fgColor theme="1"/>
                  <bgColor rgb="FFFFC000"/>
                </patternFill>
              </fill>
            </x14:dxf>
          </x14:cfRule>
          <x14:cfRule type="containsText" priority="8" operator="containsText" id="{43DED3DC-8115-4FF4-96E7-3405B27AF99B}">
            <xm:f>NOT(ISERROR(SEARCH(TB!$B$22,L26)))</xm:f>
            <xm:f>TB!$B$22</xm:f>
            <x14:dxf>
              <fill>
                <patternFill>
                  <fgColor theme="1"/>
                  <bgColor rgb="FFFF0000"/>
                </patternFill>
              </fill>
            </x14:dxf>
          </x14:cfRule>
          <xm:sqref>L26:L27</xm:sqref>
        </x14:conditionalFormatting>
        <x14:conditionalFormatting xmlns:xm="http://schemas.microsoft.com/office/excel/2006/main">
          <x14:cfRule type="containsText" priority="1" operator="containsText" id="{AF85D66D-6053-424E-A3E3-02368061976D}">
            <xm:f>NOT(ISERROR(SEARCH(TB!$B$25,L31)))</xm:f>
            <xm:f>TB!$B$25</xm:f>
            <x14:dxf>
              <fill>
                <patternFill>
                  <fgColor theme="1"/>
                  <bgColor rgb="FF00B050"/>
                </patternFill>
              </fill>
            </x14:dxf>
          </x14:cfRule>
          <x14:cfRule type="containsText" priority="2" operator="containsText" id="{672F45F5-C37A-4362-BED7-E29A4DC5F401}">
            <xm:f>NOT(ISERROR(SEARCH(TB!$B$24,L31)))</xm:f>
            <xm:f>TB!$B$24</xm:f>
            <x14:dxf>
              <fill>
                <patternFill>
                  <fgColor theme="1"/>
                  <bgColor rgb="FFFFFF00"/>
                </patternFill>
              </fill>
            </x14:dxf>
          </x14:cfRule>
          <x14:cfRule type="containsText" priority="3" operator="containsText" id="{496F2341-B26A-45AC-8788-FADC430951C3}">
            <xm:f>NOT(ISERROR(SEARCH(TB!$B$23,L31)))</xm:f>
            <xm:f>TB!$B$23</xm:f>
            <x14:dxf>
              <fill>
                <patternFill>
                  <fgColor theme="1"/>
                  <bgColor rgb="FFFFC000"/>
                </patternFill>
              </fill>
            </x14:dxf>
          </x14:cfRule>
          <x14:cfRule type="containsText" priority="4" operator="containsText" id="{DCA3F2DF-E725-4FFB-BAEC-14660DDE80F6}">
            <xm:f>NOT(ISERROR(SEARCH(TB!$B$22,L31)))</xm:f>
            <xm:f>TB!$B$22</xm:f>
            <x14:dxf>
              <fill>
                <patternFill>
                  <fgColor theme="1"/>
                  <bgColor rgb="FFFF0000"/>
                </patternFill>
              </fill>
            </x14:dxf>
          </x14:cfRule>
          <xm:sqref>L31:L32</xm:sqref>
        </x14:conditionalFormatting>
      </x14:conditionalFormatting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99">
    <tabColor rgb="FF00B050"/>
  </sheetPr>
  <dimension ref="A1:W36"/>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232</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(SUM(L$15:L$18))/F9</f>
        <v>0</v>
      </c>
      <c r="J9" s="40"/>
      <c r="K9" s="41"/>
      <c r="L9" s="40"/>
      <c r="M9" s="40"/>
      <c r="N9" s="40"/>
    </row>
    <row r="10" spans="1:14" s="47" customFormat="1" ht="11.45" customHeight="1" x14ac:dyDescent="0.25">
      <c r="B10" s="48"/>
      <c r="C10" s="268" t="s">
        <v>96</v>
      </c>
      <c r="D10" s="269" t="str">
        <f>Contenido!S24</f>
        <v>Almacén</v>
      </c>
      <c r="E10" s="43" t="s">
        <v>92</v>
      </c>
      <c r="F10" s="44">
        <v>1</v>
      </c>
      <c r="G10" s="43" t="s">
        <v>90</v>
      </c>
      <c r="H10" s="45" t="s">
        <v>115</v>
      </c>
      <c r="I10" s="46">
        <f>(SUM(L$21:L$24))/F10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(SUM(L$27:L$30))/F11</f>
        <v>0</v>
      </c>
      <c r="J11" s="48"/>
      <c r="K11" s="50"/>
      <c r="L11" s="270"/>
      <c r="M11" s="270"/>
    </row>
    <row r="12" spans="1:14" s="47" customFormat="1" ht="11.45" customHeight="1" x14ac:dyDescent="0.25">
      <c r="B12" s="48"/>
      <c r="C12" s="43"/>
      <c r="D12" s="49"/>
      <c r="E12" s="43" t="s">
        <v>177</v>
      </c>
      <c r="F12" s="44">
        <v>1</v>
      </c>
      <c r="G12" s="43" t="s">
        <v>90</v>
      </c>
      <c r="H12" s="45" t="s">
        <v>179</v>
      </c>
      <c r="I12" s="46">
        <f>(SUM(L$33:L$36))/F12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0" x14ac:dyDescent="0.25">
      <c r="B15" s="55">
        <v>1</v>
      </c>
      <c r="C15" s="55" t="s">
        <v>174</v>
      </c>
      <c r="D15" s="56" t="s">
        <v>1584</v>
      </c>
      <c r="E15" s="56" t="s">
        <v>1581</v>
      </c>
      <c r="F15" s="55" t="s">
        <v>5</v>
      </c>
      <c r="G15" s="55" t="s">
        <v>59</v>
      </c>
      <c r="H15" s="56" t="s">
        <v>1585</v>
      </c>
      <c r="I15" s="56" t="s">
        <v>1586</v>
      </c>
      <c r="J15" s="55" t="s">
        <v>88</v>
      </c>
      <c r="K15" s="56" t="s">
        <v>1591</v>
      </c>
      <c r="L15" s="57"/>
      <c r="M15" s="56"/>
    </row>
    <row r="16" spans="1:14" ht="103.9" customHeight="1" x14ac:dyDescent="0.25">
      <c r="B16" s="55">
        <v>1</v>
      </c>
      <c r="C16" s="55" t="s">
        <v>174</v>
      </c>
      <c r="D16" s="56" t="s">
        <v>1584</v>
      </c>
      <c r="E16" s="56" t="s">
        <v>1582</v>
      </c>
      <c r="F16" s="55" t="s">
        <v>5</v>
      </c>
      <c r="G16" s="55" t="s">
        <v>59</v>
      </c>
      <c r="H16" s="56" t="s">
        <v>1587</v>
      </c>
      <c r="I16" s="56" t="s">
        <v>1588</v>
      </c>
      <c r="J16" s="55" t="s">
        <v>88</v>
      </c>
      <c r="K16" s="56" t="s">
        <v>1592</v>
      </c>
      <c r="L16" s="57"/>
      <c r="M16" s="56"/>
    </row>
    <row r="17" spans="2:13" ht="60" x14ac:dyDescent="0.25">
      <c r="B17" s="55">
        <v>1</v>
      </c>
      <c r="C17" s="55" t="s">
        <v>174</v>
      </c>
      <c r="D17" s="56" t="s">
        <v>1584</v>
      </c>
      <c r="E17" s="56" t="s">
        <v>1583</v>
      </c>
      <c r="F17" s="55" t="s">
        <v>5</v>
      </c>
      <c r="G17" s="55" t="s">
        <v>59</v>
      </c>
      <c r="H17" s="56" t="s">
        <v>1589</v>
      </c>
      <c r="I17" s="56" t="s">
        <v>1590</v>
      </c>
      <c r="J17" s="55" t="s">
        <v>88</v>
      </c>
      <c r="K17" s="56" t="s">
        <v>1593</v>
      </c>
      <c r="L17" s="57"/>
      <c r="M17" s="56"/>
    </row>
    <row r="18" spans="2:13" x14ac:dyDescent="0.25">
      <c r="B18" s="55">
        <v>1</v>
      </c>
      <c r="C18" s="55"/>
      <c r="D18" s="56"/>
      <c r="E18" s="56"/>
      <c r="F18" s="55"/>
      <c r="G18" s="55"/>
      <c r="H18" s="56"/>
      <c r="I18" s="56"/>
      <c r="J18" s="55"/>
      <c r="K18" s="56"/>
      <c r="L18" s="57"/>
      <c r="M18" s="56"/>
    </row>
    <row r="19" spans="2:13" ht="12.75" thickBot="1" x14ac:dyDescent="0.3">
      <c r="D19" s="59"/>
      <c r="E19" s="59"/>
      <c r="H19" s="59"/>
      <c r="I19" s="59"/>
      <c r="K19" s="59"/>
      <c r="M19" s="59"/>
    </row>
    <row r="20" spans="2:13" s="48" customFormat="1" ht="23.25"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ht="60" x14ac:dyDescent="0.25">
      <c r="B21" s="55">
        <v>2</v>
      </c>
      <c r="C21" s="55" t="s">
        <v>174</v>
      </c>
      <c r="D21" s="56" t="s">
        <v>1584</v>
      </c>
      <c r="E21" s="56" t="s">
        <v>1581</v>
      </c>
      <c r="F21" s="55" t="s">
        <v>5</v>
      </c>
      <c r="G21" s="55" t="s">
        <v>59</v>
      </c>
      <c r="H21" s="56" t="s">
        <v>1585</v>
      </c>
      <c r="I21" s="56" t="s">
        <v>1594</v>
      </c>
      <c r="J21" s="55" t="s">
        <v>88</v>
      </c>
      <c r="K21" s="56" t="s">
        <v>1591</v>
      </c>
      <c r="L21" s="57"/>
      <c r="M21" s="56"/>
    </row>
    <row r="22" spans="2:13" ht="102.6" customHeight="1" x14ac:dyDescent="0.25">
      <c r="B22" s="55">
        <v>2</v>
      </c>
      <c r="C22" s="55" t="s">
        <v>174</v>
      </c>
      <c r="D22" s="56" t="s">
        <v>1584</v>
      </c>
      <c r="E22" s="56" t="s">
        <v>1582</v>
      </c>
      <c r="F22" s="55" t="s">
        <v>5</v>
      </c>
      <c r="G22" s="55" t="s">
        <v>59</v>
      </c>
      <c r="H22" s="56" t="s">
        <v>1587</v>
      </c>
      <c r="I22" s="56" t="s">
        <v>1588</v>
      </c>
      <c r="J22" s="55" t="s">
        <v>88</v>
      </c>
      <c r="K22" s="56" t="s">
        <v>1592</v>
      </c>
      <c r="L22" s="57"/>
      <c r="M22" s="56"/>
    </row>
    <row r="23" spans="2:13" ht="60" x14ac:dyDescent="0.25">
      <c r="B23" s="55">
        <v>2</v>
      </c>
      <c r="C23" s="55" t="s">
        <v>174</v>
      </c>
      <c r="D23" s="56" t="s">
        <v>1584</v>
      </c>
      <c r="E23" s="56" t="s">
        <v>1583</v>
      </c>
      <c r="F23" s="55" t="s">
        <v>5</v>
      </c>
      <c r="G23" s="55" t="s">
        <v>59</v>
      </c>
      <c r="H23" s="56" t="s">
        <v>1589</v>
      </c>
      <c r="I23" s="56" t="s">
        <v>1590</v>
      </c>
      <c r="J23" s="55" t="s">
        <v>88</v>
      </c>
      <c r="K23" s="56" t="s">
        <v>1593</v>
      </c>
      <c r="L23" s="57"/>
      <c r="M23" s="56"/>
    </row>
    <row r="24" spans="2:13" x14ac:dyDescent="0.25">
      <c r="B24" s="55">
        <v>2</v>
      </c>
      <c r="C24" s="55"/>
      <c r="D24" s="56"/>
      <c r="E24" s="56"/>
      <c r="F24" s="55"/>
      <c r="G24" s="55"/>
      <c r="H24" s="56"/>
      <c r="I24" s="56"/>
      <c r="J24" s="55"/>
      <c r="K24" s="56"/>
      <c r="L24" s="57"/>
      <c r="M24" s="56"/>
    </row>
    <row r="25" spans="2:13" ht="12.75" thickBot="1" x14ac:dyDescent="0.3"/>
    <row r="26" spans="2:13" s="48" customFormat="1" ht="30.6" customHeight="1" thickTop="1" x14ac:dyDescent="0.25">
      <c r="B26" s="51" t="s">
        <v>93</v>
      </c>
      <c r="C26" s="51" t="s">
        <v>75</v>
      </c>
      <c r="D26" s="51" t="s">
        <v>76</v>
      </c>
      <c r="E26" s="51" t="s">
        <v>77</v>
      </c>
      <c r="F26" s="51" t="s">
        <v>78</v>
      </c>
      <c r="G26" s="51" t="s">
        <v>79</v>
      </c>
      <c r="H26" s="52" t="s">
        <v>156</v>
      </c>
      <c r="I26" s="52" t="s">
        <v>157</v>
      </c>
      <c r="J26" s="52" t="s">
        <v>158</v>
      </c>
      <c r="K26" s="52" t="s">
        <v>80</v>
      </c>
      <c r="L26" s="53" t="s">
        <v>94</v>
      </c>
      <c r="M26" s="53" t="s">
        <v>95</v>
      </c>
    </row>
    <row r="27" spans="2:13" ht="60" x14ac:dyDescent="0.25">
      <c r="B27" s="55">
        <v>3</v>
      </c>
      <c r="C27" s="55" t="s">
        <v>174</v>
      </c>
      <c r="D27" s="56" t="s">
        <v>1584</v>
      </c>
      <c r="E27" s="56" t="s">
        <v>1581</v>
      </c>
      <c r="F27" s="55" t="s">
        <v>5</v>
      </c>
      <c r="G27" s="55" t="s">
        <v>59</v>
      </c>
      <c r="H27" s="56" t="s">
        <v>1585</v>
      </c>
      <c r="I27" s="56" t="s">
        <v>1594</v>
      </c>
      <c r="J27" s="55" t="s">
        <v>88</v>
      </c>
      <c r="K27" s="56" t="s">
        <v>1591</v>
      </c>
      <c r="L27" s="57"/>
      <c r="M27" s="56"/>
    </row>
    <row r="28" spans="2:13" ht="108" x14ac:dyDescent="0.25">
      <c r="B28" s="55">
        <v>3</v>
      </c>
      <c r="C28" s="55" t="s">
        <v>174</v>
      </c>
      <c r="D28" s="56" t="s">
        <v>1584</v>
      </c>
      <c r="E28" s="56" t="s">
        <v>1582</v>
      </c>
      <c r="F28" s="55" t="s">
        <v>5</v>
      </c>
      <c r="G28" s="55" t="s">
        <v>59</v>
      </c>
      <c r="H28" s="56" t="s">
        <v>1587</v>
      </c>
      <c r="I28" s="56" t="s">
        <v>1588</v>
      </c>
      <c r="J28" s="55" t="s">
        <v>88</v>
      </c>
      <c r="K28" s="56" t="s">
        <v>1592</v>
      </c>
      <c r="L28" s="57"/>
      <c r="M28" s="56"/>
    </row>
    <row r="29" spans="2:13" ht="60" x14ac:dyDescent="0.25">
      <c r="B29" s="55">
        <v>3</v>
      </c>
      <c r="C29" s="55" t="s">
        <v>174</v>
      </c>
      <c r="D29" s="56" t="s">
        <v>1584</v>
      </c>
      <c r="E29" s="56" t="s">
        <v>1583</v>
      </c>
      <c r="F29" s="55" t="s">
        <v>5</v>
      </c>
      <c r="G29" s="55" t="s">
        <v>59</v>
      </c>
      <c r="H29" s="56" t="s">
        <v>1589</v>
      </c>
      <c r="I29" s="56" t="s">
        <v>1590</v>
      </c>
      <c r="J29" s="55" t="s">
        <v>88</v>
      </c>
      <c r="K29" s="56" t="s">
        <v>1593</v>
      </c>
      <c r="L29" s="57"/>
      <c r="M29" s="56"/>
    </row>
    <row r="30" spans="2:13" x14ac:dyDescent="0.25">
      <c r="B30" s="55">
        <v>3</v>
      </c>
      <c r="C30" s="55"/>
      <c r="D30" s="56"/>
      <c r="E30" s="56"/>
      <c r="F30" s="55"/>
      <c r="G30" s="55"/>
      <c r="H30" s="56"/>
      <c r="I30" s="56"/>
      <c r="J30" s="55"/>
      <c r="K30" s="56"/>
      <c r="L30" s="57"/>
      <c r="M30" s="56"/>
    </row>
    <row r="31" spans="2:13" ht="12.75" thickBot="1" x14ac:dyDescent="0.3">
      <c r="D31" s="59"/>
      <c r="E31" s="59"/>
      <c r="H31" s="59"/>
      <c r="I31" s="59"/>
      <c r="K31" s="59"/>
      <c r="M31" s="59"/>
    </row>
    <row r="32" spans="2:13" s="48" customFormat="1" ht="23.25" thickTop="1" x14ac:dyDescent="0.25">
      <c r="B32" s="51" t="s">
        <v>93</v>
      </c>
      <c r="C32" s="51" t="s">
        <v>75</v>
      </c>
      <c r="D32" s="51" t="s">
        <v>76</v>
      </c>
      <c r="E32" s="51" t="s">
        <v>77</v>
      </c>
      <c r="F32" s="51" t="s">
        <v>78</v>
      </c>
      <c r="G32" s="51" t="s">
        <v>79</v>
      </c>
      <c r="H32" s="52" t="s">
        <v>156</v>
      </c>
      <c r="I32" s="52" t="s">
        <v>157</v>
      </c>
      <c r="J32" s="52" t="s">
        <v>158</v>
      </c>
      <c r="K32" s="52" t="s">
        <v>80</v>
      </c>
      <c r="L32" s="53" t="s">
        <v>94</v>
      </c>
      <c r="M32" s="53" t="s">
        <v>95</v>
      </c>
    </row>
    <row r="33" spans="2:13" ht="60" x14ac:dyDescent="0.25">
      <c r="B33" s="55">
        <v>4</v>
      </c>
      <c r="C33" s="55" t="s">
        <v>174</v>
      </c>
      <c r="D33" s="56" t="s">
        <v>1584</v>
      </c>
      <c r="E33" s="56" t="s">
        <v>1581</v>
      </c>
      <c r="F33" s="55" t="s">
        <v>5</v>
      </c>
      <c r="G33" s="55" t="s">
        <v>59</v>
      </c>
      <c r="H33" s="56" t="s">
        <v>1585</v>
      </c>
      <c r="I33" s="56" t="s">
        <v>1595</v>
      </c>
      <c r="J33" s="55" t="s">
        <v>88</v>
      </c>
      <c r="K33" s="56" t="s">
        <v>1591</v>
      </c>
      <c r="L33" s="57"/>
      <c r="M33" s="56"/>
    </row>
    <row r="34" spans="2:13" ht="107.45" customHeight="1" x14ac:dyDescent="0.25">
      <c r="B34" s="55">
        <v>4</v>
      </c>
      <c r="C34" s="55" t="s">
        <v>174</v>
      </c>
      <c r="D34" s="56" t="s">
        <v>1584</v>
      </c>
      <c r="E34" s="56" t="s">
        <v>1582</v>
      </c>
      <c r="F34" s="55" t="s">
        <v>5</v>
      </c>
      <c r="G34" s="55" t="s">
        <v>59</v>
      </c>
      <c r="H34" s="56" t="s">
        <v>1587</v>
      </c>
      <c r="I34" s="56" t="s">
        <v>1588</v>
      </c>
      <c r="J34" s="55" t="s">
        <v>88</v>
      </c>
      <c r="K34" s="56" t="s">
        <v>1592</v>
      </c>
      <c r="L34" s="57"/>
      <c r="M34" s="56"/>
    </row>
    <row r="35" spans="2:13" ht="60" x14ac:dyDescent="0.25">
      <c r="B35" s="55">
        <v>4</v>
      </c>
      <c r="C35" s="55" t="s">
        <v>174</v>
      </c>
      <c r="D35" s="56" t="s">
        <v>1584</v>
      </c>
      <c r="E35" s="56" t="s">
        <v>1583</v>
      </c>
      <c r="F35" s="55" t="s">
        <v>5</v>
      </c>
      <c r="G35" s="55" t="s">
        <v>59</v>
      </c>
      <c r="H35" s="56" t="s">
        <v>1589</v>
      </c>
      <c r="I35" s="56" t="s">
        <v>1590</v>
      </c>
      <c r="J35" s="55" t="s">
        <v>88</v>
      </c>
      <c r="K35" s="56" t="s">
        <v>1593</v>
      </c>
      <c r="L35" s="57"/>
      <c r="M35" s="56"/>
    </row>
    <row r="36" spans="2:13" x14ac:dyDescent="0.25">
      <c r="B36" s="55">
        <v>4</v>
      </c>
      <c r="C36" s="55"/>
      <c r="D36" s="56"/>
      <c r="E36" s="56"/>
      <c r="F36" s="55"/>
      <c r="G36" s="55"/>
      <c r="H36" s="56"/>
      <c r="I36" s="56"/>
      <c r="J36" s="55"/>
      <c r="K36" s="56"/>
      <c r="L36" s="57"/>
      <c r="M36" s="56"/>
    </row>
  </sheetData>
  <sheetProtection algorithmName="SHA-512" hashValue="P53VTdXlaO7u/Q+7wzInvuH+O66fZLwVhmEUjOpFiB/etRxeWrd3aqe09QqfAtb1x0/wOK7DnLP+P+Z4J2HceQ==" saltValue="GSutz/8PvSsYmPZczKOTA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8 C27:C30 C33:C36 C21:C24" xr:uid="{00000000-0002-0000-3500-000000000000}">
      <formula1>Frentes</formula1>
    </dataValidation>
    <dataValidation type="list" allowBlank="1" showInputMessage="1" showErrorMessage="1" sqref="F15:F18 F27:F30 F33:F36 F21:F24" xr:uid="{00000000-0002-0000-3500-000001000000}">
      <formula1>Alta_Dirección</formula1>
    </dataValidation>
    <dataValidation type="list" allowBlank="1" showInputMessage="1" showErrorMessage="1" sqref="J15:J18 J27:J30 J33:J36 J21:J24" xr:uid="{00000000-0002-0000-3500-000002000000}">
      <formula1>Categoría</formula1>
    </dataValidation>
    <dataValidation type="list" allowBlank="1" showInputMessage="1" showErrorMessage="1" sqref="L33:L36 L27:L30 L15:L18 L21:L24" xr:uid="{00000000-0002-0000-3500-000003000000}">
      <formula1>Cumplimiento</formula1>
    </dataValidation>
    <dataValidation type="list" allowBlank="1" showInputMessage="1" showErrorMessage="1" sqref="G15:G18 G27:G30 G33:G36 G21:G24" xr:uid="{00000000-0002-0000-3500-000004000000}">
      <formula1>Área</formula1>
    </dataValidation>
    <dataValidation type="list" allowBlank="1" showInputMessage="1" showErrorMessage="1" sqref="B15:B18 B27:B30 B33:B36 B21:B24" xr:uid="{00000000-0002-0000-3500-000005000000}">
      <formula1>Trimestre</formula1>
    </dataValidation>
  </dataValidations>
  <hyperlinks>
    <hyperlink ref="L10:M11" location="Instrucciones!A1" display="Instrucciones para el diligenciamiento" xr:uid="{00000000-0004-0000-35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 operator="containsText" id="{9FF0D2AA-5ABF-4A84-8A84-EB9117D4EC33}">
            <xm:f>NOT(ISERROR(SEARCH(TB!$B$25,L15)))</xm:f>
            <xm:f>TB!$B$25</xm:f>
            <x14:dxf>
              <fill>
                <patternFill>
                  <fgColor theme="1"/>
                  <bgColor rgb="FF00B050"/>
                </patternFill>
              </fill>
            </x14:dxf>
          </x14:cfRule>
          <x14:cfRule type="containsText" priority="22" operator="containsText" id="{43249A32-C4F0-4607-8568-BA380D5BA32A}">
            <xm:f>NOT(ISERROR(SEARCH(TB!$B$24,L15)))</xm:f>
            <xm:f>TB!$B$24</xm:f>
            <x14:dxf>
              <fill>
                <patternFill>
                  <fgColor theme="1"/>
                  <bgColor rgb="FFFFFF00"/>
                </patternFill>
              </fill>
            </x14:dxf>
          </x14:cfRule>
          <x14:cfRule type="containsText" priority="23" operator="containsText" id="{77CE48A9-6D5F-44C8-8F0B-F12B9B9C4520}">
            <xm:f>NOT(ISERROR(SEARCH(TB!$B$23,L15)))</xm:f>
            <xm:f>TB!$B$23</xm:f>
            <x14:dxf>
              <fill>
                <patternFill>
                  <fgColor theme="1"/>
                  <bgColor rgb="FFFFC000"/>
                </patternFill>
              </fill>
            </x14:dxf>
          </x14:cfRule>
          <x14:cfRule type="containsText" priority="24" operator="containsText" id="{41AC65EB-2896-4114-A69C-E64D283BA1A7}">
            <xm:f>NOT(ISERROR(SEARCH(TB!$B$22,L15)))</xm:f>
            <xm:f>TB!$B$22</xm:f>
            <x14:dxf>
              <fill>
                <patternFill>
                  <fgColor theme="1"/>
                  <bgColor rgb="FFFF0000"/>
                </patternFill>
              </fill>
            </x14:dxf>
          </x14:cfRule>
          <xm:sqref>L15:L18 L21:L24</xm:sqref>
        </x14:conditionalFormatting>
        <x14:conditionalFormatting xmlns:xm="http://schemas.microsoft.com/office/excel/2006/main">
          <x14:cfRule type="containsText" priority="13" operator="containsText" id="{E2D2AB61-4729-4787-B9AF-7E64DD95D5D8}">
            <xm:f>NOT(ISERROR(SEARCH(TB!$B$25,L30)))</xm:f>
            <xm:f>TB!$B$25</xm:f>
            <x14:dxf>
              <fill>
                <patternFill>
                  <fgColor theme="1"/>
                  <bgColor rgb="FF00B050"/>
                </patternFill>
              </fill>
            </x14:dxf>
          </x14:cfRule>
          <x14:cfRule type="containsText" priority="14" operator="containsText" id="{2994DD65-6ED8-4090-B268-84366F36F9AA}">
            <xm:f>NOT(ISERROR(SEARCH(TB!$B$24,L30)))</xm:f>
            <xm:f>TB!$B$24</xm:f>
            <x14:dxf>
              <fill>
                <patternFill>
                  <fgColor theme="1"/>
                  <bgColor rgb="FFFFFF00"/>
                </patternFill>
              </fill>
            </x14:dxf>
          </x14:cfRule>
          <x14:cfRule type="containsText" priority="15" operator="containsText" id="{1FA4CBBD-92D1-4F51-B36D-18155512FEE2}">
            <xm:f>NOT(ISERROR(SEARCH(TB!$B$23,L30)))</xm:f>
            <xm:f>TB!$B$23</xm:f>
            <x14:dxf>
              <fill>
                <patternFill>
                  <fgColor theme="1"/>
                  <bgColor rgb="FFFFC000"/>
                </patternFill>
              </fill>
            </x14:dxf>
          </x14:cfRule>
          <x14:cfRule type="containsText" priority="16" operator="containsText" id="{54A15858-6C09-497C-8EE5-24C83F9C744C}">
            <xm:f>NOT(ISERROR(SEARCH(TB!$B$22,L30)))</xm:f>
            <xm:f>TB!$B$22</xm:f>
            <x14:dxf>
              <fill>
                <patternFill>
                  <fgColor theme="1"/>
                  <bgColor rgb="FFFF0000"/>
                </patternFill>
              </fill>
            </x14:dxf>
          </x14:cfRule>
          <xm:sqref>L30</xm:sqref>
        </x14:conditionalFormatting>
        <x14:conditionalFormatting xmlns:xm="http://schemas.microsoft.com/office/excel/2006/main">
          <x14:cfRule type="containsText" priority="9" operator="containsText" id="{0ACA4176-6B91-4D98-8330-7081E8267BCB}">
            <xm:f>NOT(ISERROR(SEARCH(TB!$B$25,L36)))</xm:f>
            <xm:f>TB!$B$25</xm:f>
            <x14:dxf>
              <fill>
                <patternFill>
                  <fgColor theme="1"/>
                  <bgColor rgb="FF00B050"/>
                </patternFill>
              </fill>
            </x14:dxf>
          </x14:cfRule>
          <x14:cfRule type="containsText" priority="10" operator="containsText" id="{40F366FB-D8A5-416A-AF6B-12DC3804A36A}">
            <xm:f>NOT(ISERROR(SEARCH(TB!$B$24,L36)))</xm:f>
            <xm:f>TB!$B$24</xm:f>
            <x14:dxf>
              <fill>
                <patternFill>
                  <fgColor theme="1"/>
                  <bgColor rgb="FFFFFF00"/>
                </patternFill>
              </fill>
            </x14:dxf>
          </x14:cfRule>
          <x14:cfRule type="containsText" priority="11" operator="containsText" id="{FFA4AF0B-1961-4E35-98DF-C7D6E1DBEE12}">
            <xm:f>NOT(ISERROR(SEARCH(TB!$B$23,L36)))</xm:f>
            <xm:f>TB!$B$23</xm:f>
            <x14:dxf>
              <fill>
                <patternFill>
                  <fgColor theme="1"/>
                  <bgColor rgb="FFFFC000"/>
                </patternFill>
              </fill>
            </x14:dxf>
          </x14:cfRule>
          <x14:cfRule type="containsText" priority="12" operator="containsText" id="{A5D1DACD-C4A4-4509-92CC-0845AD989FD1}">
            <xm:f>NOT(ISERROR(SEARCH(TB!$B$22,L36)))</xm:f>
            <xm:f>TB!$B$22</xm:f>
            <x14:dxf>
              <fill>
                <patternFill>
                  <fgColor theme="1"/>
                  <bgColor rgb="FFFF0000"/>
                </patternFill>
              </fill>
            </x14:dxf>
          </x14:cfRule>
          <xm:sqref>L36</xm:sqref>
        </x14:conditionalFormatting>
        <x14:conditionalFormatting xmlns:xm="http://schemas.microsoft.com/office/excel/2006/main">
          <x14:cfRule type="containsText" priority="5" operator="containsText" id="{9133DB58-DEAD-4B0E-B928-C4395F5FFBD7}">
            <xm:f>NOT(ISERROR(SEARCH(TB!$B$25,L27)))</xm:f>
            <xm:f>TB!$B$25</xm:f>
            <x14:dxf>
              <fill>
                <patternFill>
                  <fgColor theme="1"/>
                  <bgColor rgb="FF00B050"/>
                </patternFill>
              </fill>
            </x14:dxf>
          </x14:cfRule>
          <x14:cfRule type="containsText" priority="6" operator="containsText" id="{7ED78729-244C-44C7-815A-75CB986E9EDD}">
            <xm:f>NOT(ISERROR(SEARCH(TB!$B$24,L27)))</xm:f>
            <xm:f>TB!$B$24</xm:f>
            <x14:dxf>
              <fill>
                <patternFill>
                  <fgColor theme="1"/>
                  <bgColor rgb="FFFFFF00"/>
                </patternFill>
              </fill>
            </x14:dxf>
          </x14:cfRule>
          <x14:cfRule type="containsText" priority="7" operator="containsText" id="{EB0909B1-C077-4835-A561-DF1AE1895B72}">
            <xm:f>NOT(ISERROR(SEARCH(TB!$B$23,L27)))</xm:f>
            <xm:f>TB!$B$23</xm:f>
            <x14:dxf>
              <fill>
                <patternFill>
                  <fgColor theme="1"/>
                  <bgColor rgb="FFFFC000"/>
                </patternFill>
              </fill>
            </x14:dxf>
          </x14:cfRule>
          <x14:cfRule type="containsText" priority="8" operator="containsText" id="{D7EEDB10-B22C-4441-9820-BC5B14FF10CE}">
            <xm:f>NOT(ISERROR(SEARCH(TB!$B$22,L27)))</xm:f>
            <xm:f>TB!$B$22</xm:f>
            <x14:dxf>
              <fill>
                <patternFill>
                  <fgColor theme="1"/>
                  <bgColor rgb="FFFF0000"/>
                </patternFill>
              </fill>
            </x14:dxf>
          </x14:cfRule>
          <xm:sqref>L27:L29</xm:sqref>
        </x14:conditionalFormatting>
        <x14:conditionalFormatting xmlns:xm="http://schemas.microsoft.com/office/excel/2006/main">
          <x14:cfRule type="containsText" priority="1" operator="containsText" id="{388368B6-F268-45D3-A130-F24A0FFD8563}">
            <xm:f>NOT(ISERROR(SEARCH(TB!$B$25,L33)))</xm:f>
            <xm:f>TB!$B$25</xm:f>
            <x14:dxf>
              <fill>
                <patternFill>
                  <fgColor theme="1"/>
                  <bgColor rgb="FF00B050"/>
                </patternFill>
              </fill>
            </x14:dxf>
          </x14:cfRule>
          <x14:cfRule type="containsText" priority="2" operator="containsText" id="{40609B35-EBF3-4AF3-B32D-0A4EF3A7DA49}">
            <xm:f>NOT(ISERROR(SEARCH(TB!$B$24,L33)))</xm:f>
            <xm:f>TB!$B$24</xm:f>
            <x14:dxf>
              <fill>
                <patternFill>
                  <fgColor theme="1"/>
                  <bgColor rgb="FFFFFF00"/>
                </patternFill>
              </fill>
            </x14:dxf>
          </x14:cfRule>
          <x14:cfRule type="containsText" priority="3" operator="containsText" id="{AB3C8A30-EF39-4838-807A-FD1A3FA966D4}">
            <xm:f>NOT(ISERROR(SEARCH(TB!$B$23,L33)))</xm:f>
            <xm:f>TB!$B$23</xm:f>
            <x14:dxf>
              <fill>
                <patternFill>
                  <fgColor theme="1"/>
                  <bgColor rgb="FFFFC000"/>
                </patternFill>
              </fill>
            </x14:dxf>
          </x14:cfRule>
          <x14:cfRule type="containsText" priority="4" operator="containsText" id="{93B3B7CE-59EB-4291-8E11-FB57733526EE}">
            <xm:f>NOT(ISERROR(SEARCH(TB!$B$22,L33)))</xm:f>
            <xm:f>TB!$B$22</xm:f>
            <x14:dxf>
              <fill>
                <patternFill>
                  <fgColor theme="1"/>
                  <bgColor rgb="FFFF0000"/>
                </patternFill>
              </fill>
            </x14:dxf>
          </x14:cfRule>
          <xm:sqref>L33:L35</xm:sqref>
        </x14:conditionalFormatting>
      </x14:conditionalFormatting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100">
    <tabColor rgb="FF00B050"/>
  </sheetPr>
  <dimension ref="A1:W32"/>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233</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(SUM(L$15:L$17))/F9</f>
        <v>1</v>
      </c>
      <c r="J9" s="40"/>
      <c r="K9" s="41"/>
      <c r="L9" s="40"/>
      <c r="M9" s="40"/>
      <c r="N9" s="40"/>
    </row>
    <row r="10" spans="1:14" s="47" customFormat="1" ht="11.45" customHeight="1" x14ac:dyDescent="0.25">
      <c r="B10" s="48"/>
      <c r="C10" s="268" t="s">
        <v>96</v>
      </c>
      <c r="D10" s="269" t="str">
        <f>Contenido!S25</f>
        <v>Recursos Físicos y Servicios Generales</v>
      </c>
      <c r="E10" s="43" t="s">
        <v>92</v>
      </c>
      <c r="F10" s="44">
        <v>1</v>
      </c>
      <c r="G10" s="43" t="s">
        <v>90</v>
      </c>
      <c r="H10" s="45" t="s">
        <v>115</v>
      </c>
      <c r="I10" s="46">
        <f>(SUM(L$20:L$22))/F10</f>
        <v>1.3333333333333335</v>
      </c>
      <c r="J10" s="48"/>
      <c r="K10" s="50"/>
      <c r="L10" s="270" t="s">
        <v>100</v>
      </c>
      <c r="M10" s="270"/>
    </row>
    <row r="11" spans="1:14" s="47" customFormat="1" ht="11.45" customHeight="1" x14ac:dyDescent="0.25">
      <c r="B11" s="48"/>
      <c r="C11" s="268"/>
      <c r="D11" s="269"/>
      <c r="E11" s="43" t="s">
        <v>176</v>
      </c>
      <c r="F11" s="44">
        <v>1</v>
      </c>
      <c r="G11" s="43" t="s">
        <v>90</v>
      </c>
      <c r="H11" s="45" t="s">
        <v>178</v>
      </c>
      <c r="I11" s="46">
        <f>(SUM(L$25:L$27))/F11</f>
        <v>1.3333333333333335</v>
      </c>
      <c r="J11" s="48"/>
      <c r="K11" s="50"/>
      <c r="L11" s="270"/>
      <c r="M11" s="270"/>
    </row>
    <row r="12" spans="1:14" s="47" customFormat="1" ht="11.45" customHeight="1" x14ac:dyDescent="0.25">
      <c r="B12" s="48"/>
      <c r="C12" s="43"/>
      <c r="D12" s="49"/>
      <c r="E12" s="43" t="s">
        <v>177</v>
      </c>
      <c r="F12" s="44">
        <v>1</v>
      </c>
      <c r="G12" s="43" t="s">
        <v>90</v>
      </c>
      <c r="H12" s="45" t="s">
        <v>179</v>
      </c>
      <c r="I12" s="46">
        <f>(SUM(L$30:L$32))/F12</f>
        <v>2</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08" customHeight="1" x14ac:dyDescent="0.25">
      <c r="B15" s="55">
        <v>1</v>
      </c>
      <c r="C15" s="55" t="s">
        <v>174</v>
      </c>
      <c r="D15" s="56" t="s">
        <v>513</v>
      </c>
      <c r="E15" s="56" t="s">
        <v>1596</v>
      </c>
      <c r="F15" s="55" t="s">
        <v>5</v>
      </c>
      <c r="G15" s="55" t="s">
        <v>63</v>
      </c>
      <c r="H15" s="56" t="s">
        <v>1599</v>
      </c>
      <c r="I15" s="56" t="s">
        <v>1600</v>
      </c>
      <c r="J15" s="55" t="s">
        <v>86</v>
      </c>
      <c r="K15" s="56" t="s">
        <v>1603</v>
      </c>
      <c r="L15" s="57">
        <v>0.66666666666666674</v>
      </c>
      <c r="M15" s="56" t="s">
        <v>1605</v>
      </c>
    </row>
    <row r="16" spans="1:14" ht="124.9" customHeight="1" x14ac:dyDescent="0.25">
      <c r="B16" s="55">
        <v>1</v>
      </c>
      <c r="C16" s="55" t="s">
        <v>174</v>
      </c>
      <c r="D16" s="56" t="s">
        <v>1597</v>
      </c>
      <c r="E16" s="56" t="s">
        <v>1598</v>
      </c>
      <c r="F16" s="55" t="s">
        <v>5</v>
      </c>
      <c r="G16" s="55" t="s">
        <v>63</v>
      </c>
      <c r="H16" s="56" t="s">
        <v>1601</v>
      </c>
      <c r="I16" s="56" t="s">
        <v>1602</v>
      </c>
      <c r="J16" s="55" t="s">
        <v>88</v>
      </c>
      <c r="K16" s="56" t="s">
        <v>1604</v>
      </c>
      <c r="L16" s="57">
        <v>0.33333333333333337</v>
      </c>
      <c r="M16" s="56"/>
    </row>
    <row r="17" spans="2:13" x14ac:dyDescent="0.25">
      <c r="B17" s="55">
        <v>1</v>
      </c>
      <c r="C17" s="55"/>
      <c r="D17" s="56"/>
      <c r="E17" s="56"/>
      <c r="F17" s="55"/>
      <c r="G17" s="55"/>
      <c r="H17" s="56"/>
      <c r="I17" s="56"/>
      <c r="J17" s="55"/>
      <c r="K17" s="56"/>
      <c r="L17" s="57"/>
      <c r="M17" s="56"/>
    </row>
    <row r="18" spans="2:13" ht="12.75" thickBot="1" x14ac:dyDescent="0.3">
      <c r="D18" s="59"/>
      <c r="E18" s="59"/>
      <c r="H18" s="59"/>
      <c r="I18" s="59"/>
      <c r="K18" s="59"/>
      <c r="M18" s="59"/>
    </row>
    <row r="19" spans="2:13" s="48" customFormat="1" ht="23.25" thickTop="1" x14ac:dyDescent="0.25">
      <c r="B19" s="51" t="s">
        <v>93</v>
      </c>
      <c r="C19" s="51" t="s">
        <v>75</v>
      </c>
      <c r="D19" s="51" t="s">
        <v>76</v>
      </c>
      <c r="E19" s="51" t="s">
        <v>77</v>
      </c>
      <c r="F19" s="51" t="s">
        <v>78</v>
      </c>
      <c r="G19" s="51" t="s">
        <v>79</v>
      </c>
      <c r="H19" s="52" t="s">
        <v>156</v>
      </c>
      <c r="I19" s="52" t="s">
        <v>157</v>
      </c>
      <c r="J19" s="52" t="s">
        <v>158</v>
      </c>
      <c r="K19" s="52" t="s">
        <v>80</v>
      </c>
      <c r="L19" s="53" t="s">
        <v>94</v>
      </c>
      <c r="M19" s="53" t="s">
        <v>95</v>
      </c>
    </row>
    <row r="20" spans="2:13" ht="106.15" customHeight="1" x14ac:dyDescent="0.25">
      <c r="B20" s="55">
        <v>2</v>
      </c>
      <c r="C20" s="55" t="s">
        <v>174</v>
      </c>
      <c r="D20" s="56" t="s">
        <v>513</v>
      </c>
      <c r="E20" s="56" t="s">
        <v>1596</v>
      </c>
      <c r="F20" s="55" t="s">
        <v>5</v>
      </c>
      <c r="G20" s="55" t="s">
        <v>63</v>
      </c>
      <c r="H20" s="56" t="s">
        <v>1606</v>
      </c>
      <c r="I20" s="56" t="s">
        <v>1607</v>
      </c>
      <c r="J20" s="55" t="s">
        <v>86</v>
      </c>
      <c r="K20" s="56" t="s">
        <v>1603</v>
      </c>
      <c r="L20" s="57">
        <v>0.66666666666666674</v>
      </c>
      <c r="M20" s="56"/>
    </row>
    <row r="21" spans="2:13" ht="120" x14ac:dyDescent="0.25">
      <c r="B21" s="55">
        <v>2</v>
      </c>
      <c r="C21" s="55" t="s">
        <v>174</v>
      </c>
      <c r="D21" s="56" t="s">
        <v>1597</v>
      </c>
      <c r="E21" s="56" t="s">
        <v>1598</v>
      </c>
      <c r="F21" s="55" t="s">
        <v>5</v>
      </c>
      <c r="G21" s="55" t="s">
        <v>63</v>
      </c>
      <c r="H21" s="56" t="s">
        <v>1601</v>
      </c>
      <c r="I21" s="56" t="s">
        <v>1608</v>
      </c>
      <c r="J21" s="55" t="s">
        <v>88</v>
      </c>
      <c r="K21" s="56" t="s">
        <v>1604</v>
      </c>
      <c r="L21" s="57">
        <v>0.66666666666666674</v>
      </c>
      <c r="M21" s="56"/>
    </row>
    <row r="22" spans="2:13" x14ac:dyDescent="0.25">
      <c r="B22" s="55">
        <v>2</v>
      </c>
      <c r="C22" s="55"/>
      <c r="D22" s="56"/>
      <c r="E22" s="56"/>
      <c r="F22" s="55"/>
      <c r="G22" s="55"/>
      <c r="H22" s="56"/>
      <c r="I22" s="56"/>
      <c r="J22" s="55"/>
      <c r="K22" s="56"/>
      <c r="L22" s="57"/>
      <c r="M22" s="56"/>
    </row>
    <row r="23" spans="2:13" ht="12.75" thickBot="1" x14ac:dyDescent="0.3"/>
    <row r="24" spans="2:13" s="48" customFormat="1" ht="30.6" customHeight="1"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105" customHeight="1" x14ac:dyDescent="0.25">
      <c r="B25" s="55">
        <v>3</v>
      </c>
      <c r="C25" s="55" t="s">
        <v>174</v>
      </c>
      <c r="D25" s="56" t="s">
        <v>513</v>
      </c>
      <c r="E25" s="56" t="s">
        <v>1596</v>
      </c>
      <c r="F25" s="55" t="s">
        <v>5</v>
      </c>
      <c r="G25" s="55" t="s">
        <v>63</v>
      </c>
      <c r="H25" s="56" t="s">
        <v>1609</v>
      </c>
      <c r="I25" s="56" t="s">
        <v>1610</v>
      </c>
      <c r="J25" s="55" t="s">
        <v>86</v>
      </c>
      <c r="K25" s="56" t="s">
        <v>1603</v>
      </c>
      <c r="L25" s="57">
        <v>0.66666666666666674</v>
      </c>
      <c r="M25" s="56"/>
    </row>
    <row r="26" spans="2:13" ht="127.15" customHeight="1" x14ac:dyDescent="0.25">
      <c r="B26" s="55">
        <v>3</v>
      </c>
      <c r="C26" s="55" t="s">
        <v>174</v>
      </c>
      <c r="D26" s="56" t="s">
        <v>1597</v>
      </c>
      <c r="E26" s="56" t="s">
        <v>1598</v>
      </c>
      <c r="F26" s="55" t="s">
        <v>5</v>
      </c>
      <c r="G26" s="55" t="s">
        <v>63</v>
      </c>
      <c r="H26" s="56" t="s">
        <v>1601</v>
      </c>
      <c r="I26" s="56" t="s">
        <v>1611</v>
      </c>
      <c r="J26" s="55" t="s">
        <v>88</v>
      </c>
      <c r="K26" s="56" t="s">
        <v>1604</v>
      </c>
      <c r="L26" s="57">
        <v>0.66666666666666674</v>
      </c>
      <c r="M26" s="56"/>
    </row>
    <row r="27" spans="2:13" x14ac:dyDescent="0.25">
      <c r="B27" s="55">
        <v>3</v>
      </c>
      <c r="C27" s="55"/>
      <c r="D27" s="56"/>
      <c r="E27" s="56"/>
      <c r="F27" s="55"/>
      <c r="G27" s="55"/>
      <c r="H27" s="56"/>
      <c r="I27" s="56"/>
      <c r="J27" s="55"/>
      <c r="K27" s="56"/>
      <c r="L27" s="57"/>
      <c r="M27" s="56"/>
    </row>
    <row r="28" spans="2:13" ht="12.75" thickBot="1" x14ac:dyDescent="0.3">
      <c r="D28" s="59"/>
      <c r="E28" s="59"/>
      <c r="H28" s="59"/>
      <c r="I28" s="59"/>
      <c r="K28" s="59"/>
      <c r="M28" s="59"/>
    </row>
    <row r="29" spans="2:13" s="48" customFormat="1" ht="23.25" thickTop="1" x14ac:dyDescent="0.25">
      <c r="B29" s="51" t="s">
        <v>93</v>
      </c>
      <c r="C29" s="51" t="s">
        <v>75</v>
      </c>
      <c r="D29" s="51" t="s">
        <v>76</v>
      </c>
      <c r="E29" s="51" t="s">
        <v>77</v>
      </c>
      <c r="F29" s="51" t="s">
        <v>78</v>
      </c>
      <c r="G29" s="51" t="s">
        <v>79</v>
      </c>
      <c r="H29" s="52" t="s">
        <v>156</v>
      </c>
      <c r="I29" s="52" t="s">
        <v>157</v>
      </c>
      <c r="J29" s="52" t="s">
        <v>158</v>
      </c>
      <c r="K29" s="52" t="s">
        <v>80</v>
      </c>
      <c r="L29" s="53" t="s">
        <v>94</v>
      </c>
      <c r="M29" s="53" t="s">
        <v>95</v>
      </c>
    </row>
    <row r="30" spans="2:13" ht="138" customHeight="1" x14ac:dyDescent="0.25">
      <c r="B30" s="55">
        <v>4</v>
      </c>
      <c r="C30" s="55" t="s">
        <v>174</v>
      </c>
      <c r="D30" s="56" t="s">
        <v>513</v>
      </c>
      <c r="E30" s="56" t="s">
        <v>1596</v>
      </c>
      <c r="F30" s="55" t="s">
        <v>5</v>
      </c>
      <c r="G30" s="55" t="s">
        <v>63</v>
      </c>
      <c r="H30" s="56" t="s">
        <v>1612</v>
      </c>
      <c r="I30" s="56" t="s">
        <v>1613</v>
      </c>
      <c r="J30" s="55" t="s">
        <v>86</v>
      </c>
      <c r="K30" s="56" t="s">
        <v>1603</v>
      </c>
      <c r="L30" s="57">
        <v>1</v>
      </c>
      <c r="M30" s="56" t="s">
        <v>1615</v>
      </c>
    </row>
    <row r="31" spans="2:13" ht="130.15" customHeight="1" x14ac:dyDescent="0.25">
      <c r="B31" s="55">
        <v>4</v>
      </c>
      <c r="C31" s="55" t="s">
        <v>174</v>
      </c>
      <c r="D31" s="56" t="s">
        <v>1597</v>
      </c>
      <c r="E31" s="56" t="s">
        <v>1598</v>
      </c>
      <c r="F31" s="55" t="s">
        <v>5</v>
      </c>
      <c r="G31" s="55" t="s">
        <v>63</v>
      </c>
      <c r="H31" s="56" t="s">
        <v>1601</v>
      </c>
      <c r="I31" s="56" t="s">
        <v>1614</v>
      </c>
      <c r="J31" s="55" t="s">
        <v>88</v>
      </c>
      <c r="K31" s="56" t="s">
        <v>1604</v>
      </c>
      <c r="L31" s="57">
        <v>1</v>
      </c>
      <c r="M31" s="56"/>
    </row>
    <row r="32" spans="2:13" x14ac:dyDescent="0.25">
      <c r="B32" s="55">
        <v>4</v>
      </c>
      <c r="C32" s="55"/>
      <c r="D32" s="56"/>
      <c r="E32" s="56"/>
      <c r="F32" s="55"/>
      <c r="G32" s="55"/>
      <c r="H32" s="56"/>
      <c r="I32" s="56"/>
      <c r="J32" s="55"/>
      <c r="K32" s="56"/>
      <c r="L32" s="57"/>
      <c r="M32" s="56"/>
    </row>
  </sheetData>
  <sheetProtection algorithmName="SHA-512" hashValue="LhRLWrImmtEDQPD4Qsjg9CwfvQxQeKk9wkbMnf6lPgR1zxFHQoBK0jcgiqfIafUrhNg50cIMlD7TwaNYX4rnXA==" saltValue="JLkY8K/RKsfw1P+pQvUs1A=="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20:C22 C25:C27 C30:C32 C15:C17" xr:uid="{00000000-0002-0000-3600-000000000000}">
      <formula1>Frentes</formula1>
    </dataValidation>
    <dataValidation type="list" allowBlank="1" showInputMessage="1" showErrorMessage="1" sqref="F20:F22 F25:F27 F30:F32 F15:F17" xr:uid="{00000000-0002-0000-3600-000001000000}">
      <formula1>Alta_Dirección</formula1>
    </dataValidation>
    <dataValidation type="list" allowBlank="1" showInputMessage="1" showErrorMessage="1" sqref="J20:J22 J25:J27 J30:J32 J15:J17" xr:uid="{00000000-0002-0000-3600-000002000000}">
      <formula1>Categoría</formula1>
    </dataValidation>
    <dataValidation type="list" allowBlank="1" showInputMessage="1" showErrorMessage="1" sqref="L20:L22 L30:L32 L25:L27 L15:L17" xr:uid="{00000000-0002-0000-3600-000003000000}">
      <formula1>Cumplimiento</formula1>
    </dataValidation>
    <dataValidation type="list" allowBlank="1" showInputMessage="1" showErrorMessage="1" sqref="G20:G22 G25:G27 G30:G32 G15:G17" xr:uid="{00000000-0002-0000-3600-000004000000}">
      <formula1>Área</formula1>
    </dataValidation>
    <dataValidation type="list" allowBlank="1" showInputMessage="1" showErrorMessage="1" sqref="B20:B22 B25:B27 B30:B32 B15:B17" xr:uid="{00000000-0002-0000-3600-000005000000}">
      <formula1>Trimestre</formula1>
    </dataValidation>
  </dataValidations>
  <hyperlinks>
    <hyperlink ref="L10:M11" location="Instrucciones!A1" display="Instrucciones para el diligenciamiento" xr:uid="{00000000-0004-0000-36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5" operator="containsText" id="{358E866F-60AE-427C-B22D-743F66BD661B}">
            <xm:f>NOT(ISERROR(SEARCH(TB!$B$25,L15)))</xm:f>
            <xm:f>TB!$B$25</xm:f>
            <x14:dxf>
              <fill>
                <patternFill>
                  <fgColor theme="1"/>
                  <bgColor rgb="FF00B050"/>
                </patternFill>
              </fill>
            </x14:dxf>
          </x14:cfRule>
          <x14:cfRule type="containsText" priority="26" operator="containsText" id="{AE44FAE0-D648-4956-8869-5BD3B6F9317A}">
            <xm:f>NOT(ISERROR(SEARCH(TB!$B$24,L15)))</xm:f>
            <xm:f>TB!$B$24</xm:f>
            <x14:dxf>
              <fill>
                <patternFill>
                  <fgColor theme="1"/>
                  <bgColor rgb="FFFFFF00"/>
                </patternFill>
              </fill>
            </x14:dxf>
          </x14:cfRule>
          <x14:cfRule type="containsText" priority="27" operator="containsText" id="{60167CD3-09B5-414C-B406-D8C7A9AC0A00}">
            <xm:f>NOT(ISERROR(SEARCH(TB!$B$23,L15)))</xm:f>
            <xm:f>TB!$B$23</xm:f>
            <x14:dxf>
              <fill>
                <patternFill>
                  <fgColor theme="1"/>
                  <bgColor rgb="FFFFC000"/>
                </patternFill>
              </fill>
            </x14:dxf>
          </x14:cfRule>
          <x14:cfRule type="containsText" priority="28" operator="containsText" id="{E0B63FF6-BFC9-445E-A68B-AD88709D5537}">
            <xm:f>NOT(ISERROR(SEARCH(TB!$B$22,L15)))</xm:f>
            <xm:f>TB!$B$22</xm:f>
            <x14:dxf>
              <fill>
                <patternFill>
                  <fgColor theme="1"/>
                  <bgColor rgb="FFFF0000"/>
                </patternFill>
              </fill>
            </x14:dxf>
          </x14:cfRule>
          <xm:sqref>L15:L17</xm:sqref>
        </x14:conditionalFormatting>
        <x14:conditionalFormatting xmlns:xm="http://schemas.microsoft.com/office/excel/2006/main">
          <x14:cfRule type="containsText" priority="21" operator="containsText" id="{11E1304C-92A7-4E84-AD27-44DEE6695C4A}">
            <xm:f>NOT(ISERROR(SEARCH(TB!$B$25,L22)))</xm:f>
            <xm:f>TB!$B$25</xm:f>
            <x14:dxf>
              <fill>
                <patternFill>
                  <fgColor theme="1"/>
                  <bgColor rgb="FF00B050"/>
                </patternFill>
              </fill>
            </x14:dxf>
          </x14:cfRule>
          <x14:cfRule type="containsText" priority="22" operator="containsText" id="{09E0FE0D-261E-4861-BB85-7DC330CF9144}">
            <xm:f>NOT(ISERROR(SEARCH(TB!$B$24,L22)))</xm:f>
            <xm:f>TB!$B$24</xm:f>
            <x14:dxf>
              <fill>
                <patternFill>
                  <fgColor theme="1"/>
                  <bgColor rgb="FFFFFF00"/>
                </patternFill>
              </fill>
            </x14:dxf>
          </x14:cfRule>
          <x14:cfRule type="containsText" priority="23" operator="containsText" id="{C6F00D7F-1E16-4BE6-BB51-B08B0F2D4B3A}">
            <xm:f>NOT(ISERROR(SEARCH(TB!$B$23,L22)))</xm:f>
            <xm:f>TB!$B$23</xm:f>
            <x14:dxf>
              <fill>
                <patternFill>
                  <fgColor theme="1"/>
                  <bgColor rgb="FFFFC000"/>
                </patternFill>
              </fill>
            </x14:dxf>
          </x14:cfRule>
          <x14:cfRule type="containsText" priority="24" operator="containsText" id="{BBF4E361-41BB-473B-A51A-F6ADAD6AE3B0}">
            <xm:f>NOT(ISERROR(SEARCH(TB!$B$22,L22)))</xm:f>
            <xm:f>TB!$B$22</xm:f>
            <x14:dxf>
              <fill>
                <patternFill>
                  <fgColor theme="1"/>
                  <bgColor rgb="FFFF0000"/>
                </patternFill>
              </fill>
            </x14:dxf>
          </x14:cfRule>
          <xm:sqref>L22</xm:sqref>
        </x14:conditionalFormatting>
        <x14:conditionalFormatting xmlns:xm="http://schemas.microsoft.com/office/excel/2006/main">
          <x14:cfRule type="containsText" priority="17" operator="containsText" id="{D2363192-332F-4959-9D8A-C88D3806F692}">
            <xm:f>NOT(ISERROR(SEARCH(TB!$B$25,L27)))</xm:f>
            <xm:f>TB!$B$25</xm:f>
            <x14:dxf>
              <fill>
                <patternFill>
                  <fgColor theme="1"/>
                  <bgColor rgb="FF00B050"/>
                </patternFill>
              </fill>
            </x14:dxf>
          </x14:cfRule>
          <x14:cfRule type="containsText" priority="18" operator="containsText" id="{A0620E82-3B7E-4AFF-A389-E6D6BF01432C}">
            <xm:f>NOT(ISERROR(SEARCH(TB!$B$24,L27)))</xm:f>
            <xm:f>TB!$B$24</xm:f>
            <x14:dxf>
              <fill>
                <patternFill>
                  <fgColor theme="1"/>
                  <bgColor rgb="FFFFFF00"/>
                </patternFill>
              </fill>
            </x14:dxf>
          </x14:cfRule>
          <x14:cfRule type="containsText" priority="19" operator="containsText" id="{1D676E40-B420-4952-994F-0E1CD552ECBE}">
            <xm:f>NOT(ISERROR(SEARCH(TB!$B$23,L27)))</xm:f>
            <xm:f>TB!$B$23</xm:f>
            <x14:dxf>
              <fill>
                <patternFill>
                  <fgColor theme="1"/>
                  <bgColor rgb="FFFFC000"/>
                </patternFill>
              </fill>
            </x14:dxf>
          </x14:cfRule>
          <x14:cfRule type="containsText" priority="20" operator="containsText" id="{9845CF5F-A9DB-4FEE-9445-1572D11555AF}">
            <xm:f>NOT(ISERROR(SEARCH(TB!$B$22,L27)))</xm:f>
            <xm:f>TB!$B$22</xm:f>
            <x14:dxf>
              <fill>
                <patternFill>
                  <fgColor theme="1"/>
                  <bgColor rgb="FFFF0000"/>
                </patternFill>
              </fill>
            </x14:dxf>
          </x14:cfRule>
          <xm:sqref>L27</xm:sqref>
        </x14:conditionalFormatting>
        <x14:conditionalFormatting xmlns:xm="http://schemas.microsoft.com/office/excel/2006/main">
          <x14:cfRule type="containsText" priority="13" operator="containsText" id="{3D996428-4257-49D8-A0A9-7D29FAB198D7}">
            <xm:f>NOT(ISERROR(SEARCH(TB!$B$25,L32)))</xm:f>
            <xm:f>TB!$B$25</xm:f>
            <x14:dxf>
              <fill>
                <patternFill>
                  <fgColor theme="1"/>
                  <bgColor rgb="FF00B050"/>
                </patternFill>
              </fill>
            </x14:dxf>
          </x14:cfRule>
          <x14:cfRule type="containsText" priority="14" operator="containsText" id="{F056A10E-82C6-4F60-A7CA-D067B4228B6E}">
            <xm:f>NOT(ISERROR(SEARCH(TB!$B$24,L32)))</xm:f>
            <xm:f>TB!$B$24</xm:f>
            <x14:dxf>
              <fill>
                <patternFill>
                  <fgColor theme="1"/>
                  <bgColor rgb="FFFFFF00"/>
                </patternFill>
              </fill>
            </x14:dxf>
          </x14:cfRule>
          <x14:cfRule type="containsText" priority="15" operator="containsText" id="{0D582545-92FF-4492-BF6A-E16F33C56873}">
            <xm:f>NOT(ISERROR(SEARCH(TB!$B$23,L32)))</xm:f>
            <xm:f>TB!$B$23</xm:f>
            <x14:dxf>
              <fill>
                <patternFill>
                  <fgColor theme="1"/>
                  <bgColor rgb="FFFFC000"/>
                </patternFill>
              </fill>
            </x14:dxf>
          </x14:cfRule>
          <x14:cfRule type="containsText" priority="16" operator="containsText" id="{A50B323D-7C7D-4CD1-A018-277407E22C4E}">
            <xm:f>NOT(ISERROR(SEARCH(TB!$B$22,L32)))</xm:f>
            <xm:f>TB!$B$22</xm:f>
            <x14:dxf>
              <fill>
                <patternFill>
                  <fgColor theme="1"/>
                  <bgColor rgb="FFFF0000"/>
                </patternFill>
              </fill>
            </x14:dxf>
          </x14:cfRule>
          <xm:sqref>L32</xm:sqref>
        </x14:conditionalFormatting>
        <x14:conditionalFormatting xmlns:xm="http://schemas.microsoft.com/office/excel/2006/main">
          <x14:cfRule type="containsText" priority="9" operator="containsText" id="{D0E3886F-708F-466F-AF6D-D0298652B7B9}">
            <xm:f>NOT(ISERROR(SEARCH(TB!$B$25,L20)))</xm:f>
            <xm:f>TB!$B$25</xm:f>
            <x14:dxf>
              <fill>
                <patternFill>
                  <fgColor theme="1"/>
                  <bgColor rgb="FF00B050"/>
                </patternFill>
              </fill>
            </x14:dxf>
          </x14:cfRule>
          <x14:cfRule type="containsText" priority="10" operator="containsText" id="{9C5B7979-32BD-4FA8-94D6-848A3FB54BF0}">
            <xm:f>NOT(ISERROR(SEARCH(TB!$B$24,L20)))</xm:f>
            <xm:f>TB!$B$24</xm:f>
            <x14:dxf>
              <fill>
                <patternFill>
                  <fgColor theme="1"/>
                  <bgColor rgb="FFFFFF00"/>
                </patternFill>
              </fill>
            </x14:dxf>
          </x14:cfRule>
          <x14:cfRule type="containsText" priority="11" operator="containsText" id="{C0FE5AB4-0D06-479E-9D3E-783FE8E0F866}">
            <xm:f>NOT(ISERROR(SEARCH(TB!$B$23,L20)))</xm:f>
            <xm:f>TB!$B$23</xm:f>
            <x14:dxf>
              <fill>
                <patternFill>
                  <fgColor theme="1"/>
                  <bgColor rgb="FFFFC000"/>
                </patternFill>
              </fill>
            </x14:dxf>
          </x14:cfRule>
          <x14:cfRule type="containsText" priority="12" operator="containsText" id="{1EB40EC0-D028-473F-A2CF-1D511228EFB2}">
            <xm:f>NOT(ISERROR(SEARCH(TB!$B$22,L20)))</xm:f>
            <xm:f>TB!$B$22</xm:f>
            <x14:dxf>
              <fill>
                <patternFill>
                  <fgColor theme="1"/>
                  <bgColor rgb="FFFF0000"/>
                </patternFill>
              </fill>
            </x14:dxf>
          </x14:cfRule>
          <xm:sqref>L20:L21</xm:sqref>
        </x14:conditionalFormatting>
        <x14:conditionalFormatting xmlns:xm="http://schemas.microsoft.com/office/excel/2006/main">
          <x14:cfRule type="containsText" priority="5" operator="containsText" id="{D4E11BAF-D917-459F-9B44-4A6947B487B8}">
            <xm:f>NOT(ISERROR(SEARCH(TB!$B$25,L25)))</xm:f>
            <xm:f>TB!$B$25</xm:f>
            <x14:dxf>
              <fill>
                <patternFill>
                  <fgColor theme="1"/>
                  <bgColor rgb="FF00B050"/>
                </patternFill>
              </fill>
            </x14:dxf>
          </x14:cfRule>
          <x14:cfRule type="containsText" priority="6" operator="containsText" id="{1C2964B3-05E6-4FF0-A7F8-18C20C9FF1D6}">
            <xm:f>NOT(ISERROR(SEARCH(TB!$B$24,L25)))</xm:f>
            <xm:f>TB!$B$24</xm:f>
            <x14:dxf>
              <fill>
                <patternFill>
                  <fgColor theme="1"/>
                  <bgColor rgb="FFFFFF00"/>
                </patternFill>
              </fill>
            </x14:dxf>
          </x14:cfRule>
          <x14:cfRule type="containsText" priority="7" operator="containsText" id="{1DD6040D-9640-4524-8A62-8A27764149FD}">
            <xm:f>NOT(ISERROR(SEARCH(TB!$B$23,L25)))</xm:f>
            <xm:f>TB!$B$23</xm:f>
            <x14:dxf>
              <fill>
                <patternFill>
                  <fgColor theme="1"/>
                  <bgColor rgb="FFFFC000"/>
                </patternFill>
              </fill>
            </x14:dxf>
          </x14:cfRule>
          <x14:cfRule type="containsText" priority="8" operator="containsText" id="{E94DA5DD-EBD5-4846-AA57-AC31079EC8A4}">
            <xm:f>NOT(ISERROR(SEARCH(TB!$B$22,L25)))</xm:f>
            <xm:f>TB!$B$22</xm:f>
            <x14:dxf>
              <fill>
                <patternFill>
                  <fgColor theme="1"/>
                  <bgColor rgb="FFFF0000"/>
                </patternFill>
              </fill>
            </x14:dxf>
          </x14:cfRule>
          <xm:sqref>L25:L26</xm:sqref>
        </x14:conditionalFormatting>
        <x14:conditionalFormatting xmlns:xm="http://schemas.microsoft.com/office/excel/2006/main">
          <x14:cfRule type="containsText" priority="1" operator="containsText" id="{BF0BE9E7-DFED-496E-88F8-B3E101B6D924}">
            <xm:f>NOT(ISERROR(SEARCH(TB!$B$25,L30)))</xm:f>
            <xm:f>TB!$B$25</xm:f>
            <x14:dxf>
              <fill>
                <patternFill>
                  <fgColor theme="1"/>
                  <bgColor rgb="FF00B050"/>
                </patternFill>
              </fill>
            </x14:dxf>
          </x14:cfRule>
          <x14:cfRule type="containsText" priority="2" operator="containsText" id="{1FC09226-2221-417A-86A6-557C19F5B4B6}">
            <xm:f>NOT(ISERROR(SEARCH(TB!$B$24,L30)))</xm:f>
            <xm:f>TB!$B$24</xm:f>
            <x14:dxf>
              <fill>
                <patternFill>
                  <fgColor theme="1"/>
                  <bgColor rgb="FFFFFF00"/>
                </patternFill>
              </fill>
            </x14:dxf>
          </x14:cfRule>
          <x14:cfRule type="containsText" priority="3" operator="containsText" id="{37166A16-2325-4546-A41D-39AD113F6432}">
            <xm:f>NOT(ISERROR(SEARCH(TB!$B$23,L30)))</xm:f>
            <xm:f>TB!$B$23</xm:f>
            <x14:dxf>
              <fill>
                <patternFill>
                  <fgColor theme="1"/>
                  <bgColor rgb="FFFFC000"/>
                </patternFill>
              </fill>
            </x14:dxf>
          </x14:cfRule>
          <x14:cfRule type="containsText" priority="4" operator="containsText" id="{B33B1F4A-5343-4C36-A6EB-D4E2218D317A}">
            <xm:f>NOT(ISERROR(SEARCH(TB!$B$22,L30)))</xm:f>
            <xm:f>TB!$B$22</xm:f>
            <x14:dxf>
              <fill>
                <patternFill>
                  <fgColor theme="1"/>
                  <bgColor rgb="FFFF0000"/>
                </patternFill>
              </fill>
            </x14:dxf>
          </x14:cfRule>
          <xm:sqref>L30:L31</xm:sqref>
        </x14:conditionalFormatting>
      </x14:conditionalFormatting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101">
    <tabColor rgb="FF00B050"/>
  </sheetPr>
  <dimension ref="A1:W37"/>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234</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(SUM(L$15:L$19))/F9</f>
        <v>0.33333333333333337</v>
      </c>
      <c r="J9" s="40"/>
      <c r="K9" s="41"/>
      <c r="L9" s="40"/>
      <c r="M9" s="40"/>
      <c r="N9" s="40"/>
    </row>
    <row r="10" spans="1:14" s="47" customFormat="1" ht="11.45" customHeight="1" x14ac:dyDescent="0.25">
      <c r="B10" s="48"/>
      <c r="C10" s="268" t="s">
        <v>96</v>
      </c>
      <c r="D10" s="269" t="str">
        <f>Contenido!S26</f>
        <v>Sistema de Gestión de Seguridad y Salud en el Trabajo</v>
      </c>
      <c r="E10" s="43" t="s">
        <v>92</v>
      </c>
      <c r="F10" s="44">
        <v>1</v>
      </c>
      <c r="G10" s="43" t="s">
        <v>90</v>
      </c>
      <c r="H10" s="45" t="s">
        <v>115</v>
      </c>
      <c r="I10" s="46">
        <f>(SUM(L$22:L$22))/F10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(SUM(L$25:L$29))/F11</f>
        <v>2.666666666666667</v>
      </c>
      <c r="J11" s="48"/>
      <c r="K11" s="50"/>
      <c r="L11" s="270"/>
      <c r="M11" s="270"/>
    </row>
    <row r="12" spans="1:14" s="47" customFormat="1" ht="11.45" customHeight="1" x14ac:dyDescent="0.25">
      <c r="B12" s="48"/>
      <c r="C12" s="43"/>
      <c r="D12" s="49"/>
      <c r="E12" s="43" t="s">
        <v>177</v>
      </c>
      <c r="F12" s="44">
        <v>1</v>
      </c>
      <c r="G12" s="43" t="s">
        <v>90</v>
      </c>
      <c r="H12" s="45" t="s">
        <v>179</v>
      </c>
      <c r="I12" s="46">
        <f>(SUM(L$32:L$37))/F12</f>
        <v>4</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108" x14ac:dyDescent="0.25">
      <c r="B15" s="55">
        <v>1</v>
      </c>
      <c r="C15" s="55" t="s">
        <v>173</v>
      </c>
      <c r="D15" s="56" t="s">
        <v>1616</v>
      </c>
      <c r="E15" s="56" t="s">
        <v>1617</v>
      </c>
      <c r="F15" s="55" t="s">
        <v>5</v>
      </c>
      <c r="G15" s="55" t="s">
        <v>155</v>
      </c>
      <c r="H15" s="56" t="s">
        <v>1621</v>
      </c>
      <c r="I15" s="56" t="s">
        <v>1622</v>
      </c>
      <c r="J15" s="55" t="s">
        <v>86</v>
      </c>
      <c r="K15" s="56" t="s">
        <v>1629</v>
      </c>
      <c r="L15" s="57">
        <v>0.33333333333333337</v>
      </c>
      <c r="M15" s="56"/>
    </row>
    <row r="16" spans="1:14" ht="96" x14ac:dyDescent="0.25">
      <c r="B16" s="55">
        <v>1</v>
      </c>
      <c r="C16" s="55" t="s">
        <v>173</v>
      </c>
      <c r="D16" s="56" t="s">
        <v>945</v>
      </c>
      <c r="E16" s="56" t="s">
        <v>1618</v>
      </c>
      <c r="F16" s="55" t="s">
        <v>5</v>
      </c>
      <c r="G16" s="55" t="s">
        <v>155</v>
      </c>
      <c r="H16" s="56" t="s">
        <v>1623</v>
      </c>
      <c r="I16" s="56" t="s">
        <v>1624</v>
      </c>
      <c r="J16" s="55" t="s">
        <v>86</v>
      </c>
      <c r="K16" s="56" t="s">
        <v>1632</v>
      </c>
      <c r="L16" s="57">
        <v>0</v>
      </c>
      <c r="M16" s="56"/>
    </row>
    <row r="17" spans="2:13" ht="72" x14ac:dyDescent="0.25">
      <c r="B17" s="55">
        <v>1</v>
      </c>
      <c r="C17" s="55" t="s">
        <v>173</v>
      </c>
      <c r="D17" s="56" t="s">
        <v>945</v>
      </c>
      <c r="E17" s="56" t="s">
        <v>1619</v>
      </c>
      <c r="F17" s="55" t="s">
        <v>5</v>
      </c>
      <c r="G17" s="55" t="s">
        <v>155</v>
      </c>
      <c r="H17" s="56" t="s">
        <v>1625</v>
      </c>
      <c r="I17" s="56" t="s">
        <v>1626</v>
      </c>
      <c r="J17" s="55" t="s">
        <v>86</v>
      </c>
      <c r="K17" s="56" t="s">
        <v>1630</v>
      </c>
      <c r="L17" s="57">
        <v>0</v>
      </c>
      <c r="M17" s="56"/>
    </row>
    <row r="18" spans="2:13" ht="72" x14ac:dyDescent="0.25">
      <c r="B18" s="55">
        <v>1</v>
      </c>
      <c r="C18" s="55" t="s">
        <v>173</v>
      </c>
      <c r="D18" s="56" t="s">
        <v>945</v>
      </c>
      <c r="E18" s="56" t="s">
        <v>1620</v>
      </c>
      <c r="F18" s="55" t="s">
        <v>5</v>
      </c>
      <c r="G18" s="55" t="s">
        <v>155</v>
      </c>
      <c r="H18" s="56" t="s">
        <v>1627</v>
      </c>
      <c r="I18" s="56" t="s">
        <v>1628</v>
      </c>
      <c r="J18" s="55" t="s">
        <v>86</v>
      </c>
      <c r="K18" s="56" t="s">
        <v>1631</v>
      </c>
      <c r="L18" s="57">
        <v>0</v>
      </c>
      <c r="M18" s="56"/>
    </row>
    <row r="19" spans="2:13" x14ac:dyDescent="0.25">
      <c r="B19" s="55">
        <v>1</v>
      </c>
      <c r="C19" s="55"/>
      <c r="D19" s="56"/>
      <c r="E19" s="56"/>
      <c r="F19" s="55"/>
      <c r="G19" s="55"/>
      <c r="H19" s="56"/>
      <c r="I19" s="56"/>
      <c r="J19" s="55"/>
      <c r="K19" s="56"/>
      <c r="L19" s="57"/>
      <c r="M19" s="56"/>
    </row>
    <row r="20" spans="2:13" ht="12.75" thickBot="1" x14ac:dyDescent="0.3">
      <c r="D20" s="59"/>
      <c r="E20" s="59"/>
      <c r="H20" s="59"/>
      <c r="I20" s="59"/>
      <c r="K20" s="59"/>
      <c r="M20" s="59"/>
    </row>
    <row r="21" spans="2:13" s="48" customFormat="1" ht="23.25" thickTop="1" x14ac:dyDescent="0.25">
      <c r="B21" s="51" t="s">
        <v>93</v>
      </c>
      <c r="C21" s="51" t="s">
        <v>75</v>
      </c>
      <c r="D21" s="51" t="s">
        <v>76</v>
      </c>
      <c r="E21" s="51" t="s">
        <v>77</v>
      </c>
      <c r="F21" s="51" t="s">
        <v>78</v>
      </c>
      <c r="G21" s="51" t="s">
        <v>79</v>
      </c>
      <c r="H21" s="52" t="s">
        <v>156</v>
      </c>
      <c r="I21" s="52" t="s">
        <v>157</v>
      </c>
      <c r="J21" s="52" t="s">
        <v>158</v>
      </c>
      <c r="K21" s="52" t="s">
        <v>80</v>
      </c>
      <c r="L21" s="53" t="s">
        <v>94</v>
      </c>
      <c r="M21" s="53" t="s">
        <v>95</v>
      </c>
    </row>
    <row r="22" spans="2:13" x14ac:dyDescent="0.25">
      <c r="B22" s="55">
        <v>2</v>
      </c>
      <c r="C22" s="55"/>
      <c r="D22" s="56"/>
      <c r="E22" s="56"/>
      <c r="F22" s="55"/>
      <c r="G22" s="55"/>
      <c r="H22" s="56"/>
      <c r="I22" s="56"/>
      <c r="J22" s="55"/>
      <c r="K22" s="56"/>
      <c r="L22" s="57"/>
      <c r="M22" s="56"/>
    </row>
    <row r="23" spans="2:13" ht="12.75" thickBot="1" x14ac:dyDescent="0.3"/>
    <row r="24" spans="2:13" s="48" customFormat="1" ht="30.6" customHeight="1" thickTop="1" x14ac:dyDescent="0.25">
      <c r="B24" s="51" t="s">
        <v>93</v>
      </c>
      <c r="C24" s="51" t="s">
        <v>75</v>
      </c>
      <c r="D24" s="51" t="s">
        <v>76</v>
      </c>
      <c r="E24" s="51" t="s">
        <v>77</v>
      </c>
      <c r="F24" s="51" t="s">
        <v>78</v>
      </c>
      <c r="G24" s="51" t="s">
        <v>79</v>
      </c>
      <c r="H24" s="52" t="s">
        <v>156</v>
      </c>
      <c r="I24" s="52" t="s">
        <v>157</v>
      </c>
      <c r="J24" s="52" t="s">
        <v>158</v>
      </c>
      <c r="K24" s="52" t="s">
        <v>80</v>
      </c>
      <c r="L24" s="53" t="s">
        <v>94</v>
      </c>
      <c r="M24" s="53" t="s">
        <v>95</v>
      </c>
    </row>
    <row r="25" spans="2:13" ht="108" x14ac:dyDescent="0.25">
      <c r="B25" s="55">
        <v>3</v>
      </c>
      <c r="C25" s="55" t="s">
        <v>173</v>
      </c>
      <c r="D25" s="56" t="s">
        <v>1616</v>
      </c>
      <c r="E25" s="56" t="s">
        <v>1617</v>
      </c>
      <c r="F25" s="55" t="s">
        <v>5</v>
      </c>
      <c r="G25" s="55" t="s">
        <v>155</v>
      </c>
      <c r="H25" s="56" t="s">
        <v>1633</v>
      </c>
      <c r="I25" s="56" t="s">
        <v>1622</v>
      </c>
      <c r="J25" s="55" t="s">
        <v>86</v>
      </c>
      <c r="K25" s="56" t="s">
        <v>1629</v>
      </c>
      <c r="L25" s="57">
        <v>0.66666666666666674</v>
      </c>
      <c r="M25" s="56"/>
    </row>
    <row r="26" spans="2:13" ht="72" x14ac:dyDescent="0.25">
      <c r="B26" s="55">
        <v>3</v>
      </c>
      <c r="C26" s="55" t="s">
        <v>173</v>
      </c>
      <c r="D26" s="56" t="s">
        <v>945</v>
      </c>
      <c r="E26" s="56" t="s">
        <v>1618</v>
      </c>
      <c r="F26" s="55" t="s">
        <v>5</v>
      </c>
      <c r="G26" s="55" t="s">
        <v>155</v>
      </c>
      <c r="H26" s="56" t="s">
        <v>1634</v>
      </c>
      <c r="I26" s="56" t="s">
        <v>1635</v>
      </c>
      <c r="J26" s="55" t="s">
        <v>86</v>
      </c>
      <c r="K26" s="56" t="s">
        <v>1639</v>
      </c>
      <c r="L26" s="57">
        <v>0.66666666666666674</v>
      </c>
      <c r="M26" s="56"/>
    </row>
    <row r="27" spans="2:13" ht="61.15" customHeight="1" x14ac:dyDescent="0.25">
      <c r="B27" s="55">
        <v>3</v>
      </c>
      <c r="C27" s="55" t="s">
        <v>173</v>
      </c>
      <c r="D27" s="56" t="s">
        <v>945</v>
      </c>
      <c r="E27" s="56" t="s">
        <v>1619</v>
      </c>
      <c r="F27" s="55" t="s">
        <v>5</v>
      </c>
      <c r="G27" s="55" t="s">
        <v>155</v>
      </c>
      <c r="H27" s="56" t="s">
        <v>1636</v>
      </c>
      <c r="I27" s="56" t="s">
        <v>1626</v>
      </c>
      <c r="J27" s="55" t="s">
        <v>86</v>
      </c>
      <c r="K27" s="56" t="s">
        <v>1640</v>
      </c>
      <c r="L27" s="57">
        <v>0.66666666666666674</v>
      </c>
      <c r="M27" s="56"/>
    </row>
    <row r="28" spans="2:13" ht="72" x14ac:dyDescent="0.25">
      <c r="B28" s="55">
        <v>3</v>
      </c>
      <c r="C28" s="55" t="s">
        <v>173</v>
      </c>
      <c r="D28" s="56" t="s">
        <v>945</v>
      </c>
      <c r="E28" s="56" t="s">
        <v>1620</v>
      </c>
      <c r="F28" s="55" t="s">
        <v>5</v>
      </c>
      <c r="G28" s="55" t="s">
        <v>155</v>
      </c>
      <c r="H28" s="56" t="s">
        <v>1637</v>
      </c>
      <c r="I28" s="56" t="s">
        <v>1638</v>
      </c>
      <c r="J28" s="55" t="s">
        <v>86</v>
      </c>
      <c r="K28" s="56" t="s">
        <v>1641</v>
      </c>
      <c r="L28" s="57">
        <v>0.66666666666666674</v>
      </c>
      <c r="M28" s="56"/>
    </row>
    <row r="29" spans="2:13" x14ac:dyDescent="0.25">
      <c r="B29" s="55">
        <v>3</v>
      </c>
      <c r="C29" s="55"/>
      <c r="D29" s="56"/>
      <c r="E29" s="56"/>
      <c r="F29" s="55"/>
      <c r="G29" s="55"/>
      <c r="H29" s="56"/>
      <c r="I29" s="56"/>
      <c r="J29" s="55"/>
      <c r="K29" s="56"/>
      <c r="L29" s="57"/>
      <c r="M29" s="56"/>
    </row>
    <row r="30" spans="2:13" ht="12.75" thickBot="1" x14ac:dyDescent="0.3">
      <c r="D30" s="59"/>
      <c r="E30" s="59"/>
      <c r="H30" s="59"/>
      <c r="I30" s="59"/>
      <c r="K30" s="59"/>
      <c r="M30" s="59"/>
    </row>
    <row r="31" spans="2:13" s="48" customFormat="1" ht="23.25" thickTop="1" x14ac:dyDescent="0.25">
      <c r="B31" s="51" t="s">
        <v>93</v>
      </c>
      <c r="C31" s="51" t="s">
        <v>75</v>
      </c>
      <c r="D31" s="51" t="s">
        <v>76</v>
      </c>
      <c r="E31" s="51" t="s">
        <v>77</v>
      </c>
      <c r="F31" s="51" t="s">
        <v>78</v>
      </c>
      <c r="G31" s="51" t="s">
        <v>79</v>
      </c>
      <c r="H31" s="52" t="s">
        <v>156</v>
      </c>
      <c r="I31" s="52" t="s">
        <v>157</v>
      </c>
      <c r="J31" s="52" t="s">
        <v>158</v>
      </c>
      <c r="K31" s="52" t="s">
        <v>80</v>
      </c>
      <c r="L31" s="53" t="s">
        <v>94</v>
      </c>
      <c r="M31" s="53" t="s">
        <v>95</v>
      </c>
    </row>
    <row r="32" spans="2:13" ht="108" x14ac:dyDescent="0.25">
      <c r="B32" s="55">
        <v>4</v>
      </c>
      <c r="C32" s="55" t="s">
        <v>173</v>
      </c>
      <c r="D32" s="56" t="s">
        <v>1616</v>
      </c>
      <c r="E32" s="56" t="s">
        <v>1617</v>
      </c>
      <c r="F32" s="55" t="s">
        <v>5</v>
      </c>
      <c r="G32" s="55" t="s">
        <v>155</v>
      </c>
      <c r="H32" s="56" t="s">
        <v>1633</v>
      </c>
      <c r="I32" s="56" t="s">
        <v>1622</v>
      </c>
      <c r="J32" s="55" t="s">
        <v>86</v>
      </c>
      <c r="K32" s="56" t="s">
        <v>1629</v>
      </c>
      <c r="L32" s="57">
        <v>1</v>
      </c>
      <c r="M32" s="56"/>
    </row>
    <row r="33" spans="2:13" ht="72" x14ac:dyDescent="0.25">
      <c r="B33" s="55">
        <v>4</v>
      </c>
      <c r="C33" s="55" t="s">
        <v>173</v>
      </c>
      <c r="D33" s="56" t="s">
        <v>945</v>
      </c>
      <c r="E33" s="56" t="s">
        <v>1618</v>
      </c>
      <c r="F33" s="55" t="s">
        <v>5</v>
      </c>
      <c r="G33" s="55" t="s">
        <v>155</v>
      </c>
      <c r="H33" s="56" t="s">
        <v>1634</v>
      </c>
      <c r="I33" s="56" t="s">
        <v>1635</v>
      </c>
      <c r="J33" s="55" t="s">
        <v>86</v>
      </c>
      <c r="K33" s="56" t="s">
        <v>1639</v>
      </c>
      <c r="L33" s="57">
        <v>1</v>
      </c>
      <c r="M33" s="56"/>
    </row>
    <row r="34" spans="2:13" ht="72" x14ac:dyDescent="0.25">
      <c r="B34" s="55">
        <v>4</v>
      </c>
      <c r="C34" s="55" t="s">
        <v>173</v>
      </c>
      <c r="D34" s="56" t="s">
        <v>945</v>
      </c>
      <c r="E34" s="56" t="s">
        <v>1619</v>
      </c>
      <c r="F34" s="55" t="s">
        <v>5</v>
      </c>
      <c r="G34" s="55" t="s">
        <v>155</v>
      </c>
      <c r="H34" s="56" t="s">
        <v>1636</v>
      </c>
      <c r="I34" s="56" t="s">
        <v>1626</v>
      </c>
      <c r="J34" s="55" t="s">
        <v>86</v>
      </c>
      <c r="K34" s="56" t="s">
        <v>1640</v>
      </c>
      <c r="L34" s="57">
        <v>1</v>
      </c>
      <c r="M34" s="56"/>
    </row>
    <row r="35" spans="2:13" ht="72" x14ac:dyDescent="0.25">
      <c r="B35" s="55">
        <v>4</v>
      </c>
      <c r="C35" s="55" t="s">
        <v>173</v>
      </c>
      <c r="D35" s="56" t="s">
        <v>945</v>
      </c>
      <c r="E35" s="56" t="s">
        <v>1620</v>
      </c>
      <c r="F35" s="55" t="s">
        <v>5</v>
      </c>
      <c r="G35" s="55" t="s">
        <v>155</v>
      </c>
      <c r="H35" s="56" t="s">
        <v>1637</v>
      </c>
      <c r="I35" s="56" t="s">
        <v>1638</v>
      </c>
      <c r="J35" s="55" t="s">
        <v>86</v>
      </c>
      <c r="K35" s="56" t="s">
        <v>1641</v>
      </c>
      <c r="L35" s="57">
        <v>1</v>
      </c>
      <c r="M35" s="56"/>
    </row>
    <row r="36" spans="2:13" ht="112.15" customHeight="1" x14ac:dyDescent="0.25">
      <c r="B36" s="55">
        <v>4</v>
      </c>
      <c r="C36" s="55" t="s">
        <v>174</v>
      </c>
      <c r="D36" s="56" t="s">
        <v>1642</v>
      </c>
      <c r="E36" s="56" t="s">
        <v>1643</v>
      </c>
      <c r="F36" s="55" t="s">
        <v>5</v>
      </c>
      <c r="G36" s="55" t="s">
        <v>155</v>
      </c>
      <c r="H36" s="56" t="s">
        <v>1644</v>
      </c>
      <c r="I36" s="56" t="s">
        <v>1645</v>
      </c>
      <c r="J36" s="55" t="s">
        <v>86</v>
      </c>
      <c r="K36" s="56" t="s">
        <v>1646</v>
      </c>
      <c r="L36" s="57">
        <v>0</v>
      </c>
      <c r="M36" s="56"/>
    </row>
    <row r="37" spans="2:13" x14ac:dyDescent="0.25">
      <c r="B37" s="55">
        <v>4</v>
      </c>
      <c r="C37" s="55"/>
      <c r="D37" s="56"/>
      <c r="E37" s="56"/>
      <c r="F37" s="55"/>
      <c r="G37" s="55"/>
      <c r="H37" s="56"/>
      <c r="I37" s="56"/>
      <c r="J37" s="55"/>
      <c r="K37" s="56"/>
      <c r="L37" s="57"/>
      <c r="M37" s="56"/>
    </row>
  </sheetData>
  <sheetProtection algorithmName="SHA-512" hashValue="qgr+NdILUvuqlC5uObqKKyGYE6Wtm8lmGb9/D4jP5lnIlfQseR0fR0DH/pLM/3guKJgT2d7gTNYIHwElNOEOLg==" saltValue="J3lkq/2lk5ONEE32GVYCT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22 B25:B29 B15:B19 B32:B37" xr:uid="{00000000-0002-0000-3700-000000000000}">
      <formula1>Trimestre</formula1>
    </dataValidation>
    <dataValidation type="list" allowBlank="1" showInputMessage="1" showErrorMessage="1" sqref="G22 G25:G29 G15:G19 G32:G37" xr:uid="{00000000-0002-0000-3700-000001000000}">
      <formula1>Área</formula1>
    </dataValidation>
    <dataValidation type="list" allowBlank="1" showInputMessage="1" showErrorMessage="1" sqref="L22 L25:L29 L15:L19 L32:L37" xr:uid="{00000000-0002-0000-3700-000002000000}">
      <formula1>Cumplimiento</formula1>
    </dataValidation>
    <dataValidation type="list" allowBlank="1" showInputMessage="1" showErrorMessage="1" sqref="J22 J25:J29 J15:J19 J32:J37" xr:uid="{00000000-0002-0000-3700-000003000000}">
      <formula1>Categoría</formula1>
    </dataValidation>
    <dataValidation type="list" allowBlank="1" showInputMessage="1" showErrorMessage="1" sqref="F22 F25:F29 F15:F19 F32:F37" xr:uid="{00000000-0002-0000-3700-000004000000}">
      <formula1>Alta_Dirección</formula1>
    </dataValidation>
    <dataValidation type="list" allowBlank="1" showInputMessage="1" showErrorMessage="1" sqref="C22 C25:C29 C15:C19 C32:C37" xr:uid="{00000000-0002-0000-3700-000005000000}">
      <formula1>Frentes</formula1>
    </dataValidation>
  </dataValidations>
  <hyperlinks>
    <hyperlink ref="L10:M11" location="Instrucciones!A1" display="Instrucciones para el diligenciamiento" xr:uid="{00000000-0004-0000-37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7" operator="containsText" id="{3E8AA8BB-9925-4358-A6A8-31E6F9ABDC2A}">
            <xm:f>NOT(ISERROR(SEARCH(TB!$B$25,L15)))</xm:f>
            <xm:f>TB!$B$25</xm:f>
            <x14:dxf>
              <fill>
                <patternFill>
                  <fgColor theme="1"/>
                  <bgColor rgb="FF00B050"/>
                </patternFill>
              </fill>
            </x14:dxf>
          </x14:cfRule>
          <x14:cfRule type="containsText" priority="18" operator="containsText" id="{2047872F-8296-448F-A828-49393C747256}">
            <xm:f>NOT(ISERROR(SEARCH(TB!$B$24,L15)))</xm:f>
            <xm:f>TB!$B$24</xm:f>
            <x14:dxf>
              <fill>
                <patternFill>
                  <fgColor theme="1"/>
                  <bgColor rgb="FFFFFF00"/>
                </patternFill>
              </fill>
            </x14:dxf>
          </x14:cfRule>
          <x14:cfRule type="containsText" priority="19" operator="containsText" id="{0C61F983-8E60-40E6-8D96-0DF4039C7C8F}">
            <xm:f>NOT(ISERROR(SEARCH(TB!$B$23,L15)))</xm:f>
            <xm:f>TB!$B$23</xm:f>
            <x14:dxf>
              <fill>
                <patternFill>
                  <fgColor theme="1"/>
                  <bgColor rgb="FFFFC000"/>
                </patternFill>
              </fill>
            </x14:dxf>
          </x14:cfRule>
          <x14:cfRule type="containsText" priority="20" operator="containsText" id="{C1E63DE7-2458-427E-9F2F-B91C7715B21E}">
            <xm:f>NOT(ISERROR(SEARCH(TB!$B$22,L15)))</xm:f>
            <xm:f>TB!$B$22</xm:f>
            <x14:dxf>
              <fill>
                <patternFill>
                  <fgColor theme="1"/>
                  <bgColor rgb="FFFF0000"/>
                </patternFill>
              </fill>
            </x14:dxf>
          </x14:cfRule>
          <xm:sqref>L15:L19 L32:L37</xm:sqref>
        </x14:conditionalFormatting>
        <x14:conditionalFormatting xmlns:xm="http://schemas.microsoft.com/office/excel/2006/main">
          <x14:cfRule type="containsText" priority="13" operator="containsText" id="{107FE816-D056-4598-873A-BEC2DAC5C7F5}">
            <xm:f>NOT(ISERROR(SEARCH(TB!$B$25,L22)))</xm:f>
            <xm:f>TB!$B$25</xm:f>
            <x14:dxf>
              <fill>
                <patternFill>
                  <fgColor theme="1"/>
                  <bgColor rgb="FF00B050"/>
                </patternFill>
              </fill>
            </x14:dxf>
          </x14:cfRule>
          <x14:cfRule type="containsText" priority="14" operator="containsText" id="{9C2EBB22-3927-49E1-B966-7EECC4BD8241}">
            <xm:f>NOT(ISERROR(SEARCH(TB!$B$24,L22)))</xm:f>
            <xm:f>TB!$B$24</xm:f>
            <x14:dxf>
              <fill>
                <patternFill>
                  <fgColor theme="1"/>
                  <bgColor rgb="FFFFFF00"/>
                </patternFill>
              </fill>
            </x14:dxf>
          </x14:cfRule>
          <x14:cfRule type="containsText" priority="15" operator="containsText" id="{246B5EFD-2DA1-417D-9C82-67D74AC5E68E}">
            <xm:f>NOT(ISERROR(SEARCH(TB!$B$23,L22)))</xm:f>
            <xm:f>TB!$B$23</xm:f>
            <x14:dxf>
              <fill>
                <patternFill>
                  <fgColor theme="1"/>
                  <bgColor rgb="FFFFC000"/>
                </patternFill>
              </fill>
            </x14:dxf>
          </x14:cfRule>
          <x14:cfRule type="containsText" priority="16" operator="containsText" id="{A3F5489C-77B8-453D-820C-5B4FD17B2CDB}">
            <xm:f>NOT(ISERROR(SEARCH(TB!$B$22,L22)))</xm:f>
            <xm:f>TB!$B$22</xm:f>
            <x14:dxf>
              <fill>
                <patternFill>
                  <fgColor theme="1"/>
                  <bgColor rgb="FFFF0000"/>
                </patternFill>
              </fill>
            </x14:dxf>
          </x14:cfRule>
          <xm:sqref>L22</xm:sqref>
        </x14:conditionalFormatting>
        <x14:conditionalFormatting xmlns:xm="http://schemas.microsoft.com/office/excel/2006/main">
          <x14:cfRule type="containsText" priority="9" operator="containsText" id="{0C6B1908-661B-4F16-A363-045547947065}">
            <xm:f>NOT(ISERROR(SEARCH(TB!$B$25,L29)))</xm:f>
            <xm:f>TB!$B$25</xm:f>
            <x14:dxf>
              <fill>
                <patternFill>
                  <fgColor theme="1"/>
                  <bgColor rgb="FF00B050"/>
                </patternFill>
              </fill>
            </x14:dxf>
          </x14:cfRule>
          <x14:cfRule type="containsText" priority="10" operator="containsText" id="{9AF7D244-E6A1-4D43-AEEF-41A764CDE529}">
            <xm:f>NOT(ISERROR(SEARCH(TB!$B$24,L29)))</xm:f>
            <xm:f>TB!$B$24</xm:f>
            <x14:dxf>
              <fill>
                <patternFill>
                  <fgColor theme="1"/>
                  <bgColor rgb="FFFFFF00"/>
                </patternFill>
              </fill>
            </x14:dxf>
          </x14:cfRule>
          <x14:cfRule type="containsText" priority="11" operator="containsText" id="{64D2CB0E-EC3D-44D9-B18E-2B52B57FD66D}">
            <xm:f>NOT(ISERROR(SEARCH(TB!$B$23,L29)))</xm:f>
            <xm:f>TB!$B$23</xm:f>
            <x14:dxf>
              <fill>
                <patternFill>
                  <fgColor theme="1"/>
                  <bgColor rgb="FFFFC000"/>
                </patternFill>
              </fill>
            </x14:dxf>
          </x14:cfRule>
          <x14:cfRule type="containsText" priority="12" operator="containsText" id="{9AC98660-6D15-4170-86FA-9CB6AE88639F}">
            <xm:f>NOT(ISERROR(SEARCH(TB!$B$22,L29)))</xm:f>
            <xm:f>TB!$B$22</xm:f>
            <x14:dxf>
              <fill>
                <patternFill>
                  <fgColor theme="1"/>
                  <bgColor rgb="FFFF0000"/>
                </patternFill>
              </fill>
            </x14:dxf>
          </x14:cfRule>
          <xm:sqref>L29</xm:sqref>
        </x14:conditionalFormatting>
        <x14:conditionalFormatting xmlns:xm="http://schemas.microsoft.com/office/excel/2006/main">
          <x14:cfRule type="containsText" priority="1" operator="containsText" id="{5ADDF141-B9E0-4620-949C-17684E1FF307}">
            <xm:f>NOT(ISERROR(SEARCH(TB!$B$25,L25)))</xm:f>
            <xm:f>TB!$B$25</xm:f>
            <x14:dxf>
              <fill>
                <patternFill>
                  <fgColor theme="1"/>
                  <bgColor rgb="FF00B050"/>
                </patternFill>
              </fill>
            </x14:dxf>
          </x14:cfRule>
          <x14:cfRule type="containsText" priority="2" operator="containsText" id="{D7DD6A2C-2089-4994-88AA-9FDA68D7CA7F}">
            <xm:f>NOT(ISERROR(SEARCH(TB!$B$24,L25)))</xm:f>
            <xm:f>TB!$B$24</xm:f>
            <x14:dxf>
              <fill>
                <patternFill>
                  <fgColor theme="1"/>
                  <bgColor rgb="FFFFFF00"/>
                </patternFill>
              </fill>
            </x14:dxf>
          </x14:cfRule>
          <x14:cfRule type="containsText" priority="3" operator="containsText" id="{D2D5B2E6-C5BF-4924-A79F-AC1135071CCB}">
            <xm:f>NOT(ISERROR(SEARCH(TB!$B$23,L25)))</xm:f>
            <xm:f>TB!$B$23</xm:f>
            <x14:dxf>
              <fill>
                <patternFill>
                  <fgColor theme="1"/>
                  <bgColor rgb="FFFFC000"/>
                </patternFill>
              </fill>
            </x14:dxf>
          </x14:cfRule>
          <x14:cfRule type="containsText" priority="4" operator="containsText" id="{1101157D-19C0-4B44-BAB1-2F180B3193C7}">
            <xm:f>NOT(ISERROR(SEARCH(TB!$B$22,L25)))</xm:f>
            <xm:f>TB!$B$22</xm:f>
            <x14:dxf>
              <fill>
                <patternFill>
                  <fgColor theme="1"/>
                  <bgColor rgb="FFFF0000"/>
                </patternFill>
              </fill>
            </x14:dxf>
          </x14:cfRule>
          <xm:sqref>L25:L28</xm:sqref>
        </x14:conditionalFormatting>
      </x14:conditionalFormatting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7"/>
  <dimension ref="A1:G24"/>
  <sheetViews>
    <sheetView zoomScale="90" zoomScaleNormal="90" workbookViewId="0">
      <pane ySplit="12" topLeftCell="A13" activePane="bottomLeft" state="frozen"/>
      <selection activeCell="C36" sqref="C36:D36"/>
      <selection pane="bottomLeft" activeCell="C13" sqref="C13:D13"/>
    </sheetView>
  </sheetViews>
  <sheetFormatPr baseColWidth="10" defaultColWidth="0" defaultRowHeight="12" x14ac:dyDescent="0.25"/>
  <cols>
    <col min="1" max="1" width="7" style="54" customWidth="1"/>
    <col min="2" max="2" width="27.85546875" style="54" customWidth="1"/>
    <col min="3" max="3" width="72.7109375" style="54" customWidth="1"/>
    <col min="4" max="4" width="29.28515625" style="54" customWidth="1"/>
    <col min="5" max="5" width="7" style="54" customWidth="1"/>
    <col min="6" max="7" width="0" style="54" hidden="1" customWidth="1"/>
    <col min="8" max="16384" width="11.5703125" style="54" hidden="1"/>
  </cols>
  <sheetData>
    <row r="1" spans="1:5" s="80" customFormat="1" ht="15" x14ac:dyDescent="0.25">
      <c r="A1" s="62"/>
      <c r="B1" s="62"/>
      <c r="C1" s="63"/>
      <c r="D1" s="62"/>
      <c r="E1" s="62"/>
    </row>
    <row r="2" spans="1:5" s="80" customFormat="1" ht="9.6" customHeight="1" x14ac:dyDescent="0.25">
      <c r="A2" s="62"/>
      <c r="B2" s="247"/>
      <c r="C2" s="265" t="s">
        <v>0</v>
      </c>
      <c r="D2" s="267" t="s">
        <v>236</v>
      </c>
      <c r="E2" s="62"/>
    </row>
    <row r="3" spans="1:5" s="80" customFormat="1" ht="9.6" customHeight="1" x14ac:dyDescent="0.25">
      <c r="A3" s="62"/>
      <c r="B3" s="247"/>
      <c r="C3" s="265"/>
      <c r="D3" s="267"/>
      <c r="E3" s="62"/>
    </row>
    <row r="4" spans="1:5" s="80" customFormat="1" ht="9.6" customHeight="1" x14ac:dyDescent="0.25">
      <c r="A4" s="62"/>
      <c r="B4" s="247"/>
      <c r="C4" s="265" t="s">
        <v>1</v>
      </c>
      <c r="D4" s="267" t="s">
        <v>172</v>
      </c>
      <c r="E4" s="62"/>
    </row>
    <row r="5" spans="1:5" s="80" customFormat="1" ht="9.6" customHeight="1" x14ac:dyDescent="0.25">
      <c r="A5" s="62"/>
      <c r="B5" s="247"/>
      <c r="C5" s="265"/>
      <c r="D5" s="267"/>
      <c r="E5" s="62"/>
    </row>
    <row r="6" spans="1:5" s="80" customFormat="1" ht="12.6" customHeight="1" x14ac:dyDescent="0.25">
      <c r="A6" s="62"/>
      <c r="B6" s="247"/>
      <c r="C6" s="265" t="s">
        <v>2</v>
      </c>
      <c r="D6" s="79" t="s">
        <v>171</v>
      </c>
      <c r="E6" s="62"/>
    </row>
    <row r="7" spans="1:5" s="80" customFormat="1" ht="12.6" customHeight="1" x14ac:dyDescent="0.25">
      <c r="A7" s="62"/>
      <c r="B7" s="247"/>
      <c r="C7" s="265"/>
      <c r="D7" s="61" t="s">
        <v>235</v>
      </c>
      <c r="E7" s="62"/>
    </row>
    <row r="10" spans="1:5" ht="11.45" customHeight="1" x14ac:dyDescent="0.25">
      <c r="B10" s="275" t="s">
        <v>101</v>
      </c>
      <c r="C10" s="275"/>
      <c r="D10" s="275"/>
    </row>
    <row r="11" spans="1:5" ht="11.45" customHeight="1" x14ac:dyDescent="0.25">
      <c r="B11" s="275"/>
      <c r="C11" s="275"/>
      <c r="D11" s="275"/>
    </row>
    <row r="12" spans="1:5" ht="11.45" customHeight="1" thickBot="1" x14ac:dyDescent="0.3">
      <c r="B12" s="275"/>
      <c r="C12" s="275"/>
      <c r="D12" s="275"/>
    </row>
    <row r="13" spans="1:5" ht="34.15" customHeight="1" thickTop="1" x14ac:dyDescent="0.25">
      <c r="B13" s="81" t="s">
        <v>93</v>
      </c>
      <c r="C13" s="276" t="s">
        <v>106</v>
      </c>
      <c r="D13" s="276"/>
    </row>
    <row r="14" spans="1:5" ht="45.6" customHeight="1" x14ac:dyDescent="0.25">
      <c r="B14" s="82" t="s">
        <v>75</v>
      </c>
      <c r="C14" s="277" t="s">
        <v>110</v>
      </c>
      <c r="D14" s="277"/>
    </row>
    <row r="15" spans="1:5" ht="34.15" customHeight="1" x14ac:dyDescent="0.25">
      <c r="B15" s="82" t="s">
        <v>76</v>
      </c>
      <c r="C15" s="277" t="s">
        <v>113</v>
      </c>
      <c r="D15" s="277"/>
    </row>
    <row r="16" spans="1:5" ht="34.15" customHeight="1" x14ac:dyDescent="0.25">
      <c r="B16" s="82" t="s">
        <v>77</v>
      </c>
      <c r="C16" s="277" t="s">
        <v>114</v>
      </c>
      <c r="D16" s="277"/>
    </row>
    <row r="17" spans="2:4" ht="34.15" customHeight="1" x14ac:dyDescent="0.25">
      <c r="B17" s="82" t="s">
        <v>78</v>
      </c>
      <c r="C17" s="277" t="s">
        <v>111</v>
      </c>
      <c r="D17" s="277"/>
    </row>
    <row r="18" spans="2:4" ht="34.15" customHeight="1" x14ac:dyDescent="0.25">
      <c r="B18" s="82" t="s">
        <v>79</v>
      </c>
      <c r="C18" s="277" t="s">
        <v>112</v>
      </c>
      <c r="D18" s="277"/>
    </row>
    <row r="19" spans="2:4" ht="45.6" customHeight="1" x14ac:dyDescent="0.25">
      <c r="B19" s="83" t="s">
        <v>156</v>
      </c>
      <c r="C19" s="277" t="s">
        <v>109</v>
      </c>
      <c r="D19" s="277"/>
    </row>
    <row r="20" spans="2:4" ht="45.6" customHeight="1" x14ac:dyDescent="0.25">
      <c r="B20" s="83" t="s">
        <v>165</v>
      </c>
      <c r="C20" s="277" t="s">
        <v>166</v>
      </c>
      <c r="D20" s="277"/>
    </row>
    <row r="21" spans="2:4" ht="91.15" customHeight="1" x14ac:dyDescent="0.25">
      <c r="B21" s="83" t="s">
        <v>164</v>
      </c>
      <c r="C21" s="277" t="s">
        <v>107</v>
      </c>
      <c r="D21" s="277"/>
    </row>
    <row r="22" spans="2:4" ht="34.15" customHeight="1" x14ac:dyDescent="0.25">
      <c r="B22" s="83" t="s">
        <v>103</v>
      </c>
      <c r="C22" s="277" t="s">
        <v>108</v>
      </c>
      <c r="D22" s="277"/>
    </row>
    <row r="23" spans="2:4" ht="91.15" customHeight="1" x14ac:dyDescent="0.25">
      <c r="B23" s="84" t="s">
        <v>104</v>
      </c>
      <c r="C23" s="277" t="s">
        <v>102</v>
      </c>
      <c r="D23" s="277"/>
    </row>
    <row r="24" spans="2:4" ht="45.6" customHeight="1" x14ac:dyDescent="0.25">
      <c r="B24" s="84" t="s">
        <v>105</v>
      </c>
      <c r="C24" s="277" t="s">
        <v>117</v>
      </c>
      <c r="D24" s="277"/>
    </row>
  </sheetData>
  <sheetProtection algorithmName="SHA-512" hashValue="4DofT5s+eb4AEvG9F2KH2gs6ewEPe5cHDmPVI/FNcPVXYgbJjoUwywachTpChZwqxuS9dPhqiPA6CvCjJr+N5g==" saltValue="DWI4E+qbYK9bpbV/BHK1qw==" spinCount="100000" sheet="1" formatCells="0" formatColumns="0" formatRows="0" insertColumns="0" insertRows="0" insertHyperlinks="0" deleteColumns="0" deleteRows="0" sort="0" autoFilter="0" pivotTables="0"/>
  <mergeCells count="19">
    <mergeCell ref="C13:D13"/>
    <mergeCell ref="C24:D24"/>
    <mergeCell ref="C23:D23"/>
    <mergeCell ref="C22:D22"/>
    <mergeCell ref="C21:D21"/>
    <mergeCell ref="C20:D20"/>
    <mergeCell ref="C19:D19"/>
    <mergeCell ref="C18:D18"/>
    <mergeCell ref="C17:D17"/>
    <mergeCell ref="C16:D16"/>
    <mergeCell ref="C15:D15"/>
    <mergeCell ref="C14:D14"/>
    <mergeCell ref="C6:C7"/>
    <mergeCell ref="C4:C5"/>
    <mergeCell ref="C2:C3"/>
    <mergeCell ref="B2:B7"/>
    <mergeCell ref="B10:D12"/>
    <mergeCell ref="D2:D3"/>
    <mergeCell ref="D4:D5"/>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9"/>
  <dimension ref="B3:B84"/>
  <sheetViews>
    <sheetView workbookViewId="0">
      <selection activeCell="A86" sqref="A86"/>
    </sheetView>
  </sheetViews>
  <sheetFormatPr baseColWidth="10" defaultColWidth="11.5703125" defaultRowHeight="12" x14ac:dyDescent="0.2"/>
  <cols>
    <col min="1" max="1" width="11.5703125" style="11"/>
    <col min="2" max="2" width="87.140625" style="11" customWidth="1"/>
    <col min="3" max="16384" width="11.5703125" style="11"/>
  </cols>
  <sheetData>
    <row r="3" spans="2:2" x14ac:dyDescent="0.2">
      <c r="B3" s="13" t="s">
        <v>81</v>
      </c>
    </row>
    <row r="4" spans="2:2" x14ac:dyDescent="0.2">
      <c r="B4" s="12" t="s">
        <v>82</v>
      </c>
    </row>
    <row r="5" spans="2:2" x14ac:dyDescent="0.2">
      <c r="B5" s="12" t="s">
        <v>83</v>
      </c>
    </row>
    <row r="6" spans="2:2" x14ac:dyDescent="0.2">
      <c r="B6" s="12" t="s">
        <v>173</v>
      </c>
    </row>
    <row r="7" spans="2:2" x14ac:dyDescent="0.2">
      <c r="B7" s="12" t="s">
        <v>175</v>
      </c>
    </row>
    <row r="8" spans="2:2" x14ac:dyDescent="0.2">
      <c r="B8" s="12" t="s">
        <v>174</v>
      </c>
    </row>
    <row r="10" spans="2:2" x14ac:dyDescent="0.2">
      <c r="B10" s="14" t="s">
        <v>84</v>
      </c>
    </row>
    <row r="11" spans="2:2" x14ac:dyDescent="0.2">
      <c r="B11" s="15" t="s">
        <v>3</v>
      </c>
    </row>
    <row r="12" spans="2:2" x14ac:dyDescent="0.2">
      <c r="B12" s="15" t="s">
        <v>4</v>
      </c>
    </row>
    <row r="13" spans="2:2" x14ac:dyDescent="0.2">
      <c r="B13" s="15" t="s">
        <v>5</v>
      </c>
    </row>
    <row r="16" spans="2:2" x14ac:dyDescent="0.2">
      <c r="B16" s="13" t="s">
        <v>85</v>
      </c>
    </row>
    <row r="17" spans="2:2" x14ac:dyDescent="0.2">
      <c r="B17" s="10" t="s">
        <v>86</v>
      </c>
    </row>
    <row r="18" spans="2:2" x14ac:dyDescent="0.2">
      <c r="B18" s="10" t="s">
        <v>87</v>
      </c>
    </row>
    <row r="19" spans="2:2" x14ac:dyDescent="0.2">
      <c r="B19" s="10" t="s">
        <v>88</v>
      </c>
    </row>
    <row r="21" spans="2:2" x14ac:dyDescent="0.2">
      <c r="B21" s="13" t="s">
        <v>89</v>
      </c>
    </row>
    <row r="22" spans="2:2" x14ac:dyDescent="0.2">
      <c r="B22" s="16">
        <f>((100/3)*0)/100</f>
        <v>0</v>
      </c>
    </row>
    <row r="23" spans="2:2" x14ac:dyDescent="0.2">
      <c r="B23" s="16">
        <f>((100/3)*1)/100</f>
        <v>0.33333333333333337</v>
      </c>
    </row>
    <row r="24" spans="2:2" x14ac:dyDescent="0.2">
      <c r="B24" s="16">
        <f>((100/3)*2)/100</f>
        <v>0.66666666666666674</v>
      </c>
    </row>
    <row r="25" spans="2:2" x14ac:dyDescent="0.2">
      <c r="B25" s="16">
        <f>((100/3)*3)/100</f>
        <v>1</v>
      </c>
    </row>
    <row r="27" spans="2:2" x14ac:dyDescent="0.2">
      <c r="B27" s="13" t="s">
        <v>93</v>
      </c>
    </row>
    <row r="28" spans="2:2" x14ac:dyDescent="0.2">
      <c r="B28" s="17">
        <v>1</v>
      </c>
    </row>
    <row r="29" spans="2:2" x14ac:dyDescent="0.2">
      <c r="B29" s="17">
        <v>2</v>
      </c>
    </row>
    <row r="30" spans="2:2" x14ac:dyDescent="0.2">
      <c r="B30" s="17">
        <v>3</v>
      </c>
    </row>
    <row r="31" spans="2:2" x14ac:dyDescent="0.2">
      <c r="B31" s="17">
        <v>4</v>
      </c>
    </row>
    <row r="33" spans="2:2" x14ac:dyDescent="0.2">
      <c r="B33" s="13" t="s">
        <v>159</v>
      </c>
    </row>
    <row r="34" spans="2:2" x14ac:dyDescent="0.2">
      <c r="B34" s="10" t="s">
        <v>7</v>
      </c>
    </row>
    <row r="35" spans="2:2" x14ac:dyDescent="0.2">
      <c r="B35" s="10" t="s">
        <v>13</v>
      </c>
    </row>
    <row r="36" spans="2:2" x14ac:dyDescent="0.2">
      <c r="B36" s="10" t="s">
        <v>19</v>
      </c>
    </row>
    <row r="37" spans="2:2" x14ac:dyDescent="0.2">
      <c r="B37" s="10" t="s">
        <v>30</v>
      </c>
    </row>
    <row r="38" spans="2:2" x14ac:dyDescent="0.2">
      <c r="B38" s="10" t="s">
        <v>41</v>
      </c>
    </row>
    <row r="39" spans="2:2" x14ac:dyDescent="0.2">
      <c r="B39" s="10" t="s">
        <v>47</v>
      </c>
    </row>
    <row r="40" spans="2:2" x14ac:dyDescent="0.2">
      <c r="B40" s="10" t="s">
        <v>146</v>
      </c>
    </row>
    <row r="41" spans="2:2" x14ac:dyDescent="0.2">
      <c r="B41" s="10" t="s">
        <v>147</v>
      </c>
    </row>
    <row r="42" spans="2:2" x14ac:dyDescent="0.2">
      <c r="B42" s="10" t="s">
        <v>148</v>
      </c>
    </row>
    <row r="43" spans="2:2" x14ac:dyDescent="0.2">
      <c r="B43" s="10" t="s">
        <v>149</v>
      </c>
    </row>
    <row r="44" spans="2:2" x14ac:dyDescent="0.2">
      <c r="B44" s="10" t="s">
        <v>150</v>
      </c>
    </row>
    <row r="45" spans="2:2" x14ac:dyDescent="0.2">
      <c r="B45" s="10" t="s">
        <v>9</v>
      </c>
    </row>
    <row r="46" spans="2:2" x14ac:dyDescent="0.2">
      <c r="B46" s="10" t="s">
        <v>15</v>
      </c>
    </row>
    <row r="47" spans="2:2" x14ac:dyDescent="0.2">
      <c r="B47" s="10" t="s">
        <v>21</v>
      </c>
    </row>
    <row r="48" spans="2:2" x14ac:dyDescent="0.2">
      <c r="B48" s="10" t="s">
        <v>26</v>
      </c>
    </row>
    <row r="49" spans="2:2" x14ac:dyDescent="0.2">
      <c r="B49" s="10" t="s">
        <v>32</v>
      </c>
    </row>
    <row r="50" spans="2:2" x14ac:dyDescent="0.2">
      <c r="B50" s="10" t="s">
        <v>43</v>
      </c>
    </row>
    <row r="51" spans="2:2" x14ac:dyDescent="0.2">
      <c r="B51" s="10" t="s">
        <v>142</v>
      </c>
    </row>
    <row r="52" spans="2:2" x14ac:dyDescent="0.2">
      <c r="B52" s="10" t="s">
        <v>37</v>
      </c>
    </row>
    <row r="53" spans="2:2" x14ac:dyDescent="0.2">
      <c r="B53" s="10" t="s">
        <v>49</v>
      </c>
    </row>
    <row r="54" spans="2:2" x14ac:dyDescent="0.2">
      <c r="B54" s="10" t="s">
        <v>53</v>
      </c>
    </row>
    <row r="55" spans="2:2" x14ac:dyDescent="0.2">
      <c r="B55" s="10" t="s">
        <v>57</v>
      </c>
    </row>
    <row r="56" spans="2:2" x14ac:dyDescent="0.2">
      <c r="B56" s="10" t="s">
        <v>61</v>
      </c>
    </row>
    <row r="57" spans="2:2" x14ac:dyDescent="0.2">
      <c r="B57" s="10" t="s">
        <v>65</v>
      </c>
    </row>
    <row r="58" spans="2:2" x14ac:dyDescent="0.2">
      <c r="B58" s="10" t="s">
        <v>68</v>
      </c>
    </row>
    <row r="59" spans="2:2" x14ac:dyDescent="0.2">
      <c r="B59" s="10" t="s">
        <v>70</v>
      </c>
    </row>
    <row r="60" spans="2:2" x14ac:dyDescent="0.2">
      <c r="B60" s="10" t="s">
        <v>139</v>
      </c>
    </row>
    <row r="61" spans="2:2" x14ac:dyDescent="0.2">
      <c r="B61" s="10" t="s">
        <v>140</v>
      </c>
    </row>
    <row r="62" spans="2:2" x14ac:dyDescent="0.2">
      <c r="B62" s="10" t="s">
        <v>143</v>
      </c>
    </row>
    <row r="63" spans="2:2" x14ac:dyDescent="0.2">
      <c r="B63" s="10" t="s">
        <v>133</v>
      </c>
    </row>
    <row r="64" spans="2:2" x14ac:dyDescent="0.2">
      <c r="B64" s="10" t="s">
        <v>134</v>
      </c>
    </row>
    <row r="65" spans="2:2" x14ac:dyDescent="0.2">
      <c r="B65" s="10" t="s">
        <v>135</v>
      </c>
    </row>
    <row r="66" spans="2:2" x14ac:dyDescent="0.2">
      <c r="B66" s="10" t="s">
        <v>136</v>
      </c>
    </row>
    <row r="67" spans="2:2" x14ac:dyDescent="0.2">
      <c r="B67" s="10" t="s">
        <v>137</v>
      </c>
    </row>
    <row r="68" spans="2:2" x14ac:dyDescent="0.2">
      <c r="B68" s="10" t="s">
        <v>138</v>
      </c>
    </row>
    <row r="69" spans="2:2" x14ac:dyDescent="0.2">
      <c r="B69" s="10" t="s">
        <v>141</v>
      </c>
    </row>
    <row r="70" spans="2:2" x14ac:dyDescent="0.2">
      <c r="B70" s="10" t="s">
        <v>154</v>
      </c>
    </row>
    <row r="71" spans="2:2" x14ac:dyDescent="0.2">
      <c r="B71" s="10" t="s">
        <v>144</v>
      </c>
    </row>
    <row r="72" spans="2:2" x14ac:dyDescent="0.2">
      <c r="B72" s="10" t="s">
        <v>145</v>
      </c>
    </row>
    <row r="73" spans="2:2" x14ac:dyDescent="0.2">
      <c r="B73" s="10" t="s">
        <v>11</v>
      </c>
    </row>
    <row r="74" spans="2:2" x14ac:dyDescent="0.2">
      <c r="B74" s="10" t="s">
        <v>17</v>
      </c>
    </row>
    <row r="75" spans="2:2" x14ac:dyDescent="0.2">
      <c r="B75" s="10" t="s">
        <v>23</v>
      </c>
    </row>
    <row r="76" spans="2:2" x14ac:dyDescent="0.2">
      <c r="B76" s="10" t="s">
        <v>28</v>
      </c>
    </row>
    <row r="77" spans="2:2" x14ac:dyDescent="0.2">
      <c r="B77" s="10" t="s">
        <v>34</v>
      </c>
    </row>
    <row r="78" spans="2:2" x14ac:dyDescent="0.2">
      <c r="B78" s="10" t="s">
        <v>39</v>
      </c>
    </row>
    <row r="79" spans="2:2" x14ac:dyDescent="0.2">
      <c r="B79" s="10" t="s">
        <v>45</v>
      </c>
    </row>
    <row r="80" spans="2:2" x14ac:dyDescent="0.2">
      <c r="B80" s="10" t="s">
        <v>51</v>
      </c>
    </row>
    <row r="81" spans="2:2" x14ac:dyDescent="0.2">
      <c r="B81" s="10" t="s">
        <v>55</v>
      </c>
    </row>
    <row r="82" spans="2:2" x14ac:dyDescent="0.2">
      <c r="B82" s="10" t="s">
        <v>59</v>
      </c>
    </row>
    <row r="83" spans="2:2" x14ac:dyDescent="0.2">
      <c r="B83" s="10" t="s">
        <v>63</v>
      </c>
    </row>
    <row r="84" spans="2:2" x14ac:dyDescent="0.2">
      <c r="B84" s="10" t="s">
        <v>155</v>
      </c>
    </row>
  </sheetData>
  <sheetProtection algorithmName="SHA-512" hashValue="fM4/7kFAPqn3c5OmX0aGzi/mmR2MuzaUttppk3H45jXaCD3NwyBOlEmNnr9HzbOEPqWv4UNHRR5UEhrr71T2Ig==" saltValue="bihovcYGHTlEWpbaFYCHbg==" spinCount="100000" sheet="1" objects="1" scenarios="1"/>
  <dataValidations count="1">
    <dataValidation type="list" allowBlank="1" showInputMessage="1" showErrorMessage="1" sqref="B28:B31" xr:uid="{00000000-0002-0000-3900-000000000000}">
      <formula1>$B$28:$B$31</formula1>
    </dataValidation>
  </dataValidations>
  <hyperlinks>
    <hyperlink ref="B45" location="'2.1'!A1" display="Facultad de Ciencias Administrativas, Económicas y Contables" xr:uid="{00000000-0004-0000-3900-000000000000}"/>
    <hyperlink ref="B46" location="'2.2'!A1" display="Facultad de Ciencias Agropecuarias" xr:uid="{00000000-0004-0000-3900-000001000000}"/>
    <hyperlink ref="B47" location="'2.3'!A1" display="Facultad de Ingeniería" xr:uid="{00000000-0004-0000-3900-000002000000}"/>
    <hyperlink ref="B48" location="'2.4'!A1" display="Facultad de Ciencias de la Salud" xr:uid="{00000000-0004-0000-3900-000003000000}"/>
    <hyperlink ref="B49" location="'2.5'!A1" display="Facultad de Ciencias del Deporte y la Educación Física" xr:uid="{00000000-0004-0000-3900-000004000000}"/>
    <hyperlink ref="B52" location="'2.8'!A1" display="Dirección de Interacción Social Universitaria" xr:uid="{00000000-0004-0000-3900-000005000000}"/>
    <hyperlink ref="B53" location="'2.9'!A1" display="Dirección de Investigación Universitaria" xr:uid="{00000000-0004-0000-3900-000006000000}"/>
    <hyperlink ref="B54" location="'2.10'!A1" display="Dirección de Bienestar Universitario" xr:uid="{00000000-0004-0000-3900-000007000000}"/>
    <hyperlink ref="B55" location="'2.11'!A1" display="Dirección de Autoevaluación y Acreditación" xr:uid="{00000000-0004-0000-3900-000008000000}"/>
    <hyperlink ref="B56" location="'2.12'!A1" display="Instituto de Posgrados" xr:uid="{00000000-0004-0000-3900-000009000000}"/>
    <hyperlink ref="B57" location="'2.13'!A1" display="Unidad de Apoyo Académico" xr:uid="{00000000-0004-0000-3900-00000A000000}"/>
    <hyperlink ref="B58" location="'2.14'!A1" display="Oficina de Desarrollo Académico" xr:uid="{00000000-0004-0000-3900-00000B000000}"/>
    <hyperlink ref="B59" location="'2.15'!A1" display="Oficina de Educación Virtual y a Distancia" xr:uid="{00000000-0004-0000-3900-00000C000000}"/>
    <hyperlink ref="B72" location="'2.28'!A1" display="Orlando Fals Borda" xr:uid="{00000000-0004-0000-3900-00000D000000}"/>
    <hyperlink ref="B71" location="'2.27'!A1" display="Observatorio de Medios y Club de Lectura" xr:uid="{00000000-0004-0000-3900-00000E000000}"/>
    <hyperlink ref="B70" location="'2.26'!A1" display="Innovación Social" xr:uid="{00000000-0004-0000-3900-00000F000000}"/>
    <hyperlink ref="B69" location="'2.25'!A1" display="Equidad y Diversidad" xr:uid="{00000000-0004-0000-3900-000010000000}"/>
    <hyperlink ref="B50" location="'2.6'!A1" display="Facultad de Educación y Facultad de Ciencias Sociales, Humanidades y Ciencias Políticas" xr:uid="{00000000-0004-0000-3900-000011000000}"/>
    <hyperlink ref="B51" location="'2.7'!A1" display="Facultad de Educación" xr:uid="{00000000-0004-0000-3900-000012000000}"/>
    <hyperlink ref="B60" location="'2.16'!A1" display="Dialogando con el Mundo" xr:uid="{00000000-0004-0000-3900-000013000000}"/>
    <hyperlink ref="B61" location="'2.17'!A1" display="Escuela de Formación y Aprendizaje Docente (EFAD)" xr:uid="{00000000-0004-0000-3900-000014000000}"/>
    <hyperlink ref="B62" location="'2.18'!A1" display="Graduados" xr:uid="{00000000-0004-0000-3900-000015000000}"/>
    <hyperlink ref="B63" location="'2.19'!A1" display="Centro Académico Deportivo (CAD)" xr:uid="{00000000-0004-0000-3900-000016000000}"/>
    <hyperlink ref="B64" location="'2.20'!A1" display="Centro de Estudios Agroambientales" xr:uid="{00000000-0004-0000-3900-000017000000}"/>
    <hyperlink ref="B65" location="'2.21'!A1" display="Centro de Idiomas" xr:uid="{00000000-0004-0000-3900-000018000000}"/>
    <hyperlink ref="B66" location="'2.22'!A1" display="Centro Digital de Emprendimiento e Innovación (CDEI)" xr:uid="{00000000-0004-0000-3900-000019000000}"/>
    <hyperlink ref="B67" location="'2.23'!A1" display="Centro Transmedia" xr:uid="{00000000-0004-0000-3900-00001A000000}"/>
    <hyperlink ref="B68" location="'2.24'!A1" display="Centro de Gestión del Conocimiento y el Aprendizaje (CGCA)" xr:uid="{00000000-0004-0000-3900-00001B000000}"/>
    <hyperlink ref="B73" location="'3.1'!A1" display="Dirección Administrativa de la Seccional Girardot" xr:uid="{00000000-0004-0000-3900-00001C000000}"/>
    <hyperlink ref="B74" location="'3.2'!A1" display="Dirección Administrativa de la Seccional Ubaté" xr:uid="{00000000-0004-0000-3900-00001D000000}"/>
    <hyperlink ref="B75" location="'3.3'!A1" display="Dirección Administrativa de la Extensión Facatativá" xr:uid="{00000000-0004-0000-3900-00001E000000}"/>
    <hyperlink ref="B76" location="'3.4'!A1" display="Dirección Administrativa de la Extensión Soacha" xr:uid="{00000000-0004-0000-3900-00001F000000}"/>
    <hyperlink ref="B77" location="'3.5'!A1" display="Dirección Administrativa de la Extensión Chía" xr:uid="{00000000-0004-0000-3900-000020000000}"/>
    <hyperlink ref="B79" location="'3.6'!A1" display="Dirección Administrativa de la Extensión Zipaquirá" xr:uid="{00000000-0004-0000-3900-000021000000}"/>
    <hyperlink ref="B78" location="'3.6'!A1" display="Dirección Administrativa de la Extensión Zipaquirá" xr:uid="{00000000-0004-0000-3900-000022000000}"/>
    <hyperlink ref="B80" location="'3.8'!A1" display="Dirección de Bienes y Servicios" xr:uid="{00000000-0004-0000-3900-000023000000}"/>
    <hyperlink ref="B81" location="'3.9'!A1" display="Dirección Financiera" xr:uid="{00000000-0004-0000-3900-000024000000}"/>
    <hyperlink ref="B82" location="'3.10'!A1" display="Almacén" xr:uid="{00000000-0004-0000-3900-000025000000}"/>
    <hyperlink ref="B83" location="'3.11'!A1" display="Recursos Físicos y Servicios Generales" xr:uid="{00000000-0004-0000-3900-000026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B050"/>
  </sheetPr>
  <dimension ref="A1:W58"/>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187</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(SUM(L$15:L$23))/F9</f>
        <v>0</v>
      </c>
      <c r="J9" s="40"/>
      <c r="K9" s="41"/>
      <c r="L9" s="40"/>
      <c r="M9" s="40"/>
      <c r="N9" s="40"/>
    </row>
    <row r="10" spans="1:14" s="47" customFormat="1" ht="11.45" customHeight="1" x14ac:dyDescent="0.25">
      <c r="B10" s="48"/>
      <c r="C10" s="268" t="s">
        <v>96</v>
      </c>
      <c r="D10" s="269" t="str">
        <f>Contenido!C17</f>
        <v>Dirección de Sistemas y Tecnología</v>
      </c>
      <c r="E10" s="43" t="s">
        <v>92</v>
      </c>
      <c r="F10" s="44">
        <v>1</v>
      </c>
      <c r="G10" s="43" t="s">
        <v>90</v>
      </c>
      <c r="H10" s="45" t="s">
        <v>115</v>
      </c>
      <c r="I10" s="46">
        <f>(SUM(L$26:L$35))/F10</f>
        <v>0</v>
      </c>
      <c r="J10" s="48"/>
      <c r="K10" s="50"/>
      <c r="L10" s="270" t="s">
        <v>100</v>
      </c>
      <c r="M10" s="270"/>
    </row>
    <row r="11" spans="1:14" s="47" customFormat="1" ht="11.45" customHeight="1" x14ac:dyDescent="0.25">
      <c r="B11" s="48"/>
      <c r="C11" s="268"/>
      <c r="D11" s="269"/>
      <c r="E11" s="43" t="s">
        <v>176</v>
      </c>
      <c r="F11" s="44">
        <v>1</v>
      </c>
      <c r="G11" s="43" t="s">
        <v>90</v>
      </c>
      <c r="H11" s="45" t="s">
        <v>178</v>
      </c>
      <c r="I11" s="46">
        <f>(SUM(L$38:L$46))/F11</f>
        <v>0</v>
      </c>
      <c r="J11" s="48"/>
      <c r="K11" s="50"/>
      <c r="L11" s="270"/>
      <c r="M11" s="270"/>
    </row>
    <row r="12" spans="1:14" s="47" customFormat="1" ht="11.45" customHeight="1" x14ac:dyDescent="0.25">
      <c r="B12" s="48"/>
      <c r="C12" s="43"/>
      <c r="D12" s="49"/>
      <c r="E12" s="43" t="s">
        <v>177</v>
      </c>
      <c r="F12" s="44">
        <v>1</v>
      </c>
      <c r="G12" s="43" t="s">
        <v>90</v>
      </c>
      <c r="H12" s="45" t="s">
        <v>179</v>
      </c>
      <c r="I12" s="46">
        <f>(SUM(L$49:L$58))/F12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ht="61.9" customHeight="1" x14ac:dyDescent="0.25">
      <c r="B15" s="55">
        <v>1</v>
      </c>
      <c r="C15" s="55" t="s">
        <v>174</v>
      </c>
      <c r="D15" s="56" t="s">
        <v>1124</v>
      </c>
      <c r="E15" s="106" t="s">
        <v>1125</v>
      </c>
      <c r="F15" s="55" t="s">
        <v>3</v>
      </c>
      <c r="G15" s="55" t="s">
        <v>19</v>
      </c>
      <c r="H15" s="106" t="s">
        <v>1131</v>
      </c>
      <c r="I15" s="106" t="s">
        <v>1132</v>
      </c>
      <c r="J15" s="55" t="s">
        <v>88</v>
      </c>
      <c r="K15" s="106" t="s">
        <v>1147</v>
      </c>
      <c r="L15" s="57"/>
      <c r="M15" s="56"/>
    </row>
    <row r="16" spans="1:14" ht="70.900000000000006" customHeight="1" x14ac:dyDescent="0.25">
      <c r="B16" s="55">
        <v>1</v>
      </c>
      <c r="C16" s="55" t="s">
        <v>174</v>
      </c>
      <c r="D16" s="56" t="s">
        <v>1124</v>
      </c>
      <c r="E16" s="106" t="s">
        <v>1126</v>
      </c>
      <c r="F16" s="55" t="s">
        <v>3</v>
      </c>
      <c r="G16" s="55" t="s">
        <v>19</v>
      </c>
      <c r="H16" s="106" t="s">
        <v>1133</v>
      </c>
      <c r="I16" s="106" t="s">
        <v>1134</v>
      </c>
      <c r="J16" s="55" t="s">
        <v>86</v>
      </c>
      <c r="K16" s="106" t="s">
        <v>1148</v>
      </c>
      <c r="L16" s="57"/>
      <c r="M16" s="56"/>
    </row>
    <row r="17" spans="2:13" ht="48" x14ac:dyDescent="0.25">
      <c r="B17" s="55">
        <v>1</v>
      </c>
      <c r="C17" s="55" t="s">
        <v>174</v>
      </c>
      <c r="D17" s="56" t="s">
        <v>1124</v>
      </c>
      <c r="E17" s="56" t="s">
        <v>1127</v>
      </c>
      <c r="F17" s="55" t="s">
        <v>3</v>
      </c>
      <c r="G17" s="55" t="s">
        <v>19</v>
      </c>
      <c r="H17" s="106" t="s">
        <v>1135</v>
      </c>
      <c r="I17" s="106" t="s">
        <v>1136</v>
      </c>
      <c r="J17" s="55" t="s">
        <v>87</v>
      </c>
      <c r="K17" s="106" t="s">
        <v>1149</v>
      </c>
      <c r="L17" s="57"/>
      <c r="M17" s="56"/>
    </row>
    <row r="18" spans="2:13" ht="48" x14ac:dyDescent="0.25">
      <c r="B18" s="55">
        <v>1</v>
      </c>
      <c r="C18" s="55" t="s">
        <v>174</v>
      </c>
      <c r="D18" s="56" t="s">
        <v>1124</v>
      </c>
      <c r="E18" s="56" t="s">
        <v>1127</v>
      </c>
      <c r="F18" s="55" t="s">
        <v>3</v>
      </c>
      <c r="G18" s="55" t="s">
        <v>19</v>
      </c>
      <c r="H18" s="106" t="s">
        <v>1137</v>
      </c>
      <c r="I18" s="106" t="s">
        <v>1138</v>
      </c>
      <c r="J18" s="55" t="s">
        <v>87</v>
      </c>
      <c r="K18" s="106" t="s">
        <v>1149</v>
      </c>
      <c r="L18" s="57"/>
      <c r="M18" s="56"/>
    </row>
    <row r="19" spans="2:13" ht="93" customHeight="1" x14ac:dyDescent="0.25">
      <c r="B19" s="55">
        <v>1</v>
      </c>
      <c r="C19" s="55" t="s">
        <v>174</v>
      </c>
      <c r="D19" s="56" t="s">
        <v>1153</v>
      </c>
      <c r="E19" s="106" t="s">
        <v>1128</v>
      </c>
      <c r="F19" s="55" t="s">
        <v>3</v>
      </c>
      <c r="G19" s="55" t="s">
        <v>19</v>
      </c>
      <c r="H19" s="106" t="s">
        <v>1139</v>
      </c>
      <c r="I19" s="106" t="s">
        <v>1140</v>
      </c>
      <c r="J19" s="55" t="s">
        <v>86</v>
      </c>
      <c r="K19" s="106" t="s">
        <v>1150</v>
      </c>
      <c r="L19" s="57"/>
      <c r="M19" s="56"/>
    </row>
    <row r="20" spans="2:13" ht="89.45" customHeight="1" x14ac:dyDescent="0.25">
      <c r="B20" s="55">
        <v>1</v>
      </c>
      <c r="C20" s="55" t="s">
        <v>174</v>
      </c>
      <c r="D20" s="56" t="s">
        <v>1153</v>
      </c>
      <c r="E20" s="56" t="s">
        <v>1129</v>
      </c>
      <c r="F20" s="55" t="s">
        <v>3</v>
      </c>
      <c r="G20" s="55" t="s">
        <v>19</v>
      </c>
      <c r="H20" s="106" t="s">
        <v>1141</v>
      </c>
      <c r="I20" s="106" t="s">
        <v>1142</v>
      </c>
      <c r="J20" s="55" t="s">
        <v>86</v>
      </c>
      <c r="K20" s="106" t="s">
        <v>1149</v>
      </c>
      <c r="L20" s="57"/>
      <c r="M20" s="56"/>
    </row>
    <row r="21" spans="2:13" ht="91.9" customHeight="1" x14ac:dyDescent="0.25">
      <c r="B21" s="55">
        <v>1</v>
      </c>
      <c r="C21" s="55" t="s">
        <v>174</v>
      </c>
      <c r="D21" s="56" t="s">
        <v>1153</v>
      </c>
      <c r="E21" s="56" t="s">
        <v>1129</v>
      </c>
      <c r="F21" s="55" t="s">
        <v>3</v>
      </c>
      <c r="G21" s="55" t="s">
        <v>19</v>
      </c>
      <c r="H21" s="106" t="s">
        <v>1143</v>
      </c>
      <c r="I21" s="106" t="s">
        <v>1144</v>
      </c>
      <c r="J21" s="55" t="s">
        <v>87</v>
      </c>
      <c r="K21" s="106" t="s">
        <v>1151</v>
      </c>
      <c r="L21" s="57"/>
      <c r="M21" s="56"/>
    </row>
    <row r="22" spans="2:13" ht="72" x14ac:dyDescent="0.25">
      <c r="B22" s="55">
        <v>1</v>
      </c>
      <c r="C22" s="55" t="s">
        <v>174</v>
      </c>
      <c r="D22" s="106" t="s">
        <v>1124</v>
      </c>
      <c r="E22" s="106" t="s">
        <v>1130</v>
      </c>
      <c r="F22" s="55" t="s">
        <v>3</v>
      </c>
      <c r="G22" s="55" t="s">
        <v>19</v>
      </c>
      <c r="H22" s="106" t="s">
        <v>1145</v>
      </c>
      <c r="I22" s="106" t="s">
        <v>1146</v>
      </c>
      <c r="J22" s="55" t="s">
        <v>86</v>
      </c>
      <c r="K22" s="106" t="s">
        <v>1152</v>
      </c>
      <c r="L22" s="57"/>
      <c r="M22" s="56"/>
    </row>
    <row r="23" spans="2:13" x14ac:dyDescent="0.25">
      <c r="B23" s="55">
        <v>1</v>
      </c>
      <c r="C23" s="55"/>
      <c r="D23" s="56"/>
      <c r="E23" s="56"/>
      <c r="F23" s="55"/>
      <c r="G23" s="55"/>
      <c r="H23" s="56"/>
      <c r="I23" s="56"/>
      <c r="J23" s="55"/>
      <c r="K23" s="56"/>
      <c r="L23" s="57"/>
      <c r="M23" s="56"/>
    </row>
    <row r="24" spans="2:13" ht="12.75" thickBot="1" x14ac:dyDescent="0.3">
      <c r="D24" s="59"/>
      <c r="E24" s="59"/>
      <c r="H24" s="59"/>
      <c r="I24" s="59"/>
      <c r="K24" s="59"/>
      <c r="M24" s="59"/>
    </row>
    <row r="25" spans="2:13" s="48" customFormat="1" ht="23.25" thickTop="1" x14ac:dyDescent="0.25">
      <c r="B25" s="51" t="s">
        <v>93</v>
      </c>
      <c r="C25" s="51" t="s">
        <v>75</v>
      </c>
      <c r="D25" s="51" t="s">
        <v>76</v>
      </c>
      <c r="E25" s="51" t="s">
        <v>77</v>
      </c>
      <c r="F25" s="51" t="s">
        <v>78</v>
      </c>
      <c r="G25" s="51" t="s">
        <v>79</v>
      </c>
      <c r="H25" s="52" t="s">
        <v>156</v>
      </c>
      <c r="I25" s="52" t="s">
        <v>157</v>
      </c>
      <c r="J25" s="52" t="s">
        <v>158</v>
      </c>
      <c r="K25" s="52" t="s">
        <v>80</v>
      </c>
      <c r="L25" s="53" t="s">
        <v>94</v>
      </c>
      <c r="M25" s="53" t="s">
        <v>95</v>
      </c>
    </row>
    <row r="26" spans="2:13" ht="84" x14ac:dyDescent="0.25">
      <c r="B26" s="55">
        <v>2</v>
      </c>
      <c r="C26" s="55" t="s">
        <v>174</v>
      </c>
      <c r="D26" s="56" t="s">
        <v>1124</v>
      </c>
      <c r="E26" s="106" t="s">
        <v>1125</v>
      </c>
      <c r="F26" s="55" t="s">
        <v>3</v>
      </c>
      <c r="G26" s="55" t="s">
        <v>19</v>
      </c>
      <c r="H26" s="106" t="s">
        <v>1155</v>
      </c>
      <c r="I26" s="106" t="s">
        <v>1156</v>
      </c>
      <c r="J26" s="55" t="s">
        <v>87</v>
      </c>
      <c r="K26" s="106" t="s">
        <v>1152</v>
      </c>
      <c r="L26" s="57"/>
      <c r="M26" s="56"/>
    </row>
    <row r="27" spans="2:13" ht="74.45" customHeight="1" x14ac:dyDescent="0.25">
      <c r="B27" s="55">
        <v>2</v>
      </c>
      <c r="C27" s="55" t="s">
        <v>174</v>
      </c>
      <c r="D27" s="56" t="s">
        <v>1124</v>
      </c>
      <c r="E27" s="106" t="s">
        <v>1126</v>
      </c>
      <c r="F27" s="55" t="s">
        <v>3</v>
      </c>
      <c r="G27" s="55" t="s">
        <v>19</v>
      </c>
      <c r="H27" s="106" t="s">
        <v>1157</v>
      </c>
      <c r="I27" s="106" t="s">
        <v>1158</v>
      </c>
      <c r="J27" s="55" t="s">
        <v>87</v>
      </c>
      <c r="K27" s="106" t="s">
        <v>1172</v>
      </c>
      <c r="L27" s="57"/>
      <c r="M27" s="56"/>
    </row>
    <row r="28" spans="2:13" ht="60" x14ac:dyDescent="0.25">
      <c r="B28" s="55">
        <v>2</v>
      </c>
      <c r="C28" s="55" t="s">
        <v>174</v>
      </c>
      <c r="D28" s="56" t="s">
        <v>1124</v>
      </c>
      <c r="E28" s="56" t="s">
        <v>1127</v>
      </c>
      <c r="F28" s="55" t="s">
        <v>3</v>
      </c>
      <c r="G28" s="55" t="s">
        <v>19</v>
      </c>
      <c r="H28" s="106" t="s">
        <v>1159</v>
      </c>
      <c r="I28" s="106" t="s">
        <v>1160</v>
      </c>
      <c r="J28" s="55" t="s">
        <v>87</v>
      </c>
      <c r="K28" s="106" t="s">
        <v>1173</v>
      </c>
      <c r="L28" s="57"/>
      <c r="M28" s="56"/>
    </row>
    <row r="29" spans="2:13" ht="61.9" customHeight="1" x14ac:dyDescent="0.25">
      <c r="B29" s="55">
        <v>2</v>
      </c>
      <c r="C29" s="55" t="s">
        <v>174</v>
      </c>
      <c r="D29" s="56" t="s">
        <v>1124</v>
      </c>
      <c r="E29" s="56" t="s">
        <v>1127</v>
      </c>
      <c r="F29" s="55" t="s">
        <v>3</v>
      </c>
      <c r="G29" s="55" t="s">
        <v>19</v>
      </c>
      <c r="H29" s="106" t="s">
        <v>1161</v>
      </c>
      <c r="I29" s="106" t="s">
        <v>1162</v>
      </c>
      <c r="J29" s="55" t="s">
        <v>87</v>
      </c>
      <c r="K29" s="106" t="s">
        <v>1174</v>
      </c>
      <c r="L29" s="57"/>
      <c r="M29" s="56"/>
    </row>
    <row r="30" spans="2:13" ht="85.9" customHeight="1" x14ac:dyDescent="0.25">
      <c r="B30" s="55">
        <v>2</v>
      </c>
      <c r="C30" s="55" t="s">
        <v>174</v>
      </c>
      <c r="D30" s="56" t="s">
        <v>1153</v>
      </c>
      <c r="E30" s="56" t="s">
        <v>1128</v>
      </c>
      <c r="F30" s="55" t="s">
        <v>3</v>
      </c>
      <c r="G30" s="55" t="s">
        <v>19</v>
      </c>
      <c r="H30" s="106" t="s">
        <v>1163</v>
      </c>
      <c r="I30" s="106" t="s">
        <v>1164</v>
      </c>
      <c r="J30" s="55" t="s">
        <v>86</v>
      </c>
      <c r="K30" s="106" t="s">
        <v>1175</v>
      </c>
      <c r="L30" s="57"/>
      <c r="M30" s="56"/>
    </row>
    <row r="31" spans="2:13" ht="85.15" customHeight="1" x14ac:dyDescent="0.25">
      <c r="B31" s="55">
        <v>2</v>
      </c>
      <c r="C31" s="55" t="s">
        <v>174</v>
      </c>
      <c r="D31" s="56" t="s">
        <v>1153</v>
      </c>
      <c r="E31" s="56" t="s">
        <v>1128</v>
      </c>
      <c r="F31" s="55" t="s">
        <v>3</v>
      </c>
      <c r="G31" s="55" t="s">
        <v>19</v>
      </c>
      <c r="H31" s="106" t="s">
        <v>1165</v>
      </c>
      <c r="I31" s="106" t="s">
        <v>1166</v>
      </c>
      <c r="J31" s="55" t="s">
        <v>88</v>
      </c>
      <c r="K31" s="106" t="s">
        <v>1152</v>
      </c>
      <c r="L31" s="57"/>
      <c r="M31" s="56"/>
    </row>
    <row r="32" spans="2:13" ht="79.150000000000006" customHeight="1" x14ac:dyDescent="0.25">
      <c r="B32" s="55">
        <v>2</v>
      </c>
      <c r="C32" s="55" t="s">
        <v>174</v>
      </c>
      <c r="D32" s="56" t="s">
        <v>1153</v>
      </c>
      <c r="E32" s="56" t="s">
        <v>1128</v>
      </c>
      <c r="F32" s="55" t="s">
        <v>3</v>
      </c>
      <c r="G32" s="55" t="s">
        <v>19</v>
      </c>
      <c r="H32" s="106" t="s">
        <v>1167</v>
      </c>
      <c r="I32" s="106" t="s">
        <v>1168</v>
      </c>
      <c r="J32" s="55" t="s">
        <v>87</v>
      </c>
      <c r="K32" s="106" t="s">
        <v>1176</v>
      </c>
      <c r="L32" s="57"/>
      <c r="M32" s="56"/>
    </row>
    <row r="33" spans="2:13" ht="82.15" customHeight="1" x14ac:dyDescent="0.25">
      <c r="B33" s="55">
        <v>2</v>
      </c>
      <c r="C33" s="55" t="s">
        <v>174</v>
      </c>
      <c r="D33" s="56" t="s">
        <v>1153</v>
      </c>
      <c r="E33" s="106" t="s">
        <v>1154</v>
      </c>
      <c r="F33" s="55" t="s">
        <v>3</v>
      </c>
      <c r="G33" s="55" t="s">
        <v>19</v>
      </c>
      <c r="H33" s="106" t="s">
        <v>1169</v>
      </c>
      <c r="I33" s="106" t="s">
        <v>1170</v>
      </c>
      <c r="J33" s="55" t="s">
        <v>88</v>
      </c>
      <c r="K33" s="106" t="s">
        <v>1152</v>
      </c>
      <c r="L33" s="57"/>
      <c r="M33" s="56"/>
    </row>
    <row r="34" spans="2:13" ht="72" x14ac:dyDescent="0.25">
      <c r="B34" s="55">
        <v>2</v>
      </c>
      <c r="C34" s="55" t="s">
        <v>174</v>
      </c>
      <c r="D34" s="106" t="s">
        <v>1124</v>
      </c>
      <c r="E34" s="106" t="s">
        <v>1130</v>
      </c>
      <c r="F34" s="55" t="s">
        <v>3</v>
      </c>
      <c r="G34" s="55" t="s">
        <v>19</v>
      </c>
      <c r="H34" s="106" t="s">
        <v>1145</v>
      </c>
      <c r="I34" s="106" t="s">
        <v>1171</v>
      </c>
      <c r="J34" s="55" t="s">
        <v>86</v>
      </c>
      <c r="K34" s="106" t="s">
        <v>1152</v>
      </c>
      <c r="L34" s="57"/>
      <c r="M34" s="56"/>
    </row>
    <row r="35" spans="2:13" x14ac:dyDescent="0.25">
      <c r="B35" s="55">
        <v>2</v>
      </c>
      <c r="C35" s="55"/>
      <c r="D35" s="56"/>
      <c r="E35" s="56"/>
      <c r="F35" s="55"/>
      <c r="G35" s="55"/>
      <c r="H35" s="56"/>
      <c r="I35" s="56"/>
      <c r="J35" s="55"/>
      <c r="K35" s="56"/>
      <c r="L35" s="57"/>
      <c r="M35" s="56"/>
    </row>
    <row r="36" spans="2:13" ht="12.75" thickBot="1" x14ac:dyDescent="0.3"/>
    <row r="37" spans="2:13" s="48" customFormat="1" ht="30.6" customHeight="1" thickTop="1" x14ac:dyDescent="0.25">
      <c r="B37" s="51" t="s">
        <v>93</v>
      </c>
      <c r="C37" s="51" t="s">
        <v>75</v>
      </c>
      <c r="D37" s="51" t="s">
        <v>76</v>
      </c>
      <c r="E37" s="51" t="s">
        <v>77</v>
      </c>
      <c r="F37" s="51" t="s">
        <v>78</v>
      </c>
      <c r="G37" s="51" t="s">
        <v>79</v>
      </c>
      <c r="H37" s="52" t="s">
        <v>156</v>
      </c>
      <c r="I37" s="52" t="s">
        <v>157</v>
      </c>
      <c r="J37" s="52" t="s">
        <v>158</v>
      </c>
      <c r="K37" s="52" t="s">
        <v>80</v>
      </c>
      <c r="L37" s="53" t="s">
        <v>94</v>
      </c>
      <c r="M37" s="53" t="s">
        <v>95</v>
      </c>
    </row>
    <row r="38" spans="2:13" ht="69" customHeight="1" x14ac:dyDescent="0.25">
      <c r="B38" s="55">
        <v>3</v>
      </c>
      <c r="C38" s="55" t="s">
        <v>174</v>
      </c>
      <c r="D38" s="56" t="s">
        <v>1124</v>
      </c>
      <c r="E38" s="56" t="s">
        <v>1125</v>
      </c>
      <c r="F38" s="55" t="s">
        <v>3</v>
      </c>
      <c r="G38" s="55" t="s">
        <v>19</v>
      </c>
      <c r="H38" s="106" t="s">
        <v>1177</v>
      </c>
      <c r="I38" s="106" t="s">
        <v>1178</v>
      </c>
      <c r="J38" s="55" t="s">
        <v>87</v>
      </c>
      <c r="K38" s="106" t="s">
        <v>1190</v>
      </c>
      <c r="L38" s="57"/>
      <c r="M38" s="56"/>
    </row>
    <row r="39" spans="2:13" ht="72" customHeight="1" x14ac:dyDescent="0.25">
      <c r="B39" s="55">
        <v>3</v>
      </c>
      <c r="C39" s="55" t="s">
        <v>174</v>
      </c>
      <c r="D39" s="56" t="s">
        <v>1124</v>
      </c>
      <c r="E39" s="56" t="s">
        <v>1125</v>
      </c>
      <c r="F39" s="55" t="s">
        <v>3</v>
      </c>
      <c r="G39" s="55" t="s">
        <v>19</v>
      </c>
      <c r="H39" s="106" t="s">
        <v>1179</v>
      </c>
      <c r="I39" s="106" t="s">
        <v>1180</v>
      </c>
      <c r="J39" s="55" t="s">
        <v>88</v>
      </c>
      <c r="K39" s="106" t="s">
        <v>1191</v>
      </c>
      <c r="L39" s="57"/>
      <c r="M39" s="56"/>
    </row>
    <row r="40" spans="2:13" ht="74.45" customHeight="1" x14ac:dyDescent="0.25">
      <c r="B40" s="55">
        <v>3</v>
      </c>
      <c r="C40" s="55" t="s">
        <v>174</v>
      </c>
      <c r="D40" s="56" t="s">
        <v>1124</v>
      </c>
      <c r="E40" s="106" t="s">
        <v>1126</v>
      </c>
      <c r="F40" s="55" t="s">
        <v>3</v>
      </c>
      <c r="G40" s="55" t="s">
        <v>19</v>
      </c>
      <c r="H40" s="106" t="s">
        <v>1181</v>
      </c>
      <c r="I40" s="106" t="s">
        <v>1182</v>
      </c>
      <c r="J40" s="55" t="s">
        <v>87</v>
      </c>
      <c r="K40" s="106" t="s">
        <v>1152</v>
      </c>
      <c r="L40" s="57"/>
      <c r="M40" s="56"/>
    </row>
    <row r="41" spans="2:13" ht="62.45" customHeight="1" x14ac:dyDescent="0.25">
      <c r="B41" s="55">
        <v>3</v>
      </c>
      <c r="C41" s="55" t="s">
        <v>174</v>
      </c>
      <c r="D41" s="56" t="s">
        <v>1124</v>
      </c>
      <c r="E41" s="56" t="s">
        <v>1127</v>
      </c>
      <c r="F41" s="55" t="s">
        <v>3</v>
      </c>
      <c r="G41" s="55" t="s">
        <v>19</v>
      </c>
      <c r="H41" s="106" t="s">
        <v>1159</v>
      </c>
      <c r="I41" s="106" t="s">
        <v>1160</v>
      </c>
      <c r="J41" s="55" t="s">
        <v>87</v>
      </c>
      <c r="K41" s="106" t="s">
        <v>1173</v>
      </c>
      <c r="L41" s="57"/>
      <c r="M41" s="56"/>
    </row>
    <row r="42" spans="2:13" ht="69.599999999999994" customHeight="1" x14ac:dyDescent="0.25">
      <c r="B42" s="55">
        <v>3</v>
      </c>
      <c r="C42" s="55" t="s">
        <v>174</v>
      </c>
      <c r="D42" s="56" t="s">
        <v>1124</v>
      </c>
      <c r="E42" s="56" t="s">
        <v>1127</v>
      </c>
      <c r="F42" s="55" t="s">
        <v>3</v>
      </c>
      <c r="G42" s="55" t="s">
        <v>19</v>
      </c>
      <c r="H42" s="106" t="s">
        <v>1183</v>
      </c>
      <c r="I42" s="106" t="s">
        <v>1184</v>
      </c>
      <c r="J42" s="55" t="s">
        <v>87</v>
      </c>
      <c r="K42" s="106" t="s">
        <v>1192</v>
      </c>
      <c r="L42" s="57"/>
      <c r="M42" s="56"/>
    </row>
    <row r="43" spans="2:13" ht="87.6" customHeight="1" x14ac:dyDescent="0.25">
      <c r="B43" s="55">
        <v>3</v>
      </c>
      <c r="C43" s="55" t="s">
        <v>174</v>
      </c>
      <c r="D43" s="56" t="s">
        <v>1153</v>
      </c>
      <c r="E43" s="56" t="s">
        <v>1129</v>
      </c>
      <c r="F43" s="55" t="s">
        <v>3</v>
      </c>
      <c r="G43" s="55" t="s">
        <v>19</v>
      </c>
      <c r="H43" s="106" t="s">
        <v>1185</v>
      </c>
      <c r="I43" s="106" t="s">
        <v>1186</v>
      </c>
      <c r="J43" s="55" t="s">
        <v>86</v>
      </c>
      <c r="K43" s="106" t="s">
        <v>1193</v>
      </c>
      <c r="L43" s="57"/>
      <c r="M43" s="56"/>
    </row>
    <row r="44" spans="2:13" ht="82.9" customHeight="1" x14ac:dyDescent="0.25">
      <c r="B44" s="55">
        <v>3</v>
      </c>
      <c r="C44" s="55" t="s">
        <v>174</v>
      </c>
      <c r="D44" s="56" t="s">
        <v>1153</v>
      </c>
      <c r="E44" s="56" t="s">
        <v>1129</v>
      </c>
      <c r="F44" s="55" t="s">
        <v>3</v>
      </c>
      <c r="G44" s="55" t="s">
        <v>19</v>
      </c>
      <c r="H44" s="106" t="s">
        <v>1187</v>
      </c>
      <c r="I44" s="106" t="s">
        <v>1188</v>
      </c>
      <c r="J44" s="55" t="s">
        <v>87</v>
      </c>
      <c r="K44" s="106" t="s">
        <v>1194</v>
      </c>
      <c r="L44" s="57"/>
      <c r="M44" s="56"/>
    </row>
    <row r="45" spans="2:13" ht="72" x14ac:dyDescent="0.25">
      <c r="B45" s="55">
        <v>3</v>
      </c>
      <c r="C45" s="55" t="s">
        <v>174</v>
      </c>
      <c r="D45" s="106" t="s">
        <v>1124</v>
      </c>
      <c r="E45" s="106" t="s">
        <v>1130</v>
      </c>
      <c r="F45" s="55" t="s">
        <v>3</v>
      </c>
      <c r="G45" s="55" t="s">
        <v>19</v>
      </c>
      <c r="H45" s="106" t="s">
        <v>1145</v>
      </c>
      <c r="I45" s="106" t="s">
        <v>1189</v>
      </c>
      <c r="J45" s="55" t="s">
        <v>86</v>
      </c>
      <c r="K45" s="106" t="s">
        <v>1152</v>
      </c>
      <c r="L45" s="57"/>
      <c r="M45" s="56"/>
    </row>
    <row r="46" spans="2:13" x14ac:dyDescent="0.25">
      <c r="B46" s="55">
        <v>3</v>
      </c>
      <c r="C46" s="55"/>
      <c r="D46" s="56"/>
      <c r="E46" s="56"/>
      <c r="F46" s="55"/>
      <c r="G46" s="55"/>
      <c r="H46" s="56"/>
      <c r="I46" s="56"/>
      <c r="J46" s="55"/>
      <c r="K46" s="56"/>
      <c r="L46" s="57"/>
      <c r="M46" s="56"/>
    </row>
    <row r="47" spans="2:13" ht="12.75" thickBot="1" x14ac:dyDescent="0.3">
      <c r="D47" s="59"/>
      <c r="E47" s="59"/>
      <c r="H47" s="59"/>
      <c r="I47" s="59"/>
      <c r="K47" s="59"/>
      <c r="M47" s="59"/>
    </row>
    <row r="48" spans="2:13" s="48" customFormat="1" ht="23.25" thickTop="1" x14ac:dyDescent="0.25">
      <c r="B48" s="51" t="s">
        <v>93</v>
      </c>
      <c r="C48" s="51" t="s">
        <v>75</v>
      </c>
      <c r="D48" s="51" t="s">
        <v>76</v>
      </c>
      <c r="E48" s="51" t="s">
        <v>77</v>
      </c>
      <c r="F48" s="51" t="s">
        <v>78</v>
      </c>
      <c r="G48" s="51" t="s">
        <v>79</v>
      </c>
      <c r="H48" s="52" t="s">
        <v>156</v>
      </c>
      <c r="I48" s="52" t="s">
        <v>157</v>
      </c>
      <c r="J48" s="52" t="s">
        <v>158</v>
      </c>
      <c r="K48" s="52" t="s">
        <v>80</v>
      </c>
      <c r="L48" s="53" t="s">
        <v>94</v>
      </c>
      <c r="M48" s="53" t="s">
        <v>95</v>
      </c>
    </row>
    <row r="49" spans="2:13" ht="84" x14ac:dyDescent="0.25">
      <c r="B49" s="55">
        <v>4</v>
      </c>
      <c r="C49" s="55" t="s">
        <v>174</v>
      </c>
      <c r="D49" s="56" t="s">
        <v>1124</v>
      </c>
      <c r="E49" s="106" t="s">
        <v>1125</v>
      </c>
      <c r="F49" s="55" t="s">
        <v>3</v>
      </c>
      <c r="G49" s="55" t="s">
        <v>19</v>
      </c>
      <c r="H49" s="106" t="s">
        <v>1195</v>
      </c>
      <c r="I49" s="106" t="s">
        <v>1156</v>
      </c>
      <c r="J49" s="55" t="s">
        <v>87</v>
      </c>
      <c r="K49" s="106" t="s">
        <v>1152</v>
      </c>
      <c r="L49" s="57"/>
      <c r="M49" s="56"/>
    </row>
    <row r="50" spans="2:13" ht="75.599999999999994" customHeight="1" x14ac:dyDescent="0.25">
      <c r="B50" s="55">
        <v>4</v>
      </c>
      <c r="C50" s="55" t="s">
        <v>174</v>
      </c>
      <c r="D50" s="56" t="s">
        <v>1124</v>
      </c>
      <c r="E50" s="56" t="s">
        <v>1126</v>
      </c>
      <c r="F50" s="55" t="s">
        <v>3</v>
      </c>
      <c r="G50" s="55" t="s">
        <v>19</v>
      </c>
      <c r="H50" s="106" t="s">
        <v>1157</v>
      </c>
      <c r="I50" s="106" t="s">
        <v>1196</v>
      </c>
      <c r="J50" s="55" t="s">
        <v>87</v>
      </c>
      <c r="K50" s="106" t="s">
        <v>1172</v>
      </c>
      <c r="L50" s="57"/>
      <c r="M50" s="56"/>
    </row>
    <row r="51" spans="2:13" ht="96" x14ac:dyDescent="0.25">
      <c r="B51" s="55">
        <v>4</v>
      </c>
      <c r="C51" s="55" t="s">
        <v>174</v>
      </c>
      <c r="D51" s="56" t="s">
        <v>1124</v>
      </c>
      <c r="E51" s="56" t="s">
        <v>1126</v>
      </c>
      <c r="F51" s="55" t="s">
        <v>3</v>
      </c>
      <c r="G51" s="55" t="s">
        <v>19</v>
      </c>
      <c r="H51" s="106" t="s">
        <v>1197</v>
      </c>
      <c r="I51" s="106" t="s">
        <v>1198</v>
      </c>
      <c r="J51" s="55" t="s">
        <v>88</v>
      </c>
      <c r="K51" s="106" t="s">
        <v>1202</v>
      </c>
      <c r="L51" s="57"/>
      <c r="M51" s="56"/>
    </row>
    <row r="52" spans="2:13" ht="60" x14ac:dyDescent="0.25">
      <c r="B52" s="55">
        <v>4</v>
      </c>
      <c r="C52" s="55" t="s">
        <v>174</v>
      </c>
      <c r="D52" s="56" t="s">
        <v>1124</v>
      </c>
      <c r="E52" s="56" t="s">
        <v>1127</v>
      </c>
      <c r="F52" s="55" t="s">
        <v>3</v>
      </c>
      <c r="G52" s="55" t="s">
        <v>19</v>
      </c>
      <c r="H52" s="106" t="s">
        <v>1159</v>
      </c>
      <c r="I52" s="106" t="s">
        <v>1160</v>
      </c>
      <c r="J52" s="55" t="s">
        <v>87</v>
      </c>
      <c r="K52" s="106" t="s">
        <v>1173</v>
      </c>
      <c r="L52" s="57"/>
      <c r="M52" s="56"/>
    </row>
    <row r="53" spans="2:13" ht="57.6" customHeight="1" x14ac:dyDescent="0.25">
      <c r="B53" s="55">
        <v>4</v>
      </c>
      <c r="C53" s="55" t="s">
        <v>174</v>
      </c>
      <c r="D53" s="56" t="s">
        <v>1124</v>
      </c>
      <c r="E53" s="56" t="s">
        <v>1127</v>
      </c>
      <c r="F53" s="55" t="s">
        <v>3</v>
      </c>
      <c r="G53" s="55" t="s">
        <v>19</v>
      </c>
      <c r="H53" s="106" t="s">
        <v>1161</v>
      </c>
      <c r="I53" s="106" t="s">
        <v>1162</v>
      </c>
      <c r="J53" s="55" t="s">
        <v>87</v>
      </c>
      <c r="K53" s="106" t="s">
        <v>1174</v>
      </c>
      <c r="L53" s="57"/>
      <c r="M53" s="56"/>
    </row>
    <row r="54" spans="2:13" ht="72" x14ac:dyDescent="0.25">
      <c r="B54" s="55">
        <v>4</v>
      </c>
      <c r="C54" s="55" t="s">
        <v>174</v>
      </c>
      <c r="D54" s="56" t="s">
        <v>1124</v>
      </c>
      <c r="E54" s="56" t="s">
        <v>1127</v>
      </c>
      <c r="F54" s="55" t="s">
        <v>3</v>
      </c>
      <c r="G54" s="55" t="s">
        <v>19</v>
      </c>
      <c r="H54" s="106" t="s">
        <v>1199</v>
      </c>
      <c r="I54" s="106" t="s">
        <v>1200</v>
      </c>
      <c r="J54" s="55" t="s">
        <v>86</v>
      </c>
      <c r="K54" s="106" t="s">
        <v>1203</v>
      </c>
      <c r="L54" s="57"/>
      <c r="M54" s="56"/>
    </row>
    <row r="55" spans="2:13" ht="85.9" customHeight="1" x14ac:dyDescent="0.25">
      <c r="B55" s="55">
        <v>4</v>
      </c>
      <c r="C55" s="55" t="s">
        <v>174</v>
      </c>
      <c r="D55" s="56" t="s">
        <v>1153</v>
      </c>
      <c r="E55" s="106" t="s">
        <v>1128</v>
      </c>
      <c r="F55" s="55" t="s">
        <v>3</v>
      </c>
      <c r="G55" s="55" t="s">
        <v>19</v>
      </c>
      <c r="H55" s="106" t="s">
        <v>1165</v>
      </c>
      <c r="I55" s="106" t="s">
        <v>1166</v>
      </c>
      <c r="J55" s="55" t="s">
        <v>88</v>
      </c>
      <c r="K55" s="106" t="s">
        <v>1152</v>
      </c>
      <c r="L55" s="57"/>
      <c r="M55" s="56"/>
    </row>
    <row r="56" spans="2:13" ht="80.45" customHeight="1" x14ac:dyDescent="0.25">
      <c r="B56" s="55">
        <v>4</v>
      </c>
      <c r="C56" s="55" t="s">
        <v>174</v>
      </c>
      <c r="D56" s="56" t="s">
        <v>1153</v>
      </c>
      <c r="E56" s="106" t="s">
        <v>1154</v>
      </c>
      <c r="F56" s="55" t="s">
        <v>3</v>
      </c>
      <c r="G56" s="55" t="s">
        <v>19</v>
      </c>
      <c r="H56" s="106" t="s">
        <v>1169</v>
      </c>
      <c r="I56" s="106" t="s">
        <v>1170</v>
      </c>
      <c r="J56" s="55" t="s">
        <v>88</v>
      </c>
      <c r="K56" s="106" t="s">
        <v>1152</v>
      </c>
      <c r="L56" s="57"/>
      <c r="M56" s="56"/>
    </row>
    <row r="57" spans="2:13" ht="72" x14ac:dyDescent="0.25">
      <c r="B57" s="55">
        <v>4</v>
      </c>
      <c r="C57" s="55" t="s">
        <v>174</v>
      </c>
      <c r="D57" s="106" t="s">
        <v>1124</v>
      </c>
      <c r="E57" s="106" t="s">
        <v>1130</v>
      </c>
      <c r="F57" s="55" t="s">
        <v>3</v>
      </c>
      <c r="G57" s="55" t="s">
        <v>19</v>
      </c>
      <c r="H57" s="106" t="s">
        <v>1145</v>
      </c>
      <c r="I57" s="106" t="s">
        <v>1201</v>
      </c>
      <c r="J57" s="55" t="s">
        <v>86</v>
      </c>
      <c r="K57" s="106" t="s">
        <v>1152</v>
      </c>
      <c r="L57" s="57"/>
      <c r="M57" s="56"/>
    </row>
    <row r="58" spans="2:13" x14ac:dyDescent="0.25">
      <c r="B58" s="55">
        <v>4</v>
      </c>
      <c r="C58" s="55"/>
      <c r="D58" s="56"/>
      <c r="E58" s="56"/>
      <c r="F58" s="55"/>
      <c r="G58" s="55"/>
      <c r="H58" s="56"/>
      <c r="I58" s="56"/>
      <c r="J58" s="55"/>
      <c r="K58" s="56"/>
      <c r="L58" s="57"/>
      <c r="M58" s="56"/>
    </row>
  </sheetData>
  <sheetProtection algorithmName="SHA-512" hashValue="72kyIrGj9CYtDK1bexti9NBHeRluVn/QmQAK4e06IhGTHKd6Xu1alGnMrV6CJK6qaGdGWr3837gd1D5Z8VyDPw==" saltValue="yLX9ESNEAmYZUMPWhSGfoQ=="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23 C26:C35 C38:C46 C49:C58" xr:uid="{00000000-0002-0000-0500-000000000000}">
      <formula1>Frentes</formula1>
    </dataValidation>
    <dataValidation type="list" allowBlank="1" showInputMessage="1" showErrorMessage="1" sqref="F15:F23 F26:F35 F38:F46 F49:F58" xr:uid="{00000000-0002-0000-0500-000001000000}">
      <formula1>Alta_Dirección</formula1>
    </dataValidation>
    <dataValidation type="list" allowBlank="1" showInputMessage="1" showErrorMessage="1" sqref="J15:J23 J26:J35 J38:J46 J49:J58" xr:uid="{00000000-0002-0000-0500-000002000000}">
      <formula1>Categoría</formula1>
    </dataValidation>
    <dataValidation type="list" allowBlank="1" showInputMessage="1" showErrorMessage="1" sqref="L15:L23 L26:L35 L38:L46 L49:L58" xr:uid="{00000000-0002-0000-0500-000003000000}">
      <formula1>Cumplimiento</formula1>
    </dataValidation>
    <dataValidation type="list" allowBlank="1" showInputMessage="1" showErrorMessage="1" sqref="G15:G23 G26:G35 G38:G46 G49:G58" xr:uid="{00000000-0002-0000-0500-000004000000}">
      <formula1>Área</formula1>
    </dataValidation>
    <dataValidation type="list" allowBlank="1" showInputMessage="1" showErrorMessage="1" sqref="B15:B23 B26:B35 B38:B46 B49:B58" xr:uid="{00000000-0002-0000-0500-000005000000}">
      <formula1>Trimestre</formula1>
    </dataValidation>
  </dataValidations>
  <hyperlinks>
    <hyperlink ref="L10:M11" location="Instrucciones!A1" display="Instrucciones para el diligenciamiento" xr:uid="{00000000-0004-0000-05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 operator="containsText" id="{E115078C-A15D-4CAA-AED8-E49D66EAB695}">
            <xm:f>NOT(ISERROR(SEARCH(TB!$B$25,L15)))</xm:f>
            <xm:f>TB!$B$25</xm:f>
            <x14:dxf>
              <fill>
                <patternFill>
                  <fgColor theme="1"/>
                  <bgColor rgb="FF00B050"/>
                </patternFill>
              </fill>
            </x14:dxf>
          </x14:cfRule>
          <x14:cfRule type="containsText" priority="22" operator="containsText" id="{90912A97-C2F4-4A16-B9EE-3A3AFAD13E45}">
            <xm:f>NOT(ISERROR(SEARCH(TB!$B$24,L15)))</xm:f>
            <xm:f>TB!$B$24</xm:f>
            <x14:dxf>
              <fill>
                <patternFill>
                  <fgColor theme="1"/>
                  <bgColor rgb="FFFFFF00"/>
                </patternFill>
              </fill>
            </x14:dxf>
          </x14:cfRule>
          <x14:cfRule type="containsText" priority="23" operator="containsText" id="{B181E622-DA66-4A85-9F66-45901C4C33E2}">
            <xm:f>NOT(ISERROR(SEARCH(TB!$B$23,L15)))</xm:f>
            <xm:f>TB!$B$23</xm:f>
            <x14:dxf>
              <fill>
                <patternFill>
                  <fgColor theme="1"/>
                  <bgColor rgb="FFFFC000"/>
                </patternFill>
              </fill>
            </x14:dxf>
          </x14:cfRule>
          <x14:cfRule type="containsText" priority="24" operator="containsText" id="{E7E1BF7C-3E9A-4F65-A309-5F972DE3D9AF}">
            <xm:f>NOT(ISERROR(SEARCH(TB!$B$22,L15)))</xm:f>
            <xm:f>TB!$B$22</xm:f>
            <x14:dxf>
              <fill>
                <patternFill>
                  <fgColor theme="1"/>
                  <bgColor rgb="FFFF0000"/>
                </patternFill>
              </fill>
            </x14:dxf>
          </x14:cfRule>
          <xm:sqref>L15:L23 L35 L38:L46 L58</xm:sqref>
        </x14:conditionalFormatting>
        <x14:conditionalFormatting xmlns:xm="http://schemas.microsoft.com/office/excel/2006/main">
          <x14:cfRule type="containsText" priority="5" operator="containsText" id="{ABA58449-1F88-4B46-BB73-4DBE17567153}">
            <xm:f>NOT(ISERROR(SEARCH(TB!$B$25,L26)))</xm:f>
            <xm:f>TB!$B$25</xm:f>
            <x14:dxf>
              <fill>
                <patternFill>
                  <fgColor theme="1"/>
                  <bgColor rgb="FF00B050"/>
                </patternFill>
              </fill>
            </x14:dxf>
          </x14:cfRule>
          <x14:cfRule type="containsText" priority="6" operator="containsText" id="{D9777DA8-BBB4-4DE6-A6C8-EF213E460F7C}">
            <xm:f>NOT(ISERROR(SEARCH(TB!$B$24,L26)))</xm:f>
            <xm:f>TB!$B$24</xm:f>
            <x14:dxf>
              <fill>
                <patternFill>
                  <fgColor theme="1"/>
                  <bgColor rgb="FFFFFF00"/>
                </patternFill>
              </fill>
            </x14:dxf>
          </x14:cfRule>
          <x14:cfRule type="containsText" priority="7" operator="containsText" id="{03F467AF-7586-4CC5-B8F1-AC50664FDC7D}">
            <xm:f>NOT(ISERROR(SEARCH(TB!$B$23,L26)))</xm:f>
            <xm:f>TB!$B$23</xm:f>
            <x14:dxf>
              <fill>
                <patternFill>
                  <fgColor theme="1"/>
                  <bgColor rgb="FFFFC000"/>
                </patternFill>
              </fill>
            </x14:dxf>
          </x14:cfRule>
          <x14:cfRule type="containsText" priority="8" operator="containsText" id="{71781194-5113-45F3-9544-1FFF09699F8B}">
            <xm:f>NOT(ISERROR(SEARCH(TB!$B$22,L26)))</xm:f>
            <xm:f>TB!$B$22</xm:f>
            <x14:dxf>
              <fill>
                <patternFill>
                  <fgColor theme="1"/>
                  <bgColor rgb="FFFF0000"/>
                </patternFill>
              </fill>
            </x14:dxf>
          </x14:cfRule>
          <xm:sqref>L26:L34</xm:sqref>
        </x14:conditionalFormatting>
        <x14:conditionalFormatting xmlns:xm="http://schemas.microsoft.com/office/excel/2006/main">
          <x14:cfRule type="containsText" priority="1" operator="containsText" id="{04F46255-86FF-4087-B2F5-77EB32D7FF41}">
            <xm:f>NOT(ISERROR(SEARCH(TB!$B$25,L49)))</xm:f>
            <xm:f>TB!$B$25</xm:f>
            <x14:dxf>
              <fill>
                <patternFill>
                  <fgColor theme="1"/>
                  <bgColor rgb="FF00B050"/>
                </patternFill>
              </fill>
            </x14:dxf>
          </x14:cfRule>
          <x14:cfRule type="containsText" priority="2" operator="containsText" id="{D7E48311-35E9-4BDC-8422-8693D41F1B28}">
            <xm:f>NOT(ISERROR(SEARCH(TB!$B$24,L49)))</xm:f>
            <xm:f>TB!$B$24</xm:f>
            <x14:dxf>
              <fill>
                <patternFill>
                  <fgColor theme="1"/>
                  <bgColor rgb="FFFFFF00"/>
                </patternFill>
              </fill>
            </x14:dxf>
          </x14:cfRule>
          <x14:cfRule type="containsText" priority="3" operator="containsText" id="{6273C41C-7B23-4B39-9747-F709A988A264}">
            <xm:f>NOT(ISERROR(SEARCH(TB!$B$23,L49)))</xm:f>
            <xm:f>TB!$B$23</xm:f>
            <x14:dxf>
              <fill>
                <patternFill>
                  <fgColor theme="1"/>
                  <bgColor rgb="FFFFC000"/>
                </patternFill>
              </fill>
            </x14:dxf>
          </x14:cfRule>
          <x14:cfRule type="containsText" priority="4" operator="containsText" id="{5DD70C70-CE36-472F-A21A-9319DB8A3B0B}">
            <xm:f>NOT(ISERROR(SEARCH(TB!$B$22,L49)))</xm:f>
            <xm:f>TB!$B$22</xm:f>
            <x14:dxf>
              <fill>
                <patternFill>
                  <fgColor theme="1"/>
                  <bgColor rgb="FFFF0000"/>
                </patternFill>
              </fill>
            </x14:dxf>
          </x14:cfRule>
          <xm:sqref>L49:L57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00B050"/>
  </sheetPr>
  <dimension ref="A1:W36"/>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4" width="25.7109375" style="60" customWidth="1"/>
    <col min="5"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188</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(SUM(L$15:L$18))/F9</f>
        <v>1</v>
      </c>
      <c r="J9" s="40"/>
      <c r="K9" s="41"/>
      <c r="L9" s="40"/>
      <c r="M9" s="40"/>
      <c r="N9" s="40"/>
    </row>
    <row r="10" spans="1:14" s="47" customFormat="1" ht="11.45" customHeight="1" x14ac:dyDescent="0.25">
      <c r="B10" s="48"/>
      <c r="C10" s="268" t="s">
        <v>96</v>
      </c>
      <c r="D10" s="269" t="str">
        <f>Contenido!C18</f>
        <v>Dirección de Proyectos Especiales y Relaciones Interinstitucionales</v>
      </c>
      <c r="E10" s="43" t="s">
        <v>92</v>
      </c>
      <c r="F10" s="44">
        <v>1</v>
      </c>
      <c r="G10" s="43" t="s">
        <v>90</v>
      </c>
      <c r="H10" s="45" t="s">
        <v>115</v>
      </c>
      <c r="I10" s="46">
        <f>(SUM(L$21:L$24))/F10</f>
        <v>1</v>
      </c>
      <c r="J10" s="48"/>
      <c r="K10" s="50"/>
      <c r="L10" s="270" t="s">
        <v>100</v>
      </c>
      <c r="M10" s="270"/>
    </row>
    <row r="11" spans="1:14" s="47" customFormat="1" ht="11.45" customHeight="1" x14ac:dyDescent="0.25">
      <c r="B11" s="48"/>
      <c r="C11" s="268"/>
      <c r="D11" s="269"/>
      <c r="E11" s="43" t="s">
        <v>176</v>
      </c>
      <c r="F11" s="44">
        <v>1</v>
      </c>
      <c r="G11" s="43" t="s">
        <v>90</v>
      </c>
      <c r="H11" s="45" t="s">
        <v>178</v>
      </c>
      <c r="I11" s="46">
        <f>(SUM(L$27:L$30))/F11</f>
        <v>1</v>
      </c>
      <c r="J11" s="48"/>
      <c r="K11" s="50"/>
      <c r="L11" s="270"/>
      <c r="M11" s="270"/>
    </row>
    <row r="12" spans="1:14" s="47" customFormat="1" ht="11.45" customHeight="1" x14ac:dyDescent="0.25">
      <c r="B12" s="48"/>
      <c r="C12" s="43"/>
      <c r="D12" s="49"/>
      <c r="E12" s="43" t="s">
        <v>177</v>
      </c>
      <c r="F12" s="44">
        <v>1</v>
      </c>
      <c r="G12" s="43" t="s">
        <v>90</v>
      </c>
      <c r="H12" s="45" t="s">
        <v>179</v>
      </c>
      <c r="I12" s="46">
        <f>(SUM(L$33:L$36))/F12</f>
        <v>1</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s="177" customFormat="1" ht="64.150000000000006" customHeight="1" x14ac:dyDescent="0.25">
      <c r="B15" s="178">
        <v>1</v>
      </c>
      <c r="C15" s="178" t="s">
        <v>174</v>
      </c>
      <c r="D15" s="179" t="s">
        <v>287</v>
      </c>
      <c r="E15" s="179" t="s">
        <v>1889</v>
      </c>
      <c r="F15" s="178" t="s">
        <v>3</v>
      </c>
      <c r="G15" s="178" t="s">
        <v>30</v>
      </c>
      <c r="H15" s="179" t="s">
        <v>1893</v>
      </c>
      <c r="I15" s="179" t="s">
        <v>1894</v>
      </c>
      <c r="J15" s="178" t="s">
        <v>88</v>
      </c>
      <c r="K15" s="179" t="s">
        <v>1899</v>
      </c>
      <c r="L15" s="180">
        <v>0.33333333333333337</v>
      </c>
      <c r="M15" s="179"/>
    </row>
    <row r="16" spans="1:14" s="177" customFormat="1" ht="76.150000000000006" customHeight="1" x14ac:dyDescent="0.25">
      <c r="B16" s="178">
        <v>1</v>
      </c>
      <c r="C16" s="178" t="s">
        <v>174</v>
      </c>
      <c r="D16" s="179" t="s">
        <v>1890</v>
      </c>
      <c r="E16" s="179" t="s">
        <v>1891</v>
      </c>
      <c r="F16" s="178" t="s">
        <v>3</v>
      </c>
      <c r="G16" s="178" t="s">
        <v>30</v>
      </c>
      <c r="H16" s="179" t="s">
        <v>1895</v>
      </c>
      <c r="I16" s="179" t="s">
        <v>1896</v>
      </c>
      <c r="J16" s="178" t="s">
        <v>86</v>
      </c>
      <c r="K16" s="179" t="s">
        <v>1900</v>
      </c>
      <c r="L16" s="180">
        <v>0.33333333333333337</v>
      </c>
      <c r="M16" s="179"/>
    </row>
    <row r="17" spans="2:13" s="177" customFormat="1" ht="72" x14ac:dyDescent="0.25">
      <c r="B17" s="178">
        <v>1</v>
      </c>
      <c r="C17" s="178" t="s">
        <v>82</v>
      </c>
      <c r="D17" s="179" t="s">
        <v>899</v>
      </c>
      <c r="E17" s="179" t="s">
        <v>1892</v>
      </c>
      <c r="F17" s="178" t="s">
        <v>3</v>
      </c>
      <c r="G17" s="178" t="s">
        <v>30</v>
      </c>
      <c r="H17" s="179" t="s">
        <v>1897</v>
      </c>
      <c r="I17" s="179" t="s">
        <v>1898</v>
      </c>
      <c r="J17" s="178" t="s">
        <v>88</v>
      </c>
      <c r="K17" s="179" t="s">
        <v>1901</v>
      </c>
      <c r="L17" s="180">
        <v>0.33333333333333337</v>
      </c>
      <c r="M17" s="179"/>
    </row>
    <row r="18" spans="2:13" x14ac:dyDescent="0.25">
      <c r="B18" s="55">
        <v>1</v>
      </c>
      <c r="C18" s="55"/>
      <c r="D18" s="56"/>
      <c r="E18" s="56"/>
      <c r="F18" s="55"/>
      <c r="G18" s="55"/>
      <c r="H18" s="56"/>
      <c r="I18" s="56"/>
      <c r="J18" s="55"/>
      <c r="K18" s="56"/>
      <c r="L18" s="57"/>
      <c r="M18" s="56"/>
    </row>
    <row r="19" spans="2:13" ht="12.75" thickBot="1" x14ac:dyDescent="0.3">
      <c r="D19" s="59"/>
      <c r="E19" s="59"/>
      <c r="H19" s="59"/>
      <c r="I19" s="59"/>
      <c r="K19" s="59"/>
      <c r="M19" s="59"/>
    </row>
    <row r="20" spans="2:13" s="48" customFormat="1" ht="23.25" thickTop="1" x14ac:dyDescent="0.25">
      <c r="B20" s="51" t="s">
        <v>93</v>
      </c>
      <c r="C20" s="51" t="s">
        <v>75</v>
      </c>
      <c r="D20" s="51" t="s">
        <v>76</v>
      </c>
      <c r="E20" s="51" t="s">
        <v>77</v>
      </c>
      <c r="F20" s="51" t="s">
        <v>78</v>
      </c>
      <c r="G20" s="51" t="s">
        <v>79</v>
      </c>
      <c r="H20" s="52" t="s">
        <v>156</v>
      </c>
      <c r="I20" s="52" t="s">
        <v>157</v>
      </c>
      <c r="J20" s="52" t="s">
        <v>158</v>
      </c>
      <c r="K20" s="52" t="s">
        <v>80</v>
      </c>
      <c r="L20" s="53" t="s">
        <v>94</v>
      </c>
      <c r="M20" s="53" t="s">
        <v>95</v>
      </c>
    </row>
    <row r="21" spans="2:13" s="181" customFormat="1" ht="70.150000000000006" customHeight="1" x14ac:dyDescent="0.25">
      <c r="B21" s="182">
        <v>2</v>
      </c>
      <c r="C21" s="182" t="s">
        <v>174</v>
      </c>
      <c r="D21" s="183" t="s">
        <v>287</v>
      </c>
      <c r="E21" s="183" t="s">
        <v>1889</v>
      </c>
      <c r="F21" s="182" t="s">
        <v>3</v>
      </c>
      <c r="G21" s="182" t="s">
        <v>30</v>
      </c>
      <c r="H21" s="183" t="s">
        <v>1893</v>
      </c>
      <c r="I21" s="183" t="s">
        <v>1894</v>
      </c>
      <c r="J21" s="182" t="s">
        <v>88</v>
      </c>
      <c r="K21" s="183" t="s">
        <v>1899</v>
      </c>
      <c r="L21" s="184">
        <v>0.33333333333333337</v>
      </c>
      <c r="M21" s="183"/>
    </row>
    <row r="22" spans="2:13" s="181" customFormat="1" ht="109.9" customHeight="1" x14ac:dyDescent="0.25">
      <c r="B22" s="182">
        <v>2</v>
      </c>
      <c r="C22" s="182" t="s">
        <v>174</v>
      </c>
      <c r="D22" s="183" t="s">
        <v>1890</v>
      </c>
      <c r="E22" s="183" t="s">
        <v>1891</v>
      </c>
      <c r="F22" s="182" t="s">
        <v>3</v>
      </c>
      <c r="G22" s="182" t="s">
        <v>30</v>
      </c>
      <c r="H22" s="183" t="s">
        <v>1895</v>
      </c>
      <c r="I22" s="183" t="s">
        <v>1896</v>
      </c>
      <c r="J22" s="182" t="s">
        <v>86</v>
      </c>
      <c r="K22" s="183" t="s">
        <v>1900</v>
      </c>
      <c r="L22" s="184">
        <v>0.33333333333333337</v>
      </c>
      <c r="M22" s="183"/>
    </row>
    <row r="23" spans="2:13" s="181" customFormat="1" ht="72" x14ac:dyDescent="0.25">
      <c r="B23" s="182">
        <v>2</v>
      </c>
      <c r="C23" s="182" t="s">
        <v>82</v>
      </c>
      <c r="D23" s="183" t="s">
        <v>899</v>
      </c>
      <c r="E23" s="183" t="s">
        <v>1892</v>
      </c>
      <c r="F23" s="182" t="s">
        <v>3</v>
      </c>
      <c r="G23" s="182" t="s">
        <v>30</v>
      </c>
      <c r="H23" s="183" t="s">
        <v>1897</v>
      </c>
      <c r="I23" s="183" t="s">
        <v>1898</v>
      </c>
      <c r="J23" s="182" t="s">
        <v>88</v>
      </c>
      <c r="K23" s="183" t="s">
        <v>1901</v>
      </c>
      <c r="L23" s="184">
        <v>0.33333333333333337</v>
      </c>
      <c r="M23" s="183"/>
    </row>
    <row r="24" spans="2:13" x14ac:dyDescent="0.25">
      <c r="B24" s="55">
        <v>2</v>
      </c>
      <c r="C24" s="55"/>
      <c r="D24" s="56"/>
      <c r="E24" s="56"/>
      <c r="F24" s="55"/>
      <c r="G24" s="55"/>
      <c r="H24" s="56"/>
      <c r="I24" s="56"/>
      <c r="J24" s="55"/>
      <c r="K24" s="56"/>
      <c r="L24" s="57"/>
      <c r="M24" s="56"/>
    </row>
    <row r="25" spans="2:13" ht="12.75" thickBot="1" x14ac:dyDescent="0.3"/>
    <row r="26" spans="2:13" s="48" customFormat="1" ht="30.6" customHeight="1" thickTop="1" x14ac:dyDescent="0.25">
      <c r="B26" s="51" t="s">
        <v>93</v>
      </c>
      <c r="C26" s="51" t="s">
        <v>75</v>
      </c>
      <c r="D26" s="51" t="s">
        <v>76</v>
      </c>
      <c r="E26" s="51" t="s">
        <v>77</v>
      </c>
      <c r="F26" s="51" t="s">
        <v>78</v>
      </c>
      <c r="G26" s="51" t="s">
        <v>79</v>
      </c>
      <c r="H26" s="52" t="s">
        <v>156</v>
      </c>
      <c r="I26" s="52" t="s">
        <v>157</v>
      </c>
      <c r="J26" s="52" t="s">
        <v>158</v>
      </c>
      <c r="K26" s="52" t="s">
        <v>80</v>
      </c>
      <c r="L26" s="53" t="s">
        <v>94</v>
      </c>
      <c r="M26" s="53" t="s">
        <v>95</v>
      </c>
    </row>
    <row r="27" spans="2:13" s="185" customFormat="1" ht="60" x14ac:dyDescent="0.25">
      <c r="B27" s="186">
        <v>3</v>
      </c>
      <c r="C27" s="186" t="s">
        <v>174</v>
      </c>
      <c r="D27" s="187" t="s">
        <v>287</v>
      </c>
      <c r="E27" s="187" t="s">
        <v>1889</v>
      </c>
      <c r="F27" s="186" t="s">
        <v>3</v>
      </c>
      <c r="G27" s="186" t="s">
        <v>30</v>
      </c>
      <c r="H27" s="187" t="s">
        <v>1893</v>
      </c>
      <c r="I27" s="187" t="s">
        <v>1894</v>
      </c>
      <c r="J27" s="186" t="s">
        <v>88</v>
      </c>
      <c r="K27" s="187" t="s">
        <v>1899</v>
      </c>
      <c r="L27" s="188">
        <v>0.33333333333333337</v>
      </c>
      <c r="M27" s="187"/>
    </row>
    <row r="28" spans="2:13" s="185" customFormat="1" ht="91.9" customHeight="1" x14ac:dyDescent="0.25">
      <c r="B28" s="186">
        <v>3</v>
      </c>
      <c r="C28" s="186" t="s">
        <v>174</v>
      </c>
      <c r="D28" s="187" t="s">
        <v>1890</v>
      </c>
      <c r="E28" s="187" t="s">
        <v>1891</v>
      </c>
      <c r="F28" s="186" t="s">
        <v>3</v>
      </c>
      <c r="G28" s="186" t="s">
        <v>30</v>
      </c>
      <c r="H28" s="187" t="s">
        <v>1895</v>
      </c>
      <c r="I28" s="187" t="s">
        <v>1896</v>
      </c>
      <c r="J28" s="186" t="s">
        <v>86</v>
      </c>
      <c r="K28" s="187" t="s">
        <v>1900</v>
      </c>
      <c r="L28" s="188">
        <v>0.33333333333333337</v>
      </c>
      <c r="M28" s="187"/>
    </row>
    <row r="29" spans="2:13" s="185" customFormat="1" ht="72" x14ac:dyDescent="0.25">
      <c r="B29" s="186">
        <v>3</v>
      </c>
      <c r="C29" s="186" t="s">
        <v>82</v>
      </c>
      <c r="D29" s="187" t="s">
        <v>899</v>
      </c>
      <c r="E29" s="187" t="s">
        <v>1892</v>
      </c>
      <c r="F29" s="186" t="s">
        <v>3</v>
      </c>
      <c r="G29" s="186" t="s">
        <v>30</v>
      </c>
      <c r="H29" s="187" t="s">
        <v>1897</v>
      </c>
      <c r="I29" s="187" t="s">
        <v>1898</v>
      </c>
      <c r="J29" s="186" t="s">
        <v>88</v>
      </c>
      <c r="K29" s="187" t="s">
        <v>1901</v>
      </c>
      <c r="L29" s="188">
        <v>0.33333333333333337</v>
      </c>
      <c r="M29" s="187"/>
    </row>
    <row r="30" spans="2:13" x14ac:dyDescent="0.25">
      <c r="B30" s="55">
        <v>3</v>
      </c>
      <c r="C30" s="55"/>
      <c r="D30" s="56"/>
      <c r="E30" s="56"/>
      <c r="F30" s="55"/>
      <c r="G30" s="55"/>
      <c r="H30" s="56"/>
      <c r="I30" s="56"/>
      <c r="J30" s="55"/>
      <c r="K30" s="56"/>
      <c r="L30" s="57"/>
      <c r="M30" s="56"/>
    </row>
    <row r="31" spans="2:13" ht="12.75" thickBot="1" x14ac:dyDescent="0.3">
      <c r="D31" s="59"/>
      <c r="E31" s="59"/>
      <c r="H31" s="59"/>
      <c r="I31" s="59"/>
      <c r="K31" s="59"/>
      <c r="M31" s="59"/>
    </row>
    <row r="32" spans="2:13" s="48" customFormat="1" ht="23.25" thickTop="1" x14ac:dyDescent="0.25">
      <c r="B32" s="51" t="s">
        <v>93</v>
      </c>
      <c r="C32" s="51" t="s">
        <v>75</v>
      </c>
      <c r="D32" s="51" t="s">
        <v>76</v>
      </c>
      <c r="E32" s="51" t="s">
        <v>77</v>
      </c>
      <c r="F32" s="51" t="s">
        <v>78</v>
      </c>
      <c r="G32" s="51" t="s">
        <v>79</v>
      </c>
      <c r="H32" s="52" t="s">
        <v>156</v>
      </c>
      <c r="I32" s="52" t="s">
        <v>157</v>
      </c>
      <c r="J32" s="52" t="s">
        <v>158</v>
      </c>
      <c r="K32" s="52" t="s">
        <v>80</v>
      </c>
      <c r="L32" s="53" t="s">
        <v>94</v>
      </c>
      <c r="M32" s="53" t="s">
        <v>95</v>
      </c>
    </row>
    <row r="33" spans="2:13" s="189" customFormat="1" ht="60" x14ac:dyDescent="0.25">
      <c r="B33" s="190">
        <v>4</v>
      </c>
      <c r="C33" s="190" t="s">
        <v>174</v>
      </c>
      <c r="D33" s="191" t="s">
        <v>287</v>
      </c>
      <c r="E33" s="191" t="s">
        <v>1889</v>
      </c>
      <c r="F33" s="190" t="s">
        <v>3</v>
      </c>
      <c r="G33" s="190" t="s">
        <v>30</v>
      </c>
      <c r="H33" s="191" t="s">
        <v>1893</v>
      </c>
      <c r="I33" s="191" t="s">
        <v>1894</v>
      </c>
      <c r="J33" s="190" t="s">
        <v>88</v>
      </c>
      <c r="K33" s="191" t="s">
        <v>1899</v>
      </c>
      <c r="L33" s="192">
        <v>0.33333333333333337</v>
      </c>
      <c r="M33" s="191"/>
    </row>
    <row r="34" spans="2:13" s="189" customFormat="1" ht="108" x14ac:dyDescent="0.25">
      <c r="B34" s="190">
        <v>4</v>
      </c>
      <c r="C34" s="190" t="s">
        <v>174</v>
      </c>
      <c r="D34" s="191" t="s">
        <v>1890</v>
      </c>
      <c r="E34" s="191" t="s">
        <v>1891</v>
      </c>
      <c r="F34" s="190" t="s">
        <v>3</v>
      </c>
      <c r="G34" s="190" t="s">
        <v>30</v>
      </c>
      <c r="H34" s="191" t="s">
        <v>1895</v>
      </c>
      <c r="I34" s="191" t="s">
        <v>1896</v>
      </c>
      <c r="J34" s="190" t="s">
        <v>86</v>
      </c>
      <c r="K34" s="191" t="s">
        <v>1900</v>
      </c>
      <c r="L34" s="192">
        <v>0.33333333333333337</v>
      </c>
      <c r="M34" s="191"/>
    </row>
    <row r="35" spans="2:13" s="189" customFormat="1" ht="72" x14ac:dyDescent="0.25">
      <c r="B35" s="190">
        <v>4</v>
      </c>
      <c r="C35" s="190" t="s">
        <v>82</v>
      </c>
      <c r="D35" s="191" t="s">
        <v>899</v>
      </c>
      <c r="E35" s="191" t="s">
        <v>1892</v>
      </c>
      <c r="F35" s="190" t="s">
        <v>3</v>
      </c>
      <c r="G35" s="190" t="s">
        <v>30</v>
      </c>
      <c r="H35" s="191" t="s">
        <v>1897</v>
      </c>
      <c r="I35" s="191" t="s">
        <v>1898</v>
      </c>
      <c r="J35" s="190" t="s">
        <v>88</v>
      </c>
      <c r="K35" s="191" t="s">
        <v>1901</v>
      </c>
      <c r="L35" s="192">
        <v>0.33333333333333337</v>
      </c>
      <c r="M35" s="191"/>
    </row>
    <row r="36" spans="2:13" x14ac:dyDescent="0.25">
      <c r="B36" s="55">
        <v>4</v>
      </c>
      <c r="C36" s="55"/>
      <c r="D36" s="56"/>
      <c r="E36" s="56"/>
      <c r="F36" s="55"/>
      <c r="G36" s="55"/>
      <c r="H36" s="56"/>
      <c r="I36" s="56"/>
      <c r="J36" s="55"/>
      <c r="K36" s="56"/>
      <c r="L36" s="57"/>
      <c r="M36" s="56"/>
    </row>
  </sheetData>
  <sheetProtection algorithmName="SHA-512" hashValue="QpyNJbnkZQyZN5PIV4zyay07oAdxju3zJvD8MkmopY7un6hRIYtxNRwhFylMw5KRdis65CL9V9hfOB+hy9OWGw==" saltValue="b22Bmg1wf27qiKQkolMEx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B15:B18 B27:B30 B33:B36 B21:B24" xr:uid="{00000000-0002-0000-0600-000000000000}">
      <formula1>Trimestre</formula1>
    </dataValidation>
    <dataValidation type="list" allowBlank="1" showInputMessage="1" showErrorMessage="1" sqref="G15:G18 G27:G30 G33:G36 G21:G24" xr:uid="{00000000-0002-0000-0600-000001000000}">
      <formula1>Área</formula1>
    </dataValidation>
    <dataValidation type="list" allowBlank="1" showInputMessage="1" showErrorMessage="1" sqref="L33:L36 L27:L30 L15:L18 L21:L24" xr:uid="{00000000-0002-0000-0600-000002000000}">
      <formula1>Cumplimiento</formula1>
    </dataValidation>
    <dataValidation type="list" allowBlank="1" showInputMessage="1" showErrorMessage="1" sqref="J15:J18 J27:J30 J33:J36 J21:J24" xr:uid="{00000000-0002-0000-0600-000003000000}">
      <formula1>Categoría</formula1>
    </dataValidation>
    <dataValidation type="list" allowBlank="1" showInputMessage="1" showErrorMessage="1" sqref="F15:F18 F27:F30 F33:F36 F21:F24" xr:uid="{00000000-0002-0000-0600-000004000000}">
      <formula1>Alta_Dirección</formula1>
    </dataValidation>
    <dataValidation type="list" allowBlank="1" showInputMessage="1" showErrorMessage="1" sqref="C15:C18 C27:C30 C33:C36 C21:C24" xr:uid="{00000000-0002-0000-0600-000005000000}">
      <formula1>Frentes</formula1>
    </dataValidation>
  </dataValidations>
  <hyperlinks>
    <hyperlink ref="L10:M11" location="Instrucciones!A1" display="Instrucciones para el diligenciamiento" xr:uid="{00000000-0004-0000-06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5" operator="containsText" id="{E81A7043-01A1-44C3-814D-A5B9C1D18163}">
            <xm:f>NOT(ISERROR(SEARCH(TB!$B$25,L15)))</xm:f>
            <xm:f>TB!$B$25</xm:f>
            <x14:dxf>
              <fill>
                <patternFill>
                  <fgColor theme="1"/>
                  <bgColor rgb="FF00B050"/>
                </patternFill>
              </fill>
            </x14:dxf>
          </x14:cfRule>
          <x14:cfRule type="containsText" priority="26" operator="containsText" id="{223F49C6-9763-4E6B-8C0E-BBAE30E7D3CC}">
            <xm:f>NOT(ISERROR(SEARCH(TB!$B$24,L15)))</xm:f>
            <xm:f>TB!$B$24</xm:f>
            <x14:dxf>
              <fill>
                <patternFill>
                  <fgColor theme="1"/>
                  <bgColor rgb="FFFFFF00"/>
                </patternFill>
              </fill>
            </x14:dxf>
          </x14:cfRule>
          <x14:cfRule type="containsText" priority="27" operator="containsText" id="{47128362-72AF-4127-9159-537230DD031A}">
            <xm:f>NOT(ISERROR(SEARCH(TB!$B$23,L15)))</xm:f>
            <xm:f>TB!$B$23</xm:f>
            <x14:dxf>
              <fill>
                <patternFill>
                  <fgColor theme="1"/>
                  <bgColor rgb="FFFFC000"/>
                </patternFill>
              </fill>
            </x14:dxf>
          </x14:cfRule>
          <x14:cfRule type="containsText" priority="28" operator="containsText" id="{54331005-39F1-4516-B146-0CE4D5FBCFA8}">
            <xm:f>NOT(ISERROR(SEARCH(TB!$B$22,L15)))</xm:f>
            <xm:f>TB!$B$22</xm:f>
            <x14:dxf>
              <fill>
                <patternFill>
                  <fgColor theme="1"/>
                  <bgColor rgb="FFFF0000"/>
                </patternFill>
              </fill>
            </x14:dxf>
          </x14:cfRule>
          <xm:sqref>L15:L18 L24</xm:sqref>
        </x14:conditionalFormatting>
        <x14:conditionalFormatting xmlns:xm="http://schemas.microsoft.com/office/excel/2006/main">
          <x14:cfRule type="containsText" priority="17" operator="containsText" id="{DF5C8095-EF76-405F-A106-E8CC4D6728DE}">
            <xm:f>NOT(ISERROR(SEARCH(TB!$B$25,L30)))</xm:f>
            <xm:f>TB!$B$25</xm:f>
            <x14:dxf>
              <fill>
                <patternFill>
                  <fgColor theme="1"/>
                  <bgColor rgb="FF00B050"/>
                </patternFill>
              </fill>
            </x14:dxf>
          </x14:cfRule>
          <x14:cfRule type="containsText" priority="18" operator="containsText" id="{F5C6C7D5-762A-4491-BC3E-53D719E04847}">
            <xm:f>NOT(ISERROR(SEARCH(TB!$B$24,L30)))</xm:f>
            <xm:f>TB!$B$24</xm:f>
            <x14:dxf>
              <fill>
                <patternFill>
                  <fgColor theme="1"/>
                  <bgColor rgb="FFFFFF00"/>
                </patternFill>
              </fill>
            </x14:dxf>
          </x14:cfRule>
          <x14:cfRule type="containsText" priority="19" operator="containsText" id="{07002EBF-BFC7-4B6F-9850-C6E5870D69DF}">
            <xm:f>NOT(ISERROR(SEARCH(TB!$B$23,L30)))</xm:f>
            <xm:f>TB!$B$23</xm:f>
            <x14:dxf>
              <fill>
                <patternFill>
                  <fgColor theme="1"/>
                  <bgColor rgb="FFFFC000"/>
                </patternFill>
              </fill>
            </x14:dxf>
          </x14:cfRule>
          <x14:cfRule type="containsText" priority="20" operator="containsText" id="{89F293BD-9876-4A3C-90AB-DDAA6648FD9B}">
            <xm:f>NOT(ISERROR(SEARCH(TB!$B$22,L30)))</xm:f>
            <xm:f>TB!$B$22</xm:f>
            <x14:dxf>
              <fill>
                <patternFill>
                  <fgColor theme="1"/>
                  <bgColor rgb="FFFF0000"/>
                </patternFill>
              </fill>
            </x14:dxf>
          </x14:cfRule>
          <xm:sqref>L30</xm:sqref>
        </x14:conditionalFormatting>
        <x14:conditionalFormatting xmlns:xm="http://schemas.microsoft.com/office/excel/2006/main">
          <x14:cfRule type="containsText" priority="13" operator="containsText" id="{EED3749A-ADE8-4833-AB1A-6023CF021E98}">
            <xm:f>NOT(ISERROR(SEARCH(TB!$B$25,L36)))</xm:f>
            <xm:f>TB!$B$25</xm:f>
            <x14:dxf>
              <fill>
                <patternFill>
                  <fgColor theme="1"/>
                  <bgColor rgb="FF00B050"/>
                </patternFill>
              </fill>
            </x14:dxf>
          </x14:cfRule>
          <x14:cfRule type="containsText" priority="14" operator="containsText" id="{9C771244-3F53-4257-83D1-469A69B77792}">
            <xm:f>NOT(ISERROR(SEARCH(TB!$B$24,L36)))</xm:f>
            <xm:f>TB!$B$24</xm:f>
            <x14:dxf>
              <fill>
                <patternFill>
                  <fgColor theme="1"/>
                  <bgColor rgb="FFFFFF00"/>
                </patternFill>
              </fill>
            </x14:dxf>
          </x14:cfRule>
          <x14:cfRule type="containsText" priority="15" operator="containsText" id="{72E76F18-5BB1-4048-B6FB-809A3D649A02}">
            <xm:f>NOT(ISERROR(SEARCH(TB!$B$23,L36)))</xm:f>
            <xm:f>TB!$B$23</xm:f>
            <x14:dxf>
              <fill>
                <patternFill>
                  <fgColor theme="1"/>
                  <bgColor rgb="FFFFC000"/>
                </patternFill>
              </fill>
            </x14:dxf>
          </x14:cfRule>
          <x14:cfRule type="containsText" priority="16" operator="containsText" id="{F5CF68B4-6F79-4963-B179-8AA0A52BA97B}">
            <xm:f>NOT(ISERROR(SEARCH(TB!$B$22,L36)))</xm:f>
            <xm:f>TB!$B$22</xm:f>
            <x14:dxf>
              <fill>
                <patternFill>
                  <fgColor theme="1"/>
                  <bgColor rgb="FFFF0000"/>
                </patternFill>
              </fill>
            </x14:dxf>
          </x14:cfRule>
          <xm:sqref>L36</xm:sqref>
        </x14:conditionalFormatting>
        <x14:conditionalFormatting xmlns:xm="http://schemas.microsoft.com/office/excel/2006/main">
          <x14:cfRule type="containsText" priority="9" operator="containsText" id="{31E2E98B-DCC6-4D8C-BCBF-B6D423635DCF}">
            <xm:f>NOT(ISERROR(SEARCH(TB!$B$25,L21)))</xm:f>
            <xm:f>TB!$B$25</xm:f>
            <x14:dxf>
              <fill>
                <patternFill>
                  <fgColor theme="1"/>
                  <bgColor rgb="FF00B050"/>
                </patternFill>
              </fill>
            </x14:dxf>
          </x14:cfRule>
          <x14:cfRule type="containsText" priority="10" operator="containsText" id="{7D8334C5-2242-4961-AC80-046C5573F797}">
            <xm:f>NOT(ISERROR(SEARCH(TB!$B$24,L21)))</xm:f>
            <xm:f>TB!$B$24</xm:f>
            <x14:dxf>
              <fill>
                <patternFill>
                  <fgColor theme="1"/>
                  <bgColor rgb="FFFFFF00"/>
                </patternFill>
              </fill>
            </x14:dxf>
          </x14:cfRule>
          <x14:cfRule type="containsText" priority="11" operator="containsText" id="{89986C5E-5378-460E-8D6B-D6006152DB0C}">
            <xm:f>NOT(ISERROR(SEARCH(TB!$B$23,L21)))</xm:f>
            <xm:f>TB!$B$23</xm:f>
            <x14:dxf>
              <fill>
                <patternFill>
                  <fgColor theme="1"/>
                  <bgColor rgb="FFFFC000"/>
                </patternFill>
              </fill>
            </x14:dxf>
          </x14:cfRule>
          <x14:cfRule type="containsText" priority="12" operator="containsText" id="{16AD6F01-F63C-49F1-AB0C-7A10E57312EB}">
            <xm:f>NOT(ISERROR(SEARCH(TB!$B$22,L21)))</xm:f>
            <xm:f>TB!$B$22</xm:f>
            <x14:dxf>
              <fill>
                <patternFill>
                  <fgColor theme="1"/>
                  <bgColor rgb="FFFF0000"/>
                </patternFill>
              </fill>
            </x14:dxf>
          </x14:cfRule>
          <xm:sqref>L21:L23</xm:sqref>
        </x14:conditionalFormatting>
        <x14:conditionalFormatting xmlns:xm="http://schemas.microsoft.com/office/excel/2006/main">
          <x14:cfRule type="containsText" priority="5" operator="containsText" id="{73EF68A8-2EFE-453A-9AE2-5451AEFC0B8A}">
            <xm:f>NOT(ISERROR(SEARCH(TB!$B$25,L27)))</xm:f>
            <xm:f>TB!$B$25</xm:f>
            <x14:dxf>
              <fill>
                <patternFill>
                  <fgColor theme="1"/>
                  <bgColor rgb="FF00B050"/>
                </patternFill>
              </fill>
            </x14:dxf>
          </x14:cfRule>
          <x14:cfRule type="containsText" priority="6" operator="containsText" id="{61145D46-CE46-4F13-93F4-144F8640AAF0}">
            <xm:f>NOT(ISERROR(SEARCH(TB!$B$24,L27)))</xm:f>
            <xm:f>TB!$B$24</xm:f>
            <x14:dxf>
              <fill>
                <patternFill>
                  <fgColor theme="1"/>
                  <bgColor rgb="FFFFFF00"/>
                </patternFill>
              </fill>
            </x14:dxf>
          </x14:cfRule>
          <x14:cfRule type="containsText" priority="7" operator="containsText" id="{0032F5DA-B416-44AB-A9AF-63B6C47B8AEC}">
            <xm:f>NOT(ISERROR(SEARCH(TB!$B$23,L27)))</xm:f>
            <xm:f>TB!$B$23</xm:f>
            <x14:dxf>
              <fill>
                <patternFill>
                  <fgColor theme="1"/>
                  <bgColor rgb="FFFFC000"/>
                </patternFill>
              </fill>
            </x14:dxf>
          </x14:cfRule>
          <x14:cfRule type="containsText" priority="8" operator="containsText" id="{F92CA7B1-9ADC-45D1-962E-89C40EFD4A88}">
            <xm:f>NOT(ISERROR(SEARCH(TB!$B$22,L27)))</xm:f>
            <xm:f>TB!$B$22</xm:f>
            <x14:dxf>
              <fill>
                <patternFill>
                  <fgColor theme="1"/>
                  <bgColor rgb="FFFF0000"/>
                </patternFill>
              </fill>
            </x14:dxf>
          </x14:cfRule>
          <xm:sqref>L27:L29</xm:sqref>
        </x14:conditionalFormatting>
        <x14:conditionalFormatting xmlns:xm="http://schemas.microsoft.com/office/excel/2006/main">
          <x14:cfRule type="containsText" priority="1" operator="containsText" id="{DF550638-0F22-403F-B863-5E3796C4C5FF}">
            <xm:f>NOT(ISERROR(SEARCH(TB!$B$25,L33)))</xm:f>
            <xm:f>TB!$B$25</xm:f>
            <x14:dxf>
              <fill>
                <patternFill>
                  <fgColor theme="1"/>
                  <bgColor rgb="FF00B050"/>
                </patternFill>
              </fill>
            </x14:dxf>
          </x14:cfRule>
          <x14:cfRule type="containsText" priority="2" operator="containsText" id="{311500B7-38DE-4E67-A21D-CAB15714635D}">
            <xm:f>NOT(ISERROR(SEARCH(TB!$B$24,L33)))</xm:f>
            <xm:f>TB!$B$24</xm:f>
            <x14:dxf>
              <fill>
                <patternFill>
                  <fgColor theme="1"/>
                  <bgColor rgb="FFFFFF00"/>
                </patternFill>
              </fill>
            </x14:dxf>
          </x14:cfRule>
          <x14:cfRule type="containsText" priority="3" operator="containsText" id="{1F0ACA6C-E466-4A9D-9F5A-ED8B282552E3}">
            <xm:f>NOT(ISERROR(SEARCH(TB!$B$23,L33)))</xm:f>
            <xm:f>TB!$B$23</xm:f>
            <x14:dxf>
              <fill>
                <patternFill>
                  <fgColor theme="1"/>
                  <bgColor rgb="FFFFC000"/>
                </patternFill>
              </fill>
            </x14:dxf>
          </x14:cfRule>
          <x14:cfRule type="containsText" priority="4" operator="containsText" id="{222FF4DF-65FC-48A7-96CF-4C01C0515D30}">
            <xm:f>NOT(ISERROR(SEARCH(TB!$B$22,L33)))</xm:f>
            <xm:f>TB!$B$22</xm:f>
            <x14:dxf>
              <fill>
                <patternFill>
                  <fgColor theme="1"/>
                  <bgColor rgb="FFFF0000"/>
                </patternFill>
              </fill>
            </x14:dxf>
          </x14:cfRule>
          <xm:sqref>L33:L35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00B050"/>
  </sheetPr>
  <dimension ref="A1:W39"/>
  <sheetViews>
    <sheetView zoomScale="90" zoomScaleNormal="90" workbookViewId="0">
      <pane ySplit="14" topLeftCell="A15" activePane="bottomLeft" state="frozen"/>
      <selection activeCell="D10" sqref="D10:D11"/>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189</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(SUM(L$15:L$19))/F9</f>
        <v>0</v>
      </c>
      <c r="J9" s="40"/>
      <c r="K9" s="41"/>
      <c r="L9" s="40"/>
      <c r="M9" s="40"/>
      <c r="N9" s="40"/>
    </row>
    <row r="10" spans="1:14" s="47" customFormat="1" ht="11.45" customHeight="1" x14ac:dyDescent="0.25">
      <c r="B10" s="48"/>
      <c r="C10" s="268" t="s">
        <v>96</v>
      </c>
      <c r="D10" s="269" t="str">
        <f>Contenido!C19</f>
        <v>Oficina de Admisiones y Registro</v>
      </c>
      <c r="E10" s="43" t="s">
        <v>92</v>
      </c>
      <c r="F10" s="44">
        <v>1</v>
      </c>
      <c r="G10" s="43" t="s">
        <v>90</v>
      </c>
      <c r="H10" s="45" t="s">
        <v>115</v>
      </c>
      <c r="I10" s="46">
        <f>(SUM(L$22:L$26))/F10</f>
        <v>0</v>
      </c>
      <c r="J10" s="48"/>
      <c r="K10" s="50"/>
      <c r="L10" s="270" t="s">
        <v>100</v>
      </c>
      <c r="M10" s="270"/>
    </row>
    <row r="11" spans="1:14" s="47" customFormat="1" ht="11.45" customHeight="1" x14ac:dyDescent="0.25">
      <c r="B11" s="48"/>
      <c r="C11" s="268"/>
      <c r="D11" s="269"/>
      <c r="E11" s="43" t="s">
        <v>176</v>
      </c>
      <c r="F11" s="44">
        <v>1</v>
      </c>
      <c r="G11" s="43" t="s">
        <v>90</v>
      </c>
      <c r="H11" s="45" t="s">
        <v>178</v>
      </c>
      <c r="I11" s="46">
        <f>(SUM(L$29:L$33))/F11</f>
        <v>0</v>
      </c>
      <c r="J11" s="48"/>
      <c r="K11" s="50"/>
      <c r="L11" s="270"/>
      <c r="M11" s="270"/>
    </row>
    <row r="12" spans="1:14" s="47" customFormat="1" ht="11.45" customHeight="1" x14ac:dyDescent="0.25">
      <c r="B12" s="48"/>
      <c r="C12" s="43"/>
      <c r="D12" s="49"/>
      <c r="E12" s="43" t="s">
        <v>177</v>
      </c>
      <c r="F12" s="44">
        <v>1</v>
      </c>
      <c r="G12" s="43" t="s">
        <v>90</v>
      </c>
      <c r="H12" s="45" t="s">
        <v>179</v>
      </c>
      <c r="I12" s="46">
        <f>(SUM(L$36:L$39))/F12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s="108" customFormat="1" ht="85.15" customHeight="1" x14ac:dyDescent="0.25">
      <c r="B15" s="111">
        <v>1</v>
      </c>
      <c r="C15" s="111" t="s">
        <v>174</v>
      </c>
      <c r="D15" s="110" t="s">
        <v>1647</v>
      </c>
      <c r="E15" s="110" t="s">
        <v>1648</v>
      </c>
      <c r="F15" s="111" t="s">
        <v>3</v>
      </c>
      <c r="G15" s="111" t="s">
        <v>41</v>
      </c>
      <c r="H15" s="110" t="s">
        <v>1649</v>
      </c>
      <c r="I15" s="110" t="s">
        <v>1650</v>
      </c>
      <c r="J15" s="111" t="s">
        <v>87</v>
      </c>
      <c r="K15" s="110" t="s">
        <v>1657</v>
      </c>
      <c r="L15" s="109"/>
      <c r="M15" s="110"/>
    </row>
    <row r="16" spans="1:14" s="108" customFormat="1" ht="108" x14ac:dyDescent="0.25">
      <c r="B16" s="111">
        <v>1</v>
      </c>
      <c r="C16" s="111" t="s">
        <v>174</v>
      </c>
      <c r="D16" s="110" t="s">
        <v>1647</v>
      </c>
      <c r="E16" s="110" t="s">
        <v>1648</v>
      </c>
      <c r="F16" s="111" t="s">
        <v>3</v>
      </c>
      <c r="G16" s="111" t="s">
        <v>41</v>
      </c>
      <c r="H16" s="110" t="s">
        <v>1651</v>
      </c>
      <c r="I16" s="110" t="s">
        <v>1652</v>
      </c>
      <c r="J16" s="111" t="s">
        <v>86</v>
      </c>
      <c r="K16" s="110" t="s">
        <v>1658</v>
      </c>
      <c r="L16" s="109"/>
      <c r="M16" s="110"/>
    </row>
    <row r="17" spans="2:13" s="108" customFormat="1" ht="97.15" customHeight="1" x14ac:dyDescent="0.25">
      <c r="B17" s="111">
        <v>1</v>
      </c>
      <c r="C17" s="111" t="s">
        <v>174</v>
      </c>
      <c r="D17" s="110" t="s">
        <v>1647</v>
      </c>
      <c r="E17" s="110" t="s">
        <v>1648</v>
      </c>
      <c r="F17" s="111" t="s">
        <v>3</v>
      </c>
      <c r="G17" s="111" t="s">
        <v>41</v>
      </c>
      <c r="H17" s="110" t="s">
        <v>1653</v>
      </c>
      <c r="I17" s="110" t="s">
        <v>1654</v>
      </c>
      <c r="J17" s="111" t="s">
        <v>86</v>
      </c>
      <c r="K17" s="110" t="s">
        <v>1659</v>
      </c>
      <c r="L17" s="109"/>
      <c r="M17" s="110"/>
    </row>
    <row r="18" spans="2:13" s="108" customFormat="1" ht="48" x14ac:dyDescent="0.25">
      <c r="B18" s="111">
        <v>1</v>
      </c>
      <c r="C18" s="111" t="s">
        <v>174</v>
      </c>
      <c r="D18" s="110" t="s">
        <v>513</v>
      </c>
      <c r="E18" s="110" t="s">
        <v>1648</v>
      </c>
      <c r="F18" s="111" t="s">
        <v>3</v>
      </c>
      <c r="G18" s="111" t="s">
        <v>41</v>
      </c>
      <c r="H18" s="110" t="s">
        <v>1655</v>
      </c>
      <c r="I18" s="110" t="s">
        <v>1656</v>
      </c>
      <c r="J18" s="111" t="s">
        <v>88</v>
      </c>
      <c r="K18" s="110" t="s">
        <v>1660</v>
      </c>
      <c r="L18" s="109"/>
      <c r="M18" s="110"/>
    </row>
    <row r="19" spans="2:13" x14ac:dyDescent="0.25">
      <c r="B19" s="55">
        <v>1</v>
      </c>
      <c r="C19" s="55"/>
      <c r="D19" s="56"/>
      <c r="E19" s="56"/>
      <c r="F19" s="55"/>
      <c r="G19" s="55"/>
      <c r="H19" s="56"/>
      <c r="I19" s="56"/>
      <c r="J19" s="55"/>
      <c r="K19" s="56"/>
      <c r="L19" s="57"/>
      <c r="M19" s="56"/>
    </row>
    <row r="20" spans="2:13" ht="12.75" thickBot="1" x14ac:dyDescent="0.3">
      <c r="D20" s="59"/>
      <c r="E20" s="59"/>
      <c r="H20" s="59"/>
      <c r="I20" s="59"/>
      <c r="K20" s="59"/>
      <c r="M20" s="59"/>
    </row>
    <row r="21" spans="2:13" s="48" customFormat="1" ht="23.25" thickTop="1" x14ac:dyDescent="0.25">
      <c r="B21" s="51" t="s">
        <v>93</v>
      </c>
      <c r="C21" s="51" t="s">
        <v>75</v>
      </c>
      <c r="D21" s="51" t="s">
        <v>76</v>
      </c>
      <c r="E21" s="51" t="s">
        <v>77</v>
      </c>
      <c r="F21" s="51" t="s">
        <v>78</v>
      </c>
      <c r="G21" s="51" t="s">
        <v>79</v>
      </c>
      <c r="H21" s="52" t="s">
        <v>156</v>
      </c>
      <c r="I21" s="52" t="s">
        <v>157</v>
      </c>
      <c r="J21" s="52" t="s">
        <v>158</v>
      </c>
      <c r="K21" s="52" t="s">
        <v>80</v>
      </c>
      <c r="L21" s="53" t="s">
        <v>94</v>
      </c>
      <c r="M21" s="53" t="s">
        <v>95</v>
      </c>
    </row>
    <row r="22" spans="2:13" s="112" customFormat="1" ht="104.45" customHeight="1" x14ac:dyDescent="0.25">
      <c r="B22" s="115">
        <v>2</v>
      </c>
      <c r="C22" s="115" t="s">
        <v>174</v>
      </c>
      <c r="D22" s="114" t="s">
        <v>1647</v>
      </c>
      <c r="E22" s="114" t="s">
        <v>1648</v>
      </c>
      <c r="F22" s="141" t="s">
        <v>3</v>
      </c>
      <c r="G22" s="115" t="s">
        <v>41</v>
      </c>
      <c r="H22" s="114" t="s">
        <v>1661</v>
      </c>
      <c r="I22" s="114" t="s">
        <v>1662</v>
      </c>
      <c r="J22" s="115" t="s">
        <v>87</v>
      </c>
      <c r="K22" s="114" t="s">
        <v>1668</v>
      </c>
      <c r="L22" s="113"/>
      <c r="M22" s="114"/>
    </row>
    <row r="23" spans="2:13" s="112" customFormat="1" ht="84" x14ac:dyDescent="0.25">
      <c r="B23" s="115">
        <v>2</v>
      </c>
      <c r="C23" s="115" t="s">
        <v>174</v>
      </c>
      <c r="D23" s="114" t="s">
        <v>1647</v>
      </c>
      <c r="E23" s="114" t="s">
        <v>1648</v>
      </c>
      <c r="F23" s="115" t="s">
        <v>3</v>
      </c>
      <c r="G23" s="115" t="s">
        <v>41</v>
      </c>
      <c r="H23" s="114" t="s">
        <v>1663</v>
      </c>
      <c r="I23" s="114" t="s">
        <v>1664</v>
      </c>
      <c r="J23" s="115" t="s">
        <v>86</v>
      </c>
      <c r="K23" s="114" t="s">
        <v>1659</v>
      </c>
      <c r="L23" s="113"/>
      <c r="M23" s="114"/>
    </row>
    <row r="24" spans="2:13" s="112" customFormat="1" ht="169.9" customHeight="1" x14ac:dyDescent="0.25">
      <c r="B24" s="115">
        <v>2</v>
      </c>
      <c r="C24" s="115" t="s">
        <v>174</v>
      </c>
      <c r="D24" s="114" t="s">
        <v>1647</v>
      </c>
      <c r="E24" s="114" t="s">
        <v>1648</v>
      </c>
      <c r="F24" s="115" t="s">
        <v>3</v>
      </c>
      <c r="G24" s="115" t="s">
        <v>41</v>
      </c>
      <c r="H24" s="114" t="s">
        <v>1665</v>
      </c>
      <c r="I24" s="114" t="s">
        <v>1666</v>
      </c>
      <c r="J24" s="115" t="s">
        <v>87</v>
      </c>
      <c r="K24" s="114" t="s">
        <v>1669</v>
      </c>
      <c r="L24" s="113"/>
      <c r="M24" s="114"/>
    </row>
    <row r="25" spans="2:13" s="112" customFormat="1" ht="48" x14ac:dyDescent="0.25">
      <c r="B25" s="115">
        <v>2</v>
      </c>
      <c r="C25" s="115" t="s">
        <v>174</v>
      </c>
      <c r="D25" s="114" t="s">
        <v>513</v>
      </c>
      <c r="E25" s="114" t="s">
        <v>1648</v>
      </c>
      <c r="F25" s="115" t="s">
        <v>3</v>
      </c>
      <c r="G25" s="115" t="s">
        <v>41</v>
      </c>
      <c r="H25" s="114" t="s">
        <v>1667</v>
      </c>
      <c r="I25" s="114" t="s">
        <v>1656</v>
      </c>
      <c r="J25" s="115" t="s">
        <v>88</v>
      </c>
      <c r="K25" s="114" t="s">
        <v>1660</v>
      </c>
      <c r="L25" s="113"/>
      <c r="M25" s="114"/>
    </row>
    <row r="26" spans="2:13" x14ac:dyDescent="0.25">
      <c r="B26" s="55">
        <v>2</v>
      </c>
      <c r="C26" s="55"/>
      <c r="D26" s="56"/>
      <c r="E26" s="56"/>
      <c r="F26" s="55"/>
      <c r="G26" s="55"/>
      <c r="H26" s="56"/>
      <c r="I26" s="56"/>
      <c r="J26" s="55"/>
      <c r="K26" s="56"/>
      <c r="L26" s="57"/>
      <c r="M26" s="56"/>
    </row>
    <row r="27" spans="2:13" ht="12.75" thickBot="1" x14ac:dyDescent="0.3"/>
    <row r="28" spans="2:13" s="48" customFormat="1" ht="30.6" customHeight="1" thickTop="1" x14ac:dyDescent="0.25">
      <c r="B28" s="51" t="s">
        <v>93</v>
      </c>
      <c r="C28" s="51" t="s">
        <v>75</v>
      </c>
      <c r="D28" s="51" t="s">
        <v>76</v>
      </c>
      <c r="E28" s="51" t="s">
        <v>77</v>
      </c>
      <c r="F28" s="51" t="s">
        <v>78</v>
      </c>
      <c r="G28" s="51" t="s">
        <v>79</v>
      </c>
      <c r="H28" s="52" t="s">
        <v>156</v>
      </c>
      <c r="I28" s="52" t="s">
        <v>157</v>
      </c>
      <c r="J28" s="52" t="s">
        <v>158</v>
      </c>
      <c r="K28" s="52" t="s">
        <v>80</v>
      </c>
      <c r="L28" s="53" t="s">
        <v>94</v>
      </c>
      <c r="M28" s="53" t="s">
        <v>95</v>
      </c>
    </row>
    <row r="29" spans="2:13" s="116" customFormat="1" ht="78.599999999999994" customHeight="1" x14ac:dyDescent="0.25">
      <c r="B29" s="119">
        <v>3</v>
      </c>
      <c r="C29" s="119" t="s">
        <v>174</v>
      </c>
      <c r="D29" s="118" t="s">
        <v>1647</v>
      </c>
      <c r="E29" s="118" t="s">
        <v>1648</v>
      </c>
      <c r="F29" s="141" t="s">
        <v>3</v>
      </c>
      <c r="G29" s="119" t="s">
        <v>41</v>
      </c>
      <c r="H29" s="118" t="s">
        <v>1670</v>
      </c>
      <c r="I29" s="118" t="s">
        <v>1671</v>
      </c>
      <c r="J29" s="119" t="s">
        <v>86</v>
      </c>
      <c r="K29" s="118" t="s">
        <v>1673</v>
      </c>
      <c r="L29" s="117"/>
      <c r="M29" s="118"/>
    </row>
    <row r="30" spans="2:13" s="116" customFormat="1" ht="108" x14ac:dyDescent="0.25">
      <c r="B30" s="119">
        <v>3</v>
      </c>
      <c r="C30" s="119" t="s">
        <v>174</v>
      </c>
      <c r="D30" s="118" t="s">
        <v>1647</v>
      </c>
      <c r="E30" s="118" t="s">
        <v>1648</v>
      </c>
      <c r="F30" s="119" t="s">
        <v>3</v>
      </c>
      <c r="G30" s="119" t="s">
        <v>41</v>
      </c>
      <c r="H30" s="118" t="s">
        <v>1651</v>
      </c>
      <c r="I30" s="118" t="s">
        <v>1652</v>
      </c>
      <c r="J30" s="119" t="s">
        <v>86</v>
      </c>
      <c r="K30" s="118" t="s">
        <v>1658</v>
      </c>
      <c r="L30" s="117"/>
      <c r="M30" s="118"/>
    </row>
    <row r="31" spans="2:13" s="116" customFormat="1" ht="90" customHeight="1" x14ac:dyDescent="0.25">
      <c r="B31" s="119">
        <v>3</v>
      </c>
      <c r="C31" s="119" t="s">
        <v>174</v>
      </c>
      <c r="D31" s="118" t="s">
        <v>1647</v>
      </c>
      <c r="E31" s="118" t="s">
        <v>1648</v>
      </c>
      <c r="F31" s="119" t="s">
        <v>3</v>
      </c>
      <c r="G31" s="119" t="s">
        <v>41</v>
      </c>
      <c r="H31" s="118" t="s">
        <v>1653</v>
      </c>
      <c r="I31" s="118" t="s">
        <v>1654</v>
      </c>
      <c r="J31" s="119" t="s">
        <v>86</v>
      </c>
      <c r="K31" s="118" t="s">
        <v>1659</v>
      </c>
      <c r="L31" s="117"/>
      <c r="M31" s="118"/>
    </row>
    <row r="32" spans="2:13" s="116" customFormat="1" ht="48" x14ac:dyDescent="0.25">
      <c r="B32" s="119">
        <v>3</v>
      </c>
      <c r="C32" s="119" t="s">
        <v>174</v>
      </c>
      <c r="D32" s="118" t="s">
        <v>513</v>
      </c>
      <c r="E32" s="118" t="s">
        <v>1648</v>
      </c>
      <c r="F32" s="119" t="s">
        <v>3</v>
      </c>
      <c r="G32" s="119" t="s">
        <v>41</v>
      </c>
      <c r="H32" s="118" t="s">
        <v>1672</v>
      </c>
      <c r="I32" s="118" t="s">
        <v>1656</v>
      </c>
      <c r="J32" s="119" t="s">
        <v>88</v>
      </c>
      <c r="K32" s="118" t="s">
        <v>1660</v>
      </c>
      <c r="L32" s="117"/>
      <c r="M32" s="118"/>
    </row>
    <row r="33" spans="2:13" x14ac:dyDescent="0.25">
      <c r="B33" s="55">
        <v>3</v>
      </c>
      <c r="C33" s="55"/>
      <c r="D33" s="56"/>
      <c r="E33" s="56"/>
      <c r="F33" s="55"/>
      <c r="G33" s="55"/>
      <c r="H33" s="56"/>
      <c r="I33" s="56"/>
      <c r="J33" s="55"/>
      <c r="K33" s="56"/>
      <c r="L33" s="57"/>
      <c r="M33" s="56"/>
    </row>
    <row r="34" spans="2:13" ht="12.75" thickBot="1" x14ac:dyDescent="0.3">
      <c r="D34" s="59"/>
      <c r="E34" s="59"/>
      <c r="H34" s="59"/>
      <c r="I34" s="59"/>
      <c r="K34" s="59"/>
      <c r="M34" s="59"/>
    </row>
    <row r="35" spans="2:13" s="48" customFormat="1" ht="23.25" thickTop="1" x14ac:dyDescent="0.25">
      <c r="B35" s="51" t="s">
        <v>93</v>
      </c>
      <c r="C35" s="51" t="s">
        <v>75</v>
      </c>
      <c r="D35" s="51" t="s">
        <v>76</v>
      </c>
      <c r="E35" s="51" t="s">
        <v>77</v>
      </c>
      <c r="F35" s="51" t="s">
        <v>78</v>
      </c>
      <c r="G35" s="51" t="s">
        <v>79</v>
      </c>
      <c r="H35" s="52" t="s">
        <v>156</v>
      </c>
      <c r="I35" s="52" t="s">
        <v>157</v>
      </c>
      <c r="J35" s="52" t="s">
        <v>158</v>
      </c>
      <c r="K35" s="52" t="s">
        <v>80</v>
      </c>
      <c r="L35" s="53" t="s">
        <v>94</v>
      </c>
      <c r="M35" s="53" t="s">
        <v>95</v>
      </c>
    </row>
    <row r="36" spans="2:13" s="120" customFormat="1" ht="84" x14ac:dyDescent="0.25">
      <c r="B36" s="123">
        <v>4</v>
      </c>
      <c r="C36" s="123" t="s">
        <v>174</v>
      </c>
      <c r="D36" s="122" t="s">
        <v>1647</v>
      </c>
      <c r="E36" s="122" t="s">
        <v>1648</v>
      </c>
      <c r="F36" s="141" t="s">
        <v>3</v>
      </c>
      <c r="G36" s="123" t="s">
        <v>41</v>
      </c>
      <c r="H36" s="122" t="s">
        <v>1663</v>
      </c>
      <c r="I36" s="122" t="s">
        <v>1664</v>
      </c>
      <c r="J36" s="123" t="s">
        <v>86</v>
      </c>
      <c r="K36" s="122" t="s">
        <v>1659</v>
      </c>
      <c r="L36" s="121"/>
      <c r="M36" s="122"/>
    </row>
    <row r="37" spans="2:13" s="120" customFormat="1" ht="84.6" customHeight="1" x14ac:dyDescent="0.25">
      <c r="B37" s="123">
        <v>4</v>
      </c>
      <c r="C37" s="123" t="s">
        <v>174</v>
      </c>
      <c r="D37" s="122" t="s">
        <v>1647</v>
      </c>
      <c r="E37" s="122" t="s">
        <v>1648</v>
      </c>
      <c r="F37" s="123" t="s">
        <v>3</v>
      </c>
      <c r="G37" s="123" t="s">
        <v>41</v>
      </c>
      <c r="H37" s="122" t="s">
        <v>1674</v>
      </c>
      <c r="I37" s="122" t="s">
        <v>1675</v>
      </c>
      <c r="J37" s="123" t="s">
        <v>88</v>
      </c>
      <c r="K37" s="122" t="s">
        <v>1659</v>
      </c>
      <c r="L37" s="121"/>
      <c r="M37" s="122"/>
    </row>
    <row r="38" spans="2:13" s="120" customFormat="1" ht="48" x14ac:dyDescent="0.25">
      <c r="B38" s="123">
        <v>4</v>
      </c>
      <c r="C38" s="123" t="s">
        <v>174</v>
      </c>
      <c r="D38" s="122" t="s">
        <v>513</v>
      </c>
      <c r="E38" s="122" t="s">
        <v>1648</v>
      </c>
      <c r="F38" s="123" t="s">
        <v>3</v>
      </c>
      <c r="G38" s="123" t="s">
        <v>41</v>
      </c>
      <c r="H38" s="122" t="s">
        <v>1676</v>
      </c>
      <c r="I38" s="122" t="s">
        <v>1656</v>
      </c>
      <c r="J38" s="123" t="s">
        <v>88</v>
      </c>
      <c r="K38" s="122" t="s">
        <v>1660</v>
      </c>
      <c r="L38" s="121"/>
      <c r="M38" s="122"/>
    </row>
    <row r="39" spans="2:13" x14ac:dyDescent="0.25">
      <c r="B39" s="55">
        <v>4</v>
      </c>
      <c r="C39" s="55"/>
      <c r="D39" s="56"/>
      <c r="E39" s="56"/>
      <c r="F39" s="55"/>
      <c r="G39" s="55"/>
      <c r="H39" s="56"/>
      <c r="I39" s="56"/>
      <c r="J39" s="55"/>
      <c r="K39" s="56"/>
      <c r="L39" s="57"/>
      <c r="M39" s="56"/>
    </row>
  </sheetData>
  <sheetProtection algorithmName="SHA-512" hashValue="mX66osFz1wCg5LIQr9v5UPzhpRH9f6mTOMR/MWEe2ISnHy8goMlmrUaocUpRQ3KQQ6NLszjntdGG5pecg9pFWg==" saltValue="48XF7jL6M0PWVldszbb/Cw=="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19 C22:C26 C29:C33 C36:C39" xr:uid="{00000000-0002-0000-0700-000000000000}">
      <formula1>Frentes</formula1>
    </dataValidation>
    <dataValidation type="list" allowBlank="1" showInputMessage="1" showErrorMessage="1" sqref="F15:F19 F22:F26 F29:F33 F36:F39" xr:uid="{00000000-0002-0000-0700-000001000000}">
      <formula1>Alta_Dirección</formula1>
    </dataValidation>
    <dataValidation type="list" allowBlank="1" showInputMessage="1" showErrorMessage="1" sqref="J15:J19 J22:J26 J29:J33 J36:J39" xr:uid="{00000000-0002-0000-0700-000002000000}">
      <formula1>Categoría</formula1>
    </dataValidation>
    <dataValidation type="list" allowBlank="1" showInputMessage="1" showErrorMessage="1" sqref="L22:L26 L36:L39 L29:L33 L15:L19" xr:uid="{00000000-0002-0000-0700-000003000000}">
      <formula1>Cumplimiento</formula1>
    </dataValidation>
    <dataValidation type="list" allowBlank="1" showInputMessage="1" showErrorMessage="1" sqref="G15:G19 G22:G26 G29:G33 G36:G39" xr:uid="{00000000-0002-0000-0700-000004000000}">
      <formula1>Área</formula1>
    </dataValidation>
    <dataValidation type="list" allowBlank="1" showInputMessage="1" showErrorMessage="1" sqref="B15:B19 B22:B26 B29:B33 B36:B39" xr:uid="{00000000-0002-0000-0700-000005000000}">
      <formula1>Trimestre</formula1>
    </dataValidation>
  </dataValidations>
  <hyperlinks>
    <hyperlink ref="L10:M11" location="Instrucciones!A1" display="Instrucciones para el diligenciamiento" xr:uid="{00000000-0004-0000-07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5" operator="containsText" id="{F894CF49-D296-4026-9755-25816BD27E8D}">
            <xm:f>NOT(ISERROR(SEARCH(TB!$B$25,L15)))</xm:f>
            <xm:f>TB!$B$25</xm:f>
            <x14:dxf>
              <fill>
                <patternFill>
                  <fgColor theme="1"/>
                  <bgColor rgb="FF00B050"/>
                </patternFill>
              </fill>
            </x14:dxf>
          </x14:cfRule>
          <x14:cfRule type="containsText" priority="26" operator="containsText" id="{6C247D6D-7D11-4544-A0E4-427411E9EE32}">
            <xm:f>NOT(ISERROR(SEARCH(TB!$B$24,L15)))</xm:f>
            <xm:f>TB!$B$24</xm:f>
            <x14:dxf>
              <fill>
                <patternFill>
                  <fgColor theme="1"/>
                  <bgColor rgb="FFFFFF00"/>
                </patternFill>
              </fill>
            </x14:dxf>
          </x14:cfRule>
          <x14:cfRule type="containsText" priority="27" operator="containsText" id="{BBED47DA-35F3-4475-A8F8-BC536F4FF2C5}">
            <xm:f>NOT(ISERROR(SEARCH(TB!$B$23,L15)))</xm:f>
            <xm:f>TB!$B$23</xm:f>
            <x14:dxf>
              <fill>
                <patternFill>
                  <fgColor theme="1"/>
                  <bgColor rgb="FFFFC000"/>
                </patternFill>
              </fill>
            </x14:dxf>
          </x14:cfRule>
          <x14:cfRule type="containsText" priority="28" operator="containsText" id="{4D98A6F4-01FC-4B99-A737-1050FD6AEEB5}">
            <xm:f>NOT(ISERROR(SEARCH(TB!$B$22,L15)))</xm:f>
            <xm:f>TB!$B$22</xm:f>
            <x14:dxf>
              <fill>
                <patternFill>
                  <fgColor theme="1"/>
                  <bgColor rgb="FFFF0000"/>
                </patternFill>
              </fill>
            </x14:dxf>
          </x14:cfRule>
          <xm:sqref>L15:L19</xm:sqref>
        </x14:conditionalFormatting>
        <x14:conditionalFormatting xmlns:xm="http://schemas.microsoft.com/office/excel/2006/main">
          <x14:cfRule type="containsText" priority="21" operator="containsText" id="{691C0FF5-D22F-478B-A8A5-3368AAE7F3B5}">
            <xm:f>NOT(ISERROR(SEARCH(TB!$B$25,L26)))</xm:f>
            <xm:f>TB!$B$25</xm:f>
            <x14:dxf>
              <fill>
                <patternFill>
                  <fgColor theme="1"/>
                  <bgColor rgb="FF00B050"/>
                </patternFill>
              </fill>
            </x14:dxf>
          </x14:cfRule>
          <x14:cfRule type="containsText" priority="22" operator="containsText" id="{0E9C1880-7D51-44AE-BCF8-126D20F5BAAC}">
            <xm:f>NOT(ISERROR(SEARCH(TB!$B$24,L26)))</xm:f>
            <xm:f>TB!$B$24</xm:f>
            <x14:dxf>
              <fill>
                <patternFill>
                  <fgColor theme="1"/>
                  <bgColor rgb="FFFFFF00"/>
                </patternFill>
              </fill>
            </x14:dxf>
          </x14:cfRule>
          <x14:cfRule type="containsText" priority="23" operator="containsText" id="{529CEA47-CD8B-4F23-91C6-7CC39203CF0E}">
            <xm:f>NOT(ISERROR(SEARCH(TB!$B$23,L26)))</xm:f>
            <xm:f>TB!$B$23</xm:f>
            <x14:dxf>
              <fill>
                <patternFill>
                  <fgColor theme="1"/>
                  <bgColor rgb="FFFFC000"/>
                </patternFill>
              </fill>
            </x14:dxf>
          </x14:cfRule>
          <x14:cfRule type="containsText" priority="24" operator="containsText" id="{2CFE30B0-B57C-49D3-ACA7-EB3722E14FC0}">
            <xm:f>NOT(ISERROR(SEARCH(TB!$B$22,L26)))</xm:f>
            <xm:f>TB!$B$22</xm:f>
            <x14:dxf>
              <fill>
                <patternFill>
                  <fgColor theme="1"/>
                  <bgColor rgb="FFFF0000"/>
                </patternFill>
              </fill>
            </x14:dxf>
          </x14:cfRule>
          <xm:sqref>L26</xm:sqref>
        </x14:conditionalFormatting>
        <x14:conditionalFormatting xmlns:xm="http://schemas.microsoft.com/office/excel/2006/main">
          <x14:cfRule type="containsText" priority="17" operator="containsText" id="{CE6D148D-E140-4497-B339-2B5995FE0126}">
            <xm:f>NOT(ISERROR(SEARCH(TB!$B$25,L33)))</xm:f>
            <xm:f>TB!$B$25</xm:f>
            <x14:dxf>
              <fill>
                <patternFill>
                  <fgColor theme="1"/>
                  <bgColor rgb="FF00B050"/>
                </patternFill>
              </fill>
            </x14:dxf>
          </x14:cfRule>
          <x14:cfRule type="containsText" priority="18" operator="containsText" id="{1FA88B91-EAB9-4865-B0A5-C526B471CB57}">
            <xm:f>NOT(ISERROR(SEARCH(TB!$B$24,L33)))</xm:f>
            <xm:f>TB!$B$24</xm:f>
            <x14:dxf>
              <fill>
                <patternFill>
                  <fgColor theme="1"/>
                  <bgColor rgb="FFFFFF00"/>
                </patternFill>
              </fill>
            </x14:dxf>
          </x14:cfRule>
          <x14:cfRule type="containsText" priority="19" operator="containsText" id="{A8632C16-EC81-4E7B-9299-21C9F3AAC472}">
            <xm:f>NOT(ISERROR(SEARCH(TB!$B$23,L33)))</xm:f>
            <xm:f>TB!$B$23</xm:f>
            <x14:dxf>
              <fill>
                <patternFill>
                  <fgColor theme="1"/>
                  <bgColor rgb="FFFFC000"/>
                </patternFill>
              </fill>
            </x14:dxf>
          </x14:cfRule>
          <x14:cfRule type="containsText" priority="20" operator="containsText" id="{877E257C-38E1-4F48-83A6-952A86BC5F37}">
            <xm:f>NOT(ISERROR(SEARCH(TB!$B$22,L33)))</xm:f>
            <xm:f>TB!$B$22</xm:f>
            <x14:dxf>
              <fill>
                <patternFill>
                  <fgColor theme="1"/>
                  <bgColor rgb="FFFF0000"/>
                </patternFill>
              </fill>
            </x14:dxf>
          </x14:cfRule>
          <xm:sqref>L33</xm:sqref>
        </x14:conditionalFormatting>
        <x14:conditionalFormatting xmlns:xm="http://schemas.microsoft.com/office/excel/2006/main">
          <x14:cfRule type="containsText" priority="13" operator="containsText" id="{ED81B1F2-4429-4751-8394-C8D0A2CF8FC8}">
            <xm:f>NOT(ISERROR(SEARCH(TB!$B$25,L39)))</xm:f>
            <xm:f>TB!$B$25</xm:f>
            <x14:dxf>
              <fill>
                <patternFill>
                  <fgColor theme="1"/>
                  <bgColor rgb="FF00B050"/>
                </patternFill>
              </fill>
            </x14:dxf>
          </x14:cfRule>
          <x14:cfRule type="containsText" priority="14" operator="containsText" id="{2334CB32-CF4A-4D5C-8E1B-03FFF0F11DC5}">
            <xm:f>NOT(ISERROR(SEARCH(TB!$B$24,L39)))</xm:f>
            <xm:f>TB!$B$24</xm:f>
            <x14:dxf>
              <fill>
                <patternFill>
                  <fgColor theme="1"/>
                  <bgColor rgb="FFFFFF00"/>
                </patternFill>
              </fill>
            </x14:dxf>
          </x14:cfRule>
          <x14:cfRule type="containsText" priority="15" operator="containsText" id="{A2CF5CEA-1FCB-4F2D-8051-371A8D57826B}">
            <xm:f>NOT(ISERROR(SEARCH(TB!$B$23,L39)))</xm:f>
            <xm:f>TB!$B$23</xm:f>
            <x14:dxf>
              <fill>
                <patternFill>
                  <fgColor theme="1"/>
                  <bgColor rgb="FFFFC000"/>
                </patternFill>
              </fill>
            </x14:dxf>
          </x14:cfRule>
          <x14:cfRule type="containsText" priority="16" operator="containsText" id="{678F9AA2-DED8-43AC-932A-98D8908BABFA}">
            <xm:f>NOT(ISERROR(SEARCH(TB!$B$22,L39)))</xm:f>
            <xm:f>TB!$B$22</xm:f>
            <x14:dxf>
              <fill>
                <patternFill>
                  <fgColor theme="1"/>
                  <bgColor rgb="FFFF0000"/>
                </patternFill>
              </fill>
            </x14:dxf>
          </x14:cfRule>
          <xm:sqref>L39</xm:sqref>
        </x14:conditionalFormatting>
        <x14:conditionalFormatting xmlns:xm="http://schemas.microsoft.com/office/excel/2006/main">
          <x14:cfRule type="containsText" priority="9" operator="containsText" id="{8F0E3E7B-D049-4072-A2FE-08150BA36B7D}">
            <xm:f>NOT(ISERROR(SEARCH(TB!$B$25,L22)))</xm:f>
            <xm:f>TB!$B$25</xm:f>
            <x14:dxf>
              <fill>
                <patternFill>
                  <fgColor theme="1"/>
                  <bgColor rgb="FF00B050"/>
                </patternFill>
              </fill>
            </x14:dxf>
          </x14:cfRule>
          <x14:cfRule type="containsText" priority="10" operator="containsText" id="{4E0D0424-7A84-4D17-A297-D6B8466BA3B8}">
            <xm:f>NOT(ISERROR(SEARCH(TB!$B$24,L22)))</xm:f>
            <xm:f>TB!$B$24</xm:f>
            <x14:dxf>
              <fill>
                <patternFill>
                  <fgColor theme="1"/>
                  <bgColor rgb="FFFFFF00"/>
                </patternFill>
              </fill>
            </x14:dxf>
          </x14:cfRule>
          <x14:cfRule type="containsText" priority="11" operator="containsText" id="{B0588D64-D449-452C-9A91-C969B03094B5}">
            <xm:f>NOT(ISERROR(SEARCH(TB!$B$23,L22)))</xm:f>
            <xm:f>TB!$B$23</xm:f>
            <x14:dxf>
              <fill>
                <patternFill>
                  <fgColor theme="1"/>
                  <bgColor rgb="FFFFC000"/>
                </patternFill>
              </fill>
            </x14:dxf>
          </x14:cfRule>
          <x14:cfRule type="containsText" priority="12" operator="containsText" id="{518EB089-9960-4873-A71E-AF67409FE731}">
            <xm:f>NOT(ISERROR(SEARCH(TB!$B$22,L22)))</xm:f>
            <xm:f>TB!$B$22</xm:f>
            <x14:dxf>
              <fill>
                <patternFill>
                  <fgColor theme="1"/>
                  <bgColor rgb="FFFF0000"/>
                </patternFill>
              </fill>
            </x14:dxf>
          </x14:cfRule>
          <xm:sqref>L22:L25</xm:sqref>
        </x14:conditionalFormatting>
        <x14:conditionalFormatting xmlns:xm="http://schemas.microsoft.com/office/excel/2006/main">
          <x14:cfRule type="containsText" priority="5" operator="containsText" id="{D30F6760-9072-4317-9EA1-FFD64AB7F2AD}">
            <xm:f>NOT(ISERROR(SEARCH(TB!$B$25,L29)))</xm:f>
            <xm:f>TB!$B$25</xm:f>
            <x14:dxf>
              <fill>
                <patternFill>
                  <fgColor theme="1"/>
                  <bgColor rgb="FF00B050"/>
                </patternFill>
              </fill>
            </x14:dxf>
          </x14:cfRule>
          <x14:cfRule type="containsText" priority="6" operator="containsText" id="{BA7668FA-A455-46A9-B01C-289AD9A309D9}">
            <xm:f>NOT(ISERROR(SEARCH(TB!$B$24,L29)))</xm:f>
            <xm:f>TB!$B$24</xm:f>
            <x14:dxf>
              <fill>
                <patternFill>
                  <fgColor theme="1"/>
                  <bgColor rgb="FFFFFF00"/>
                </patternFill>
              </fill>
            </x14:dxf>
          </x14:cfRule>
          <x14:cfRule type="containsText" priority="7" operator="containsText" id="{1141F89D-AE5E-433E-B812-42158F9B082E}">
            <xm:f>NOT(ISERROR(SEARCH(TB!$B$23,L29)))</xm:f>
            <xm:f>TB!$B$23</xm:f>
            <x14:dxf>
              <fill>
                <patternFill>
                  <fgColor theme="1"/>
                  <bgColor rgb="FFFFC000"/>
                </patternFill>
              </fill>
            </x14:dxf>
          </x14:cfRule>
          <x14:cfRule type="containsText" priority="8" operator="containsText" id="{E961FC1E-DC5A-495F-8A8C-469691C130DB}">
            <xm:f>NOT(ISERROR(SEARCH(TB!$B$22,L29)))</xm:f>
            <xm:f>TB!$B$22</xm:f>
            <x14:dxf>
              <fill>
                <patternFill>
                  <fgColor theme="1"/>
                  <bgColor rgb="FFFF0000"/>
                </patternFill>
              </fill>
            </x14:dxf>
          </x14:cfRule>
          <xm:sqref>L29:L32</xm:sqref>
        </x14:conditionalFormatting>
        <x14:conditionalFormatting xmlns:xm="http://schemas.microsoft.com/office/excel/2006/main">
          <x14:cfRule type="containsText" priority="1" operator="containsText" id="{92F8E9D2-4DE9-4372-BE74-1698394B7938}">
            <xm:f>NOT(ISERROR(SEARCH(TB!$B$25,L36)))</xm:f>
            <xm:f>TB!$B$25</xm:f>
            <x14:dxf>
              <fill>
                <patternFill>
                  <fgColor theme="1"/>
                  <bgColor rgb="FF00B050"/>
                </patternFill>
              </fill>
            </x14:dxf>
          </x14:cfRule>
          <x14:cfRule type="containsText" priority="2" operator="containsText" id="{C4A4E4AB-9DF9-48C0-9121-078BCD335D2D}">
            <xm:f>NOT(ISERROR(SEARCH(TB!$B$24,L36)))</xm:f>
            <xm:f>TB!$B$24</xm:f>
            <x14:dxf>
              <fill>
                <patternFill>
                  <fgColor theme="1"/>
                  <bgColor rgb="FFFFFF00"/>
                </patternFill>
              </fill>
            </x14:dxf>
          </x14:cfRule>
          <x14:cfRule type="containsText" priority="3" operator="containsText" id="{6CA33500-64B3-418B-A60D-C3480E5D0A0A}">
            <xm:f>NOT(ISERROR(SEARCH(TB!$B$23,L36)))</xm:f>
            <xm:f>TB!$B$23</xm:f>
            <x14:dxf>
              <fill>
                <patternFill>
                  <fgColor theme="1"/>
                  <bgColor rgb="FFFFC000"/>
                </patternFill>
              </fill>
            </x14:dxf>
          </x14:cfRule>
          <x14:cfRule type="containsText" priority="4" operator="containsText" id="{AEB6F1D5-DC61-4D7B-997A-5694C183AF6E}">
            <xm:f>NOT(ISERROR(SEARCH(TB!$B$22,L36)))</xm:f>
            <xm:f>TB!$B$22</xm:f>
            <x14:dxf>
              <fill>
                <patternFill>
                  <fgColor theme="1"/>
                  <bgColor rgb="FFFF0000"/>
                </patternFill>
              </fill>
            </x14:dxf>
          </x14:cfRule>
          <xm:sqref>L36:L38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rgb="FF00B050"/>
  </sheetPr>
  <dimension ref="A1:W77"/>
  <sheetViews>
    <sheetView zoomScale="90" zoomScaleNormal="90" workbookViewId="0">
      <pane ySplit="14" topLeftCell="A15" activePane="bottomLeft" state="frozen"/>
      <selection activeCell="G17" sqref="G17"/>
      <selection pane="bottomLeft" activeCell="A15" sqref="A15"/>
    </sheetView>
  </sheetViews>
  <sheetFormatPr baseColWidth="10" defaultColWidth="0" defaultRowHeight="12" x14ac:dyDescent="0.25"/>
  <cols>
    <col min="1" max="1" width="4.28515625" style="54" customWidth="1"/>
    <col min="2" max="2" width="9.140625" style="58" customWidth="1"/>
    <col min="3" max="3" width="18.7109375" style="58" customWidth="1"/>
    <col min="4" max="5" width="23.5703125" style="60" customWidth="1"/>
    <col min="6" max="7" width="19.85546875" style="58" customWidth="1"/>
    <col min="8" max="8" width="26.42578125" style="60" customWidth="1"/>
    <col min="9" max="9" width="23.28515625" style="60" customWidth="1"/>
    <col min="10" max="10" width="12.85546875" style="58" customWidth="1"/>
    <col min="11" max="11" width="15.140625" style="60" customWidth="1"/>
    <col min="12" max="12" width="12.7109375" style="58" customWidth="1"/>
    <col min="13" max="13" width="29.85546875" style="54" customWidth="1"/>
    <col min="14" max="14" width="4.28515625" style="54" customWidth="1"/>
    <col min="15" max="23" width="0" style="54" hidden="1" customWidth="1"/>
    <col min="24" max="16384" width="11.5703125" style="54" hidden="1"/>
  </cols>
  <sheetData>
    <row r="1" spans="1:14" s="39" customFormat="1" x14ac:dyDescent="0.25">
      <c r="A1" s="37"/>
      <c r="B1" s="37"/>
      <c r="C1" s="37"/>
      <c r="D1" s="38"/>
      <c r="E1" s="38"/>
      <c r="F1" s="37"/>
      <c r="G1" s="37"/>
      <c r="H1" s="38"/>
      <c r="I1" s="38"/>
      <c r="J1" s="37"/>
      <c r="K1" s="38"/>
      <c r="L1" s="37"/>
      <c r="M1" s="37"/>
      <c r="N1" s="37"/>
    </row>
    <row r="2" spans="1:14" s="39" customFormat="1" ht="9.6" customHeight="1" x14ac:dyDescent="0.25">
      <c r="A2" s="37"/>
      <c r="B2" s="271"/>
      <c r="C2" s="271"/>
      <c r="D2" s="272" t="s">
        <v>0</v>
      </c>
      <c r="E2" s="272"/>
      <c r="F2" s="272"/>
      <c r="G2" s="272"/>
      <c r="H2" s="272"/>
      <c r="I2" s="272"/>
      <c r="J2" s="272"/>
      <c r="K2" s="272"/>
      <c r="L2" s="273" t="s">
        <v>236</v>
      </c>
      <c r="M2" s="273"/>
      <c r="N2" s="37"/>
    </row>
    <row r="3" spans="1:14" s="39" customFormat="1" ht="9.6" customHeight="1" x14ac:dyDescent="0.25">
      <c r="A3" s="37"/>
      <c r="B3" s="271"/>
      <c r="C3" s="271"/>
      <c r="D3" s="272"/>
      <c r="E3" s="272"/>
      <c r="F3" s="272"/>
      <c r="G3" s="272"/>
      <c r="H3" s="272"/>
      <c r="I3" s="272"/>
      <c r="J3" s="272"/>
      <c r="K3" s="272"/>
      <c r="L3" s="273"/>
      <c r="M3" s="273"/>
      <c r="N3" s="37"/>
    </row>
    <row r="4" spans="1:14" s="39" customFormat="1" ht="9.6" customHeight="1" x14ac:dyDescent="0.25">
      <c r="A4" s="37"/>
      <c r="B4" s="271"/>
      <c r="C4" s="271"/>
      <c r="D4" s="272" t="s">
        <v>1</v>
      </c>
      <c r="E4" s="272"/>
      <c r="F4" s="272"/>
      <c r="G4" s="272"/>
      <c r="H4" s="272"/>
      <c r="I4" s="272"/>
      <c r="J4" s="272"/>
      <c r="K4" s="272"/>
      <c r="L4" s="273" t="s">
        <v>172</v>
      </c>
      <c r="M4" s="273"/>
      <c r="N4" s="37"/>
    </row>
    <row r="5" spans="1:14" s="39" customFormat="1" ht="9.6" customHeight="1" x14ac:dyDescent="0.25">
      <c r="A5" s="37"/>
      <c r="B5" s="271"/>
      <c r="C5" s="271"/>
      <c r="D5" s="272"/>
      <c r="E5" s="272"/>
      <c r="F5" s="272"/>
      <c r="G5" s="272"/>
      <c r="H5" s="272"/>
      <c r="I5" s="272"/>
      <c r="J5" s="272"/>
      <c r="K5" s="272"/>
      <c r="L5" s="273"/>
      <c r="M5" s="273"/>
      <c r="N5" s="37"/>
    </row>
    <row r="6" spans="1:14" s="39" customFormat="1" ht="12.6" customHeight="1" x14ac:dyDescent="0.25">
      <c r="A6" s="37"/>
      <c r="B6" s="271"/>
      <c r="C6" s="271"/>
      <c r="D6" s="272" t="s">
        <v>2</v>
      </c>
      <c r="E6" s="272"/>
      <c r="F6" s="272"/>
      <c r="G6" s="272"/>
      <c r="H6" s="272"/>
      <c r="I6" s="272"/>
      <c r="J6" s="272"/>
      <c r="K6" s="272"/>
      <c r="L6" s="273" t="s">
        <v>171</v>
      </c>
      <c r="M6" s="273"/>
      <c r="N6" s="37"/>
    </row>
    <row r="7" spans="1:14" s="39" customFormat="1" ht="12.6" customHeight="1" x14ac:dyDescent="0.25">
      <c r="A7" s="37"/>
      <c r="B7" s="271"/>
      <c r="C7" s="271"/>
      <c r="D7" s="272"/>
      <c r="E7" s="272"/>
      <c r="F7" s="272"/>
      <c r="G7" s="272"/>
      <c r="H7" s="272"/>
      <c r="I7" s="272"/>
      <c r="J7" s="272"/>
      <c r="K7" s="272"/>
      <c r="L7" s="273" t="s">
        <v>190</v>
      </c>
      <c r="M7" s="273"/>
      <c r="N7" s="37"/>
    </row>
    <row r="8" spans="1:14" s="42" customFormat="1" ht="13.9" customHeight="1" x14ac:dyDescent="0.25">
      <c r="A8" s="40"/>
      <c r="B8" s="40"/>
      <c r="C8" s="40" t="s">
        <v>71</v>
      </c>
      <c r="D8" s="41"/>
      <c r="E8" s="41"/>
      <c r="F8" s="40"/>
      <c r="G8" s="40"/>
      <c r="H8" s="41"/>
      <c r="I8" s="41"/>
      <c r="J8" s="40"/>
      <c r="K8" s="41"/>
      <c r="L8" s="40"/>
      <c r="M8" s="40"/>
      <c r="N8" s="40"/>
    </row>
    <row r="9" spans="1:14" s="42" customFormat="1" ht="11.25" x14ac:dyDescent="0.25">
      <c r="A9" s="40"/>
      <c r="B9" s="40"/>
      <c r="C9" s="40"/>
      <c r="D9" s="41"/>
      <c r="E9" s="43" t="s">
        <v>91</v>
      </c>
      <c r="F9" s="44">
        <v>1</v>
      </c>
      <c r="G9" s="43" t="s">
        <v>90</v>
      </c>
      <c r="H9" s="45" t="s">
        <v>116</v>
      </c>
      <c r="I9" s="46">
        <f>(SUM(L$15:L$28))/F9</f>
        <v>0</v>
      </c>
      <c r="J9" s="40"/>
      <c r="K9" s="41"/>
      <c r="L9" s="40"/>
      <c r="M9" s="40"/>
      <c r="N9" s="40"/>
    </row>
    <row r="10" spans="1:14" s="47" customFormat="1" ht="11.45" customHeight="1" x14ac:dyDescent="0.25">
      <c r="B10" s="48"/>
      <c r="C10" s="268" t="s">
        <v>96</v>
      </c>
      <c r="D10" s="269" t="str">
        <f>Contenido!C20</f>
        <v>Oficina Asesora de Comunicaciones</v>
      </c>
      <c r="E10" s="43" t="s">
        <v>92</v>
      </c>
      <c r="F10" s="44">
        <v>1</v>
      </c>
      <c r="G10" s="43" t="s">
        <v>90</v>
      </c>
      <c r="H10" s="45" t="s">
        <v>115</v>
      </c>
      <c r="I10" s="46">
        <f>(SUM(L$31:L$45))/F10</f>
        <v>0</v>
      </c>
      <c r="J10" s="48"/>
      <c r="K10" s="50"/>
      <c r="L10" s="270" t="s">
        <v>100</v>
      </c>
      <c r="M10" s="270"/>
    </row>
    <row r="11" spans="1:14" s="47" customFormat="1" ht="11.45" customHeight="1" x14ac:dyDescent="0.25">
      <c r="B11" s="48"/>
      <c r="C11" s="268"/>
      <c r="D11" s="269"/>
      <c r="E11" s="43" t="s">
        <v>176</v>
      </c>
      <c r="F11" s="44">
        <v>1</v>
      </c>
      <c r="G11" s="43" t="s">
        <v>90</v>
      </c>
      <c r="H11" s="45" t="s">
        <v>178</v>
      </c>
      <c r="I11" s="46">
        <f>(SUM(L$48:L$61))/F11</f>
        <v>0</v>
      </c>
      <c r="J11" s="48"/>
      <c r="K11" s="50"/>
      <c r="L11" s="270"/>
      <c r="M11" s="270"/>
    </row>
    <row r="12" spans="1:14" s="47" customFormat="1" ht="11.45" customHeight="1" x14ac:dyDescent="0.25">
      <c r="B12" s="48"/>
      <c r="C12" s="43"/>
      <c r="D12" s="49"/>
      <c r="E12" s="43" t="s">
        <v>177</v>
      </c>
      <c r="F12" s="44">
        <v>1</v>
      </c>
      <c r="G12" s="43" t="s">
        <v>90</v>
      </c>
      <c r="H12" s="45" t="s">
        <v>179</v>
      </c>
      <c r="I12" s="46">
        <f>(SUM(L$64:L$77))/F12</f>
        <v>0</v>
      </c>
      <c r="J12" s="48"/>
      <c r="K12" s="50"/>
      <c r="L12" s="48"/>
      <c r="M12" s="48"/>
    </row>
    <row r="13" spans="1:14" s="47" customFormat="1" thickBot="1" x14ac:dyDescent="0.3">
      <c r="B13" s="48"/>
      <c r="C13" s="48"/>
      <c r="D13" s="50"/>
      <c r="E13" s="50"/>
      <c r="F13" s="48"/>
      <c r="G13" s="48"/>
      <c r="H13" s="50"/>
      <c r="I13" s="50"/>
      <c r="J13" s="48"/>
      <c r="K13" s="50"/>
      <c r="L13" s="48"/>
    </row>
    <row r="14" spans="1:14" s="48" customFormat="1" ht="30.6" customHeight="1" thickTop="1" x14ac:dyDescent="0.25">
      <c r="B14" s="51" t="s">
        <v>93</v>
      </c>
      <c r="C14" s="51" t="s">
        <v>75</v>
      </c>
      <c r="D14" s="51" t="s">
        <v>76</v>
      </c>
      <c r="E14" s="51" t="s">
        <v>77</v>
      </c>
      <c r="F14" s="51" t="s">
        <v>78</v>
      </c>
      <c r="G14" s="51" t="s">
        <v>79</v>
      </c>
      <c r="H14" s="52" t="s">
        <v>156</v>
      </c>
      <c r="I14" s="52" t="s">
        <v>157</v>
      </c>
      <c r="J14" s="52" t="s">
        <v>158</v>
      </c>
      <c r="K14" s="52" t="s">
        <v>80</v>
      </c>
      <c r="L14" s="53" t="s">
        <v>94</v>
      </c>
      <c r="M14" s="53" t="s">
        <v>95</v>
      </c>
    </row>
    <row r="15" spans="1:14" s="193" customFormat="1" ht="60" x14ac:dyDescent="0.25">
      <c r="B15" s="194">
        <v>1</v>
      </c>
      <c r="C15" s="194" t="s">
        <v>82</v>
      </c>
      <c r="D15" s="195" t="s">
        <v>251</v>
      </c>
      <c r="E15" s="195" t="s">
        <v>1902</v>
      </c>
      <c r="F15" s="194" t="s">
        <v>3</v>
      </c>
      <c r="G15" s="194" t="s">
        <v>47</v>
      </c>
      <c r="H15" s="195" t="s">
        <v>1920</v>
      </c>
      <c r="I15" s="195" t="s">
        <v>1921</v>
      </c>
      <c r="J15" s="194" t="s">
        <v>87</v>
      </c>
      <c r="K15" s="195" t="s">
        <v>1946</v>
      </c>
      <c r="L15" s="196"/>
      <c r="M15" s="195"/>
    </row>
    <row r="16" spans="1:14" s="193" customFormat="1" ht="60" x14ac:dyDescent="0.25">
      <c r="B16" s="194">
        <v>1</v>
      </c>
      <c r="C16" s="194" t="s">
        <v>83</v>
      </c>
      <c r="D16" s="195" t="s">
        <v>1903</v>
      </c>
      <c r="E16" s="195" t="s">
        <v>1904</v>
      </c>
      <c r="F16" s="194" t="s">
        <v>3</v>
      </c>
      <c r="G16" s="194" t="s">
        <v>47</v>
      </c>
      <c r="H16" s="195" t="s">
        <v>1922</v>
      </c>
      <c r="I16" s="195" t="s">
        <v>1923</v>
      </c>
      <c r="J16" s="194" t="s">
        <v>87</v>
      </c>
      <c r="K16" s="195" t="s">
        <v>1947</v>
      </c>
      <c r="L16" s="196"/>
      <c r="M16" s="195"/>
    </row>
    <row r="17" spans="2:13" s="193" customFormat="1" ht="48" x14ac:dyDescent="0.25">
      <c r="B17" s="194">
        <v>1</v>
      </c>
      <c r="C17" s="194" t="s">
        <v>83</v>
      </c>
      <c r="D17" s="195" t="s">
        <v>1905</v>
      </c>
      <c r="E17" s="195" t="s">
        <v>789</v>
      </c>
      <c r="F17" s="194" t="s">
        <v>3</v>
      </c>
      <c r="G17" s="194" t="s">
        <v>47</v>
      </c>
      <c r="H17" s="195" t="s">
        <v>1924</v>
      </c>
      <c r="I17" s="195" t="s">
        <v>1925</v>
      </c>
      <c r="J17" s="194" t="s">
        <v>88</v>
      </c>
      <c r="K17" s="195" t="s">
        <v>1948</v>
      </c>
      <c r="L17" s="196"/>
      <c r="M17" s="195"/>
    </row>
    <row r="18" spans="2:13" s="193" customFormat="1" ht="84" x14ac:dyDescent="0.25">
      <c r="B18" s="194">
        <v>1</v>
      </c>
      <c r="C18" s="194" t="s">
        <v>83</v>
      </c>
      <c r="D18" s="195" t="s">
        <v>1903</v>
      </c>
      <c r="E18" s="195" t="s">
        <v>1904</v>
      </c>
      <c r="F18" s="194" t="s">
        <v>3</v>
      </c>
      <c r="G18" s="194" t="s">
        <v>47</v>
      </c>
      <c r="H18" s="195" t="s">
        <v>1926</v>
      </c>
      <c r="I18" s="195" t="s">
        <v>1927</v>
      </c>
      <c r="J18" s="194" t="s">
        <v>88</v>
      </c>
      <c r="K18" s="195" t="s">
        <v>1949</v>
      </c>
      <c r="L18" s="196"/>
      <c r="M18" s="195"/>
    </row>
    <row r="19" spans="2:13" s="193" customFormat="1" ht="72" x14ac:dyDescent="0.25">
      <c r="B19" s="194">
        <v>1</v>
      </c>
      <c r="C19" s="194" t="s">
        <v>83</v>
      </c>
      <c r="D19" s="195" t="s">
        <v>1906</v>
      </c>
      <c r="E19" s="195" t="s">
        <v>1907</v>
      </c>
      <c r="F19" s="194" t="s">
        <v>3</v>
      </c>
      <c r="G19" s="194" t="s">
        <v>47</v>
      </c>
      <c r="H19" s="195" t="s">
        <v>1928</v>
      </c>
      <c r="I19" s="195" t="s">
        <v>1929</v>
      </c>
      <c r="J19" s="194" t="s">
        <v>86</v>
      </c>
      <c r="K19" s="195" t="s">
        <v>1950</v>
      </c>
      <c r="L19" s="196"/>
      <c r="M19" s="195"/>
    </row>
    <row r="20" spans="2:13" s="193" customFormat="1" ht="72" x14ac:dyDescent="0.25">
      <c r="B20" s="194">
        <v>1</v>
      </c>
      <c r="C20" s="194" t="s">
        <v>173</v>
      </c>
      <c r="D20" s="195" t="s">
        <v>1908</v>
      </c>
      <c r="E20" s="195" t="s">
        <v>1909</v>
      </c>
      <c r="F20" s="194" t="s">
        <v>3</v>
      </c>
      <c r="G20" s="194" t="s">
        <v>47</v>
      </c>
      <c r="H20" s="195" t="s">
        <v>1930</v>
      </c>
      <c r="I20" s="195" t="s">
        <v>1931</v>
      </c>
      <c r="J20" s="194" t="s">
        <v>87</v>
      </c>
      <c r="K20" s="195" t="s">
        <v>1951</v>
      </c>
      <c r="L20" s="196"/>
      <c r="M20" s="195"/>
    </row>
    <row r="21" spans="2:13" s="193" customFormat="1" ht="72" x14ac:dyDescent="0.25">
      <c r="B21" s="194">
        <v>1</v>
      </c>
      <c r="C21" s="194" t="s">
        <v>83</v>
      </c>
      <c r="D21" s="195" t="s">
        <v>1906</v>
      </c>
      <c r="E21" s="195" t="s">
        <v>1910</v>
      </c>
      <c r="F21" s="194" t="s">
        <v>3</v>
      </c>
      <c r="G21" s="194" t="s">
        <v>47</v>
      </c>
      <c r="H21" s="195" t="s">
        <v>1932</v>
      </c>
      <c r="I21" s="195" t="s">
        <v>1933</v>
      </c>
      <c r="J21" s="194" t="s">
        <v>86</v>
      </c>
      <c r="K21" s="195" t="s">
        <v>1951</v>
      </c>
      <c r="L21" s="196"/>
      <c r="M21" s="195"/>
    </row>
    <row r="22" spans="2:13" s="193" customFormat="1" ht="72" x14ac:dyDescent="0.25">
      <c r="B22" s="194">
        <v>1</v>
      </c>
      <c r="C22" s="194" t="s">
        <v>83</v>
      </c>
      <c r="D22" s="195" t="s">
        <v>1906</v>
      </c>
      <c r="E22" s="195" t="s">
        <v>1910</v>
      </c>
      <c r="F22" s="194" t="s">
        <v>3</v>
      </c>
      <c r="G22" s="194" t="s">
        <v>47</v>
      </c>
      <c r="H22" s="195" t="s">
        <v>1934</v>
      </c>
      <c r="I22" s="195" t="s">
        <v>1935</v>
      </c>
      <c r="J22" s="194" t="s">
        <v>87</v>
      </c>
      <c r="K22" s="195" t="s">
        <v>1951</v>
      </c>
      <c r="L22" s="196"/>
      <c r="M22" s="195"/>
    </row>
    <row r="23" spans="2:13" s="193" customFormat="1" ht="60" x14ac:dyDescent="0.25">
      <c r="B23" s="194">
        <v>1</v>
      </c>
      <c r="C23" s="194" t="s">
        <v>175</v>
      </c>
      <c r="D23" s="195" t="s">
        <v>1911</v>
      </c>
      <c r="E23" s="195" t="s">
        <v>1912</v>
      </c>
      <c r="F23" s="194" t="s">
        <v>3</v>
      </c>
      <c r="G23" s="194" t="s">
        <v>47</v>
      </c>
      <c r="H23" s="195" t="s">
        <v>1936</v>
      </c>
      <c r="I23" s="195" t="s">
        <v>1937</v>
      </c>
      <c r="J23" s="194" t="s">
        <v>86</v>
      </c>
      <c r="K23" s="195" t="s">
        <v>1952</v>
      </c>
      <c r="L23" s="196"/>
      <c r="M23" s="195"/>
    </row>
    <row r="24" spans="2:13" s="193" customFormat="1" ht="48" x14ac:dyDescent="0.25">
      <c r="B24" s="194">
        <v>1</v>
      </c>
      <c r="C24" s="194" t="s">
        <v>175</v>
      </c>
      <c r="D24" s="195" t="s">
        <v>1913</v>
      </c>
      <c r="E24" s="195" t="s">
        <v>1914</v>
      </c>
      <c r="F24" s="194" t="s">
        <v>3</v>
      </c>
      <c r="G24" s="194" t="s">
        <v>47</v>
      </c>
      <c r="H24" s="195" t="s">
        <v>1938</v>
      </c>
      <c r="I24" s="195" t="s">
        <v>1939</v>
      </c>
      <c r="J24" s="194" t="s">
        <v>86</v>
      </c>
      <c r="K24" s="195" t="s">
        <v>1952</v>
      </c>
      <c r="L24" s="196"/>
      <c r="M24" s="195"/>
    </row>
    <row r="25" spans="2:13" s="193" customFormat="1" ht="108" x14ac:dyDescent="0.25">
      <c r="B25" s="194">
        <v>1</v>
      </c>
      <c r="C25" s="194" t="s">
        <v>174</v>
      </c>
      <c r="D25" s="195" t="s">
        <v>1915</v>
      </c>
      <c r="E25" s="195" t="s">
        <v>1916</v>
      </c>
      <c r="F25" s="194" t="s">
        <v>3</v>
      </c>
      <c r="G25" s="194" t="s">
        <v>47</v>
      </c>
      <c r="H25" s="195" t="s">
        <v>1940</v>
      </c>
      <c r="I25" s="195" t="s">
        <v>1941</v>
      </c>
      <c r="J25" s="194" t="s">
        <v>88</v>
      </c>
      <c r="K25" s="195" t="s">
        <v>1953</v>
      </c>
      <c r="L25" s="196"/>
      <c r="M25" s="195"/>
    </row>
    <row r="26" spans="2:13" s="193" customFormat="1" ht="91.15" customHeight="1" x14ac:dyDescent="0.25">
      <c r="B26" s="194">
        <v>1</v>
      </c>
      <c r="C26" s="194" t="s">
        <v>174</v>
      </c>
      <c r="D26" s="195" t="s">
        <v>1917</v>
      </c>
      <c r="E26" s="195" t="s">
        <v>1918</v>
      </c>
      <c r="F26" s="194" t="s">
        <v>3</v>
      </c>
      <c r="G26" s="194" t="s">
        <v>47</v>
      </c>
      <c r="H26" s="195" t="s">
        <v>1942</v>
      </c>
      <c r="I26" s="195" t="s">
        <v>1943</v>
      </c>
      <c r="J26" s="194" t="s">
        <v>87</v>
      </c>
      <c r="K26" s="195" t="s">
        <v>1954</v>
      </c>
      <c r="L26" s="196"/>
      <c r="M26" s="195"/>
    </row>
    <row r="27" spans="2:13" s="193" customFormat="1" ht="36" x14ac:dyDescent="0.25">
      <c r="B27" s="194">
        <v>1</v>
      </c>
      <c r="C27" s="194" t="s">
        <v>174</v>
      </c>
      <c r="D27" s="195" t="s">
        <v>513</v>
      </c>
      <c r="E27" s="195" t="s">
        <v>1919</v>
      </c>
      <c r="F27" s="194" t="s">
        <v>3</v>
      </c>
      <c r="G27" s="194" t="s">
        <v>47</v>
      </c>
      <c r="H27" s="195" t="s">
        <v>1944</v>
      </c>
      <c r="I27" s="195" t="s">
        <v>1945</v>
      </c>
      <c r="J27" s="194" t="s">
        <v>88</v>
      </c>
      <c r="K27" s="195" t="s">
        <v>1955</v>
      </c>
      <c r="L27" s="196"/>
      <c r="M27" s="195"/>
    </row>
    <row r="28" spans="2:13" x14ac:dyDescent="0.25">
      <c r="B28" s="55">
        <v>1</v>
      </c>
      <c r="C28" s="55"/>
      <c r="D28" s="56"/>
      <c r="E28" s="56"/>
      <c r="F28" s="55"/>
      <c r="G28" s="55"/>
      <c r="H28" s="56"/>
      <c r="I28" s="56"/>
      <c r="J28" s="55"/>
      <c r="K28" s="56"/>
      <c r="L28" s="57"/>
      <c r="M28" s="56"/>
    </row>
    <row r="29" spans="2:13" ht="12.75" thickBot="1" x14ac:dyDescent="0.3">
      <c r="D29" s="59"/>
      <c r="E29" s="59"/>
      <c r="H29" s="59"/>
      <c r="I29" s="59"/>
      <c r="K29" s="59"/>
      <c r="M29" s="59"/>
    </row>
    <row r="30" spans="2:13" s="48" customFormat="1" ht="23.25" thickTop="1" x14ac:dyDescent="0.25">
      <c r="B30" s="51" t="s">
        <v>93</v>
      </c>
      <c r="C30" s="51" t="s">
        <v>75</v>
      </c>
      <c r="D30" s="51" t="s">
        <v>76</v>
      </c>
      <c r="E30" s="51" t="s">
        <v>77</v>
      </c>
      <c r="F30" s="51" t="s">
        <v>78</v>
      </c>
      <c r="G30" s="51" t="s">
        <v>79</v>
      </c>
      <c r="H30" s="52" t="s">
        <v>156</v>
      </c>
      <c r="I30" s="52" t="s">
        <v>157</v>
      </c>
      <c r="J30" s="52" t="s">
        <v>158</v>
      </c>
      <c r="K30" s="52" t="s">
        <v>80</v>
      </c>
      <c r="L30" s="53" t="s">
        <v>94</v>
      </c>
      <c r="M30" s="53" t="s">
        <v>95</v>
      </c>
    </row>
    <row r="31" spans="2:13" s="197" customFormat="1" ht="60" x14ac:dyDescent="0.25">
      <c r="B31" s="198">
        <v>2</v>
      </c>
      <c r="C31" s="198" t="s">
        <v>82</v>
      </c>
      <c r="D31" s="199" t="s">
        <v>251</v>
      </c>
      <c r="E31" s="199" t="s">
        <v>1902</v>
      </c>
      <c r="F31" s="198" t="s">
        <v>3</v>
      </c>
      <c r="G31" s="198" t="s">
        <v>47</v>
      </c>
      <c r="H31" s="199" t="s">
        <v>1920</v>
      </c>
      <c r="I31" s="199" t="s">
        <v>1921</v>
      </c>
      <c r="J31" s="198" t="s">
        <v>87</v>
      </c>
      <c r="K31" s="199" t="s">
        <v>1946</v>
      </c>
      <c r="L31" s="200"/>
      <c r="M31" s="199"/>
    </row>
    <row r="32" spans="2:13" s="197" customFormat="1" ht="60" x14ac:dyDescent="0.25">
      <c r="B32" s="198">
        <v>2</v>
      </c>
      <c r="C32" s="198" t="s">
        <v>83</v>
      </c>
      <c r="D32" s="199" t="s">
        <v>1903</v>
      </c>
      <c r="E32" s="199" t="s">
        <v>1904</v>
      </c>
      <c r="F32" s="198" t="s">
        <v>3</v>
      </c>
      <c r="G32" s="198" t="s">
        <v>47</v>
      </c>
      <c r="H32" s="199" t="s">
        <v>1922</v>
      </c>
      <c r="I32" s="199" t="s">
        <v>1923</v>
      </c>
      <c r="J32" s="198" t="s">
        <v>87</v>
      </c>
      <c r="K32" s="199" t="s">
        <v>1947</v>
      </c>
      <c r="L32" s="200"/>
      <c r="M32" s="199"/>
    </row>
    <row r="33" spans="2:13" s="197" customFormat="1" ht="48" x14ac:dyDescent="0.25">
      <c r="B33" s="198">
        <v>2</v>
      </c>
      <c r="C33" s="198" t="s">
        <v>83</v>
      </c>
      <c r="D33" s="199" t="s">
        <v>1905</v>
      </c>
      <c r="E33" s="199" t="s">
        <v>789</v>
      </c>
      <c r="F33" s="198" t="s">
        <v>3</v>
      </c>
      <c r="G33" s="198" t="s">
        <v>47</v>
      </c>
      <c r="H33" s="199" t="s">
        <v>1924</v>
      </c>
      <c r="I33" s="199" t="s">
        <v>1925</v>
      </c>
      <c r="J33" s="198" t="s">
        <v>88</v>
      </c>
      <c r="K33" s="199" t="s">
        <v>1948</v>
      </c>
      <c r="L33" s="200"/>
      <c r="M33" s="199"/>
    </row>
    <row r="34" spans="2:13" s="197" customFormat="1" ht="84" x14ac:dyDescent="0.25">
      <c r="B34" s="198">
        <v>2</v>
      </c>
      <c r="C34" s="198" t="s">
        <v>83</v>
      </c>
      <c r="D34" s="199" t="s">
        <v>1903</v>
      </c>
      <c r="E34" s="199" t="s">
        <v>1904</v>
      </c>
      <c r="F34" s="198" t="s">
        <v>3</v>
      </c>
      <c r="G34" s="198" t="s">
        <v>47</v>
      </c>
      <c r="H34" s="199" t="s">
        <v>1926</v>
      </c>
      <c r="I34" s="199" t="s">
        <v>1927</v>
      </c>
      <c r="J34" s="198" t="s">
        <v>88</v>
      </c>
      <c r="K34" s="199" t="s">
        <v>1949</v>
      </c>
      <c r="L34" s="200"/>
      <c r="M34" s="199"/>
    </row>
    <row r="35" spans="2:13" s="197" customFormat="1" ht="72" x14ac:dyDescent="0.25">
      <c r="B35" s="198">
        <v>2</v>
      </c>
      <c r="C35" s="198" t="s">
        <v>83</v>
      </c>
      <c r="D35" s="199" t="s">
        <v>1906</v>
      </c>
      <c r="E35" s="199" t="s">
        <v>1907</v>
      </c>
      <c r="F35" s="198" t="s">
        <v>3</v>
      </c>
      <c r="G35" s="198" t="s">
        <v>47</v>
      </c>
      <c r="H35" s="199" t="s">
        <v>1928</v>
      </c>
      <c r="I35" s="199" t="s">
        <v>1929</v>
      </c>
      <c r="J35" s="198" t="s">
        <v>86</v>
      </c>
      <c r="K35" s="199" t="s">
        <v>1950</v>
      </c>
      <c r="L35" s="200"/>
      <c r="M35" s="199"/>
    </row>
    <row r="36" spans="2:13" s="197" customFormat="1" ht="72" x14ac:dyDescent="0.25">
      <c r="B36" s="198">
        <v>2</v>
      </c>
      <c r="C36" s="198" t="s">
        <v>173</v>
      </c>
      <c r="D36" s="199" t="s">
        <v>1908</v>
      </c>
      <c r="E36" s="199" t="s">
        <v>1909</v>
      </c>
      <c r="F36" s="198" t="s">
        <v>3</v>
      </c>
      <c r="G36" s="198" t="s">
        <v>47</v>
      </c>
      <c r="H36" s="199" t="s">
        <v>1930</v>
      </c>
      <c r="I36" s="199" t="s">
        <v>1931</v>
      </c>
      <c r="J36" s="198" t="s">
        <v>87</v>
      </c>
      <c r="K36" s="199" t="s">
        <v>1951</v>
      </c>
      <c r="L36" s="200"/>
      <c r="M36" s="199"/>
    </row>
    <row r="37" spans="2:13" s="197" customFormat="1" ht="72" x14ac:dyDescent="0.25">
      <c r="B37" s="198">
        <v>2</v>
      </c>
      <c r="C37" s="198" t="s">
        <v>83</v>
      </c>
      <c r="D37" s="199" t="s">
        <v>1906</v>
      </c>
      <c r="E37" s="199" t="s">
        <v>1910</v>
      </c>
      <c r="F37" s="198" t="s">
        <v>3</v>
      </c>
      <c r="G37" s="198" t="s">
        <v>47</v>
      </c>
      <c r="H37" s="199" t="s">
        <v>1932</v>
      </c>
      <c r="I37" s="199" t="s">
        <v>1933</v>
      </c>
      <c r="J37" s="198" t="s">
        <v>86</v>
      </c>
      <c r="K37" s="199" t="s">
        <v>1951</v>
      </c>
      <c r="L37" s="200"/>
      <c r="M37" s="199"/>
    </row>
    <row r="38" spans="2:13" s="197" customFormat="1" ht="72" x14ac:dyDescent="0.25">
      <c r="B38" s="198">
        <v>2</v>
      </c>
      <c r="C38" s="198" t="s">
        <v>83</v>
      </c>
      <c r="D38" s="199" t="s">
        <v>1906</v>
      </c>
      <c r="E38" s="199" t="s">
        <v>1910</v>
      </c>
      <c r="F38" s="198" t="s">
        <v>3</v>
      </c>
      <c r="G38" s="198" t="s">
        <v>47</v>
      </c>
      <c r="H38" s="199" t="s">
        <v>1934</v>
      </c>
      <c r="I38" s="199" t="s">
        <v>1935</v>
      </c>
      <c r="J38" s="198" t="s">
        <v>87</v>
      </c>
      <c r="K38" s="199" t="s">
        <v>1951</v>
      </c>
      <c r="L38" s="200"/>
      <c r="M38" s="199"/>
    </row>
    <row r="39" spans="2:13" s="197" customFormat="1" ht="60" x14ac:dyDescent="0.25">
      <c r="B39" s="198">
        <v>2</v>
      </c>
      <c r="C39" s="198" t="s">
        <v>175</v>
      </c>
      <c r="D39" s="199" t="s">
        <v>1911</v>
      </c>
      <c r="E39" s="199" t="s">
        <v>1912</v>
      </c>
      <c r="F39" s="198" t="s">
        <v>3</v>
      </c>
      <c r="G39" s="198" t="s">
        <v>47</v>
      </c>
      <c r="H39" s="199" t="s">
        <v>1936</v>
      </c>
      <c r="I39" s="199" t="s">
        <v>1937</v>
      </c>
      <c r="J39" s="198" t="s">
        <v>86</v>
      </c>
      <c r="K39" s="199" t="s">
        <v>1952</v>
      </c>
      <c r="L39" s="200"/>
      <c r="M39" s="199"/>
    </row>
    <row r="40" spans="2:13" s="197" customFormat="1" ht="48" x14ac:dyDescent="0.25">
      <c r="B40" s="198">
        <v>2</v>
      </c>
      <c r="C40" s="198" t="s">
        <v>175</v>
      </c>
      <c r="D40" s="199" t="s">
        <v>1913</v>
      </c>
      <c r="E40" s="199" t="s">
        <v>1914</v>
      </c>
      <c r="F40" s="198" t="s">
        <v>3</v>
      </c>
      <c r="G40" s="198" t="s">
        <v>47</v>
      </c>
      <c r="H40" s="199" t="s">
        <v>1938</v>
      </c>
      <c r="I40" s="199" t="s">
        <v>1939</v>
      </c>
      <c r="J40" s="198" t="s">
        <v>86</v>
      </c>
      <c r="K40" s="199" t="s">
        <v>1952</v>
      </c>
      <c r="L40" s="200"/>
      <c r="M40" s="199"/>
    </row>
    <row r="41" spans="2:13" s="197" customFormat="1" ht="108" x14ac:dyDescent="0.25">
      <c r="B41" s="198">
        <v>2</v>
      </c>
      <c r="C41" s="198" t="s">
        <v>174</v>
      </c>
      <c r="D41" s="199" t="s">
        <v>1915</v>
      </c>
      <c r="E41" s="199" t="s">
        <v>1916</v>
      </c>
      <c r="F41" s="198" t="s">
        <v>3</v>
      </c>
      <c r="G41" s="198" t="s">
        <v>47</v>
      </c>
      <c r="H41" s="199" t="s">
        <v>1940</v>
      </c>
      <c r="I41" s="199" t="s">
        <v>1941</v>
      </c>
      <c r="J41" s="198" t="s">
        <v>88</v>
      </c>
      <c r="K41" s="199" t="s">
        <v>1953</v>
      </c>
      <c r="L41" s="200"/>
      <c r="M41" s="199"/>
    </row>
    <row r="42" spans="2:13" s="197" customFormat="1" ht="91.9" customHeight="1" x14ac:dyDescent="0.25">
      <c r="B42" s="198">
        <v>2</v>
      </c>
      <c r="C42" s="198" t="s">
        <v>174</v>
      </c>
      <c r="D42" s="199" t="s">
        <v>1917</v>
      </c>
      <c r="E42" s="199" t="s">
        <v>1918</v>
      </c>
      <c r="F42" s="198" t="s">
        <v>3</v>
      </c>
      <c r="G42" s="198" t="s">
        <v>47</v>
      </c>
      <c r="H42" s="199" t="s">
        <v>1942</v>
      </c>
      <c r="I42" s="199" t="s">
        <v>1943</v>
      </c>
      <c r="J42" s="198" t="s">
        <v>87</v>
      </c>
      <c r="K42" s="199" t="s">
        <v>1954</v>
      </c>
      <c r="L42" s="200"/>
      <c r="M42" s="199"/>
    </row>
    <row r="43" spans="2:13" s="197" customFormat="1" ht="48" x14ac:dyDescent="0.25">
      <c r="B43" s="198">
        <v>2</v>
      </c>
      <c r="C43" s="198" t="s">
        <v>174</v>
      </c>
      <c r="D43" s="199" t="s">
        <v>1956</v>
      </c>
      <c r="E43" s="199" t="s">
        <v>1957</v>
      </c>
      <c r="F43" s="198" t="s">
        <v>3</v>
      </c>
      <c r="G43" s="198" t="s">
        <v>47</v>
      </c>
      <c r="H43" s="199" t="s">
        <v>1958</v>
      </c>
      <c r="I43" s="199" t="s">
        <v>1959</v>
      </c>
      <c r="J43" s="198" t="s">
        <v>86</v>
      </c>
      <c r="K43" s="199" t="s">
        <v>1961</v>
      </c>
      <c r="L43" s="200"/>
      <c r="M43" s="199"/>
    </row>
    <row r="44" spans="2:13" s="197" customFormat="1" ht="36" x14ac:dyDescent="0.25">
      <c r="B44" s="198">
        <v>2</v>
      </c>
      <c r="C44" s="198" t="s">
        <v>174</v>
      </c>
      <c r="D44" s="199" t="s">
        <v>513</v>
      </c>
      <c r="E44" s="199" t="s">
        <v>1919</v>
      </c>
      <c r="F44" s="198" t="s">
        <v>3</v>
      </c>
      <c r="G44" s="198" t="s">
        <v>47</v>
      </c>
      <c r="H44" s="199" t="s">
        <v>1960</v>
      </c>
      <c r="I44" s="199" t="s">
        <v>1945</v>
      </c>
      <c r="J44" s="198" t="s">
        <v>88</v>
      </c>
      <c r="K44" s="199" t="s">
        <v>1955</v>
      </c>
      <c r="L44" s="200"/>
      <c r="M44" s="199"/>
    </row>
    <row r="45" spans="2:13" x14ac:dyDescent="0.25">
      <c r="B45" s="55">
        <v>2</v>
      </c>
      <c r="C45" s="55"/>
      <c r="D45" s="56"/>
      <c r="E45" s="56"/>
      <c r="F45" s="55"/>
      <c r="G45" s="55"/>
      <c r="H45" s="56"/>
      <c r="I45" s="56"/>
      <c r="J45" s="55"/>
      <c r="K45" s="56"/>
      <c r="L45" s="57"/>
      <c r="M45" s="56"/>
    </row>
    <row r="46" spans="2:13" ht="12.75" thickBot="1" x14ac:dyDescent="0.3"/>
    <row r="47" spans="2:13" s="48" customFormat="1" ht="30.6" customHeight="1" thickTop="1" x14ac:dyDescent="0.25">
      <c r="B47" s="51" t="s">
        <v>93</v>
      </c>
      <c r="C47" s="51" t="s">
        <v>75</v>
      </c>
      <c r="D47" s="51" t="s">
        <v>76</v>
      </c>
      <c r="E47" s="51" t="s">
        <v>77</v>
      </c>
      <c r="F47" s="51" t="s">
        <v>78</v>
      </c>
      <c r="G47" s="51" t="s">
        <v>79</v>
      </c>
      <c r="H47" s="52" t="s">
        <v>156</v>
      </c>
      <c r="I47" s="52" t="s">
        <v>157</v>
      </c>
      <c r="J47" s="52" t="s">
        <v>158</v>
      </c>
      <c r="K47" s="52" t="s">
        <v>80</v>
      </c>
      <c r="L47" s="53" t="s">
        <v>94</v>
      </c>
      <c r="M47" s="53" t="s">
        <v>95</v>
      </c>
    </row>
    <row r="48" spans="2:13" s="201" customFormat="1" ht="60" x14ac:dyDescent="0.25">
      <c r="B48" s="202">
        <v>3</v>
      </c>
      <c r="C48" s="202" t="s">
        <v>82</v>
      </c>
      <c r="D48" s="203" t="s">
        <v>251</v>
      </c>
      <c r="E48" s="203" t="s">
        <v>1902</v>
      </c>
      <c r="F48" s="202" t="s">
        <v>3</v>
      </c>
      <c r="G48" s="202" t="s">
        <v>47</v>
      </c>
      <c r="H48" s="203" t="s">
        <v>1920</v>
      </c>
      <c r="I48" s="203" t="s">
        <v>1921</v>
      </c>
      <c r="J48" s="202" t="s">
        <v>87</v>
      </c>
      <c r="K48" s="203" t="s">
        <v>1946</v>
      </c>
      <c r="L48" s="204"/>
      <c r="M48" s="203"/>
    </row>
    <row r="49" spans="2:13" s="201" customFormat="1" ht="60" x14ac:dyDescent="0.25">
      <c r="B49" s="202">
        <v>3</v>
      </c>
      <c r="C49" s="202" t="s">
        <v>83</v>
      </c>
      <c r="D49" s="203" t="s">
        <v>1903</v>
      </c>
      <c r="E49" s="203" t="s">
        <v>1904</v>
      </c>
      <c r="F49" s="202" t="s">
        <v>3</v>
      </c>
      <c r="G49" s="202" t="s">
        <v>47</v>
      </c>
      <c r="H49" s="203" t="s">
        <v>1922</v>
      </c>
      <c r="I49" s="203" t="s">
        <v>1923</v>
      </c>
      <c r="J49" s="202" t="s">
        <v>87</v>
      </c>
      <c r="K49" s="203" t="s">
        <v>1947</v>
      </c>
      <c r="L49" s="204"/>
      <c r="M49" s="203"/>
    </row>
    <row r="50" spans="2:13" s="201" customFormat="1" ht="48" x14ac:dyDescent="0.25">
      <c r="B50" s="202">
        <v>3</v>
      </c>
      <c r="C50" s="202" t="s">
        <v>83</v>
      </c>
      <c r="D50" s="203" t="s">
        <v>1905</v>
      </c>
      <c r="E50" s="203" t="s">
        <v>789</v>
      </c>
      <c r="F50" s="202" t="s">
        <v>3</v>
      </c>
      <c r="G50" s="202" t="s">
        <v>47</v>
      </c>
      <c r="H50" s="203" t="s">
        <v>1924</v>
      </c>
      <c r="I50" s="203" t="s">
        <v>1925</v>
      </c>
      <c r="J50" s="202" t="s">
        <v>88</v>
      </c>
      <c r="K50" s="203" t="s">
        <v>1948</v>
      </c>
      <c r="L50" s="204"/>
      <c r="M50" s="203"/>
    </row>
    <row r="51" spans="2:13" s="201" customFormat="1" ht="84" x14ac:dyDescent="0.25">
      <c r="B51" s="202">
        <v>3</v>
      </c>
      <c r="C51" s="202" t="s">
        <v>83</v>
      </c>
      <c r="D51" s="203" t="s">
        <v>1903</v>
      </c>
      <c r="E51" s="203" t="s">
        <v>1904</v>
      </c>
      <c r="F51" s="202" t="s">
        <v>3</v>
      </c>
      <c r="G51" s="202" t="s">
        <v>47</v>
      </c>
      <c r="H51" s="203" t="s">
        <v>1926</v>
      </c>
      <c r="I51" s="203" t="s">
        <v>1927</v>
      </c>
      <c r="J51" s="202" t="s">
        <v>88</v>
      </c>
      <c r="K51" s="203" t="s">
        <v>1949</v>
      </c>
      <c r="L51" s="204"/>
      <c r="M51" s="203"/>
    </row>
    <row r="52" spans="2:13" s="201" customFormat="1" ht="72" x14ac:dyDescent="0.25">
      <c r="B52" s="202">
        <v>3</v>
      </c>
      <c r="C52" s="202" t="s">
        <v>83</v>
      </c>
      <c r="D52" s="203" t="s">
        <v>1906</v>
      </c>
      <c r="E52" s="203" t="s">
        <v>1907</v>
      </c>
      <c r="F52" s="202" t="s">
        <v>3</v>
      </c>
      <c r="G52" s="202" t="s">
        <v>47</v>
      </c>
      <c r="H52" s="203" t="s">
        <v>1928</v>
      </c>
      <c r="I52" s="203" t="s">
        <v>1929</v>
      </c>
      <c r="J52" s="202" t="s">
        <v>86</v>
      </c>
      <c r="K52" s="203" t="s">
        <v>1950</v>
      </c>
      <c r="L52" s="204"/>
      <c r="M52" s="203"/>
    </row>
    <row r="53" spans="2:13" s="201" customFormat="1" ht="72" x14ac:dyDescent="0.25">
      <c r="B53" s="202">
        <v>3</v>
      </c>
      <c r="C53" s="202" t="s">
        <v>173</v>
      </c>
      <c r="D53" s="203" t="s">
        <v>1908</v>
      </c>
      <c r="E53" s="203" t="s">
        <v>1909</v>
      </c>
      <c r="F53" s="202" t="s">
        <v>3</v>
      </c>
      <c r="G53" s="202" t="s">
        <v>47</v>
      </c>
      <c r="H53" s="203" t="s">
        <v>1930</v>
      </c>
      <c r="I53" s="203" t="s">
        <v>1931</v>
      </c>
      <c r="J53" s="202" t="s">
        <v>87</v>
      </c>
      <c r="K53" s="203" t="s">
        <v>1951</v>
      </c>
      <c r="L53" s="204"/>
      <c r="M53" s="203"/>
    </row>
    <row r="54" spans="2:13" s="201" customFormat="1" ht="72" x14ac:dyDescent="0.25">
      <c r="B54" s="202">
        <v>3</v>
      </c>
      <c r="C54" s="202" t="s">
        <v>83</v>
      </c>
      <c r="D54" s="203" t="s">
        <v>1906</v>
      </c>
      <c r="E54" s="203" t="s">
        <v>1910</v>
      </c>
      <c r="F54" s="202" t="s">
        <v>3</v>
      </c>
      <c r="G54" s="202" t="s">
        <v>47</v>
      </c>
      <c r="H54" s="203" t="s">
        <v>1932</v>
      </c>
      <c r="I54" s="203" t="s">
        <v>1933</v>
      </c>
      <c r="J54" s="202" t="s">
        <v>86</v>
      </c>
      <c r="K54" s="203" t="s">
        <v>1951</v>
      </c>
      <c r="L54" s="204"/>
      <c r="M54" s="203"/>
    </row>
    <row r="55" spans="2:13" s="201" customFormat="1" ht="72" x14ac:dyDescent="0.25">
      <c r="B55" s="202">
        <v>3</v>
      </c>
      <c r="C55" s="202" t="s">
        <v>83</v>
      </c>
      <c r="D55" s="203" t="s">
        <v>1906</v>
      </c>
      <c r="E55" s="203" t="s">
        <v>1910</v>
      </c>
      <c r="F55" s="202" t="s">
        <v>3</v>
      </c>
      <c r="G55" s="202" t="s">
        <v>47</v>
      </c>
      <c r="H55" s="203" t="s">
        <v>1934</v>
      </c>
      <c r="I55" s="203" t="s">
        <v>1935</v>
      </c>
      <c r="J55" s="202" t="s">
        <v>87</v>
      </c>
      <c r="K55" s="203" t="s">
        <v>1951</v>
      </c>
      <c r="L55" s="204"/>
      <c r="M55" s="203"/>
    </row>
    <row r="56" spans="2:13" s="201" customFormat="1" ht="60" x14ac:dyDescent="0.25">
      <c r="B56" s="202">
        <v>3</v>
      </c>
      <c r="C56" s="202" t="s">
        <v>175</v>
      </c>
      <c r="D56" s="203" t="s">
        <v>1911</v>
      </c>
      <c r="E56" s="203" t="s">
        <v>1912</v>
      </c>
      <c r="F56" s="202" t="s">
        <v>3</v>
      </c>
      <c r="G56" s="202" t="s">
        <v>47</v>
      </c>
      <c r="H56" s="203" t="s">
        <v>1936</v>
      </c>
      <c r="I56" s="203" t="s">
        <v>1937</v>
      </c>
      <c r="J56" s="202" t="s">
        <v>86</v>
      </c>
      <c r="K56" s="203" t="s">
        <v>1952</v>
      </c>
      <c r="L56" s="204"/>
      <c r="M56" s="203"/>
    </row>
    <row r="57" spans="2:13" s="201" customFormat="1" ht="48" x14ac:dyDescent="0.25">
      <c r="B57" s="202">
        <v>3</v>
      </c>
      <c r="C57" s="202" t="s">
        <v>175</v>
      </c>
      <c r="D57" s="203" t="s">
        <v>1913</v>
      </c>
      <c r="E57" s="203" t="s">
        <v>1914</v>
      </c>
      <c r="F57" s="202" t="s">
        <v>3</v>
      </c>
      <c r="G57" s="202" t="s">
        <v>47</v>
      </c>
      <c r="H57" s="203" t="s">
        <v>1938</v>
      </c>
      <c r="I57" s="203" t="s">
        <v>1939</v>
      </c>
      <c r="J57" s="202" t="s">
        <v>86</v>
      </c>
      <c r="K57" s="203" t="s">
        <v>1952</v>
      </c>
      <c r="L57" s="204"/>
      <c r="M57" s="203"/>
    </row>
    <row r="58" spans="2:13" s="201" customFormat="1" ht="108" x14ac:dyDescent="0.25">
      <c r="B58" s="202">
        <v>3</v>
      </c>
      <c r="C58" s="202" t="s">
        <v>174</v>
      </c>
      <c r="D58" s="203" t="s">
        <v>1915</v>
      </c>
      <c r="E58" s="203" t="s">
        <v>1916</v>
      </c>
      <c r="F58" s="202" t="s">
        <v>3</v>
      </c>
      <c r="G58" s="202" t="s">
        <v>47</v>
      </c>
      <c r="H58" s="203" t="s">
        <v>1940</v>
      </c>
      <c r="I58" s="203" t="s">
        <v>1941</v>
      </c>
      <c r="J58" s="202" t="s">
        <v>88</v>
      </c>
      <c r="K58" s="203" t="s">
        <v>1953</v>
      </c>
      <c r="L58" s="204"/>
      <c r="M58" s="203"/>
    </row>
    <row r="59" spans="2:13" s="201" customFormat="1" ht="98.45" customHeight="1" x14ac:dyDescent="0.25">
      <c r="B59" s="202">
        <v>3</v>
      </c>
      <c r="C59" s="202" t="s">
        <v>174</v>
      </c>
      <c r="D59" s="203" t="s">
        <v>1917</v>
      </c>
      <c r="E59" s="203" t="s">
        <v>1918</v>
      </c>
      <c r="F59" s="202" t="s">
        <v>3</v>
      </c>
      <c r="G59" s="202" t="s">
        <v>47</v>
      </c>
      <c r="H59" s="203" t="s">
        <v>1942</v>
      </c>
      <c r="I59" s="203" t="s">
        <v>1943</v>
      </c>
      <c r="J59" s="202" t="s">
        <v>87</v>
      </c>
      <c r="K59" s="203" t="s">
        <v>1954</v>
      </c>
      <c r="L59" s="204"/>
      <c r="M59" s="203"/>
    </row>
    <row r="60" spans="2:13" s="201" customFormat="1" ht="36" x14ac:dyDescent="0.25">
      <c r="B60" s="202">
        <v>3</v>
      </c>
      <c r="C60" s="202" t="s">
        <v>174</v>
      </c>
      <c r="D60" s="203" t="s">
        <v>513</v>
      </c>
      <c r="E60" s="203" t="s">
        <v>1919</v>
      </c>
      <c r="F60" s="202" t="s">
        <v>3</v>
      </c>
      <c r="G60" s="202" t="s">
        <v>47</v>
      </c>
      <c r="H60" s="203" t="s">
        <v>1962</v>
      </c>
      <c r="I60" s="203" t="s">
        <v>1945</v>
      </c>
      <c r="J60" s="202" t="s">
        <v>88</v>
      </c>
      <c r="K60" s="203" t="s">
        <v>1955</v>
      </c>
      <c r="L60" s="204"/>
      <c r="M60" s="203"/>
    </row>
    <row r="61" spans="2:13" x14ac:dyDescent="0.25">
      <c r="B61" s="55">
        <v>3</v>
      </c>
      <c r="C61" s="55"/>
      <c r="D61" s="56"/>
      <c r="E61" s="56"/>
      <c r="F61" s="55"/>
      <c r="G61" s="55"/>
      <c r="H61" s="56"/>
      <c r="I61" s="56"/>
      <c r="J61" s="55"/>
      <c r="K61" s="56"/>
      <c r="L61" s="57"/>
      <c r="M61" s="56"/>
    </row>
    <row r="62" spans="2:13" ht="12.75" thickBot="1" x14ac:dyDescent="0.3">
      <c r="D62" s="59"/>
      <c r="E62" s="59"/>
      <c r="H62" s="59"/>
      <c r="I62" s="59"/>
      <c r="K62" s="59"/>
      <c r="M62" s="59"/>
    </row>
    <row r="63" spans="2:13" s="48" customFormat="1" ht="23.25" thickTop="1" x14ac:dyDescent="0.25">
      <c r="B63" s="51" t="s">
        <v>93</v>
      </c>
      <c r="C63" s="51" t="s">
        <v>75</v>
      </c>
      <c r="D63" s="51" t="s">
        <v>76</v>
      </c>
      <c r="E63" s="51" t="s">
        <v>77</v>
      </c>
      <c r="F63" s="51" t="s">
        <v>78</v>
      </c>
      <c r="G63" s="51" t="s">
        <v>79</v>
      </c>
      <c r="H63" s="52" t="s">
        <v>156</v>
      </c>
      <c r="I63" s="52" t="s">
        <v>157</v>
      </c>
      <c r="J63" s="52" t="s">
        <v>158</v>
      </c>
      <c r="K63" s="52" t="s">
        <v>80</v>
      </c>
      <c r="L63" s="53" t="s">
        <v>94</v>
      </c>
      <c r="M63" s="53" t="s">
        <v>95</v>
      </c>
    </row>
    <row r="64" spans="2:13" s="205" customFormat="1" ht="60" x14ac:dyDescent="0.25">
      <c r="B64" s="206">
        <v>4</v>
      </c>
      <c r="C64" s="206" t="s">
        <v>82</v>
      </c>
      <c r="D64" s="207" t="s">
        <v>251</v>
      </c>
      <c r="E64" s="207" t="s">
        <v>1902</v>
      </c>
      <c r="F64" s="206" t="s">
        <v>3</v>
      </c>
      <c r="G64" s="206" t="s">
        <v>47</v>
      </c>
      <c r="H64" s="207" t="s">
        <v>1920</v>
      </c>
      <c r="I64" s="207" t="s">
        <v>1921</v>
      </c>
      <c r="J64" s="206" t="s">
        <v>87</v>
      </c>
      <c r="K64" s="207" t="s">
        <v>1946</v>
      </c>
      <c r="L64" s="208"/>
      <c r="M64" s="207"/>
    </row>
    <row r="65" spans="2:13" s="205" customFormat="1" ht="60" x14ac:dyDescent="0.25">
      <c r="B65" s="206">
        <v>4</v>
      </c>
      <c r="C65" s="206" t="s">
        <v>83</v>
      </c>
      <c r="D65" s="207" t="s">
        <v>1903</v>
      </c>
      <c r="E65" s="207" t="s">
        <v>1904</v>
      </c>
      <c r="F65" s="206" t="s">
        <v>3</v>
      </c>
      <c r="G65" s="206" t="s">
        <v>47</v>
      </c>
      <c r="H65" s="207" t="s">
        <v>1922</v>
      </c>
      <c r="I65" s="207" t="s">
        <v>1923</v>
      </c>
      <c r="J65" s="206" t="s">
        <v>87</v>
      </c>
      <c r="K65" s="207" t="s">
        <v>1947</v>
      </c>
      <c r="L65" s="208"/>
      <c r="M65" s="207"/>
    </row>
    <row r="66" spans="2:13" s="205" customFormat="1" ht="48" x14ac:dyDescent="0.25">
      <c r="B66" s="206">
        <v>4</v>
      </c>
      <c r="C66" s="206" t="s">
        <v>83</v>
      </c>
      <c r="D66" s="207" t="s">
        <v>1905</v>
      </c>
      <c r="E66" s="207" t="s">
        <v>789</v>
      </c>
      <c r="F66" s="206" t="s">
        <v>3</v>
      </c>
      <c r="G66" s="206" t="s">
        <v>47</v>
      </c>
      <c r="H66" s="207" t="s">
        <v>1924</v>
      </c>
      <c r="I66" s="207" t="s">
        <v>1925</v>
      </c>
      <c r="J66" s="206" t="s">
        <v>88</v>
      </c>
      <c r="K66" s="207" t="s">
        <v>1948</v>
      </c>
      <c r="L66" s="208"/>
      <c r="M66" s="207"/>
    </row>
    <row r="67" spans="2:13" s="205" customFormat="1" ht="84" x14ac:dyDescent="0.25">
      <c r="B67" s="206">
        <v>4</v>
      </c>
      <c r="C67" s="206" t="s">
        <v>83</v>
      </c>
      <c r="D67" s="207" t="s">
        <v>1903</v>
      </c>
      <c r="E67" s="207" t="s">
        <v>1904</v>
      </c>
      <c r="F67" s="206" t="s">
        <v>3</v>
      </c>
      <c r="G67" s="206" t="s">
        <v>47</v>
      </c>
      <c r="H67" s="207" t="s">
        <v>1926</v>
      </c>
      <c r="I67" s="207" t="s">
        <v>1927</v>
      </c>
      <c r="J67" s="206" t="s">
        <v>88</v>
      </c>
      <c r="K67" s="207" t="s">
        <v>1949</v>
      </c>
      <c r="L67" s="208"/>
      <c r="M67" s="207"/>
    </row>
    <row r="68" spans="2:13" s="205" customFormat="1" ht="72" x14ac:dyDescent="0.25">
      <c r="B68" s="206">
        <v>4</v>
      </c>
      <c r="C68" s="206" t="s">
        <v>83</v>
      </c>
      <c r="D68" s="207" t="s">
        <v>1906</v>
      </c>
      <c r="E68" s="207" t="s">
        <v>1907</v>
      </c>
      <c r="F68" s="206" t="s">
        <v>3</v>
      </c>
      <c r="G68" s="206" t="s">
        <v>47</v>
      </c>
      <c r="H68" s="207" t="s">
        <v>1928</v>
      </c>
      <c r="I68" s="207" t="s">
        <v>1929</v>
      </c>
      <c r="J68" s="206" t="s">
        <v>86</v>
      </c>
      <c r="K68" s="207" t="s">
        <v>1950</v>
      </c>
      <c r="L68" s="208"/>
      <c r="M68" s="207"/>
    </row>
    <row r="69" spans="2:13" s="205" customFormat="1" ht="72" x14ac:dyDescent="0.25">
      <c r="B69" s="206">
        <v>4</v>
      </c>
      <c r="C69" s="206" t="s">
        <v>173</v>
      </c>
      <c r="D69" s="207" t="s">
        <v>1908</v>
      </c>
      <c r="E69" s="207" t="s">
        <v>1909</v>
      </c>
      <c r="F69" s="206" t="s">
        <v>3</v>
      </c>
      <c r="G69" s="206" t="s">
        <v>47</v>
      </c>
      <c r="H69" s="207" t="s">
        <v>1930</v>
      </c>
      <c r="I69" s="207" t="s">
        <v>1931</v>
      </c>
      <c r="J69" s="206" t="s">
        <v>87</v>
      </c>
      <c r="K69" s="207" t="s">
        <v>1951</v>
      </c>
      <c r="L69" s="208"/>
      <c r="M69" s="207"/>
    </row>
    <row r="70" spans="2:13" s="205" customFormat="1" ht="72" x14ac:dyDescent="0.25">
      <c r="B70" s="206">
        <v>4</v>
      </c>
      <c r="C70" s="206" t="s">
        <v>83</v>
      </c>
      <c r="D70" s="207" t="s">
        <v>1906</v>
      </c>
      <c r="E70" s="207" t="s">
        <v>1910</v>
      </c>
      <c r="F70" s="206" t="s">
        <v>3</v>
      </c>
      <c r="G70" s="206" t="s">
        <v>47</v>
      </c>
      <c r="H70" s="207" t="s">
        <v>1932</v>
      </c>
      <c r="I70" s="207" t="s">
        <v>1933</v>
      </c>
      <c r="J70" s="206" t="s">
        <v>86</v>
      </c>
      <c r="K70" s="207" t="s">
        <v>1951</v>
      </c>
      <c r="L70" s="208"/>
      <c r="M70" s="207"/>
    </row>
    <row r="71" spans="2:13" s="205" customFormat="1" ht="72" x14ac:dyDescent="0.25">
      <c r="B71" s="206">
        <v>4</v>
      </c>
      <c r="C71" s="206" t="s">
        <v>83</v>
      </c>
      <c r="D71" s="207" t="s">
        <v>1906</v>
      </c>
      <c r="E71" s="207" t="s">
        <v>1910</v>
      </c>
      <c r="F71" s="206" t="s">
        <v>3</v>
      </c>
      <c r="G71" s="206" t="s">
        <v>47</v>
      </c>
      <c r="H71" s="207" t="s">
        <v>1934</v>
      </c>
      <c r="I71" s="207" t="s">
        <v>1935</v>
      </c>
      <c r="J71" s="206" t="s">
        <v>87</v>
      </c>
      <c r="K71" s="207" t="s">
        <v>1951</v>
      </c>
      <c r="L71" s="208"/>
      <c r="M71" s="207"/>
    </row>
    <row r="72" spans="2:13" s="205" customFormat="1" ht="60" x14ac:dyDescent="0.25">
      <c r="B72" s="206">
        <v>4</v>
      </c>
      <c r="C72" s="206" t="s">
        <v>175</v>
      </c>
      <c r="D72" s="207" t="s">
        <v>1911</v>
      </c>
      <c r="E72" s="207" t="s">
        <v>1912</v>
      </c>
      <c r="F72" s="206" t="s">
        <v>3</v>
      </c>
      <c r="G72" s="206" t="s">
        <v>47</v>
      </c>
      <c r="H72" s="207" t="s">
        <v>1936</v>
      </c>
      <c r="I72" s="207" t="s">
        <v>1937</v>
      </c>
      <c r="J72" s="206" t="s">
        <v>86</v>
      </c>
      <c r="K72" s="207" t="s">
        <v>1952</v>
      </c>
      <c r="L72" s="208"/>
      <c r="M72" s="207"/>
    </row>
    <row r="73" spans="2:13" s="205" customFormat="1" ht="48" x14ac:dyDescent="0.25">
      <c r="B73" s="206">
        <v>4</v>
      </c>
      <c r="C73" s="206" t="s">
        <v>175</v>
      </c>
      <c r="D73" s="207" t="s">
        <v>1913</v>
      </c>
      <c r="E73" s="207" t="s">
        <v>1914</v>
      </c>
      <c r="F73" s="206" t="s">
        <v>3</v>
      </c>
      <c r="G73" s="206" t="s">
        <v>47</v>
      </c>
      <c r="H73" s="207" t="s">
        <v>1938</v>
      </c>
      <c r="I73" s="207" t="s">
        <v>1939</v>
      </c>
      <c r="J73" s="206" t="s">
        <v>86</v>
      </c>
      <c r="K73" s="207" t="s">
        <v>1952</v>
      </c>
      <c r="L73" s="208"/>
      <c r="M73" s="207"/>
    </row>
    <row r="74" spans="2:13" s="205" customFormat="1" ht="108" x14ac:dyDescent="0.25">
      <c r="B74" s="206">
        <v>4</v>
      </c>
      <c r="C74" s="206" t="s">
        <v>174</v>
      </c>
      <c r="D74" s="207" t="s">
        <v>1915</v>
      </c>
      <c r="E74" s="207" t="s">
        <v>1916</v>
      </c>
      <c r="F74" s="206" t="s">
        <v>3</v>
      </c>
      <c r="G74" s="206" t="s">
        <v>47</v>
      </c>
      <c r="H74" s="207" t="s">
        <v>1940</v>
      </c>
      <c r="I74" s="207" t="s">
        <v>1941</v>
      </c>
      <c r="J74" s="206" t="s">
        <v>88</v>
      </c>
      <c r="K74" s="207" t="s">
        <v>1953</v>
      </c>
      <c r="L74" s="208"/>
      <c r="M74" s="207"/>
    </row>
    <row r="75" spans="2:13" s="205" customFormat="1" ht="91.9" customHeight="1" x14ac:dyDescent="0.25">
      <c r="B75" s="206">
        <v>4</v>
      </c>
      <c r="C75" s="206" t="s">
        <v>174</v>
      </c>
      <c r="D75" s="207" t="s">
        <v>1917</v>
      </c>
      <c r="E75" s="207" t="s">
        <v>1918</v>
      </c>
      <c r="F75" s="206" t="s">
        <v>3</v>
      </c>
      <c r="G75" s="206" t="s">
        <v>47</v>
      </c>
      <c r="H75" s="207" t="s">
        <v>1942</v>
      </c>
      <c r="I75" s="207" t="s">
        <v>1943</v>
      </c>
      <c r="J75" s="206" t="s">
        <v>87</v>
      </c>
      <c r="K75" s="207" t="s">
        <v>1954</v>
      </c>
      <c r="L75" s="208"/>
      <c r="M75" s="207"/>
    </row>
    <row r="76" spans="2:13" s="205" customFormat="1" ht="36" x14ac:dyDescent="0.25">
      <c r="B76" s="206">
        <v>4</v>
      </c>
      <c r="C76" s="206" t="s">
        <v>174</v>
      </c>
      <c r="D76" s="207" t="s">
        <v>513</v>
      </c>
      <c r="E76" s="207" t="s">
        <v>1919</v>
      </c>
      <c r="F76" s="206" t="s">
        <v>3</v>
      </c>
      <c r="G76" s="206" t="s">
        <v>47</v>
      </c>
      <c r="H76" s="207" t="s">
        <v>1963</v>
      </c>
      <c r="I76" s="207" t="s">
        <v>1945</v>
      </c>
      <c r="J76" s="206" t="s">
        <v>88</v>
      </c>
      <c r="K76" s="207" t="s">
        <v>1955</v>
      </c>
      <c r="L76" s="208"/>
      <c r="M76" s="207"/>
    </row>
    <row r="77" spans="2:13" x14ac:dyDescent="0.25">
      <c r="B77" s="55">
        <v>4</v>
      </c>
      <c r="C77" s="55"/>
      <c r="D77" s="56"/>
      <c r="E77" s="56"/>
      <c r="F77" s="55"/>
      <c r="G77" s="55"/>
      <c r="H77" s="56"/>
      <c r="I77" s="56"/>
      <c r="J77" s="55"/>
      <c r="K77" s="56"/>
      <c r="L77" s="57"/>
      <c r="M77" s="56"/>
    </row>
  </sheetData>
  <sheetProtection algorithmName="SHA-512" hashValue="oU/ehV/BPUbmQhaA/jg1kagKiFCLaRUxNu6wfVpQsttLBcki/SIJaIC+HljyfueSZnv8pDHxnp709Nzy+O8v0g==" saltValue="hoQdGuK4Tt84R3/7G7tYMA==" spinCount="100000" sheet="1" formatCells="0" formatColumns="0" formatRows="0" insertColumns="0" insertRows="0" insertHyperlinks="0" deleteColumns="0" deleteRows="0" sort="0" autoFilter="0" pivotTables="0"/>
  <mergeCells count="11">
    <mergeCell ref="C10:C11"/>
    <mergeCell ref="D10:D11"/>
    <mergeCell ref="L10:M11"/>
    <mergeCell ref="B2:C7"/>
    <mergeCell ref="D2:K3"/>
    <mergeCell ref="L2:M3"/>
    <mergeCell ref="D4:K5"/>
    <mergeCell ref="L4:M5"/>
    <mergeCell ref="D6:K7"/>
    <mergeCell ref="L6:M6"/>
    <mergeCell ref="L7:M7"/>
  </mergeCells>
  <dataValidations count="6">
    <dataValidation type="list" allowBlank="1" showInputMessage="1" showErrorMessage="1" sqref="C15:C28 C31:C45 C48:C61 C64:C77" xr:uid="{00000000-0002-0000-0800-000000000000}">
      <formula1>Frentes</formula1>
    </dataValidation>
    <dataValidation type="list" allowBlank="1" showInputMessage="1" showErrorMessage="1" sqref="F15:F28 F31:F45 F48:F61 F64:F77" xr:uid="{00000000-0002-0000-0800-000001000000}">
      <formula1>Alta_Dirección</formula1>
    </dataValidation>
    <dataValidation type="list" allowBlank="1" showInputMessage="1" showErrorMessage="1" sqref="J15:J28 J31:J45 J48:J61 J64:J77" xr:uid="{00000000-0002-0000-0800-000002000000}">
      <formula1>Categoría</formula1>
    </dataValidation>
    <dataValidation type="list" allowBlank="1" showInputMessage="1" showErrorMessage="1" sqref="L31:L45 L48:L61 L15:L28 L64:L77" xr:uid="{00000000-0002-0000-0800-000003000000}">
      <formula1>Cumplimiento</formula1>
    </dataValidation>
    <dataValidation type="list" allowBlank="1" showInputMessage="1" showErrorMessage="1" sqref="G15:G28 G31:G45 G48:G61 G64:G77" xr:uid="{00000000-0002-0000-0800-000004000000}">
      <formula1>Área</formula1>
    </dataValidation>
    <dataValidation type="list" allowBlank="1" showInputMessage="1" showErrorMessage="1" sqref="B15:B28 B31:B45 B48:B61 B64:B77" xr:uid="{00000000-0002-0000-0800-000005000000}">
      <formula1>Trimestre</formula1>
    </dataValidation>
  </dataValidations>
  <hyperlinks>
    <hyperlink ref="L10:M11" location="Instrucciones!A1" display="Instrucciones para el diligenciamiento" xr:uid="{00000000-0004-0000-0800-000000000000}"/>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5" operator="containsText" id="{A9133528-BE3A-4BB8-A22E-E3AA92BDC672}">
            <xm:f>NOT(ISERROR(SEARCH(TB!$B$25,L15)))</xm:f>
            <xm:f>TB!$B$25</xm:f>
            <x14:dxf>
              <fill>
                <patternFill>
                  <fgColor theme="1"/>
                  <bgColor rgb="FF00B050"/>
                </patternFill>
              </fill>
            </x14:dxf>
          </x14:cfRule>
          <x14:cfRule type="containsText" priority="26" operator="containsText" id="{7C9EAE3D-1CA0-49F9-BDF5-3176E0441D90}">
            <xm:f>NOT(ISERROR(SEARCH(TB!$B$24,L15)))</xm:f>
            <xm:f>TB!$B$24</xm:f>
            <x14:dxf>
              <fill>
                <patternFill>
                  <fgColor theme="1"/>
                  <bgColor rgb="FFFFFF00"/>
                </patternFill>
              </fill>
            </x14:dxf>
          </x14:cfRule>
          <x14:cfRule type="containsText" priority="27" operator="containsText" id="{37A96F62-6B1A-47B0-8C74-3E316E454681}">
            <xm:f>NOT(ISERROR(SEARCH(TB!$B$23,L15)))</xm:f>
            <xm:f>TB!$B$23</xm:f>
            <x14:dxf>
              <fill>
                <patternFill>
                  <fgColor theme="1"/>
                  <bgColor rgb="FFFFC000"/>
                </patternFill>
              </fill>
            </x14:dxf>
          </x14:cfRule>
          <x14:cfRule type="containsText" priority="28" operator="containsText" id="{E3CC8F24-C0CB-4D80-8874-660EE7B358F8}">
            <xm:f>NOT(ISERROR(SEARCH(TB!$B$22,L15)))</xm:f>
            <xm:f>TB!$B$22</xm:f>
            <x14:dxf>
              <fill>
                <patternFill>
                  <fgColor theme="1"/>
                  <bgColor rgb="FFFF0000"/>
                </patternFill>
              </fill>
            </x14:dxf>
          </x14:cfRule>
          <xm:sqref>L15:L28 L77</xm:sqref>
        </x14:conditionalFormatting>
        <x14:conditionalFormatting xmlns:xm="http://schemas.microsoft.com/office/excel/2006/main">
          <x14:cfRule type="containsText" priority="21" operator="containsText" id="{C52E822D-6E77-44AC-848F-3A228C303E9E}">
            <xm:f>NOT(ISERROR(SEARCH(TB!$B$25,L45)))</xm:f>
            <xm:f>TB!$B$25</xm:f>
            <x14:dxf>
              <fill>
                <patternFill>
                  <fgColor theme="1"/>
                  <bgColor rgb="FF00B050"/>
                </patternFill>
              </fill>
            </x14:dxf>
          </x14:cfRule>
          <x14:cfRule type="containsText" priority="22" operator="containsText" id="{E4165E68-5F85-4A62-A931-DA2FFB8924C6}">
            <xm:f>NOT(ISERROR(SEARCH(TB!$B$24,L45)))</xm:f>
            <xm:f>TB!$B$24</xm:f>
            <x14:dxf>
              <fill>
                <patternFill>
                  <fgColor theme="1"/>
                  <bgColor rgb="FFFFFF00"/>
                </patternFill>
              </fill>
            </x14:dxf>
          </x14:cfRule>
          <x14:cfRule type="containsText" priority="23" operator="containsText" id="{0D671F22-83A9-448E-9FAD-9014EC3426C8}">
            <xm:f>NOT(ISERROR(SEARCH(TB!$B$23,L45)))</xm:f>
            <xm:f>TB!$B$23</xm:f>
            <x14:dxf>
              <fill>
                <patternFill>
                  <fgColor theme="1"/>
                  <bgColor rgb="FFFFC000"/>
                </patternFill>
              </fill>
            </x14:dxf>
          </x14:cfRule>
          <x14:cfRule type="containsText" priority="24" operator="containsText" id="{FA87D018-0986-4572-B29D-237EC8F6EF43}">
            <xm:f>NOT(ISERROR(SEARCH(TB!$B$22,L45)))</xm:f>
            <xm:f>TB!$B$22</xm:f>
            <x14:dxf>
              <fill>
                <patternFill>
                  <fgColor theme="1"/>
                  <bgColor rgb="FFFF0000"/>
                </patternFill>
              </fill>
            </x14:dxf>
          </x14:cfRule>
          <xm:sqref>L45</xm:sqref>
        </x14:conditionalFormatting>
        <x14:conditionalFormatting xmlns:xm="http://schemas.microsoft.com/office/excel/2006/main">
          <x14:cfRule type="containsText" priority="17" operator="containsText" id="{875E7696-3BA9-41B4-AD5D-2AC02FC6106E}">
            <xm:f>NOT(ISERROR(SEARCH(TB!$B$25,L61)))</xm:f>
            <xm:f>TB!$B$25</xm:f>
            <x14:dxf>
              <fill>
                <patternFill>
                  <fgColor theme="1"/>
                  <bgColor rgb="FF00B050"/>
                </patternFill>
              </fill>
            </x14:dxf>
          </x14:cfRule>
          <x14:cfRule type="containsText" priority="18" operator="containsText" id="{E120AE86-9785-47EB-983C-1CF73635A491}">
            <xm:f>NOT(ISERROR(SEARCH(TB!$B$24,L61)))</xm:f>
            <xm:f>TB!$B$24</xm:f>
            <x14:dxf>
              <fill>
                <patternFill>
                  <fgColor theme="1"/>
                  <bgColor rgb="FFFFFF00"/>
                </patternFill>
              </fill>
            </x14:dxf>
          </x14:cfRule>
          <x14:cfRule type="containsText" priority="19" operator="containsText" id="{3544FB00-C9DB-4F55-B0C5-6ACAF9A979C0}">
            <xm:f>NOT(ISERROR(SEARCH(TB!$B$23,L61)))</xm:f>
            <xm:f>TB!$B$23</xm:f>
            <x14:dxf>
              <fill>
                <patternFill>
                  <fgColor theme="1"/>
                  <bgColor rgb="FFFFC000"/>
                </patternFill>
              </fill>
            </x14:dxf>
          </x14:cfRule>
          <x14:cfRule type="containsText" priority="20" operator="containsText" id="{43800C83-06A3-41AD-8DF1-1A9BE1769308}">
            <xm:f>NOT(ISERROR(SEARCH(TB!$B$22,L61)))</xm:f>
            <xm:f>TB!$B$22</xm:f>
            <x14:dxf>
              <fill>
                <patternFill>
                  <fgColor theme="1"/>
                  <bgColor rgb="FFFF0000"/>
                </patternFill>
              </fill>
            </x14:dxf>
          </x14:cfRule>
          <xm:sqref>L61</xm:sqref>
        </x14:conditionalFormatting>
        <x14:conditionalFormatting xmlns:xm="http://schemas.microsoft.com/office/excel/2006/main">
          <x14:cfRule type="containsText" priority="9" operator="containsText" id="{6EF0141E-FF33-4B8D-8E89-A617274ADC97}">
            <xm:f>NOT(ISERROR(SEARCH(TB!$B$25,L31)))</xm:f>
            <xm:f>TB!$B$25</xm:f>
            <x14:dxf>
              <fill>
                <patternFill>
                  <fgColor theme="1"/>
                  <bgColor rgb="FF00B050"/>
                </patternFill>
              </fill>
            </x14:dxf>
          </x14:cfRule>
          <x14:cfRule type="containsText" priority="10" operator="containsText" id="{160DC036-B310-465F-9346-302B5CBA4061}">
            <xm:f>NOT(ISERROR(SEARCH(TB!$B$24,L31)))</xm:f>
            <xm:f>TB!$B$24</xm:f>
            <x14:dxf>
              <fill>
                <patternFill>
                  <fgColor theme="1"/>
                  <bgColor rgb="FFFFFF00"/>
                </patternFill>
              </fill>
            </x14:dxf>
          </x14:cfRule>
          <x14:cfRule type="containsText" priority="11" operator="containsText" id="{C85FB87C-C82B-492C-96D8-B70E752A82DC}">
            <xm:f>NOT(ISERROR(SEARCH(TB!$B$23,L31)))</xm:f>
            <xm:f>TB!$B$23</xm:f>
            <x14:dxf>
              <fill>
                <patternFill>
                  <fgColor theme="1"/>
                  <bgColor rgb="FFFFC000"/>
                </patternFill>
              </fill>
            </x14:dxf>
          </x14:cfRule>
          <x14:cfRule type="containsText" priority="12" operator="containsText" id="{E917F58F-F452-4ACD-B291-FCC39DB4EE38}">
            <xm:f>NOT(ISERROR(SEARCH(TB!$B$22,L31)))</xm:f>
            <xm:f>TB!$B$22</xm:f>
            <x14:dxf>
              <fill>
                <patternFill>
                  <fgColor theme="1"/>
                  <bgColor rgb="FFFF0000"/>
                </patternFill>
              </fill>
            </x14:dxf>
          </x14:cfRule>
          <xm:sqref>L31:L44</xm:sqref>
        </x14:conditionalFormatting>
        <x14:conditionalFormatting xmlns:xm="http://schemas.microsoft.com/office/excel/2006/main">
          <x14:cfRule type="containsText" priority="5" operator="containsText" id="{F478C27F-9C60-411D-AB28-EDCDD0C132EE}">
            <xm:f>NOT(ISERROR(SEARCH(TB!$B$25,L48)))</xm:f>
            <xm:f>TB!$B$25</xm:f>
            <x14:dxf>
              <fill>
                <patternFill>
                  <fgColor theme="1"/>
                  <bgColor rgb="FF00B050"/>
                </patternFill>
              </fill>
            </x14:dxf>
          </x14:cfRule>
          <x14:cfRule type="containsText" priority="6" operator="containsText" id="{AFB23D6E-3C8B-4CBD-87EA-AA63A1E22AA4}">
            <xm:f>NOT(ISERROR(SEARCH(TB!$B$24,L48)))</xm:f>
            <xm:f>TB!$B$24</xm:f>
            <x14:dxf>
              <fill>
                <patternFill>
                  <fgColor theme="1"/>
                  <bgColor rgb="FFFFFF00"/>
                </patternFill>
              </fill>
            </x14:dxf>
          </x14:cfRule>
          <x14:cfRule type="containsText" priority="7" operator="containsText" id="{30FEB8A3-91BD-40FE-A73A-6E480FA3E78E}">
            <xm:f>NOT(ISERROR(SEARCH(TB!$B$23,L48)))</xm:f>
            <xm:f>TB!$B$23</xm:f>
            <x14:dxf>
              <fill>
                <patternFill>
                  <fgColor theme="1"/>
                  <bgColor rgb="FFFFC000"/>
                </patternFill>
              </fill>
            </x14:dxf>
          </x14:cfRule>
          <x14:cfRule type="containsText" priority="8" operator="containsText" id="{84626BBC-F923-4EBA-B51F-19B7433D4F2B}">
            <xm:f>NOT(ISERROR(SEARCH(TB!$B$22,L48)))</xm:f>
            <xm:f>TB!$B$22</xm:f>
            <x14:dxf>
              <fill>
                <patternFill>
                  <fgColor theme="1"/>
                  <bgColor rgb="FFFF0000"/>
                </patternFill>
              </fill>
            </x14:dxf>
          </x14:cfRule>
          <xm:sqref>L48:L60</xm:sqref>
        </x14:conditionalFormatting>
        <x14:conditionalFormatting xmlns:xm="http://schemas.microsoft.com/office/excel/2006/main">
          <x14:cfRule type="containsText" priority="1" operator="containsText" id="{933B7507-5299-4AC2-A28C-A7776E27FA8C}">
            <xm:f>NOT(ISERROR(SEARCH(TB!$B$25,L64)))</xm:f>
            <xm:f>TB!$B$25</xm:f>
            <x14:dxf>
              <fill>
                <patternFill>
                  <fgColor theme="1"/>
                  <bgColor rgb="FF00B050"/>
                </patternFill>
              </fill>
            </x14:dxf>
          </x14:cfRule>
          <x14:cfRule type="containsText" priority="2" operator="containsText" id="{99BAD82A-FE91-4863-8FA5-20F1FC012104}">
            <xm:f>NOT(ISERROR(SEARCH(TB!$B$24,L64)))</xm:f>
            <xm:f>TB!$B$24</xm:f>
            <x14:dxf>
              <fill>
                <patternFill>
                  <fgColor theme="1"/>
                  <bgColor rgb="FFFFFF00"/>
                </patternFill>
              </fill>
            </x14:dxf>
          </x14:cfRule>
          <x14:cfRule type="containsText" priority="3" operator="containsText" id="{60DF5D54-0E86-44FE-9BC1-5C9FE61A9BE1}">
            <xm:f>NOT(ISERROR(SEARCH(TB!$B$23,L64)))</xm:f>
            <xm:f>TB!$B$23</xm:f>
            <x14:dxf>
              <fill>
                <patternFill>
                  <fgColor theme="1"/>
                  <bgColor rgb="FFFFC000"/>
                </patternFill>
              </fill>
            </x14:dxf>
          </x14:cfRule>
          <x14:cfRule type="containsText" priority="4" operator="containsText" id="{10E22023-50F1-4B2C-A2D6-CA16962F5E0A}">
            <xm:f>NOT(ISERROR(SEARCH(TB!$B$22,L64)))</xm:f>
            <xm:f>TB!$B$22</xm:f>
            <x14:dxf>
              <fill>
                <patternFill>
                  <fgColor theme="1"/>
                  <bgColor rgb="FFFF0000"/>
                </patternFill>
              </fill>
            </x14:dxf>
          </x14:cfRule>
          <xm:sqref>L64:L76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55</vt:i4>
      </vt:variant>
      <vt:variant>
        <vt:lpstr>Rangos con nombre</vt:lpstr>
      </vt:variant>
      <vt:variant>
        <vt:i4>6</vt:i4>
      </vt:variant>
    </vt:vector>
  </HeadingPairs>
  <TitlesOfParts>
    <vt:vector size="61" baseType="lpstr">
      <vt:lpstr>Contenido</vt:lpstr>
      <vt:lpstr>Estadísticas</vt:lpstr>
      <vt:lpstr>1</vt:lpstr>
      <vt:lpstr>1.1</vt:lpstr>
      <vt:lpstr>1.2</vt:lpstr>
      <vt:lpstr>1.3</vt:lpstr>
      <vt:lpstr>1.4</vt:lpstr>
      <vt:lpstr>1.5</vt:lpstr>
      <vt:lpstr>1.6</vt:lpstr>
      <vt:lpstr>1.7</vt:lpstr>
      <vt:lpstr>1.8</vt:lpstr>
      <vt:lpstr>1.9</vt:lpstr>
      <vt:lpstr>1.10</vt:lpstr>
      <vt:lpstr>1.11</vt:lpstr>
      <vt:lpstr>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2.23</vt:lpstr>
      <vt:lpstr>2.24</vt:lpstr>
      <vt:lpstr>2.25</vt:lpstr>
      <vt:lpstr>3</vt:lpstr>
      <vt:lpstr>3.1</vt:lpstr>
      <vt:lpstr>3.2</vt:lpstr>
      <vt:lpstr>3.3</vt:lpstr>
      <vt:lpstr>3.4</vt:lpstr>
      <vt:lpstr>3.5</vt:lpstr>
      <vt:lpstr>3.6</vt:lpstr>
      <vt:lpstr>3.7</vt:lpstr>
      <vt:lpstr>3.8</vt:lpstr>
      <vt:lpstr>3.9</vt:lpstr>
      <vt:lpstr>3.10</vt:lpstr>
      <vt:lpstr>3.11</vt:lpstr>
      <vt:lpstr>3.12</vt:lpstr>
      <vt:lpstr>Instrucciones</vt:lpstr>
      <vt:lpstr>TB</vt:lpstr>
      <vt:lpstr>Alta_Dirección</vt:lpstr>
      <vt:lpstr>Área</vt:lpstr>
      <vt:lpstr>Categoría</vt:lpstr>
      <vt:lpstr>Cumplimiento</vt:lpstr>
      <vt:lpstr>Frentes</vt:lpstr>
      <vt:lpstr>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SANABRIA CASTILLO</dc:creator>
  <cp:lastModifiedBy>MARILYN RUBIO VASQUEZ</cp:lastModifiedBy>
  <dcterms:created xsi:type="dcterms:W3CDTF">2024-03-15T16:19:27Z</dcterms:created>
  <dcterms:modified xsi:type="dcterms:W3CDTF">2025-02-01T00:52:09Z</dcterms:modified>
</cp:coreProperties>
</file>